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I110"/>
  <c r="K110" s="1"/>
  <c r="H110"/>
  <c r="E110"/>
  <c r="D110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D146"/>
  <c r="I143"/>
  <c r="H143"/>
  <c r="E143"/>
  <c r="D143"/>
  <c r="I140"/>
  <c r="H140"/>
  <c r="E140"/>
  <c r="D140"/>
  <c r="I137"/>
  <c r="H137"/>
  <c r="E137"/>
  <c r="D137"/>
  <c r="I134"/>
  <c r="H134"/>
  <c r="E134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34" i="23" l="1"/>
  <c r="K137"/>
  <c r="K140"/>
  <c r="K143"/>
  <c r="K146"/>
  <c r="K155"/>
  <c r="K170"/>
  <c r="M110" i="21"/>
  <c r="P110" s="1"/>
  <c r="K7" i="24"/>
  <c r="L7" s="1"/>
  <c r="O7" s="1"/>
  <c r="M11" i="22"/>
  <c r="P11" s="1"/>
  <c r="M14" i="19"/>
  <c r="P14" s="1"/>
  <c r="M23"/>
  <c r="P23" s="1"/>
  <c r="K83" i="23"/>
  <c r="M134"/>
  <c r="P134" s="1"/>
  <c r="M158"/>
  <c r="P158" s="1"/>
  <c r="M161"/>
  <c r="P161" s="1"/>
  <c r="M98" i="21"/>
  <c r="P98" s="1"/>
  <c r="M101"/>
  <c r="P101" s="1"/>
  <c r="K50" i="24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L44" s="1"/>
  <c r="O44" s="1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L62" s="1"/>
  <c r="O62" s="1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L41" s="1"/>
  <c r="O41" s="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56" i="24"/>
  <c r="O56" s="1"/>
  <c r="L44"/>
  <c r="O44" s="1"/>
  <c r="L35"/>
  <c r="O3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5" i="24" l="1"/>
  <c r="O65" s="1"/>
  <c r="L59"/>
  <c r="O59" s="1"/>
  <c r="L71"/>
  <c r="O71" s="1"/>
  <c r="L26"/>
  <c r="O26" s="1"/>
  <c r="L47"/>
  <c r="O47" s="1"/>
  <c r="L11"/>
  <c r="O11" s="1"/>
  <c r="L23"/>
  <c r="O23" s="1"/>
  <c r="L68"/>
  <c r="O68" s="1"/>
  <c r="L17"/>
  <c r="O17" s="1"/>
  <c r="L29"/>
  <c r="O29" s="1"/>
  <c r="L50"/>
  <c r="O50" s="1"/>
  <c r="L14"/>
  <c r="O14" s="1"/>
  <c r="L41"/>
  <c r="O41" s="1"/>
  <c r="L53"/>
  <c r="O53" s="1"/>
  <c r="L20"/>
  <c r="O20" s="1"/>
  <c r="L32"/>
  <c r="O32" s="1"/>
  <c r="L38"/>
  <c r="O38" s="1"/>
  <c r="L110" i="22"/>
  <c r="O110" s="1"/>
  <c r="L113" i="23"/>
  <c r="O113" s="1"/>
  <c r="L143"/>
  <c r="O143" s="1"/>
  <c r="L77" i="22"/>
  <c r="O77" s="1"/>
  <c r="L11" i="13"/>
  <c r="O11" s="1"/>
  <c r="L11" i="23"/>
  <c r="O11" s="1"/>
  <c r="L38"/>
  <c r="O38" s="1"/>
  <c r="L20" i="22"/>
  <c r="O20" s="1"/>
  <c r="L92"/>
  <c r="O92" s="1"/>
  <c r="L86"/>
  <c r="O86" s="1"/>
  <c r="L125"/>
  <c r="O125" s="1"/>
  <c r="L53"/>
  <c r="O53" s="1"/>
  <c r="L95"/>
  <c r="O95" s="1"/>
  <c r="L14"/>
  <c r="O14" s="1"/>
  <c r="L107"/>
  <c r="O107" s="1"/>
  <c r="L62"/>
  <c r="O62" s="1"/>
  <c r="L35"/>
  <c r="O35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59" i="22"/>
  <c r="O59" s="1"/>
  <c r="L29"/>
  <c r="O29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<sst xmlns="http://schemas.openxmlformats.org/spreadsheetml/2006/main" count="987" uniqueCount="246">
  <si>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</si>
  <si>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</si>
  <si>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</si>
  <si>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</si>
  <si>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</si>
  <si>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</si>
  <si>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</si>
  <si>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</si>
  <si>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</si>
  <si>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</si>
  <si>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</si>
  <si>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</si>
  <si>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</si>
  <si>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</si>
  <si>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</si>
  <si>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</si>
  <si>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</si>
  <si>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</si>
  <si>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</si>
  <si>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</si>
  <si>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</si>
  <si>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</si>
  <si>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</si>
  <si>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</si>
  <si>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</si>
  <si>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</si>
  <si>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</si>
  <si>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</si>
  <si>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</si>
  <si>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</si>
  <si>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</si>
  <si>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</si>
  <si>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</si>
  <si>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</si>
  <si>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</si>
  <si>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</si>
  <si>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</si>
  <si>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</si>
  <si>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</si>
  <si>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</si>
  <si>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</si>
  <si>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</si>
  <si>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</si>
  <si>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</si>
  <si>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</si>
  <si>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</si>
  <si>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</si>
  <si>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</si>
  <si>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</si>
  <si>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</si>
  <si>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</si>
  <si>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</si>
  <si>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</si>
  <si>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</si>
  <si>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</si>
  <si>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</si>
  <si>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</si>
  <si>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</si>
  <si>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</si>
  <si>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</si>
  <si>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</si>
  <si>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</si>
  <si>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</si>
  <si>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</si>
  <si>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</si>
  <si>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</si>
  <si>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</si>
  <si>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</si>
  <si>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</si>
  <si>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</si>
  <si>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</si>
  <si>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</si>
  <si>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</si>
  <si>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</si>
  <si>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</si>
  <si>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</si>
  <si>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</si>
  <si>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</si>
  <si>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</si>
  <si>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</si>
  <si>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</si>
  <si>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</si>
  <si>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</si>
  <si>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</si>
  <si>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</si>
  <si>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</si>
  <si>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</si>
  <si>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</si>
  <si>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</si>
  <si>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</si>
  <si>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</si>
  <si>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</si>
  <si>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</si>
  <si>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</si>
  <si>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</si>
  <si>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</si>
  <si>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</si>
  <si>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</si>
  <si>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</si>
  <si>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</si>
  <si>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</si>
  <si>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</si>
  <si>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</si>
  <si>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</si>
  <si>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</si>
  <si>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</si>
  <si>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</si>
  <si>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</si>
  <si>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</si>
  <si>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</si>
  <si>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</si>
  <si>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</si>
  <si>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</si>
  <si>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</si>
  <si>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</si>
  <si>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</si>
  <si>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</si>
  <si>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</si>
  <si>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</si>
  <si>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</si>
  <si>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</si>
  <si>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</si>
  <si>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</si>
  <si>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</si>
  <si>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</si>
  <si>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</si>
  <si>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</si>
  <si>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</si>
  <si>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</si>
  <si>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</si>
  <si>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</si>
  <si>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</si>
  <si>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</si>
  <si>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</si>
  <si>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</si>
  <si>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</si>
  <si>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</si>
  <si>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</si>
  <si>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</si>
  <si>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</si>
  <si>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</si>
  <si>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</si>
  <si>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</si>
  <si>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</si>
  <si>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</si>
  <si>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</si>
  <si>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</si>
  <si>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</si>
  <si>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</si>
  <si>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</si>
  <si>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</si>
  <si>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</si>
  <si>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</si>
  <si>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</si>
  <si>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</si>
  <si>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</si>
  <si>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</si>
  <si>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</si>
  <si>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</si>
  <si>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</si>
  <si>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</si>
  <si>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</si>
  <si>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</si>
  <si>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</si>
  <si>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</si>
  <si>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</si>
  <si>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</si>
  <si>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</si>
  <si>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</si>
  <si>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</si>
  <si>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</si>
  <si>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</si>
  <si>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</si>
  <si>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</si>
  <si>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</si>
  <si>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</si>
  <si>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</si>
  <si>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</si>
  <si>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</si>
  <si>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</si>
  <si>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</si>
  <si>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</si>
  <si>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</si>
  <si>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</si>
  <si>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</si>
  <si>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</si>
  <si>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</si>
  <si>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</si>
  <si>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</si>
  <si>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</si>
  <si>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</si>
  <si>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</si>
  <si>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</si>
  <si>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</si>
  <si>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</si>
  <si>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</si>
  <si>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</si>
  <si>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</si>
  <si>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</si>
  <si>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</si>
  <si>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</si>
  <si>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</si>
  <si>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</si>
  <si>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</si>
  <si>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</si>
  <si>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</si>
  <si>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</si>
  <si>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</si>
  <si>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</si>
  <si>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</si>
  <si>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</si>
  <si>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</si>
  <si>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</si>
  <si>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</si>
  <si>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</si>
  <si>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</si>
  <si>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</si>
  <si>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</si>
  <si>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</si>
  <si>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</si>
  <si>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</si>
  <si>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</si>
  <si>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</si>
  <si>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</si>
  <si>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</si>
  <si>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</si>
  <si>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</si>
  <si>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</si>
  <si>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</si>
  <si>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</si>
  <si>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</si>
  <si>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</si>
  <si>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</si>
  <si>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</si>
  <si>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</si>
  <si>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</si>
  <si>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</si>
  <si>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</si>
  <si>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</si>
  <si>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</si>
  <si>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</si>
  <si>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</si>
  <si>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</si>
  <si>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</si>
  <si>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IL22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</si>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</sst>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20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4" fontId="16" fillId="0" borderId="0" xfId="0" applyNumberFormat="1" applyFont="1"/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/>
    <xf numFmtId="165" fontId="16" fillId="0" borderId="0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center"/>
    </xf>
    <xf numFmtId="165" fontId="19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workbookViewId="0">
      <selection activeCell="U16" sqref="U1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28.583000183105469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28.315999984741211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13.494666735331219</v>
      </c>
      <c r="L7" s="1">
        <f>K7-$K$7</f>
        <v>0</v>
      </c>
      <c r="M7" s="27">
        <f>SQRT((D7*D7)+(H7*H7))</f>
        <v>0.21266973518813226</v>
      </c>
      <c r="N7" s="14"/>
      <c r="O7" s="34">
        <f>POWER(2,-L7)</f>
        <v>1</v>
      </c>
      <c r="P7" s="26">
        <f>M7/SQRT((COUNT(C5:C8)+COUNT(G5:G8)/2))</f>
        <v>0.10025347460311711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10</v>
      </c>
      <c r="C9" s="30"/>
      <c r="D9" s="10"/>
      <c r="E9" s="8"/>
      <c r="F9" s="8"/>
      <c r="G9" s="30">
        <v>14.89900016784668</v>
      </c>
      <c r="I9" s="8"/>
      <c r="J9" s="8"/>
      <c r="K9" s="8"/>
      <c r="L9" s="8"/>
      <c r="M9" s="8"/>
      <c r="N9" s="8"/>
      <c r="O9" s="33"/>
    </row>
    <row r="10" spans="2:16">
      <c r="B10" s="36" t="s">
        <v>10</v>
      </c>
      <c r="C10" s="30">
        <v>28.465999603271484</v>
      </c>
      <c r="D10" s="9"/>
      <c r="E10" s="8"/>
      <c r="F10" s="8"/>
      <c r="G10" s="30">
        <v>14.781000137329102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10</v>
      </c>
      <c r="C11" s="30">
        <v>28.593000411987305</v>
      </c>
      <c r="D11" s="4">
        <f>STDEV(C9:C11)</f>
        <v>8.9803133059132137E-2</v>
      </c>
      <c r="E11" s="1">
        <f>AVERAGE(C9:C11)</f>
        <v>28.529500007629395</v>
      </c>
      <c r="F11" s="8"/>
      <c r="G11" s="30">
        <v>14.907999992370605</v>
      </c>
      <c r="H11" s="3">
        <f>STDEV(G9:G11)</f>
        <v>7.0868384140571727E-2</v>
      </c>
      <c r="I11" s="1">
        <f>AVERAGE(G9:G11)</f>
        <v>14.862666765848795</v>
      </c>
      <c r="J11" s="8"/>
      <c r="K11" s="1">
        <f>E11-I11</f>
        <v>13.6668332417806</v>
      </c>
      <c r="L11" s="1">
        <f>K11-$K$7</f>
        <v>0.17216650644938092</v>
      </c>
      <c r="M11" s="27">
        <f>SQRT((D11*D11)+(H11*H11))</f>
        <v>0.11439812313990047</v>
      </c>
      <c r="N11" s="14"/>
      <c r="O11" s="34">
        <f>POWER(2,-L11)</f>
        <v>0.88750890087116974</v>
      </c>
      <c r="P11" s="26">
        <f>M11/SQRT((COUNT(C9:C11)+COUNT(G9:G11)/2))</f>
        <v>6.114836892564051E-2</v>
      </c>
    </row>
    <row r="12" spans="2:16">
      <c r="B12" s="36" t="s">
        <v>11</v>
      </c>
      <c r="C12" s="30"/>
      <c r="D12" s="10"/>
      <c r="E12" s="8"/>
      <c r="F12" s="8"/>
      <c r="G12" s="30">
        <v>14.199000358581543</v>
      </c>
      <c r="I12" s="8"/>
      <c r="J12" s="8"/>
      <c r="K12" s="8"/>
      <c r="L12" s="8"/>
      <c r="M12" s="8"/>
      <c r="N12" s="8"/>
      <c r="O12" s="33"/>
    </row>
    <row r="13" spans="2:16">
      <c r="B13" s="36" t="s">
        <v>11</v>
      </c>
      <c r="C13" s="30">
        <v>25.503999710083008</v>
      </c>
      <c r="D13" s="9"/>
      <c r="E13" s="8"/>
      <c r="F13" s="8"/>
      <c r="G13" s="30">
        <v>14.520000457763672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11</v>
      </c>
      <c r="C14" s="30">
        <v>25.073999404907227</v>
      </c>
      <c r="D14" s="4">
        <f>STDEV(C12:C14)</f>
        <v>0.30405613170207979</v>
      </c>
      <c r="E14" s="1">
        <f>AVERAGE(C12:C14)</f>
        <v>25.288999557495117</v>
      </c>
      <c r="F14" s="8"/>
      <c r="G14" s="30">
        <v>14.506999969482422</v>
      </c>
      <c r="H14" s="3">
        <f>STDEV(G12:G14)</f>
        <v>0.18169288955334614</v>
      </c>
      <c r="I14" s="1">
        <f>AVERAGE(G12:G14)</f>
        <v>14.408666928609213</v>
      </c>
      <c r="J14" s="8"/>
      <c r="K14" s="1">
        <f>E14-I14</f>
        <v>10.880332628885904</v>
      </c>
      <c r="L14" s="1">
        <f>K14-$K$7</f>
        <v>-2.6143341064453143</v>
      </c>
      <c r="M14" s="27">
        <f>SQRT((D14*D14)+(H14*H14))</f>
        <v>0.35420677201301071</v>
      </c>
      <c r="N14" s="14"/>
      <c r="O14" s="34">
        <f>POWER(2,-L14)</f>
        <v>6.1234050034832457</v>
      </c>
      <c r="P14" s="26">
        <f>M14/SQRT((COUNT(C12:C14)+COUNT(G12:G14)/2))</f>
        <v>0.18933148356397642</v>
      </c>
    </row>
    <row r="15" spans="2:16">
      <c r="B15" s="36" t="s">
        <v>12</v>
      </c>
      <c r="C15" t="s">
        <v>9</v>
      </c>
      <c r="D15" s="10"/>
      <c r="E15" s="8"/>
      <c r="F15" s="8"/>
      <c r="G15" s="30">
        <v>16.781000137329102</v>
      </c>
      <c r="I15" s="8"/>
      <c r="J15" s="8"/>
      <c r="K15" s="8"/>
      <c r="L15" s="8"/>
      <c r="M15" s="8"/>
      <c r="N15" s="8"/>
      <c r="O15" s="33"/>
    </row>
    <row r="16" spans="2:16">
      <c r="B16" s="36" t="s">
        <v>12</v>
      </c>
      <c r="C16" t="s">
        <v>9</v>
      </c>
      <c r="D16" s="9"/>
      <c r="E16" s="8"/>
      <c r="F16" s="8"/>
      <c r="G16" s="30">
        <v>16.791999816894531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12</v>
      </c>
      <c r="C17" t="s">
        <v>9</v>
      </c>
      <c r="D17" s="4" t="e">
        <f>STDEV(C15:C17)</f>
        <v>#DIV/0!</v>
      </c>
      <c r="E17" s="1" t="e">
        <f>AVERAGE(C15:C17)</f>
        <v>#DIV/0!</v>
      </c>
      <c r="F17" s="8"/>
      <c r="G17" s="30">
        <v>16.778999328613281</v>
      </c>
      <c r="H17" s="3">
        <f>STDEV(G15:G17)</f>
        <v>7.0001057326580501E-3</v>
      </c>
      <c r="I17" s="1">
        <f>AVERAGE(G15:G17)</f>
        <v>16.783999760945637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7">
      <c r="B18" s="36" t="s">
        <v>13</v>
      </c>
      <c r="C18" s="30">
        <v>26.284000396728516</v>
      </c>
      <c r="D18" s="10"/>
      <c r="E18" s="8"/>
      <c r="F18" s="8"/>
      <c r="G18" s="30">
        <v>17.610000610351563</v>
      </c>
      <c r="I18" s="8"/>
      <c r="J18" s="8"/>
      <c r="K18" s="8"/>
      <c r="L18" s="8"/>
      <c r="M18" s="8"/>
      <c r="N18" s="8"/>
      <c r="O18" s="33"/>
    </row>
    <row r="19" spans="2:17">
      <c r="B19" s="36" t="s">
        <v>13</v>
      </c>
      <c r="C19" s="30"/>
      <c r="D19" s="9"/>
      <c r="E19" s="8"/>
      <c r="F19" s="8"/>
      <c r="G19" s="30">
        <v>17.600000381469727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13</v>
      </c>
      <c r="C20" s="30">
        <v>26.770000457763672</v>
      </c>
      <c r="D20" s="4">
        <f>STDEV(C18:C20)</f>
        <v>0.34365393881503498</v>
      </c>
      <c r="E20" s="1">
        <f>AVERAGE(C18:C20)</f>
        <v>26.527000427246094</v>
      </c>
      <c r="F20" s="8"/>
      <c r="G20" s="30">
        <v>17.707000732421875</v>
      </c>
      <c r="H20" s="3">
        <f>STDEV(G18:G20)</f>
        <v>5.9101753165236935E-2</v>
      </c>
      <c r="I20" s="1">
        <f>AVERAGE(G18:G20)</f>
        <v>17.639000574747723</v>
      </c>
      <c r="J20" s="8"/>
      <c r="K20" s="1">
        <f>E20-I20</f>
        <v>8.8879998524983712</v>
      </c>
      <c r="L20" s="1">
        <f>K20-$K$7</f>
        <v>-4.6066668828328474</v>
      </c>
      <c r="M20" s="27">
        <f>SQRT((D20*D20)+(H20*H20))</f>
        <v>0.34869907784548609</v>
      </c>
      <c r="N20" s="14"/>
      <c r="O20" s="34">
        <f>POWER(2,-L20)</f>
        <v>24.36379360466459</v>
      </c>
      <c r="P20" s="26">
        <f>M20/SQRT((COUNT(C18:C20)+COUNT(G18:G20)/2))</f>
        <v>0.18638749719740352</v>
      </c>
    </row>
    <row r="21" spans="2:17">
      <c r="B21" s="36" t="s">
        <v>14</v>
      </c>
      <c r="C21" s="30">
        <v>24.350000381469727</v>
      </c>
      <c r="D21" s="10"/>
      <c r="E21" s="8"/>
      <c r="F21" s="8"/>
      <c r="G21" s="30">
        <v>14.324999809265137</v>
      </c>
      <c r="I21" s="8"/>
      <c r="J21" s="8"/>
      <c r="K21" s="8"/>
      <c r="L21" s="8"/>
      <c r="M21" s="8"/>
      <c r="N21" s="8"/>
      <c r="O21" s="33"/>
    </row>
    <row r="22" spans="2:17">
      <c r="B22" s="36" t="s">
        <v>14</v>
      </c>
      <c r="C22" s="30">
        <v>24.288000106811523</v>
      </c>
      <c r="D22" s="9"/>
      <c r="E22" s="8"/>
      <c r="F22" s="8"/>
      <c r="G22" s="30">
        <v>14.182999610900879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14</v>
      </c>
      <c r="C23" s="30">
        <v>24.010000228881836</v>
      </c>
      <c r="D23" s="4">
        <f>STDEV(C21:C23)</f>
        <v>0.18107460246476223</v>
      </c>
      <c r="E23" s="1">
        <f>AVERAGE(C21:C23)</f>
        <v>24.216000239054363</v>
      </c>
      <c r="F23" s="8"/>
      <c r="G23" s="30">
        <v>14.211000442504883</v>
      </c>
      <c r="H23" s="3">
        <f>STDEV(G21:G23)</f>
        <v>7.5215200732900653E-2</v>
      </c>
      <c r="I23" s="1">
        <f>AVERAGE(G21:G23)</f>
        <v>14.239666620890299</v>
      </c>
      <c r="J23" s="8"/>
      <c r="K23" s="1">
        <f>E23-I23</f>
        <v>9.9763336181640643</v>
      </c>
      <c r="L23" s="1">
        <f>K23-$K$7</f>
        <v>-3.5183331171671544</v>
      </c>
      <c r="M23" s="27">
        <f>SQRT((D23*D23)+(H23*H23))</f>
        <v>0.1960748277547687</v>
      </c>
      <c r="N23" s="14"/>
      <c r="O23" s="34">
        <f>POWER(2,-L23)</f>
        <v>11.458395358794105</v>
      </c>
      <c r="P23" s="26">
        <f>M23/SQRT((COUNT(C21:C23)+COUNT(G21:G23)/2))</f>
        <v>9.2430560216920823E-2</v>
      </c>
    </row>
    <row r="24" spans="2:17">
      <c r="B24" s="36" t="s">
        <v>15</v>
      </c>
      <c r="C24" t="s">
        <v>9</v>
      </c>
      <c r="D24" s="10"/>
      <c r="E24" s="8"/>
      <c r="F24" s="8"/>
      <c r="G24" s="30">
        <v>17.267000198364258</v>
      </c>
      <c r="I24" s="8"/>
      <c r="J24" s="8"/>
      <c r="K24" s="8"/>
      <c r="L24" s="8"/>
      <c r="M24" s="8"/>
      <c r="N24" s="8"/>
      <c r="O24" s="33"/>
    </row>
    <row r="25" spans="2:17">
      <c r="B25" s="36" t="s">
        <v>15</v>
      </c>
      <c r="C25" t="s">
        <v>9</v>
      </c>
      <c r="D25" s="9"/>
      <c r="E25" s="8"/>
      <c r="F25" s="8"/>
      <c r="G25" s="30">
        <v>17.283000946044922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15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17.264999389648438</v>
      </c>
      <c r="H26" s="3">
        <f>STDEV(G24:G26)</f>
        <v>9.8664684204750313E-3</v>
      </c>
      <c r="I26" s="1">
        <f>AVERAGE(G24:G26)</f>
        <v>17.271666844685871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7">
      <c r="B27" s="36" t="s">
        <v>16</v>
      </c>
      <c r="C27" s="30">
        <v>27.193000793457031</v>
      </c>
      <c r="D27" s="10"/>
      <c r="E27" s="8"/>
      <c r="F27" s="8"/>
      <c r="G27" s="30">
        <v>16.948999404907227</v>
      </c>
      <c r="I27" s="8"/>
      <c r="J27" s="8"/>
      <c r="K27" s="8"/>
      <c r="L27" s="8"/>
      <c r="M27" s="8"/>
      <c r="N27" s="8"/>
      <c r="O27" s="33"/>
    </row>
    <row r="28" spans="2:17">
      <c r="B28" s="36" t="s">
        <v>16</v>
      </c>
      <c r="C28" s="30">
        <v>27.41200065612793</v>
      </c>
      <c r="D28" s="9"/>
      <c r="E28" s="8"/>
      <c r="F28" s="8"/>
      <c r="G28" s="30">
        <v>16.924999237060547</v>
      </c>
      <c r="H28" s="9"/>
      <c r="I28" s="8"/>
      <c r="J28" s="8"/>
      <c r="K28" s="8"/>
      <c r="L28" s="8"/>
      <c r="M28" s="8"/>
      <c r="N28" s="8"/>
      <c r="O28" s="33"/>
    </row>
    <row r="29" spans="2:17" ht="15.75">
      <c r="B29" s="36" t="s">
        <v>16</v>
      </c>
      <c r="C29" s="30">
        <v>27.204999923706055</v>
      </c>
      <c r="D29" s="4">
        <f>STDEV(C27:C29)</f>
        <v>0.12312204121642754</v>
      </c>
      <c r="E29" s="1">
        <f>AVERAGE(C27:C29)</f>
        <v>27.270000457763672</v>
      </c>
      <c r="F29" s="8"/>
      <c r="G29" s="30">
        <v>16.983999252319336</v>
      </c>
      <c r="H29" s="3">
        <f>STDEV(G27:G29)</f>
        <v>2.9670409434533366E-2</v>
      </c>
      <c r="I29" s="1">
        <f>AVERAGE(G27:G29)</f>
        <v>16.952665964762371</v>
      </c>
      <c r="J29" s="8"/>
      <c r="K29" s="1">
        <f>E29-I29</f>
        <v>10.317334493001301</v>
      </c>
      <c r="L29" s="1">
        <f>K29-$K$7</f>
        <v>-3.1773322423299177</v>
      </c>
      <c r="M29" s="27">
        <f>SQRT((D29*D29)+(H29*H29))</f>
        <v>0.12664663528618725</v>
      </c>
      <c r="N29" s="14"/>
      <c r="O29" s="34">
        <f>POWER(2,-L29)</f>
        <v>9.0463276015529814</v>
      </c>
      <c r="P29" s="26">
        <f>M29/SQRT((COUNT(C27:C29)+COUNT(G27:G29)/2))</f>
        <v>5.9701796416881669E-2</v>
      </c>
    </row>
    <row r="30" spans="2:17" s="35" customFormat="1">
      <c r="B30" s="35" t="s">
        <v>17</v>
      </c>
      <c r="C30" s="40"/>
      <c r="D30" s="41"/>
      <c r="E30" s="42"/>
      <c r="F30" s="42"/>
      <c r="G30" s="30">
        <v>14.682999610900879</v>
      </c>
      <c r="H30" s="43"/>
      <c r="I30" s="42"/>
      <c r="J30" s="42"/>
      <c r="K30" s="42"/>
      <c r="L30" s="42"/>
      <c r="M30" s="42"/>
      <c r="N30" s="42"/>
      <c r="O30" s="44"/>
      <c r="P30" s="45"/>
      <c r="Q30" s="46"/>
    </row>
    <row r="31" spans="2:17" s="35" customFormat="1">
      <c r="B31" s="35" t="s">
        <v>17</v>
      </c>
      <c r="C31" s="40">
        <v>28.742000579833984</v>
      </c>
      <c r="D31" s="47"/>
      <c r="E31" s="42"/>
      <c r="F31" s="42"/>
      <c r="G31" s="30">
        <v>14.746999740600586</v>
      </c>
      <c r="H31" s="47"/>
      <c r="I31" s="42"/>
      <c r="J31" s="42"/>
      <c r="K31" s="42"/>
      <c r="L31" s="42"/>
      <c r="M31" s="42"/>
      <c r="N31" s="42"/>
      <c r="O31" s="44"/>
      <c r="P31" s="45"/>
      <c r="Q31" s="46"/>
    </row>
    <row r="32" spans="2:17" s="35" customFormat="1" ht="15.75">
      <c r="B32" s="35" t="s">
        <v>17</v>
      </c>
      <c r="C32" s="40">
        <v>27.851999282836914</v>
      </c>
      <c r="D32" s="48">
        <f>STDEV(C30:C32)</f>
        <v>0.62932595237145095</v>
      </c>
      <c r="E32" s="49">
        <f>AVERAGE(C30:C32)</f>
        <v>28.296999931335449</v>
      </c>
      <c r="F32" s="42"/>
      <c r="G32" s="30">
        <v>14.77400016784668</v>
      </c>
      <c r="H32" s="50">
        <f>STDEV(G30:G32)</f>
        <v>4.6737103457347558E-2</v>
      </c>
      <c r="I32" s="49">
        <f>AVERAGE(G30:G32)</f>
        <v>14.734666506449381</v>
      </c>
      <c r="J32" s="42"/>
      <c r="K32" s="49">
        <f>E32-I32</f>
        <v>13.562333424886068</v>
      </c>
      <c r="L32" s="49">
        <f>K32-$K$7</f>
        <v>6.7666689554849668E-2</v>
      </c>
      <c r="M32" s="49">
        <f>SQRT((D32*D32)+(H32*H32))</f>
        <v>0.63105903936780472</v>
      </c>
      <c r="N32" s="42"/>
      <c r="O32" s="51">
        <f>POWER(2,-L32)</f>
        <v>0.95417997233210905</v>
      </c>
      <c r="P32" s="52">
        <f>M32/SQRT((COUNT(C30:C32)+COUNT(G30:G32)/2))</f>
        <v>0.33731524516300199</v>
      </c>
      <c r="Q32" s="46"/>
    </row>
    <row r="33" spans="2:16">
      <c r="B33" s="36" t="s">
        <v>18</v>
      </c>
      <c r="C33" t="s">
        <v>9</v>
      </c>
      <c r="D33" s="10"/>
      <c r="E33" s="8"/>
      <c r="F33" s="8"/>
      <c r="G33" s="30">
        <v>17.749000549316406</v>
      </c>
      <c r="I33" s="8"/>
      <c r="J33" s="8"/>
      <c r="K33" s="8"/>
      <c r="L33" s="8"/>
      <c r="M33" s="8"/>
      <c r="N33" s="8"/>
      <c r="O33" s="33"/>
    </row>
    <row r="34" spans="2:16">
      <c r="B34" s="36" t="s">
        <v>18</v>
      </c>
      <c r="C34" t="s">
        <v>9</v>
      </c>
      <c r="D34" s="9"/>
      <c r="E34" s="8"/>
      <c r="F34" s="8"/>
      <c r="G34" s="30">
        <v>17.802000045776367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18</v>
      </c>
      <c r="C35" s="30">
        <v>34.556999206542969</v>
      </c>
      <c r="D35" s="4" t="e">
        <f>STDEV(C33:C35)</f>
        <v>#DIV/0!</v>
      </c>
      <c r="E35" s="1">
        <f>AVERAGE(C33:C35)</f>
        <v>34.556999206542969</v>
      </c>
      <c r="F35" s="8"/>
      <c r="G35" s="30">
        <v>17.756999969482422</v>
      </c>
      <c r="H35" s="3">
        <f>STDEV(G33:G35)</f>
        <v>2.8571384911197335E-2</v>
      </c>
      <c r="I35" s="1">
        <f>AVERAGE(G33:G35)</f>
        <v>17.769333521525066</v>
      </c>
      <c r="J35" s="8"/>
      <c r="K35" s="1">
        <f>E35-I35</f>
        <v>16.787665685017902</v>
      </c>
      <c r="L35" s="1">
        <f>K35-$K$7</f>
        <v>3.2929989496866838</v>
      </c>
      <c r="M35" s="27" t="e">
        <f>SQRT((D35*D35)+(H35*H35))</f>
        <v>#DIV/0!</v>
      </c>
      <c r="N35" s="14"/>
      <c r="O35" s="34">
        <f>POWER(2,-L35)</f>
        <v>0.10202545504558233</v>
      </c>
      <c r="P35" s="26" t="e">
        <f>M35/SQRT((COUNT(C33:C35)+COUNT(G33:G35)/2))</f>
        <v>#DIV/0!</v>
      </c>
    </row>
    <row r="36" spans="2:16">
      <c r="B36" s="36" t="s">
        <v>19</v>
      </c>
      <c r="C36" s="30">
        <v>26.405000686645508</v>
      </c>
      <c r="D36" s="10"/>
      <c r="E36" s="8"/>
      <c r="F36" s="8"/>
      <c r="G36" s="30">
        <v>15.480999946594238</v>
      </c>
      <c r="I36" s="8"/>
      <c r="J36" s="8"/>
      <c r="K36" s="8"/>
      <c r="L36" s="8"/>
      <c r="M36" s="8"/>
      <c r="N36" s="8"/>
      <c r="O36" s="33"/>
    </row>
    <row r="37" spans="2:16">
      <c r="B37" s="36" t="s">
        <v>19</v>
      </c>
      <c r="C37" s="30">
        <v>26.010000228881836</v>
      </c>
      <c r="D37" s="9"/>
      <c r="E37" s="8"/>
      <c r="F37" s="8"/>
      <c r="G37" s="30">
        <v>15.559000015258789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19</v>
      </c>
      <c r="C38" s="30">
        <v>25.603000640869141</v>
      </c>
      <c r="D38" s="4">
        <f>STDEV(C36:C38)</f>
        <v>0.40101498303290972</v>
      </c>
      <c r="E38" s="1">
        <f>AVERAGE(C36:C38)</f>
        <v>26.006000518798828</v>
      </c>
      <c r="F38" s="8"/>
      <c r="G38" s="30">
        <v>15.569999694824219</v>
      </c>
      <c r="H38" s="3">
        <f>STDEV(G36:G38)</f>
        <v>4.8521402231758652E-2</v>
      </c>
      <c r="I38" s="1">
        <f>AVERAGE(G36:G38)</f>
        <v>15.536666552225748</v>
      </c>
      <c r="J38" s="8"/>
      <c r="K38" s="1">
        <f>E38-I38</f>
        <v>10.46933396657308</v>
      </c>
      <c r="L38" s="1">
        <f>K38-$K$7</f>
        <v>-3.0253327687581386</v>
      </c>
      <c r="M38" s="27">
        <f>SQRT((D38*D38)+(H38*H38))</f>
        <v>0.40393977656504815</v>
      </c>
      <c r="N38" s="14"/>
      <c r="O38" s="34">
        <f>POWER(2,-L38)</f>
        <v>8.1417152697901507</v>
      </c>
      <c r="P38" s="26">
        <f>M38/SQRT((COUNT(C36:C38)+COUNT(G36:G38)/2))</f>
        <v>0.19041903680008296</v>
      </c>
    </row>
    <row r="39" spans="2:16">
      <c r="B39" s="36" t="s">
        <v>20</v>
      </c>
      <c r="C39" s="30">
        <v>25.990999221801758</v>
      </c>
      <c r="D39" s="10"/>
      <c r="E39" s="8"/>
      <c r="F39" s="8"/>
      <c r="G39" s="30">
        <v>13.746000289916992</v>
      </c>
      <c r="I39" s="8"/>
      <c r="J39" s="8"/>
      <c r="K39" s="8"/>
      <c r="L39" s="8"/>
      <c r="M39" s="8"/>
      <c r="N39" s="8"/>
      <c r="O39" s="33"/>
    </row>
    <row r="40" spans="2:16">
      <c r="B40" s="36" t="s">
        <v>20</v>
      </c>
      <c r="C40" s="30">
        <v>25.646999359130859</v>
      </c>
      <c r="D40" s="9"/>
      <c r="E40" s="8"/>
      <c r="F40" s="8"/>
      <c r="G40" s="30">
        <v>13.732999801635742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20</v>
      </c>
      <c r="C41" s="30">
        <v>25.420999526977539</v>
      </c>
      <c r="D41" s="4">
        <f>STDEV(C39:C41)</f>
        <v>0.28702830341002622</v>
      </c>
      <c r="E41" s="1">
        <f>AVERAGE(C39:C41)</f>
        <v>25.686332702636719</v>
      </c>
      <c r="F41" s="8"/>
      <c r="G41" s="30">
        <v>13.852999687194824</v>
      </c>
      <c r="H41" s="3">
        <f>STDEV(G39:G41)</f>
        <v>6.5850659636740458E-2</v>
      </c>
      <c r="I41" s="1">
        <f>AVERAGE(G39:G41)</f>
        <v>13.77733325958252</v>
      </c>
      <c r="J41" s="8"/>
      <c r="K41" s="1">
        <f>E41-I41</f>
        <v>11.908999443054199</v>
      </c>
      <c r="L41" s="1">
        <f>K41-$K$7</f>
        <v>-1.5856672922770194</v>
      </c>
      <c r="M41" s="27">
        <f>SQRT((D41*D41)+(H41*H41))</f>
        <v>0.29448523958431588</v>
      </c>
      <c r="N41" s="14"/>
      <c r="O41" s="34">
        <f>POWER(2,-L41)</f>
        <v>3.0014659308817468</v>
      </c>
      <c r="P41" s="26">
        <f>M41/SQRT((COUNT(C39:C41)+COUNT(G39:G41)/2))</f>
        <v>0.13882167324627659</v>
      </c>
    </row>
    <row r="42" spans="2:16">
      <c r="B42" s="36" t="s">
        <v>21</v>
      </c>
      <c r="C42" t="s">
        <v>9</v>
      </c>
      <c r="D42" s="10"/>
      <c r="E42" s="8"/>
      <c r="F42" s="8"/>
      <c r="G42" s="30">
        <v>14.734999656677246</v>
      </c>
      <c r="I42" s="8"/>
      <c r="J42" s="8"/>
      <c r="K42" s="8"/>
      <c r="L42" s="8"/>
      <c r="M42" s="8"/>
      <c r="N42" s="8"/>
      <c r="O42" s="33"/>
    </row>
    <row r="43" spans="2:16">
      <c r="B43" s="36" t="s">
        <v>21</v>
      </c>
      <c r="C43" t="s">
        <v>9</v>
      </c>
      <c r="D43" s="9"/>
      <c r="E43" s="8"/>
      <c r="F43" s="8"/>
      <c r="G43" s="30">
        <v>14.711999893188477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21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14.723999977111816</v>
      </c>
      <c r="H44" s="3">
        <f>STDEV(G42:G44)</f>
        <v>1.1503507329279091E-2</v>
      </c>
      <c r="I44" s="1">
        <f>AVERAGE(G42:G44)</f>
        <v>14.723666508992514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6">
      <c r="B45" s="36" t="s">
        <v>22</v>
      </c>
      <c r="C45" s="30">
        <v>28.146999359130859</v>
      </c>
      <c r="D45" s="10"/>
      <c r="E45" s="8"/>
      <c r="F45" s="8"/>
      <c r="G45" s="30">
        <v>16.218999862670898</v>
      </c>
      <c r="I45" s="8"/>
      <c r="J45" s="8"/>
      <c r="K45" s="8"/>
      <c r="L45" s="8"/>
      <c r="M45" s="8"/>
      <c r="N45" s="8"/>
      <c r="O45" s="33"/>
    </row>
    <row r="46" spans="2:16">
      <c r="B46" s="36" t="s">
        <v>22</v>
      </c>
      <c r="C46" s="30">
        <v>28.135000228881836</v>
      </c>
      <c r="D46" s="9"/>
      <c r="E46" s="8"/>
      <c r="F46" s="8"/>
      <c r="G46" s="30">
        <v>16.23900032043457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22</v>
      </c>
      <c r="C47" s="30">
        <v>28.011999130249023</v>
      </c>
      <c r="D47" s="4">
        <f>STDEV(C45:C47)</f>
        <v>7.4719822436619843E-2</v>
      </c>
      <c r="E47" s="1">
        <f>AVERAGE(C45:C47)</f>
        <v>28.097999572753906</v>
      </c>
      <c r="F47" s="8"/>
      <c r="G47" s="30">
        <v>16.204000473022461</v>
      </c>
      <c r="H47" s="3">
        <f>STDEV(G45:G47)</f>
        <v>1.7559372233715228E-2</v>
      </c>
      <c r="I47" s="1">
        <f>AVERAGE(G45:G47)</f>
        <v>16.220666885375977</v>
      </c>
      <c r="J47" s="8"/>
      <c r="K47" s="1">
        <f>E47-I47</f>
        <v>11.87733268737793</v>
      </c>
      <c r="L47" s="1">
        <f>K47-$K$7</f>
        <v>-1.6173340479532889</v>
      </c>
      <c r="M47" s="27">
        <f>SQRT((D47*D47)+(H47*H47))</f>
        <v>7.6755347815003525E-2</v>
      </c>
      <c r="N47" s="14"/>
      <c r="O47" s="34">
        <f>POWER(2,-L47)</f>
        <v>3.068075632830793</v>
      </c>
      <c r="P47" s="26">
        <f>M47/SQRT((COUNT(C45:C47)+COUNT(G45:G47)/2))</f>
        <v>3.6182817954880701E-2</v>
      </c>
    </row>
    <row r="48" spans="2:16">
      <c r="B48" s="36" t="s">
        <v>23</v>
      </c>
      <c r="C48" s="30">
        <v>25.629999160766602</v>
      </c>
      <c r="D48" s="10"/>
      <c r="E48" s="8"/>
      <c r="F48" s="8"/>
      <c r="G48" s="30">
        <v>14.303000450134277</v>
      </c>
      <c r="I48" s="8"/>
      <c r="J48" s="8"/>
      <c r="K48" s="8"/>
      <c r="L48" s="8"/>
      <c r="M48" s="8"/>
      <c r="N48" s="8"/>
      <c r="O48" s="33"/>
    </row>
    <row r="49" spans="2:16">
      <c r="B49" s="36" t="s">
        <v>23</v>
      </c>
      <c r="C49" s="30">
        <v>25.552000045776367</v>
      </c>
      <c r="D49" s="9"/>
      <c r="E49" s="8"/>
      <c r="F49" s="8"/>
      <c r="G49" s="30">
        <v>14.270000457763672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23</v>
      </c>
      <c r="C50" s="30">
        <v>25.097000122070312</v>
      </c>
      <c r="D50" s="4">
        <f>STDEV(C48:C50)</f>
        <v>0.28786477374025554</v>
      </c>
      <c r="E50" s="1">
        <f>AVERAGE(C48:C50)</f>
        <v>25.426333109537762</v>
      </c>
      <c r="F50" s="8"/>
      <c r="G50" s="30">
        <v>14.27400016784668</v>
      </c>
      <c r="H50" s="3">
        <f>STDEV(G48:G50)</f>
        <v>1.8009319577968901E-2</v>
      </c>
      <c r="I50" s="1">
        <f>AVERAGE(G48:G50)</f>
        <v>14.282333691914877</v>
      </c>
      <c r="J50" s="8"/>
      <c r="K50" s="1">
        <f>E50-I50</f>
        <v>11.143999417622885</v>
      </c>
      <c r="L50" s="1">
        <f>K50-$K$7</f>
        <v>-2.3506673177083339</v>
      </c>
      <c r="M50" s="27">
        <f>SQRT((D50*D50)+(H50*H50))</f>
        <v>0.28842757072129899</v>
      </c>
      <c r="N50" s="14"/>
      <c r="O50" s="34">
        <f>POWER(2,-L50)</f>
        <v>5.1006012437034727</v>
      </c>
      <c r="P50" s="26">
        <f>M50/SQRT((COUNT(C48:C50)+COUNT(G48:G50)/2))</f>
        <v>0.13596606075879536</v>
      </c>
    </row>
    <row r="51" spans="2:16">
      <c r="B51" s="36" t="s">
        <v>24</v>
      </c>
      <c r="C51" s="30">
        <v>34.060001373291016</v>
      </c>
      <c r="D51" s="10"/>
      <c r="E51" s="8"/>
      <c r="F51" s="8"/>
      <c r="G51" s="30">
        <v>14.904000282287598</v>
      </c>
      <c r="I51" s="8"/>
      <c r="J51" s="8"/>
      <c r="K51" s="8"/>
      <c r="L51" s="8"/>
      <c r="M51" s="8"/>
      <c r="N51" s="8"/>
      <c r="O51" s="33"/>
    </row>
    <row r="52" spans="2:16">
      <c r="B52" s="36" t="s">
        <v>24</v>
      </c>
      <c r="C52" t="s">
        <v>9</v>
      </c>
      <c r="D52" s="9"/>
      <c r="E52" s="8"/>
      <c r="F52" s="8"/>
      <c r="G52" s="30">
        <v>14.923999786376953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24</v>
      </c>
      <c r="C53" t="s">
        <v>9</v>
      </c>
      <c r="D53" s="4" t="e">
        <f>STDEV(C51:C53)</f>
        <v>#DIV/0!</v>
      </c>
      <c r="E53" s="1">
        <f>AVERAGE(C51:C53)</f>
        <v>34.060001373291016</v>
      </c>
      <c r="F53" s="8"/>
      <c r="G53" s="30">
        <v>14.921999931335449</v>
      </c>
      <c r="H53" s="3">
        <f>STDEV(G51:G53)</f>
        <v>1.1014891055997773E-2</v>
      </c>
      <c r="I53" s="1">
        <f>AVERAGE(G51:G53)</f>
        <v>14.916666666666666</v>
      </c>
      <c r="J53" s="8"/>
      <c r="K53" s="1">
        <f>E53-I53</f>
        <v>19.143334706624351</v>
      </c>
      <c r="L53" s="1">
        <f>K53-$K$7</f>
        <v>5.6486679712931327</v>
      </c>
      <c r="M53" s="27" t="e">
        <f>SQRT((D53*D53)+(H53*H53))</f>
        <v>#DIV/0!</v>
      </c>
      <c r="N53" s="14"/>
      <c r="O53" s="34">
        <f>POWER(2,-L53)</f>
        <v>1.9933405661017582E-2</v>
      </c>
      <c r="P53" s="26" t="e">
        <f>M53/SQRT((COUNT(C51:C53)+COUNT(G51:G53)/2))</f>
        <v>#DIV/0!</v>
      </c>
    </row>
    <row r="54" spans="2:16">
      <c r="B54" s="36" t="s">
        <v>25</v>
      </c>
      <c r="C54" s="30">
        <v>24.367000579833984</v>
      </c>
      <c r="D54" s="10"/>
      <c r="E54" s="8"/>
      <c r="F54" s="8"/>
      <c r="G54" s="30">
        <v>14.619999885559082</v>
      </c>
      <c r="I54" s="8"/>
      <c r="J54" s="8"/>
      <c r="K54" s="8"/>
      <c r="L54" s="8"/>
      <c r="M54" s="8"/>
      <c r="N54" s="8"/>
      <c r="O54" s="33"/>
    </row>
    <row r="55" spans="2:16">
      <c r="B55" s="36" t="s">
        <v>25</v>
      </c>
      <c r="C55" s="30">
        <v>24.408000946044922</v>
      </c>
      <c r="D55" s="9"/>
      <c r="E55" s="8"/>
      <c r="F55" s="8"/>
      <c r="G55" s="30">
        <v>14.625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25</v>
      </c>
      <c r="C56" s="30">
        <v>24.207000732421875</v>
      </c>
      <c r="D56" s="4">
        <f>STDEV(C54:C56)</f>
        <v>0.10620896625508268</v>
      </c>
      <c r="E56" s="1">
        <f>AVERAGE(C54:C56)</f>
        <v>24.327334086100262</v>
      </c>
      <c r="F56" s="8"/>
      <c r="G56" s="30">
        <v>14.651000022888184</v>
      </c>
      <c r="H56" s="3">
        <f>STDEV(G54:G56)</f>
        <v>1.664337129826518E-2</v>
      </c>
      <c r="I56" s="1">
        <f>AVERAGE(G54:G56)</f>
        <v>14.631999969482422</v>
      </c>
      <c r="J56" s="8"/>
      <c r="K56" s="1">
        <f>E56-I56</f>
        <v>9.6953341166178397</v>
      </c>
      <c r="L56" s="1">
        <f>K56-$K$7</f>
        <v>-3.7993326187133789</v>
      </c>
      <c r="M56" s="27">
        <f>SQRT((D56*D56)+(H56*H56))</f>
        <v>0.10750509904718571</v>
      </c>
      <c r="N56" s="14"/>
      <c r="O56" s="34">
        <f>POWER(2,-L56)</f>
        <v>13.922367126924373</v>
      </c>
      <c r="P56" s="26">
        <f>M56/SQRT((COUNT(C54:C56)+COUNT(G54:G56)/2))</f>
        <v>5.067838969893098E-2</v>
      </c>
    </row>
    <row r="57" spans="2:16">
      <c r="B57" s="36" t="s">
        <v>26</v>
      </c>
      <c r="C57" s="30">
        <v>26.673000335693359</v>
      </c>
      <c r="D57" s="10"/>
      <c r="E57" s="8"/>
      <c r="F57" s="8"/>
      <c r="G57" s="30">
        <v>14.289999961853027</v>
      </c>
      <c r="I57" s="8"/>
      <c r="J57" s="8"/>
      <c r="K57" s="8"/>
      <c r="L57" s="8"/>
      <c r="M57" s="8"/>
      <c r="N57" s="8"/>
      <c r="O57" s="33"/>
    </row>
    <row r="58" spans="2:16">
      <c r="B58" s="36" t="s">
        <v>26</v>
      </c>
      <c r="C58" s="30">
        <v>26.625</v>
      </c>
      <c r="D58" s="9"/>
      <c r="E58" s="8"/>
      <c r="F58" s="8"/>
      <c r="G58" s="30">
        <v>14.24899959564209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26</v>
      </c>
      <c r="C59" s="30">
        <v>26.423000335693359</v>
      </c>
      <c r="D59" s="4">
        <f>STDEV(C57:C59)</f>
        <v>0.1326699517641873</v>
      </c>
      <c r="E59" s="1">
        <f>AVERAGE(C57:C59)</f>
        <v>26.573666890462238</v>
      </c>
      <c r="F59" s="8"/>
      <c r="G59" s="30">
        <v>14.305999755859375</v>
      </c>
      <c r="H59" s="3">
        <f>STDEV(G57:G59)</f>
        <v>2.9399664687636377E-2</v>
      </c>
      <c r="I59" s="1">
        <f>AVERAGE(G57:G59)</f>
        <v>14.28166643778483</v>
      </c>
      <c r="J59" s="8"/>
      <c r="K59" s="1">
        <f>E59-I59</f>
        <v>12.292000452677408</v>
      </c>
      <c r="L59" s="1">
        <f>K59-$K$7</f>
        <v>-1.2026662826538104</v>
      </c>
      <c r="M59" s="27">
        <f>SQRT((D59*D59)+(H59*H59))</f>
        <v>0.13588839679993742</v>
      </c>
      <c r="N59" s="14"/>
      <c r="O59" s="34">
        <f>POWER(2,-L59)</f>
        <v>2.3016465151634158</v>
      </c>
      <c r="P59" s="26">
        <f>M59/SQRT((COUNT(C57:C59)+COUNT(G57:G59)/2))</f>
        <v>6.4058404574536071E-2</v>
      </c>
    </row>
    <row r="60" spans="2:16">
      <c r="B60" s="36" t="s">
        <v>27</v>
      </c>
      <c r="C60" s="30">
        <v>38.698001861572266</v>
      </c>
      <c r="D60" s="10"/>
      <c r="E60" s="8"/>
      <c r="F60" s="8"/>
      <c r="G60" s="30">
        <v>14.593000411987305</v>
      </c>
      <c r="I60" s="8"/>
      <c r="J60" s="8"/>
      <c r="K60" s="8"/>
      <c r="L60" s="8"/>
      <c r="M60" s="8"/>
      <c r="N60" s="8"/>
      <c r="O60" s="33"/>
    </row>
    <row r="61" spans="2:16">
      <c r="B61" s="36" t="s">
        <v>27</v>
      </c>
      <c r="C61" t="s">
        <v>9</v>
      </c>
      <c r="D61" s="9"/>
      <c r="E61" s="8"/>
      <c r="F61" s="8"/>
      <c r="G61" s="30">
        <v>14.654000282287598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27</v>
      </c>
      <c r="C62" t="s">
        <v>9</v>
      </c>
      <c r="D62" s="4" t="e">
        <f>STDEV(C60:C62)</f>
        <v>#DIV/0!</v>
      </c>
      <c r="E62" s="1">
        <f>AVERAGE(C60:C62)</f>
        <v>38.698001861572266</v>
      </c>
      <c r="F62" s="8"/>
      <c r="G62" s="30">
        <v>14.607000350952148</v>
      </c>
      <c r="H62" s="3">
        <f>STDEV(G60:G62)</f>
        <v>3.1953028059973847E-2</v>
      </c>
      <c r="I62" s="1">
        <f>AVERAGE(G60:G62)</f>
        <v>14.618000348409018</v>
      </c>
      <c r="J62" s="8"/>
      <c r="K62" s="1">
        <f>E62-I62</f>
        <v>24.080001513163246</v>
      </c>
      <c r="L62" s="1">
        <f>K62-$K$7</f>
        <v>10.585334777832028</v>
      </c>
      <c r="M62" s="27" t="e">
        <f>SQRT((D62*D62)+(H62*H62))</f>
        <v>#DIV/0!</v>
      </c>
      <c r="N62" s="14"/>
      <c r="O62" s="34">
        <f>POWER(2,-L62)</f>
        <v>6.5087369170598952E-4</v>
      </c>
      <c r="P62" s="26" t="e">
        <f>M62/SQRT((COUNT(C60:C62)+COUNT(G60:G62)/2))</f>
        <v>#DIV/0!</v>
      </c>
    </row>
    <row r="63" spans="2:16">
      <c r="B63" s="36" t="s">
        <v>28</v>
      </c>
      <c r="C63" s="30">
        <v>31.315000534057617</v>
      </c>
      <c r="D63" s="10"/>
      <c r="E63" s="8"/>
      <c r="F63" s="8"/>
      <c r="G63" s="30">
        <v>15.902000427246094</v>
      </c>
      <c r="I63" s="8"/>
      <c r="J63" s="8"/>
      <c r="K63" s="8"/>
      <c r="L63" s="8"/>
      <c r="M63" s="8"/>
      <c r="N63" s="8"/>
      <c r="O63" s="33"/>
    </row>
    <row r="64" spans="2:16">
      <c r="B64" s="36" t="s">
        <v>28</v>
      </c>
      <c r="C64" s="30">
        <v>31.398000717163086</v>
      </c>
      <c r="D64" s="9"/>
      <c r="E64" s="8"/>
      <c r="F64" s="8"/>
      <c r="G64" s="30">
        <v>15.899999618530273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28</v>
      </c>
      <c r="C65" s="30">
        <v>31.093999862670898</v>
      </c>
      <c r="D65" s="4">
        <f>STDEV(C63:C65)</f>
        <v>0.15713415005492493</v>
      </c>
      <c r="E65" s="1">
        <f>AVERAGE(C63:C65)</f>
        <v>31.269000371297199</v>
      </c>
      <c r="F65" s="8"/>
      <c r="G65" s="30">
        <v>15.935999870300293</v>
      </c>
      <c r="H65" s="3">
        <f>STDEV(G63:G65)</f>
        <v>2.0231919875194876E-2</v>
      </c>
      <c r="I65" s="1">
        <f>AVERAGE(G63:G65)</f>
        <v>15.912666638692221</v>
      </c>
      <c r="J65" s="8"/>
      <c r="K65" s="1">
        <f>E65-I65</f>
        <v>15.356333732604979</v>
      </c>
      <c r="L65" s="1">
        <f>K65-$K$7</f>
        <v>1.8616669972737601</v>
      </c>
      <c r="M65" s="27">
        <f>SQRT((D65*D65)+(H65*H65))</f>
        <v>0.15843128382778437</v>
      </c>
      <c r="N65" s="14"/>
      <c r="O65" s="34">
        <f>POWER(2,-L65)</f>
        <v>0.27515815699068813</v>
      </c>
      <c r="P65" s="26">
        <f>M65/SQRT((COUNT(C63:C65)+COUNT(G63:G65)/2))</f>
        <v>7.4685223431144629E-2</v>
      </c>
    </row>
    <row r="66" spans="2:16">
      <c r="B66" s="36" t="s">
        <v>29</v>
      </c>
      <c r="C66" s="30">
        <v>26.750999450683594</v>
      </c>
      <c r="D66" s="10"/>
      <c r="E66" s="8"/>
      <c r="F66" s="8"/>
      <c r="G66" s="30">
        <v>14.460000038146973</v>
      </c>
      <c r="I66" s="8"/>
      <c r="J66" s="8"/>
      <c r="K66" s="8"/>
      <c r="L66" s="8"/>
      <c r="M66" s="8"/>
      <c r="N66" s="8"/>
      <c r="O66" s="33"/>
    </row>
    <row r="67" spans="2:16">
      <c r="B67" s="36" t="s">
        <v>29</v>
      </c>
      <c r="C67" s="30">
        <v>26.972000122070313</v>
      </c>
      <c r="D67" s="9"/>
      <c r="E67" s="8"/>
      <c r="F67" s="8"/>
      <c r="G67" s="30">
        <v>14.446000099182129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29</v>
      </c>
      <c r="C68" s="30">
        <v>26.620000839233398</v>
      </c>
      <c r="D68" s="4">
        <f>STDEV(C66:C68)</f>
        <v>0.17790701132565551</v>
      </c>
      <c r="E68" s="1">
        <f>AVERAGE(C66:C68)</f>
        <v>26.781000137329102</v>
      </c>
      <c r="F68" s="8"/>
      <c r="G68" s="30">
        <v>14.437000274658203</v>
      </c>
      <c r="H68" s="3">
        <f>STDEV(G66:G68)</f>
        <v>1.1590112546334068E-2</v>
      </c>
      <c r="I68" s="1">
        <f>AVERAGE(G66:G68)</f>
        <v>14.447666803995768</v>
      </c>
      <c r="J68" s="8"/>
      <c r="K68" s="1">
        <f>E68-I68</f>
        <v>12.333333333333334</v>
      </c>
      <c r="L68" s="1">
        <f>K68-$K$7</f>
        <v>-1.1613334019978847</v>
      </c>
      <c r="M68" s="27">
        <f>SQRT((D68*D68)+(H68*H68))</f>
        <v>0.17828414227761147</v>
      </c>
      <c r="N68" s="14"/>
      <c r="O68" s="34">
        <f>POWER(2,-L68)</f>
        <v>2.2366405223544543</v>
      </c>
      <c r="P68" s="26">
        <f>M68/SQRT((COUNT(C66:C68)+COUNT(G66:G68)/2))</f>
        <v>8.404395065501756E-2</v>
      </c>
    </row>
    <row r="69" spans="2:16">
      <c r="B69" s="36" t="s">
        <v>30</v>
      </c>
      <c r="C69" t="s">
        <v>9</v>
      </c>
      <c r="D69" s="10"/>
      <c r="E69" s="8"/>
      <c r="F69" s="8"/>
      <c r="G69" s="30">
        <v>14.590999603271484</v>
      </c>
      <c r="I69" s="8"/>
      <c r="J69" s="8"/>
      <c r="K69" s="8"/>
      <c r="L69" s="8"/>
      <c r="M69" s="8"/>
      <c r="N69" s="8"/>
      <c r="O69" s="33"/>
    </row>
    <row r="70" spans="2:16">
      <c r="B70" s="36" t="s">
        <v>30</v>
      </c>
      <c r="C70" t="s">
        <v>9</v>
      </c>
      <c r="D70" s="9"/>
      <c r="E70" s="8"/>
      <c r="F70" s="8"/>
      <c r="G70" s="30">
        <v>14.58899974822998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30</v>
      </c>
      <c r="C71" t="s">
        <v>9</v>
      </c>
      <c r="D71" s="4" t="e">
        <f>STDEV(C69:C71)</f>
        <v>#DIV/0!</v>
      </c>
      <c r="E71" s="1" t="e">
        <f>AVERAGE(C69:C71)</f>
        <v>#DIV/0!</v>
      </c>
      <c r="F71" s="8"/>
      <c r="G71" s="30">
        <v>14.565999984741211</v>
      </c>
      <c r="H71" s="3">
        <f>STDEV(G69:G71)</f>
        <v>1.389226083943596E-2</v>
      </c>
      <c r="I71" s="1">
        <f>AVERAGE(G69:G71)</f>
        <v>14.581999778747559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31</v>
      </c>
      <c r="C72" s="30">
        <v>24.708000183105469</v>
      </c>
      <c r="D72" s="10"/>
      <c r="E72" s="8"/>
      <c r="F72" s="8"/>
      <c r="G72" s="30">
        <v>15.13599967956543</v>
      </c>
      <c r="I72" s="8"/>
      <c r="J72" s="8"/>
      <c r="K72" s="8"/>
      <c r="L72" s="8"/>
      <c r="M72" s="8"/>
      <c r="N72" s="8"/>
      <c r="O72" s="33"/>
    </row>
    <row r="73" spans="2:16">
      <c r="B73" s="36" t="s">
        <v>31</v>
      </c>
      <c r="C73" s="30">
        <v>24.784999847412109</v>
      </c>
      <c r="D73" s="9"/>
      <c r="E73" s="8"/>
      <c r="F73" s="8"/>
      <c r="G73" s="30">
        <v>15.098999977111816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31</v>
      </c>
      <c r="C74" s="30">
        <v>24.698999404907227</v>
      </c>
      <c r="D74" s="4">
        <f>STDEV(C72:C74)</f>
        <v>4.7268803000402135E-2</v>
      </c>
      <c r="E74" s="1">
        <f>AVERAGE(C72:C74)</f>
        <v>24.730666478474934</v>
      </c>
      <c r="F74" s="8"/>
      <c r="G74" s="30">
        <v>14.987000465393066</v>
      </c>
      <c r="H74" s="3">
        <f>STDEV(G72:G74)</f>
        <v>7.7581821787147329E-2</v>
      </c>
      <c r="I74" s="1">
        <f>AVERAGE(G72:G74)</f>
        <v>15.074000040690104</v>
      </c>
      <c r="J74" s="8"/>
      <c r="K74" s="1">
        <f>E74-I74</f>
        <v>9.6566664377848301</v>
      </c>
      <c r="L74" s="1">
        <f>K74-$K$7</f>
        <v>-3.8380002975463885</v>
      </c>
      <c r="M74" s="27">
        <f>SQRT((D74*D74)+(H74*H74))</f>
        <v>9.0847558078924237E-2</v>
      </c>
      <c r="N74" s="14"/>
      <c r="O74" s="34">
        <f>POWER(2,-L74)</f>
        <v>14.300565547106119</v>
      </c>
      <c r="P74" s="26">
        <f>M74/SQRT((COUNT(C72:C74)+COUNT(G72:G74)/2))</f>
        <v>4.2825949581230704E-2</v>
      </c>
    </row>
    <row r="75" spans="2:16">
      <c r="B75" s="36" t="s">
        <v>32</v>
      </c>
      <c r="C75" s="30">
        <v>25.190000534057617</v>
      </c>
      <c r="D75" s="10"/>
      <c r="E75" s="8"/>
      <c r="F75" s="8"/>
      <c r="G75" s="30">
        <v>14.925000190734863</v>
      </c>
      <c r="I75" s="8"/>
      <c r="J75" s="8"/>
      <c r="K75" s="8"/>
      <c r="L75" s="8"/>
      <c r="M75" s="8"/>
      <c r="N75" s="8"/>
      <c r="O75" s="33"/>
    </row>
    <row r="76" spans="2:16">
      <c r="B76" s="36" t="s">
        <v>32</v>
      </c>
      <c r="C76" s="30">
        <v>25.38800048828125</v>
      </c>
      <c r="D76" s="9"/>
      <c r="E76" s="8"/>
      <c r="F76" s="8"/>
      <c r="G76" s="30">
        <v>14.88599967956543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32</v>
      </c>
      <c r="C77" s="30">
        <v>25.406999588012695</v>
      </c>
      <c r="D77" s="4">
        <f>STDEV(C75:C77)</f>
        <v>0.1201759384406636</v>
      </c>
      <c r="E77" s="1">
        <f>AVERAGE(C75:C77)</f>
        <v>25.328333536783855</v>
      </c>
      <c r="F77" s="8"/>
      <c r="G77" s="30">
        <v>14.868000030517578</v>
      </c>
      <c r="H77" s="3">
        <f>STDEV(G75:G77)</f>
        <v>2.9137734704100096E-2</v>
      </c>
      <c r="I77" s="1">
        <f>AVERAGE(G75:G77)</f>
        <v>14.892999966939291</v>
      </c>
      <c r="J77" s="8"/>
      <c r="K77" s="1">
        <f>E77-I77</f>
        <v>10.435333569844564</v>
      </c>
      <c r="L77" s="1">
        <f>K77-$K$7</f>
        <v>-3.0593331654866542</v>
      </c>
      <c r="M77" s="27">
        <f>SQRT((D77*D77)+(H77*H77))</f>
        <v>0.12365784958416788</v>
      </c>
      <c r="N77" s="14"/>
      <c r="O77" s="34">
        <f>POWER(2,-L77)</f>
        <v>8.3358722354371935</v>
      </c>
      <c r="P77" s="26">
        <f>M77/SQRT((COUNT(C75:C77)+COUNT(G75:G77)/2))</f>
        <v>5.8292869325274138E-2</v>
      </c>
    </row>
    <row r="78" spans="2:16">
      <c r="B78" s="36" t="s">
        <v>33</v>
      </c>
      <c r="C78" t="s">
        <v>9</v>
      </c>
      <c r="D78" s="10"/>
      <c r="E78" s="8"/>
      <c r="F78" s="8"/>
      <c r="G78" s="30">
        <v>15.970000267028809</v>
      </c>
      <c r="I78" s="8"/>
      <c r="J78" s="8"/>
      <c r="K78" s="8"/>
      <c r="L78" s="8"/>
      <c r="M78" s="8"/>
      <c r="N78" s="8"/>
      <c r="O78" s="33"/>
    </row>
    <row r="79" spans="2:16">
      <c r="B79" s="36" t="s">
        <v>33</v>
      </c>
      <c r="C79" t="s">
        <v>9</v>
      </c>
      <c r="D79" s="9"/>
      <c r="E79" s="8"/>
      <c r="F79" s="8"/>
      <c r="G79" s="30">
        <v>16.01099967956543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33</v>
      </c>
      <c r="C80" t="s">
        <v>9</v>
      </c>
      <c r="D80" s="4" t="e">
        <f>STDEV(C78:C80)</f>
        <v>#DIV/0!</v>
      </c>
      <c r="E80" s="1" t="e">
        <f>AVERAGE(C78:C80)</f>
        <v>#DIV/0!</v>
      </c>
      <c r="F80" s="8"/>
      <c r="G80" s="30">
        <v>15.928000450134277</v>
      </c>
      <c r="H80" s="3">
        <f>STDEV(G78:G80)</f>
        <v>4.1500619540932281E-2</v>
      </c>
      <c r="I80" s="1">
        <f>AVERAGE(G78:G80)</f>
        <v>15.969666798909506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6">
      <c r="B81" s="36" t="s">
        <v>34</v>
      </c>
      <c r="C81" s="30">
        <v>25.236000061035156</v>
      </c>
      <c r="D81" s="10"/>
      <c r="E81" s="8"/>
      <c r="F81" s="8"/>
      <c r="G81" s="30">
        <v>15.104999542236328</v>
      </c>
      <c r="I81" s="8"/>
      <c r="J81" s="8"/>
      <c r="K81" s="8"/>
      <c r="L81" s="8"/>
      <c r="M81" s="8"/>
      <c r="N81" s="8"/>
      <c r="O81" s="33"/>
    </row>
    <row r="82" spans="2:16">
      <c r="B82" s="36" t="s">
        <v>34</v>
      </c>
      <c r="C82" s="30">
        <v>25.340999603271484</v>
      </c>
      <c r="D82" s="9"/>
      <c r="E82" s="8"/>
      <c r="F82" s="8"/>
      <c r="G82" s="30">
        <v>15.112000465393066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34</v>
      </c>
      <c r="C83" s="30">
        <v>25.260000228881836</v>
      </c>
      <c r="D83" s="4">
        <f>STDEV(C81:C83)</f>
        <v>5.5017891905000151E-2</v>
      </c>
      <c r="E83" s="1">
        <f>AVERAGE(C81:C83)</f>
        <v>25.27899996439616</v>
      </c>
      <c r="F83" s="8"/>
      <c r="G83" s="30">
        <v>15.015999794006348</v>
      </c>
      <c r="H83" s="3">
        <f>STDEV(G81:G83)</f>
        <v>5.3519617924562987E-2</v>
      </c>
      <c r="I83" s="1">
        <f>AVERAGE(G81:G83)</f>
        <v>15.077666600545248</v>
      </c>
      <c r="J83" s="8"/>
      <c r="K83" s="1">
        <f>E83-I83</f>
        <v>10.201333363850912</v>
      </c>
      <c r="L83" s="1">
        <f>K83-$K$7</f>
        <v>-3.2933333714803066</v>
      </c>
      <c r="M83" s="27">
        <f>SQRT((D83*D83)+(H83*H83))</f>
        <v>7.6754921226338868E-2</v>
      </c>
      <c r="N83" s="14"/>
      <c r="O83" s="34">
        <f>POWER(2,-L83)</f>
        <v>9.8037477994585061</v>
      </c>
      <c r="P83" s="26">
        <f>M83/SQRT((COUNT(C81:C83)+COUNT(G81:G83)/2))</f>
        <v>3.6182616859055661E-2</v>
      </c>
    </row>
    <row r="84" spans="2:16">
      <c r="B84" s="36" t="s">
        <v>35</v>
      </c>
      <c r="C84" s="30">
        <v>25.261999130249023</v>
      </c>
      <c r="D84" s="10"/>
      <c r="E84" s="8"/>
      <c r="F84" s="8"/>
      <c r="G84" s="30">
        <v>14.416999816894531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35</v>
      </c>
      <c r="C85" s="30">
        <v>25.351999282836914</v>
      </c>
      <c r="D85" s="9"/>
      <c r="E85" s="8"/>
      <c r="F85" s="8"/>
      <c r="G85" s="30">
        <v>14.467000007629395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35</v>
      </c>
      <c r="C86" s="30">
        <v>25.128999710083008</v>
      </c>
      <c r="D86" s="4">
        <f>STDEV(C84:C86)</f>
        <v>0.11218859321009771</v>
      </c>
      <c r="E86" s="1">
        <f>AVERAGE(C84:C86)</f>
        <v>25.247666041056316</v>
      </c>
      <c r="F86" s="8"/>
      <c r="G86" s="30">
        <v>14.430000305175781</v>
      </c>
      <c r="H86" s="3">
        <f>STDEV(G84:G86)</f>
        <v>2.594227486404364E-2</v>
      </c>
      <c r="I86" s="1">
        <f>AVERAGE(G84:G86)</f>
        <v>14.438000043233236</v>
      </c>
      <c r="J86" s="8"/>
      <c r="K86" s="1">
        <f>E86-I86</f>
        <v>10.80966599782308</v>
      </c>
      <c r="L86" s="1">
        <f>K86-$K$7</f>
        <v>-2.6850007375081386</v>
      </c>
      <c r="M86" s="27">
        <f>SQRT((D86*D86)+(H86*H86))</f>
        <v>0.11514895601603331</v>
      </c>
      <c r="N86" s="14"/>
      <c r="O86" s="34">
        <f>POWER(2,-L86)</f>
        <v>6.430811213385911</v>
      </c>
      <c r="P86" s="26">
        <f>M86/SQRT((COUNT(C84:C86)+COUNT(G84:G86)/2))</f>
        <v>5.4281738430325771E-2</v>
      </c>
    </row>
    <row r="87" spans="2:16">
      <c r="B87" s="36" t="s">
        <v>36</v>
      </c>
      <c r="C87" t="s">
        <v>9</v>
      </c>
      <c r="D87" s="10"/>
      <c r="E87" s="8"/>
      <c r="F87" s="8"/>
      <c r="G87" s="30">
        <v>15.517999649047852</v>
      </c>
      <c r="I87" s="8"/>
      <c r="J87" s="8"/>
      <c r="K87" s="8"/>
      <c r="L87" s="8"/>
      <c r="M87" s="8"/>
      <c r="N87" s="8"/>
      <c r="O87" s="33"/>
    </row>
    <row r="88" spans="2:16">
      <c r="B88" s="36" t="s">
        <v>36</v>
      </c>
      <c r="C88" t="s">
        <v>9</v>
      </c>
      <c r="D88" s="9"/>
      <c r="E88" s="8"/>
      <c r="F88" s="8"/>
      <c r="G88" s="30">
        <v>15.550000190734863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36</v>
      </c>
      <c r="C89" t="s">
        <v>9</v>
      </c>
      <c r="D89" s="4" t="e">
        <f>STDEV(C87:C89)</f>
        <v>#DIV/0!</v>
      </c>
      <c r="E89" s="1" t="e">
        <f>AVERAGE(C87:C89)</f>
        <v>#DIV/0!</v>
      </c>
      <c r="F89" s="8"/>
      <c r="G89" s="30">
        <v>15.465000152587891</v>
      </c>
      <c r="H89" s="3">
        <f>STDEV(G87:G89)</f>
        <v>4.2930152143255504E-2</v>
      </c>
      <c r="I89" s="1">
        <f>AVERAGE(G87:G89)</f>
        <v>15.510999997456869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6">
      <c r="B90" s="36" t="s">
        <v>37</v>
      </c>
      <c r="C90" s="30">
        <v>28.440999984741211</v>
      </c>
      <c r="D90" s="10"/>
      <c r="E90" s="8"/>
      <c r="F90" s="8"/>
      <c r="G90" s="30">
        <v>17.91200065612793</v>
      </c>
      <c r="I90" s="8"/>
      <c r="J90" s="8"/>
      <c r="K90" s="8"/>
      <c r="L90" s="8"/>
      <c r="M90" s="8"/>
      <c r="N90" s="8"/>
      <c r="O90" s="33"/>
    </row>
    <row r="91" spans="2:16">
      <c r="B91" s="36" t="s">
        <v>37</v>
      </c>
      <c r="C91" s="30">
        <v>28.240999221801758</v>
      </c>
      <c r="D91" s="9"/>
      <c r="E91" s="8"/>
      <c r="F91" s="8"/>
      <c r="G91" s="30">
        <v>17.98699951171875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37</v>
      </c>
      <c r="C92" s="30">
        <v>27.916000366210938</v>
      </c>
      <c r="D92" s="4">
        <f>STDEV(C90:C92)</f>
        <v>0.26496828765239022</v>
      </c>
      <c r="E92" s="1">
        <f>AVERAGE(C90:C92)</f>
        <v>28.199333190917969</v>
      </c>
      <c r="F92" s="8"/>
      <c r="G92" s="30">
        <v>18.091999053955078</v>
      </c>
      <c r="H92" s="3">
        <f>STDEV(G90:G92)</f>
        <v>9.0414928183082291E-2</v>
      </c>
      <c r="I92" s="1">
        <f>AVERAGE(G90:G92)</f>
        <v>17.996999740600586</v>
      </c>
      <c r="J92" s="8"/>
      <c r="K92" s="1">
        <f>E92-I92</f>
        <v>10.202333450317383</v>
      </c>
      <c r="L92" s="1">
        <f>K92-$K$7</f>
        <v>-3.2923332850138358</v>
      </c>
      <c r="M92" s="27">
        <f>SQRT((D92*D92)+(H92*H92))</f>
        <v>0.27996973532828817</v>
      </c>
      <c r="N92" s="14"/>
      <c r="O92" s="34">
        <f>POWER(2,-L92)</f>
        <v>9.7969541267178535</v>
      </c>
      <c r="P92" s="26">
        <f>M92/SQRT((COUNT(C90:C92)+COUNT(G90:G92)/2))</f>
        <v>0.13197899891842368</v>
      </c>
    </row>
    <row r="93" spans="2:16">
      <c r="B93" s="36" t="s">
        <v>38</v>
      </c>
      <c r="C93" s="30">
        <v>23.711000442504883</v>
      </c>
      <c r="D93" s="10"/>
      <c r="E93" s="8"/>
      <c r="F93" s="8"/>
      <c r="G93" s="30">
        <v>14.244999885559082</v>
      </c>
      <c r="I93" s="8"/>
      <c r="J93" s="8"/>
      <c r="K93" s="8"/>
      <c r="L93" s="8"/>
      <c r="M93" s="8"/>
      <c r="N93" s="8"/>
      <c r="O93" s="33"/>
    </row>
    <row r="94" spans="2:16">
      <c r="B94" s="36" t="s">
        <v>38</v>
      </c>
      <c r="C94" s="30">
        <v>23.979000091552734</v>
      </c>
      <c r="D94" s="9"/>
      <c r="E94" s="8"/>
      <c r="F94" s="8"/>
      <c r="G94" s="30">
        <v>14.265000343322754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38</v>
      </c>
      <c r="C95" s="30">
        <v>23.538000106811523</v>
      </c>
      <c r="D95" s="4">
        <f>STDEV(C93:C95)</f>
        <v>0.22219882784785427</v>
      </c>
      <c r="E95" s="1">
        <f>AVERAGE(C93:C95)</f>
        <v>23.742666880289715</v>
      </c>
      <c r="F95" s="8"/>
      <c r="G95" s="30">
        <v>14.258999824523926</v>
      </c>
      <c r="H95" s="3">
        <f>STDEV(G93:G95)</f>
        <v>1.0263388228965964E-2</v>
      </c>
      <c r="I95" s="1">
        <f>AVERAGE(G93:G95)</f>
        <v>14.256333351135254</v>
      </c>
      <c r="J95" s="8"/>
      <c r="K95" s="1">
        <f>E95-I95</f>
        <v>9.4863335291544608</v>
      </c>
      <c r="L95" s="1">
        <f>K95-$K$7</f>
        <v>-4.0083332061767578</v>
      </c>
      <c r="M95" s="27">
        <f>SQRT((D95*D95)+(H95*H95))</f>
        <v>0.22243573506722983</v>
      </c>
      <c r="N95" s="14"/>
      <c r="O95" s="34">
        <f>POWER(2,-L95)</f>
        <v>16.092685638704896</v>
      </c>
      <c r="P95" s="26">
        <f>M95/SQRT((COUNT(C93:C95)+COUNT(G93:G95)/2))</f>
        <v>0.10485721109616837</v>
      </c>
    </row>
    <row r="96" spans="2:16">
      <c r="B96" s="36" t="s">
        <v>39</v>
      </c>
      <c r="C96" s="30">
        <v>34.034000396728516</v>
      </c>
      <c r="D96" s="10"/>
      <c r="E96" s="8"/>
      <c r="F96" s="8"/>
      <c r="G96" s="30">
        <v>14.814999580383301</v>
      </c>
      <c r="I96" s="8"/>
      <c r="J96" s="8"/>
      <c r="K96" s="8"/>
      <c r="L96" s="8"/>
      <c r="M96" s="8"/>
      <c r="N96" s="8"/>
      <c r="O96" s="33"/>
    </row>
    <row r="97" spans="2:17">
      <c r="B97" s="36" t="s">
        <v>39</v>
      </c>
      <c r="C97" s="30">
        <v>39.505001068115234</v>
      </c>
      <c r="D97" s="9"/>
      <c r="E97" s="8"/>
      <c r="F97" s="8"/>
      <c r="G97" s="30">
        <v>14.826999664306641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39</v>
      </c>
      <c r="C98" t="s">
        <v>9</v>
      </c>
      <c r="D98" s="4">
        <f>STDEV(C96:C98)</f>
        <v>3.8685816746137029</v>
      </c>
      <c r="E98" s="1">
        <f>AVERAGE(C96:C98)</f>
        <v>36.769500732421875</v>
      </c>
      <c r="F98" s="8"/>
      <c r="G98" s="30">
        <v>14.805000305175781</v>
      </c>
      <c r="H98" s="3">
        <f>STDEV(G96:G98)</f>
        <v>1.1014833339724512E-2</v>
      </c>
      <c r="I98" s="1">
        <f>AVERAGE(G96:G98)</f>
        <v>14.815666516621908</v>
      </c>
      <c r="J98" s="8"/>
      <c r="K98" s="1">
        <f>E98-I98</f>
        <v>21.953834215799965</v>
      </c>
      <c r="L98" s="1">
        <f>K98-$K$7</f>
        <v>8.4591674804687464</v>
      </c>
      <c r="M98" s="27">
        <f>SQRT((D98*D98)+(H98*H98))</f>
        <v>3.8685973555942037</v>
      </c>
      <c r="N98" s="14"/>
      <c r="O98" s="34">
        <f>POWER(2,-L98)</f>
        <v>2.8414292709891737E-3</v>
      </c>
      <c r="P98" s="26">
        <f>M98/SQRT((COUNT(C96:C98)+COUNT(G96:G98)/2))</f>
        <v>2.0678522674304554</v>
      </c>
    </row>
    <row r="99" spans="2:17">
      <c r="B99" s="36" t="s">
        <v>241</v>
      </c>
      <c r="C99" s="30">
        <v>23.634000778198242</v>
      </c>
      <c r="D99" s="10"/>
      <c r="E99" s="8"/>
      <c r="F99" s="8"/>
      <c r="G99" s="30">
        <v>15.284000396728516</v>
      </c>
      <c r="I99" s="8"/>
      <c r="J99" s="8"/>
      <c r="K99" s="8"/>
      <c r="L99" s="8"/>
      <c r="M99" s="8"/>
      <c r="N99" s="8"/>
      <c r="O99" s="33"/>
    </row>
    <row r="100" spans="2:17">
      <c r="B100" s="36" t="s">
        <v>241</v>
      </c>
      <c r="C100" s="30">
        <v>23.511999130249023</v>
      </c>
      <c r="D100" s="9"/>
      <c r="E100" s="8"/>
      <c r="F100" s="8"/>
      <c r="G100" s="30">
        <v>15.086999893188477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241</v>
      </c>
      <c r="C101" s="30">
        <v>23.420999526977539</v>
      </c>
      <c r="D101" s="4">
        <f>STDEV(C99:C101)</f>
        <v>0.10687598960124903</v>
      </c>
      <c r="E101" s="1">
        <f>AVERAGE(C99:C101)</f>
        <v>23.522333145141602</v>
      </c>
      <c r="F101" s="8"/>
      <c r="G101" s="30">
        <v>15.154999732971191</v>
      </c>
      <c r="H101" s="3">
        <f>STDEV(G99:G101)</f>
        <v>0.10006193736492583</v>
      </c>
      <c r="I101" s="1">
        <f>AVERAGE(G99:G101)</f>
        <v>15.175333340962728</v>
      </c>
      <c r="J101" s="8"/>
      <c r="K101" s="1">
        <f>E101-I101</f>
        <v>8.3469998041788731</v>
      </c>
      <c r="L101" s="1">
        <f>K101-$K$7</f>
        <v>-5.1476669311523455</v>
      </c>
      <c r="M101" s="27">
        <f>SQRT((D101*D101)+(H101*H101))</f>
        <v>0.14640651782782291</v>
      </c>
      <c r="N101" s="14"/>
      <c r="O101" s="34">
        <f>POWER(2,-L101)</f>
        <v>35.448850262122455</v>
      </c>
      <c r="P101" s="26">
        <f>M101/SQRT((COUNT(C99:C101)+COUNT(G99:G101)/2))</f>
        <v>6.9016694377308507E-2</v>
      </c>
    </row>
    <row r="102" spans="2:17">
      <c r="B102" s="36" t="s">
        <v>242</v>
      </c>
      <c r="C102" s="30">
        <v>24.304000854492188</v>
      </c>
      <c r="D102" s="10"/>
      <c r="E102" s="8"/>
      <c r="F102" s="8"/>
      <c r="G102" s="30">
        <v>14.640000343322754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242</v>
      </c>
      <c r="C103" s="30">
        <v>24.448999404907227</v>
      </c>
      <c r="D103" s="9"/>
      <c r="E103" s="8"/>
      <c r="F103" s="8"/>
      <c r="G103" s="30">
        <v>14.576999664306641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242</v>
      </c>
      <c r="C104" s="30">
        <v>24.392000198364258</v>
      </c>
      <c r="D104" s="4">
        <f>STDEV(C102:C104)</f>
        <v>7.3049496565577049E-2</v>
      </c>
      <c r="E104" s="1">
        <f>AVERAGE(C102:C104)</f>
        <v>24.381666819254558</v>
      </c>
      <c r="F104" s="8"/>
      <c r="G104" s="30">
        <v>14.590999603271484</v>
      </c>
      <c r="H104" s="3">
        <f>STDEV(G102:G104)</f>
        <v>3.3081103299524274E-2</v>
      </c>
      <c r="I104" s="1">
        <f>AVERAGE(G102:G104)</f>
        <v>14.602666536966959</v>
      </c>
      <c r="J104" s="8"/>
      <c r="K104" s="1">
        <f>E104-I104</f>
        <v>9.7790002822875994</v>
      </c>
      <c r="L104" s="1">
        <f>K104-$K$7</f>
        <v>-3.7156664530436192</v>
      </c>
      <c r="M104" s="27">
        <f>SQRT((D104*D104)+(H104*H104))</f>
        <v>8.0190949264851888E-2</v>
      </c>
      <c r="N104" s="14"/>
      <c r="O104" s="34">
        <f>POWER(2,-L104)</f>
        <v>13.137933408351163</v>
      </c>
      <c r="P104" s="26">
        <f>M104/SQRT((COUNT(C102:C104)+COUNT(G102:G104)/2))</f>
        <v>3.7802376009975443E-2</v>
      </c>
    </row>
    <row r="105" spans="2:17">
      <c r="B105" s="36" t="s">
        <v>243</v>
      </c>
      <c r="C105" s="30">
        <v>38.091999053955078</v>
      </c>
      <c r="D105" s="10"/>
      <c r="E105" s="8"/>
      <c r="F105" s="8"/>
      <c r="G105" s="30">
        <v>16.222999572753906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243</v>
      </c>
      <c r="C106" t="s">
        <v>9</v>
      </c>
      <c r="D106" s="9"/>
      <c r="E106" s="8"/>
      <c r="F106" s="8"/>
      <c r="G106" s="30">
        <v>16.186000823974609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243</v>
      </c>
      <c r="C107" t="s">
        <v>9</v>
      </c>
      <c r="D107" s="4" t="e">
        <f>STDEV(C105:C107)</f>
        <v>#DIV/0!</v>
      </c>
      <c r="E107" s="1">
        <f>AVERAGE(C105:C107)</f>
        <v>38.091999053955078</v>
      </c>
      <c r="F107" s="8"/>
      <c r="G107" s="30">
        <v>16.204000473022461</v>
      </c>
      <c r="H107" s="3">
        <f>STDEV(G105:G107)</f>
        <v>1.8501624107470274E-2</v>
      </c>
      <c r="I107" s="1">
        <f>AVERAGE(G105:G107)</f>
        <v>16.204333623250324</v>
      </c>
      <c r="J107" s="8"/>
      <c r="K107" s="1">
        <f>E107-I107</f>
        <v>21.887665430704754</v>
      </c>
      <c r="L107" s="1">
        <f>K107-$K$7</f>
        <v>8.3929986953735352</v>
      </c>
      <c r="M107" s="27" t="e">
        <f>SQRT((D107*D107)+(H107*H107))</f>
        <v>#DIV/0!</v>
      </c>
      <c r="N107" s="14"/>
      <c r="O107" s="34">
        <f>POWER(2,-L107)</f>
        <v>2.9747853848246537E-3</v>
      </c>
      <c r="P107" s="26" t="e">
        <f>M107/SQRT((COUNT(C105:C107)+COUNT(G105:G107)/2))</f>
        <v>#DIV/0!</v>
      </c>
    </row>
    <row r="108" spans="2:17">
      <c r="B108" s="36" t="s">
        <v>40</v>
      </c>
      <c r="C108" s="30">
        <v>27.233999252319336</v>
      </c>
      <c r="D108" s="10"/>
      <c r="E108" s="8"/>
      <c r="F108" s="8"/>
      <c r="G108" s="30">
        <v>15.119000434875488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40</v>
      </c>
      <c r="C109" s="30">
        <v>27.327999114990234</v>
      </c>
      <c r="D109" s="9"/>
      <c r="E109" s="8"/>
      <c r="F109" s="8"/>
      <c r="G109" s="30">
        <v>15.166999816894531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40</v>
      </c>
      <c r="C110" s="30">
        <v>27.086999893188477</v>
      </c>
      <c r="D110" s="4">
        <f>STDEV(C108:C110)</f>
        <v>0.1214670124465102</v>
      </c>
      <c r="E110" s="1">
        <f>AVERAGE(C108:C110)</f>
        <v>27.216332753499348</v>
      </c>
      <c r="F110" s="8"/>
      <c r="G110" s="30">
        <v>14.996999740600586</v>
      </c>
      <c r="H110" s="3">
        <f>STDEV(G108:G110)</f>
        <v>8.7643345457328214E-2</v>
      </c>
      <c r="I110" s="1">
        <f>AVERAGE(G108:G110)</f>
        <v>15.094333330790201</v>
      </c>
      <c r="J110" s="8"/>
      <c r="K110" s="1">
        <f>E110-I110</f>
        <v>12.121999422709147</v>
      </c>
      <c r="L110" s="1">
        <f>K110-$K$7</f>
        <v>-1.3726673126220721</v>
      </c>
      <c r="M110" s="27">
        <f>SQRT((D110*D110)+(H110*H110))</f>
        <v>0.14978514985015448</v>
      </c>
      <c r="N110" s="14"/>
      <c r="O110" s="34">
        <f>POWER(2,-L110)</f>
        <v>2.5894887893251632</v>
      </c>
      <c r="P110" s="26">
        <f>M110/SQRT((COUNT(C108:C110)+COUNT(G108:G110)/2))</f>
        <v>7.0609396786724954E-2</v>
      </c>
      <c r="Q110"/>
    </row>
    <row r="111" spans="2:17">
      <c r="B111" s="36" t="s">
        <v>41</v>
      </c>
      <c r="C111" s="30">
        <v>26.398000717163086</v>
      </c>
      <c r="D111" s="10"/>
      <c r="E111" s="8"/>
      <c r="F111" s="8"/>
      <c r="G111" s="30">
        <v>14.586000442504883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36" t="s">
        <v>41</v>
      </c>
      <c r="C112" s="30">
        <v>25.993999481201172</v>
      </c>
      <c r="D112" s="9"/>
      <c r="E112" s="8"/>
      <c r="F112" s="8"/>
      <c r="G112" s="30">
        <v>14.595999717712402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36" t="s">
        <v>41</v>
      </c>
      <c r="C113" s="30">
        <v>26.354999542236328</v>
      </c>
      <c r="D113" s="4">
        <f>STDEV(C111:C113)</f>
        <v>0.22188102809492583</v>
      </c>
      <c r="E113" s="1">
        <f>AVERAGE(C111:C113)</f>
        <v>26.248999913533527</v>
      </c>
      <c r="F113" s="8"/>
      <c r="G113" s="30">
        <v>14.630999565124512</v>
      </c>
      <c r="H113" s="3">
        <f>STDEV(G111:G113)</f>
        <v>2.3628710855239408E-2</v>
      </c>
      <c r="I113" s="1">
        <f>AVERAGE(G111:G113)</f>
        <v>14.6043332417806</v>
      </c>
      <c r="J113" s="8"/>
      <c r="K113" s="1">
        <f>E113-I113</f>
        <v>11.644666671752928</v>
      </c>
      <c r="L113" s="1">
        <f>K113-$K$7</f>
        <v>-1.8500000635782907</v>
      </c>
      <c r="M113" s="27">
        <f>SQRT((D113*D113)+(H113*H113))</f>
        <v>0.22313562379221694</v>
      </c>
      <c r="N113" s="14"/>
      <c r="O113" s="34">
        <f>POWER(2,-L113)</f>
        <v>3.6050020093125581</v>
      </c>
      <c r="P113" s="26">
        <f>M113/SQRT((COUNT(C111:C113)+COUNT(G111:G113)/2))</f>
        <v>0.10518714180517796</v>
      </c>
      <c r="Q113"/>
    </row>
    <row r="114" spans="2:17">
      <c r="B114" s="36" t="s">
        <v>42</v>
      </c>
      <c r="C114" s="30">
        <v>33.360000610351563</v>
      </c>
      <c r="D114" s="10"/>
      <c r="E114" s="8"/>
      <c r="F114" s="8"/>
      <c r="G114" s="30">
        <v>15.437999725341797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42</v>
      </c>
      <c r="C115" s="30">
        <v>33.962001800537109</v>
      </c>
      <c r="D115" s="9"/>
      <c r="E115" s="8"/>
      <c r="F115" s="8"/>
      <c r="G115" s="30">
        <v>15.425999641418457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42</v>
      </c>
      <c r="C116" t="s">
        <v>9</v>
      </c>
      <c r="D116" s="4">
        <f>STDEV(C114:C116)</f>
        <v>0.42567912386257267</v>
      </c>
      <c r="E116" s="1">
        <f>AVERAGE(C114:C116)</f>
        <v>33.661001205444336</v>
      </c>
      <c r="F116" s="8"/>
      <c r="G116" s="30">
        <v>15.449000358581543</v>
      </c>
      <c r="H116" s="3">
        <f>STDEV(G114:G116)</f>
        <v>1.1503977108366203E-2</v>
      </c>
      <c r="I116" s="1">
        <f>AVERAGE(G114:G116)</f>
        <v>15.437666575113932</v>
      </c>
      <c r="J116" s="8"/>
      <c r="K116" s="1">
        <f>E116-I116</f>
        <v>18.223334630330406</v>
      </c>
      <c r="L116" s="1">
        <f>K116-$K$7</f>
        <v>4.7286678949991874</v>
      </c>
      <c r="M116" s="27">
        <f>SQRT((D116*D116)+(H116*H116))</f>
        <v>0.42583454296442097</v>
      </c>
      <c r="N116" s="14"/>
      <c r="O116" s="34">
        <f>POWER(2,-L116)</f>
        <v>3.7716303696326635E-2</v>
      </c>
      <c r="P116" s="26">
        <f>M116/SQRT((COUNT(C114:C116)+COUNT(G114:G116)/2))</f>
        <v>0.22761813760376157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G9" sqref="G9:G12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28.179000854492188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28.118000030517578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7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12.071666717529297</v>
      </c>
      <c r="L7" s="1">
        <f>K7-$K$7</f>
        <v>0</v>
      </c>
      <c r="M7" s="27">
        <f>SQRT((D7*D7)+(H7*H7))</f>
        <v>0.22179933188486037</v>
      </c>
      <c r="N7" s="14"/>
      <c r="O7" s="34">
        <f>POWER(2,-L7)</f>
        <v>1</v>
      </c>
      <c r="P7" s="26">
        <f>M7/SQRT((COUNT(C5:C8)+COUNT(G5:G8)/2))</f>
        <v>0.10455720775895361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>
      <c r="B9" s="36" t="s">
        <v>43</v>
      </c>
      <c r="C9" s="30">
        <v>24.263999938964844</v>
      </c>
      <c r="D9" s="10"/>
      <c r="E9" s="8"/>
      <c r="F9" s="8"/>
      <c r="G9" s="30">
        <v>16.483999252319336</v>
      </c>
      <c r="I9" s="8"/>
      <c r="J9" s="8"/>
      <c r="K9" s="8"/>
      <c r="L9" s="8"/>
      <c r="M9" s="8"/>
      <c r="N9" s="8"/>
      <c r="O9" s="33"/>
    </row>
    <row r="10" spans="2:17">
      <c r="B10" s="36" t="s">
        <v>43</v>
      </c>
      <c r="C10" s="30"/>
      <c r="D10" s="9"/>
      <c r="E10" s="8"/>
      <c r="F10" s="8"/>
      <c r="G10" s="30">
        <v>16.535999298095703</v>
      </c>
      <c r="H10" s="9"/>
      <c r="I10" s="8"/>
      <c r="J10" s="8"/>
      <c r="K10" s="8"/>
      <c r="L10" s="8"/>
      <c r="M10" s="8"/>
      <c r="N10" s="8"/>
      <c r="O10" s="33"/>
    </row>
    <row r="11" spans="2:17" ht="15.75">
      <c r="B11" s="36" t="s">
        <v>43</v>
      </c>
      <c r="C11" s="30">
        <v>24.225000381469727</v>
      </c>
      <c r="D11" s="4">
        <f>STDEV(C9:C11)</f>
        <v>2.7576851568072009E-2</v>
      </c>
      <c r="E11" s="1">
        <f>AVERAGE(C9:C11)</f>
        <v>24.244500160217285</v>
      </c>
      <c r="F11" s="8"/>
      <c r="G11" s="30">
        <v>16.464000701904297</v>
      </c>
      <c r="H11" s="3">
        <f>STDEV(G9:G11)</f>
        <v>3.7165720390749682E-2</v>
      </c>
      <c r="I11" s="1">
        <f>AVERAGE(G9:G11)</f>
        <v>16.494666417439777</v>
      </c>
      <c r="J11" s="8"/>
      <c r="K11" s="1">
        <f>E11-I11</f>
        <v>7.7498337427775077</v>
      </c>
      <c r="L11" s="1">
        <f>K11-$K$7</f>
        <v>-4.3218329747517892</v>
      </c>
      <c r="M11" s="27">
        <f>SQRT((D11*D11)+(H11*H11))</f>
        <v>4.6279298985300782E-2</v>
      </c>
      <c r="N11" s="14"/>
      <c r="O11" s="34">
        <f>POWER(2,-L11)</f>
        <v>19.998681398393927</v>
      </c>
      <c r="P11" s="26">
        <f>M11/SQRT((COUNT(C9:C11)+COUNT(G9:G11)/2))</f>
        <v>2.4737325843295778E-2</v>
      </c>
    </row>
    <row r="12" spans="2:17" s="35" customFormat="1">
      <c r="B12" s="35" t="s">
        <v>44</v>
      </c>
      <c r="C12" s="40">
        <v>25.021999359130859</v>
      </c>
      <c r="D12" s="41"/>
      <c r="E12" s="42"/>
      <c r="F12" s="42"/>
      <c r="G12" s="30">
        <v>13.814999580383301</v>
      </c>
      <c r="H12" s="43"/>
      <c r="I12" s="42"/>
      <c r="J12" s="42"/>
      <c r="K12" s="42"/>
      <c r="L12" s="42"/>
      <c r="M12" s="42"/>
      <c r="N12" s="42"/>
      <c r="O12" s="44"/>
      <c r="P12" s="45"/>
      <c r="Q12" s="46"/>
    </row>
    <row r="13" spans="2:17" s="35" customFormat="1">
      <c r="B13" s="35" t="s">
        <v>44</v>
      </c>
      <c r="C13" s="40">
        <v>26.176000595092773</v>
      </c>
      <c r="D13" s="47"/>
      <c r="E13" s="42"/>
      <c r="F13" s="42"/>
      <c r="G13" s="30">
        <v>13.831000328063965</v>
      </c>
      <c r="H13" s="47"/>
      <c r="I13" s="42"/>
      <c r="J13" s="42"/>
      <c r="K13" s="42"/>
      <c r="L13" s="42"/>
      <c r="M13" s="42"/>
      <c r="N13" s="42"/>
      <c r="O13" s="44"/>
      <c r="P13" s="45"/>
      <c r="Q13" s="46"/>
    </row>
    <row r="14" spans="2:17" s="35" customFormat="1" ht="15.75">
      <c r="B14" s="35" t="s">
        <v>44</v>
      </c>
      <c r="C14" s="40"/>
      <c r="D14" s="48">
        <f>STDEV(C12:C14)</f>
        <v>0.81600209944632651</v>
      </c>
      <c r="E14" s="49">
        <f>AVERAGE(C12:C14)</f>
        <v>25.598999977111816</v>
      </c>
      <c r="F14" s="42"/>
      <c r="G14" s="30">
        <v>13.829000473022461</v>
      </c>
      <c r="H14" s="50">
        <f>STDEV(G12:G14)</f>
        <v>8.7182599680268192E-3</v>
      </c>
      <c r="I14" s="49">
        <f>AVERAGE(G12:G14)</f>
        <v>13.825000127156576</v>
      </c>
      <c r="J14" s="42"/>
      <c r="K14" s="49">
        <f>E14-I14</f>
        <v>11.77399984995524</v>
      </c>
      <c r="L14" s="49">
        <f>K14-$K$7</f>
        <v>-0.29766686757405658</v>
      </c>
      <c r="M14" s="49">
        <f>SQRT((D14*D14)+(H14*H14))</f>
        <v>0.81604867156174121</v>
      </c>
      <c r="N14" s="42"/>
      <c r="O14" s="51">
        <f>POWER(2,-L14)</f>
        <v>1.2291550105433326</v>
      </c>
      <c r="P14" s="52">
        <f>M14/SQRT((COUNT(C12:C14)+COUNT(G12:G14)/2))</f>
        <v>0.43619636284515018</v>
      </c>
      <c r="Q14" s="46"/>
    </row>
    <row r="15" spans="2:17">
      <c r="B15" s="36" t="s">
        <v>45</v>
      </c>
      <c r="C15" s="30">
        <v>20.867000579833984</v>
      </c>
      <c r="D15" s="10"/>
      <c r="E15" s="8"/>
      <c r="F15" s="8"/>
      <c r="G15" s="30">
        <v>16.121000289916992</v>
      </c>
      <c r="I15" s="8"/>
      <c r="J15" s="8"/>
      <c r="K15" s="8"/>
      <c r="L15" s="8"/>
      <c r="M15" s="8"/>
      <c r="N15" s="8"/>
      <c r="O15" s="33"/>
    </row>
    <row r="16" spans="2:17">
      <c r="B16" s="36" t="s">
        <v>45</v>
      </c>
      <c r="C16" t="s">
        <v>9</v>
      </c>
      <c r="D16" s="9"/>
      <c r="E16" s="8"/>
      <c r="F16" s="8"/>
      <c r="G16" s="30">
        <v>16.243999481201172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45</v>
      </c>
      <c r="C17" t="s">
        <v>9</v>
      </c>
      <c r="D17" s="4" t="e">
        <f>STDEV(C15:C17)</f>
        <v>#DIV/0!</v>
      </c>
      <c r="E17" s="1">
        <f>AVERAGE(C15:C17)</f>
        <v>20.867000579833984</v>
      </c>
      <c r="F17" s="8"/>
      <c r="G17" s="30">
        <v>16.281000137329102</v>
      </c>
      <c r="H17" s="3">
        <f>STDEV(G15:G17)</f>
        <v>8.3763357922142595E-2</v>
      </c>
      <c r="I17" s="1">
        <f>AVERAGE(G15:G17)</f>
        <v>16.215333302815754</v>
      </c>
      <c r="J17" s="8"/>
      <c r="K17" s="1">
        <f>E17-I17</f>
        <v>4.6516672770182304</v>
      </c>
      <c r="L17" s="1">
        <f>K17-$K$7</f>
        <v>-7.4199994405110665</v>
      </c>
      <c r="M17" s="27" t="e">
        <f>SQRT((D17*D17)+(H17*H17))</f>
        <v>#DIV/0!</v>
      </c>
      <c r="N17" s="14"/>
      <c r="O17" s="34">
        <f>POWER(2,-L17)</f>
        <v>171.2546605986517</v>
      </c>
      <c r="P17" s="26" t="e">
        <f>M17/SQRT((COUNT(C15:C17)+COUNT(G15:G17)/2))</f>
        <v>#DIV/0!</v>
      </c>
    </row>
    <row r="18" spans="2:16">
      <c r="B18" s="36" t="s">
        <v>46</v>
      </c>
      <c r="C18" s="30">
        <v>27.150999069213867</v>
      </c>
      <c r="D18" s="10"/>
      <c r="E18" s="8"/>
      <c r="F18" s="8"/>
      <c r="G18" s="30">
        <v>18.999000549316406</v>
      </c>
      <c r="I18" s="8"/>
      <c r="J18" s="8"/>
      <c r="K18" s="8"/>
      <c r="L18" s="8"/>
      <c r="M18" s="8"/>
      <c r="N18" s="8"/>
      <c r="O18" s="33"/>
    </row>
    <row r="19" spans="2:16">
      <c r="B19" s="36" t="s">
        <v>46</v>
      </c>
      <c r="C19" s="30">
        <v>26.999000549316406</v>
      </c>
      <c r="D19" s="9"/>
      <c r="E19" s="8"/>
      <c r="F19" s="8"/>
      <c r="G19" s="30">
        <v>19.135000228881836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46</v>
      </c>
      <c r="C20" s="30">
        <v>27.052999496459961</v>
      </c>
      <c r="D20" s="4">
        <f>STDEV(C18:C20)</f>
        <v>7.7053393396591577E-2</v>
      </c>
      <c r="E20" s="1">
        <f>AVERAGE(C18:C20)</f>
        <v>27.06766637166341</v>
      </c>
      <c r="F20" s="8"/>
      <c r="G20" s="30">
        <v>19.013999938964844</v>
      </c>
      <c r="H20" s="3">
        <f>STDEV(G18:G20)</f>
        <v>7.4567603210913436E-2</v>
      </c>
      <c r="I20" s="1">
        <f>AVERAGE(G18:G20)</f>
        <v>19.049333572387695</v>
      </c>
      <c r="J20" s="8"/>
      <c r="K20" s="1">
        <f>E20-I20</f>
        <v>8.018332799275715</v>
      </c>
      <c r="L20" s="1">
        <f>K20-$K$7</f>
        <v>-4.0533339182535819</v>
      </c>
      <c r="M20" s="27">
        <f>SQRT((D20*D20)+(H20*H20))</f>
        <v>0.10722664259665193</v>
      </c>
      <c r="N20" s="14"/>
      <c r="O20" s="34">
        <f>POWER(2,-L20)</f>
        <v>16.602561277827657</v>
      </c>
      <c r="P20" s="26">
        <f>M20/SQRT((COUNT(C18:C20)+COUNT(G18:G20)/2))</f>
        <v>5.0547124069305935E-2</v>
      </c>
    </row>
    <row r="21" spans="2:16">
      <c r="B21" s="36" t="s">
        <v>47</v>
      </c>
      <c r="C21" s="30">
        <v>25.770000457763672</v>
      </c>
      <c r="D21" s="10"/>
      <c r="E21" s="8"/>
      <c r="F21" s="8"/>
      <c r="G21" s="30">
        <v>16.391000747680664</v>
      </c>
      <c r="I21" s="8"/>
      <c r="J21" s="8"/>
      <c r="K21" s="8"/>
      <c r="L21" s="8"/>
      <c r="M21" s="8"/>
      <c r="N21" s="8"/>
      <c r="O21" s="33"/>
    </row>
    <row r="22" spans="2:16">
      <c r="B22" s="36" t="s">
        <v>47</v>
      </c>
      <c r="C22" s="30"/>
      <c r="D22" s="9"/>
      <c r="E22" s="8"/>
      <c r="F22" s="8"/>
      <c r="G22" s="30">
        <v>16.420999526977539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47</v>
      </c>
      <c r="C23" s="30">
        <v>25.471000671386719</v>
      </c>
      <c r="D23" s="4">
        <f>STDEV(C21:C23)</f>
        <v>0.21142477652047265</v>
      </c>
      <c r="E23" s="1">
        <f>AVERAGE(C21:C23)</f>
        <v>25.620500564575195</v>
      </c>
      <c r="F23" s="8"/>
      <c r="G23" s="30">
        <v>16.441999435424805</v>
      </c>
      <c r="H23" s="3">
        <f>STDEV(G21:G23)</f>
        <v>2.5631325449276949E-2</v>
      </c>
      <c r="I23" s="1">
        <f>AVERAGE(G21:G23)</f>
        <v>16.417999903361004</v>
      </c>
      <c r="J23" s="8"/>
      <c r="K23" s="1">
        <f>E23-I23</f>
        <v>9.2025006612141915</v>
      </c>
      <c r="L23" s="1">
        <f>K23-$K$7</f>
        <v>-2.8691660563151054</v>
      </c>
      <c r="M23" s="27">
        <f>SQRT((D23*D23)+(H23*H23))</f>
        <v>0.21297277049195409</v>
      </c>
      <c r="N23" s="14"/>
      <c r="O23" s="34">
        <f>POWER(2,-L23)</f>
        <v>7.3064269321544604</v>
      </c>
      <c r="P23" s="26">
        <f>M23/SQRT((COUNT(C21:C23)+COUNT(G21:G23)/2))</f>
        <v>0.11383873427041877</v>
      </c>
    </row>
    <row r="24" spans="2:16">
      <c r="B24" s="36" t="s">
        <v>48</v>
      </c>
      <c r="C24" t="s">
        <v>9</v>
      </c>
      <c r="D24" s="10"/>
      <c r="E24" s="8"/>
      <c r="F24" s="8"/>
      <c r="G24" s="30">
        <v>18.148000717163086</v>
      </c>
      <c r="I24" s="8"/>
      <c r="J24" s="8"/>
      <c r="K24" s="8"/>
      <c r="L24" s="8"/>
      <c r="M24" s="8"/>
      <c r="N24" s="8"/>
      <c r="O24" s="33"/>
    </row>
    <row r="25" spans="2:16">
      <c r="B25" s="36" t="s">
        <v>48</v>
      </c>
      <c r="C25" t="s">
        <v>9</v>
      </c>
      <c r="D25" s="9"/>
      <c r="E25" s="8"/>
      <c r="F25" s="8"/>
      <c r="G25" s="30">
        <v>18.125999450683594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48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18.02400016784668</v>
      </c>
      <c r="H26" s="3">
        <f>STDEV(G24:G26)</f>
        <v>6.6161476274234937E-2</v>
      </c>
      <c r="I26" s="1">
        <f>AVERAGE(G24:G26)</f>
        <v>18.099333445231121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49</v>
      </c>
      <c r="C27" s="30">
        <v>23.368999481201172</v>
      </c>
      <c r="D27" s="10"/>
      <c r="E27" s="8"/>
      <c r="F27" s="8"/>
      <c r="G27" s="30">
        <v>14.951999664306641</v>
      </c>
      <c r="I27" s="8"/>
      <c r="J27" s="8"/>
      <c r="K27" s="8"/>
      <c r="L27" s="8"/>
      <c r="M27" s="8"/>
      <c r="N27" s="8"/>
      <c r="O27" s="33"/>
    </row>
    <row r="28" spans="2:16">
      <c r="B28" s="36" t="s">
        <v>49</v>
      </c>
      <c r="C28" s="30">
        <v>23.302999496459961</v>
      </c>
      <c r="D28" s="9"/>
      <c r="E28" s="8"/>
      <c r="F28" s="8"/>
      <c r="G28" s="30">
        <v>14.930999755859375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49</v>
      </c>
      <c r="C29" s="30">
        <v>23.555999755859375</v>
      </c>
      <c r="D29" s="4">
        <f>STDEV(C27:C29)</f>
        <v>0.13123403519682833</v>
      </c>
      <c r="E29" s="1">
        <f>AVERAGE(C27:C29)</f>
        <v>23.409332911173504</v>
      </c>
      <c r="F29" s="8"/>
      <c r="G29" s="30">
        <v>14.951999664306641</v>
      </c>
      <c r="H29" s="3">
        <f>STDEV(G27:G29)</f>
        <v>1.2124302794986304E-2</v>
      </c>
      <c r="I29" s="1">
        <f>AVERAGE(G27:G29)</f>
        <v>14.944999694824219</v>
      </c>
      <c r="J29" s="8"/>
      <c r="K29" s="1">
        <f>E29-I29</f>
        <v>8.464333216349285</v>
      </c>
      <c r="L29" s="1">
        <f>K29-$K$7</f>
        <v>-3.6073335011800118</v>
      </c>
      <c r="M29" s="27">
        <f>SQRT((D29*D29)+(H29*H29))</f>
        <v>0.1317929084295012</v>
      </c>
      <c r="N29" s="14"/>
      <c r="O29" s="34">
        <f>POWER(2,-L29)</f>
        <v>12.187526926585194</v>
      </c>
      <c r="P29" s="26">
        <f>M29/SQRT((COUNT(C27:C29)+COUNT(G27:G29)/2))</f>
        <v>6.2127772841865339E-2</v>
      </c>
    </row>
    <row r="30" spans="2:16">
      <c r="B30" s="36" t="s">
        <v>50</v>
      </c>
      <c r="C30" s="30">
        <v>23.545999526977539</v>
      </c>
      <c r="D30" s="10"/>
      <c r="E30" s="8"/>
      <c r="F30" s="8"/>
      <c r="G30" s="30">
        <v>13.506999969482422</v>
      </c>
      <c r="I30" s="8"/>
      <c r="J30" s="8"/>
      <c r="K30" s="8"/>
      <c r="L30" s="8"/>
      <c r="M30" s="8"/>
      <c r="N30" s="8"/>
      <c r="O30" s="33"/>
    </row>
    <row r="31" spans="2:16">
      <c r="B31" s="36" t="s">
        <v>50</v>
      </c>
      <c r="C31" s="30">
        <v>23.523000717163086</v>
      </c>
      <c r="D31" s="9"/>
      <c r="E31" s="8"/>
      <c r="F31" s="8"/>
      <c r="G31" s="30">
        <v>13.451999664306641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50</v>
      </c>
      <c r="C32" s="30">
        <v>23.590999603271484</v>
      </c>
      <c r="D32" s="4">
        <f>STDEV(C30:C32)</f>
        <v>3.4587571542692486E-2</v>
      </c>
      <c r="E32" s="1">
        <f>AVERAGE(C30:C32)</f>
        <v>23.553333282470703</v>
      </c>
      <c r="F32" s="8"/>
      <c r="G32" s="30">
        <v>13.493000030517578</v>
      </c>
      <c r="H32" s="3">
        <f>STDEV(G30:G32)</f>
        <v>2.8583392293076427E-2</v>
      </c>
      <c r="I32" s="1">
        <f>AVERAGE(G30:G32)</f>
        <v>13.483999888102213</v>
      </c>
      <c r="J32" s="8"/>
      <c r="K32" s="1">
        <f>E32-I32</f>
        <v>10.06933339436849</v>
      </c>
      <c r="L32" s="1">
        <f>K32-$K$7</f>
        <v>-2.0023333231608067</v>
      </c>
      <c r="M32" s="27">
        <f>SQRT((D32*D32)+(H32*H32))</f>
        <v>4.4869927793576528E-2</v>
      </c>
      <c r="N32" s="14"/>
      <c r="O32" s="34">
        <f>POWER(2,-L32)</f>
        <v>4.0064745798563965</v>
      </c>
      <c r="P32" s="26">
        <f>M32/SQRT((COUNT(C30:C32)+COUNT(G30:G32)/2))</f>
        <v>2.1151886809459137E-2</v>
      </c>
    </row>
    <row r="33" spans="2:17">
      <c r="B33" s="36" t="s">
        <v>51</v>
      </c>
      <c r="C33" t="s">
        <v>9</v>
      </c>
      <c r="D33" s="10"/>
      <c r="E33" s="8"/>
      <c r="F33" s="8"/>
      <c r="G33" s="30">
        <v>15.01099967956543</v>
      </c>
      <c r="I33" s="8"/>
      <c r="J33" s="8"/>
      <c r="K33" s="8"/>
      <c r="L33" s="8"/>
      <c r="M33" s="8"/>
      <c r="N33" s="8"/>
      <c r="O33" s="33"/>
    </row>
    <row r="34" spans="2:17">
      <c r="B34" s="36" t="s">
        <v>51</v>
      </c>
      <c r="C34" t="s">
        <v>9</v>
      </c>
      <c r="D34" s="9"/>
      <c r="E34" s="8"/>
      <c r="F34" s="8"/>
      <c r="G34" s="30">
        <v>15.01099967956543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51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15.104000091552734</v>
      </c>
      <c r="H35" s="3">
        <f>STDEV(G33:G35)</f>
        <v>5.3693812895616463E-2</v>
      </c>
      <c r="I35" s="1">
        <f>AVERAGE(G33:G35)</f>
        <v>15.041999816894531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 s="35" customFormat="1">
      <c r="B36" s="35" t="s">
        <v>52</v>
      </c>
      <c r="C36" s="40">
        <v>27.667999267578125</v>
      </c>
      <c r="D36" s="41"/>
      <c r="E36" s="42"/>
      <c r="F36" s="42"/>
      <c r="G36" s="30">
        <v>15.741000175476074</v>
      </c>
      <c r="H36" s="43"/>
      <c r="I36" s="42"/>
      <c r="J36" s="42"/>
      <c r="K36" s="42"/>
      <c r="L36" s="42"/>
      <c r="M36" s="42"/>
      <c r="N36" s="42"/>
      <c r="O36" s="44"/>
      <c r="P36" s="45"/>
      <c r="Q36" s="46"/>
    </row>
    <row r="37" spans="2:17" s="35" customFormat="1">
      <c r="B37" s="35" t="s">
        <v>52</v>
      </c>
      <c r="C37" s="40"/>
      <c r="D37" s="47"/>
      <c r="E37" s="42"/>
      <c r="F37" s="42"/>
      <c r="G37" s="30">
        <v>15.102999687194824</v>
      </c>
      <c r="H37" s="47"/>
      <c r="I37" s="42"/>
      <c r="J37" s="42"/>
      <c r="K37" s="42"/>
      <c r="L37" s="42"/>
      <c r="M37" s="42"/>
      <c r="N37" s="42"/>
      <c r="O37" s="44"/>
      <c r="P37" s="45"/>
      <c r="Q37" s="46"/>
    </row>
    <row r="38" spans="2:17" s="35" customFormat="1" ht="15.75">
      <c r="B38" s="35" t="s">
        <v>52</v>
      </c>
      <c r="C38" s="40">
        <v>26.37700080871582</v>
      </c>
      <c r="D38" s="48">
        <f>STDEV(C36:C38)</f>
        <v>0.91287376476291771</v>
      </c>
      <c r="E38" s="49">
        <f>AVERAGE(C36:C38)</f>
        <v>27.022500038146973</v>
      </c>
      <c r="F38" s="42"/>
      <c r="G38" s="30">
        <v>15.675999641418457</v>
      </c>
      <c r="H38" s="50">
        <f>STDEV(G36:G38)</f>
        <v>0.35109320700137459</v>
      </c>
      <c r="I38" s="49">
        <f>AVERAGE(G36:G38)</f>
        <v>15.506666501363119</v>
      </c>
      <c r="J38" s="42"/>
      <c r="K38" s="49">
        <f>E38-I38</f>
        <v>11.515833536783854</v>
      </c>
      <c r="L38" s="49">
        <f>K38-$K$7</f>
        <v>-0.5558331807454433</v>
      </c>
      <c r="M38" s="49">
        <f>SQRT((D38*D38)+(H38*H38))</f>
        <v>0.97806183362552945</v>
      </c>
      <c r="N38" s="42"/>
      <c r="O38" s="51">
        <f>POWER(2,-L38)</f>
        <v>1.4700173480203109</v>
      </c>
      <c r="P38" s="52">
        <f>M38/SQRT((COUNT(C36:C38)+COUNT(G36:G38)/2))</f>
        <v>0.52279604064380403</v>
      </c>
      <c r="Q38" s="46"/>
    </row>
    <row r="39" spans="2:17">
      <c r="B39" s="36" t="s">
        <v>53</v>
      </c>
      <c r="C39" s="30">
        <v>25.816999435424805</v>
      </c>
      <c r="D39" s="10"/>
      <c r="E39" s="8"/>
      <c r="F39" s="8"/>
      <c r="G39" s="30">
        <v>13.904999732971191</v>
      </c>
      <c r="I39" s="8"/>
      <c r="J39" s="8"/>
      <c r="K39" s="8"/>
      <c r="L39" s="8"/>
      <c r="M39" s="8"/>
      <c r="N39" s="8"/>
      <c r="O39" s="33"/>
    </row>
    <row r="40" spans="2:17">
      <c r="B40" s="36" t="s">
        <v>53</v>
      </c>
      <c r="C40" s="30">
        <v>25.629999160766602</v>
      </c>
      <c r="D40" s="9"/>
      <c r="E40" s="8"/>
      <c r="F40" s="8"/>
      <c r="G40" s="30">
        <v>14.291000366210938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53</v>
      </c>
      <c r="C41" s="30">
        <v>25.444999694824219</v>
      </c>
      <c r="D41" s="4">
        <f>STDEV(C39:C41)</f>
        <v>0.18600076708100824</v>
      </c>
      <c r="E41" s="1">
        <f>AVERAGE(C39:C41)</f>
        <v>25.630666097005207</v>
      </c>
      <c r="F41" s="8"/>
      <c r="G41" s="30">
        <v>14.288999557495117</v>
      </c>
      <c r="H41" s="3">
        <f>STDEV(G39:G41)</f>
        <v>0.2222822370063543</v>
      </c>
      <c r="I41" s="1">
        <f>AVERAGE(G39:G41)</f>
        <v>14.161666552225748</v>
      </c>
      <c r="J41" s="8"/>
      <c r="K41" s="1">
        <f>E41-I41</f>
        <v>11.468999544779459</v>
      </c>
      <c r="L41" s="1">
        <f>K41-$K$7</f>
        <v>-0.60266717274983783</v>
      </c>
      <c r="M41" s="27">
        <f>SQRT((D41*D41)+(H41*H41))</f>
        <v>0.28983733065854811</v>
      </c>
      <c r="N41" s="14"/>
      <c r="O41" s="34">
        <f>POWER(2,-L41)</f>
        <v>1.5185213291585937</v>
      </c>
      <c r="P41" s="26">
        <f>M41/SQRT((COUNT(C39:C41)+COUNT(G39:G41)/2))</f>
        <v>0.13663062796644468</v>
      </c>
    </row>
    <row r="42" spans="2:17">
      <c r="B42" s="36" t="s">
        <v>54</v>
      </c>
      <c r="C42" t="s">
        <v>9</v>
      </c>
      <c r="D42" s="10"/>
      <c r="E42" s="8"/>
      <c r="F42" s="8"/>
      <c r="G42" s="30">
        <v>15.246000289916992</v>
      </c>
      <c r="I42" s="8"/>
      <c r="J42" s="8"/>
      <c r="K42" s="8"/>
      <c r="L42" s="8"/>
      <c r="M42" s="8"/>
      <c r="N42" s="8"/>
      <c r="O42" s="33"/>
    </row>
    <row r="43" spans="2:17">
      <c r="B43" s="36" t="s">
        <v>54</v>
      </c>
      <c r="C43" t="s">
        <v>9</v>
      </c>
      <c r="D43" s="9"/>
      <c r="E43" s="8"/>
      <c r="F43" s="8"/>
      <c r="G43" s="30">
        <v>15.178999900817871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54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15.218000411987305</v>
      </c>
      <c r="H44" s="3">
        <f>STDEV(G42:G44)</f>
        <v>3.3650371902323603E-2</v>
      </c>
      <c r="I44" s="1">
        <f>AVERAGE(G42:G44)</f>
        <v>15.214333534240723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>
      <c r="B45" s="36" t="s">
        <v>55</v>
      </c>
      <c r="C45" s="30">
        <v>28.986000061035156</v>
      </c>
      <c r="D45" s="10"/>
      <c r="E45" s="8"/>
      <c r="F45" s="8"/>
      <c r="G45" s="30">
        <v>17.103000640869141</v>
      </c>
      <c r="I45" s="8"/>
      <c r="J45" s="8"/>
      <c r="K45" s="8"/>
      <c r="L45" s="8"/>
      <c r="M45" s="8"/>
      <c r="N45" s="8"/>
      <c r="O45" s="33"/>
    </row>
    <row r="46" spans="2:17">
      <c r="B46" s="36" t="s">
        <v>55</v>
      </c>
      <c r="C46" s="30">
        <v>28.909999847412109</v>
      </c>
      <c r="D46" s="9"/>
      <c r="E46" s="8"/>
      <c r="F46" s="8"/>
      <c r="G46" s="30">
        <v>17.145999908447266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55</v>
      </c>
      <c r="C47" s="30">
        <v>28.554000854492188</v>
      </c>
      <c r="D47" s="4">
        <f>STDEV(C45:C47)</f>
        <v>0.23062763273440268</v>
      </c>
      <c r="E47" s="1">
        <f>AVERAGE(C45:C47)</f>
        <v>28.816666920979817</v>
      </c>
      <c r="F47" s="8"/>
      <c r="G47" s="30">
        <v>17.208999633789063</v>
      </c>
      <c r="H47" s="3">
        <f>STDEV(G45:G47)</f>
        <v>5.3313051725061789E-2</v>
      </c>
      <c r="I47" s="1">
        <f>AVERAGE(G45:G47)</f>
        <v>17.152666727701824</v>
      </c>
      <c r="J47" s="8"/>
      <c r="K47" s="1">
        <f>E47-I47</f>
        <v>11.664000193277992</v>
      </c>
      <c r="L47" s="1">
        <f>K47-$K$7</f>
        <v>-0.40766652425130445</v>
      </c>
      <c r="M47" s="27">
        <f>SQRT((D47*D47)+(H47*H47))</f>
        <v>0.23670949804541777</v>
      </c>
      <c r="N47" s="14"/>
      <c r="O47" s="34">
        <f>POWER(2,-L47)</f>
        <v>1.3265384787386203</v>
      </c>
      <c r="P47" s="26">
        <f>M47/SQRT((COUNT(C45:C47)+COUNT(G45:G47)/2))</f>
        <v>0.11158592749278583</v>
      </c>
    </row>
    <row r="48" spans="2:17">
      <c r="B48" s="36" t="s">
        <v>56</v>
      </c>
      <c r="C48" s="30">
        <v>27.326000213623047</v>
      </c>
      <c r="D48" s="10"/>
      <c r="E48" s="8"/>
      <c r="F48" s="8"/>
      <c r="G48" s="30">
        <v>14.855999946594238</v>
      </c>
      <c r="I48" s="8"/>
      <c r="J48" s="8"/>
      <c r="K48" s="8"/>
      <c r="L48" s="8"/>
      <c r="M48" s="8"/>
      <c r="N48" s="8"/>
      <c r="O48" s="33"/>
    </row>
    <row r="49" spans="2:17">
      <c r="B49" s="36" t="s">
        <v>56</v>
      </c>
      <c r="C49" s="30">
        <v>27.603000640869141</v>
      </c>
      <c r="D49" s="9"/>
      <c r="E49" s="8"/>
      <c r="F49" s="8"/>
      <c r="G49" s="30">
        <v>14.85200023651123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36" t="s">
        <v>56</v>
      </c>
      <c r="C50" s="30">
        <v>26.844999313354492</v>
      </c>
      <c r="D50" s="4">
        <f>STDEV(C48:C50)</f>
        <v>0.38354858781020018</v>
      </c>
      <c r="E50" s="1">
        <f>AVERAGE(C48:C50)</f>
        <v>27.258000055948894</v>
      </c>
      <c r="F50" s="8"/>
      <c r="G50" s="30">
        <v>14.529999732971191</v>
      </c>
      <c r="H50" s="3">
        <f>STDEV(G48:G50)</f>
        <v>0.1870723840491274</v>
      </c>
      <c r="I50" s="1">
        <f>AVERAGE(G48:G50)</f>
        <v>14.745999972025553</v>
      </c>
      <c r="J50" s="8"/>
      <c r="K50" s="1">
        <f>E50-I50</f>
        <v>12.512000083923342</v>
      </c>
      <c r="L50" s="1">
        <f>K50-$K$7</f>
        <v>0.44033336639404475</v>
      </c>
      <c r="M50" s="27">
        <f>SQRT((D50*D50)+(H50*H50))</f>
        <v>0.4267383227283707</v>
      </c>
      <c r="N50" s="14"/>
      <c r="O50" s="34">
        <f>POWER(2,-L50)</f>
        <v>0.73696429717272249</v>
      </c>
      <c r="P50" s="26">
        <f>M50/SQRT((COUNT(C48:C50)+COUNT(G48:G50)/2))</f>
        <v>0.20116637452893624</v>
      </c>
    </row>
    <row r="51" spans="2:17">
      <c r="B51" s="36" t="s">
        <v>57</v>
      </c>
      <c r="C51" t="s">
        <v>9</v>
      </c>
      <c r="D51" s="10"/>
      <c r="E51" s="8"/>
      <c r="F51" s="8"/>
      <c r="G51" s="30">
        <v>20.076999664306641</v>
      </c>
      <c r="I51" s="8"/>
      <c r="J51" s="8"/>
      <c r="K51" s="8"/>
      <c r="L51" s="8"/>
      <c r="M51" s="8"/>
      <c r="N51" s="8"/>
      <c r="O51" s="33"/>
    </row>
    <row r="52" spans="2:17">
      <c r="B52" s="36" t="s">
        <v>57</v>
      </c>
      <c r="C52" t="s">
        <v>9</v>
      </c>
      <c r="D52" s="9"/>
      <c r="E52" s="8"/>
      <c r="F52" s="8"/>
      <c r="G52" s="30">
        <v>20.070999145507813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57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20.082000732421875</v>
      </c>
      <c r="H53" s="3">
        <f>STDEV(G51:G53)</f>
        <v>5.5083546057477523E-3</v>
      </c>
      <c r="I53" s="1">
        <f>AVERAGE(G51:G53)</f>
        <v>20.076666514078777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58</v>
      </c>
      <c r="C54" s="30">
        <v>31.125</v>
      </c>
      <c r="D54" s="10"/>
      <c r="E54" s="8"/>
      <c r="F54" s="8"/>
      <c r="G54" s="30">
        <v>17.867000579833984</v>
      </c>
      <c r="I54" s="8"/>
      <c r="J54" s="8"/>
      <c r="K54" s="8"/>
      <c r="L54" s="8"/>
      <c r="M54" s="8"/>
      <c r="N54" s="8"/>
      <c r="O54" s="33"/>
    </row>
    <row r="55" spans="2:17">
      <c r="B55" s="36" t="s">
        <v>58</v>
      </c>
      <c r="C55" s="30">
        <v>31.329999923706055</v>
      </c>
      <c r="D55" s="9"/>
      <c r="E55" s="8"/>
      <c r="F55" s="8"/>
      <c r="G55" s="30">
        <v>17.813999176025391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58</v>
      </c>
      <c r="C56" s="30"/>
      <c r="D56" s="4">
        <f>STDEV(C54:C56)</f>
        <v>0.14495683619527616</v>
      </c>
      <c r="E56" s="1">
        <f>AVERAGE(C54:C56)</f>
        <v>31.227499961853027</v>
      </c>
      <c r="F56" s="8"/>
      <c r="G56" s="30">
        <v>17.827999114990234</v>
      </c>
      <c r="H56" s="3">
        <f>STDEV(G54:G56)</f>
        <v>2.7465922390783437E-2</v>
      </c>
      <c r="I56" s="1">
        <f>AVERAGE(G54:G56)</f>
        <v>17.836332956949871</v>
      </c>
      <c r="J56" s="8"/>
      <c r="K56" s="1">
        <f>E56-I56</f>
        <v>13.391167004903156</v>
      </c>
      <c r="L56" s="1">
        <f>K56-$K$7</f>
        <v>1.3195002873738595</v>
      </c>
      <c r="M56" s="27">
        <f>SQRT((D56*D56)+(H56*H56))</f>
        <v>0.14753596596261084</v>
      </c>
      <c r="N56" s="14"/>
      <c r="O56" s="34">
        <f>POWER(2,-L56)</f>
        <v>0.40067369787298263</v>
      </c>
      <c r="P56" s="26">
        <f>M56/SQRT((COUNT(C54:C56)+COUNT(G54:G56)/2))</f>
        <v>7.886129097983309E-2</v>
      </c>
    </row>
    <row r="57" spans="2:17" s="35" customFormat="1">
      <c r="B57" s="35" t="s">
        <v>59</v>
      </c>
      <c r="C57" s="40">
        <v>28.131000518798828</v>
      </c>
      <c r="D57" s="41"/>
      <c r="E57" s="42"/>
      <c r="F57" s="42"/>
      <c r="G57" s="30">
        <v>15.734999656677246</v>
      </c>
      <c r="H57" s="43"/>
      <c r="I57" s="42"/>
      <c r="J57" s="42"/>
      <c r="K57" s="42"/>
      <c r="L57" s="42"/>
      <c r="M57" s="42"/>
      <c r="N57" s="42"/>
      <c r="O57" s="44"/>
      <c r="P57" s="45"/>
      <c r="Q57" s="46"/>
    </row>
    <row r="58" spans="2:17" s="35" customFormat="1">
      <c r="B58" s="35" t="s">
        <v>59</v>
      </c>
      <c r="C58" s="40">
        <v>27.544000625610352</v>
      </c>
      <c r="D58" s="47"/>
      <c r="E58" s="42"/>
      <c r="F58" s="42"/>
      <c r="G58" s="30">
        <v>15.732000350952148</v>
      </c>
      <c r="H58" s="47"/>
      <c r="I58" s="42"/>
      <c r="J58" s="42"/>
      <c r="K58" s="42"/>
      <c r="L58" s="42"/>
      <c r="M58" s="42"/>
      <c r="N58" s="42"/>
      <c r="O58" s="44"/>
      <c r="P58" s="45"/>
      <c r="Q58" s="46"/>
    </row>
    <row r="59" spans="2:17" s="35" customFormat="1" ht="15.75">
      <c r="B59" s="35" t="s">
        <v>59</v>
      </c>
      <c r="C59" s="40"/>
      <c r="D59" s="48">
        <f>STDEV(C57:C59)</f>
        <v>0.41507160502935087</v>
      </c>
      <c r="E59" s="49">
        <f>AVERAGE(C57:C59)</f>
        <v>27.83750057220459</v>
      </c>
      <c r="F59" s="42"/>
      <c r="G59" s="30">
        <v>15.689000129699707</v>
      </c>
      <c r="H59" s="50">
        <f>STDEV(G57:G59)</f>
        <v>2.5735744742636523E-2</v>
      </c>
      <c r="I59" s="49">
        <f>AVERAGE(G57:G59)</f>
        <v>15.718666712443033</v>
      </c>
      <c r="J59" s="42"/>
      <c r="K59" s="49">
        <f>E59-I59</f>
        <v>12.118833859761557</v>
      </c>
      <c r="L59" s="49">
        <f>K59-$K$7</f>
        <v>4.7167142232259707E-2</v>
      </c>
      <c r="M59" s="49">
        <f>SQRT((D59*D59)+(H59*H59))</f>
        <v>0.415868688240771</v>
      </c>
      <c r="N59" s="42"/>
      <c r="O59" s="51">
        <f>POWER(2,-L59)</f>
        <v>0.96783489269292722</v>
      </c>
      <c r="P59" s="52">
        <f>M59/SQRT((COUNT(C57:C59)+COUNT(G57:G59)/2))</f>
        <v>0.22229116418343858</v>
      </c>
      <c r="Q59" s="46"/>
    </row>
    <row r="60" spans="2:17">
      <c r="B60" s="36" t="s">
        <v>60</v>
      </c>
      <c r="C60" t="s">
        <v>9</v>
      </c>
      <c r="D60" s="10"/>
      <c r="E60" s="8"/>
      <c r="F60" s="8"/>
      <c r="G60" s="30">
        <v>18.406999588012695</v>
      </c>
      <c r="I60" s="8"/>
      <c r="J60" s="8"/>
      <c r="K60" s="8"/>
      <c r="L60" s="8"/>
      <c r="M60" s="8"/>
      <c r="N60" s="8"/>
      <c r="O60" s="33"/>
    </row>
    <row r="61" spans="2:17">
      <c r="B61" s="36" t="s">
        <v>60</v>
      </c>
      <c r="C61" t="s">
        <v>9</v>
      </c>
      <c r="D61" s="9"/>
      <c r="E61" s="8"/>
      <c r="F61" s="8"/>
      <c r="G61" s="30">
        <v>18.469999313354492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60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18.482000350952148</v>
      </c>
      <c r="H62" s="3">
        <f>STDEV(G60:G62)</f>
        <v>4.0286690809046455E-2</v>
      </c>
      <c r="I62" s="1">
        <f>AVERAGE(G60:G62)</f>
        <v>18.452999750773113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7">
      <c r="B63" s="36" t="s">
        <v>61</v>
      </c>
      <c r="C63" s="30"/>
      <c r="D63" s="10"/>
      <c r="E63" s="8"/>
      <c r="F63" s="8"/>
      <c r="G63" s="30">
        <v>16.48699951171875</v>
      </c>
      <c r="I63" s="8"/>
      <c r="J63" s="8"/>
      <c r="K63" s="8"/>
      <c r="L63" s="8"/>
      <c r="M63" s="8"/>
      <c r="N63" s="8"/>
      <c r="O63" s="33"/>
    </row>
    <row r="64" spans="2:17">
      <c r="B64" s="36" t="s">
        <v>61</v>
      </c>
      <c r="C64" s="30">
        <v>29.584999084472656</v>
      </c>
      <c r="D64" s="9"/>
      <c r="E64" s="8"/>
      <c r="F64" s="8"/>
      <c r="G64" s="30">
        <v>16.569999694824219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61</v>
      </c>
      <c r="C65" s="30">
        <v>29.86199951171875</v>
      </c>
      <c r="D65" s="4">
        <f>STDEV(C63:C65)</f>
        <v>0.19586888049728379</v>
      </c>
      <c r="E65" s="1">
        <f>AVERAGE(C63:C65)</f>
        <v>29.723499298095703</v>
      </c>
      <c r="F65" s="8"/>
      <c r="G65" s="30">
        <v>16.611000061035156</v>
      </c>
      <c r="H65" s="3">
        <f>STDEV(G63:G65)</f>
        <v>6.3174621296507485E-2</v>
      </c>
      <c r="I65" s="1">
        <f>AVERAGE(G63:G65)</f>
        <v>16.555999755859375</v>
      </c>
      <c r="J65" s="8"/>
      <c r="K65" s="1">
        <f>E65-I65</f>
        <v>13.167499542236328</v>
      </c>
      <c r="L65" s="1">
        <f>K65-$K$7</f>
        <v>1.0958328247070312</v>
      </c>
      <c r="M65" s="27">
        <f>SQRT((D65*D65)+(H65*H65))</f>
        <v>0.20580488605282524</v>
      </c>
      <c r="N65" s="14"/>
      <c r="O65" s="34">
        <f>POWER(2,-L65)</f>
        <v>0.46786596071744058</v>
      </c>
      <c r="P65" s="26">
        <f>M65/SQRT((COUNT(C63:C65)+COUNT(G63:G65)/2))</f>
        <v>0.11000733887624613</v>
      </c>
    </row>
    <row r="66" spans="2:16">
      <c r="B66" s="36" t="s">
        <v>62</v>
      </c>
      <c r="C66" s="30">
        <v>28.326999664306641</v>
      </c>
      <c r="D66" s="10"/>
      <c r="E66" s="8"/>
      <c r="F66" s="8"/>
      <c r="G66" s="30">
        <v>15.697999954223633</v>
      </c>
      <c r="I66" s="8"/>
      <c r="J66" s="8"/>
      <c r="K66" s="8"/>
      <c r="L66" s="8"/>
      <c r="M66" s="8"/>
      <c r="N66" s="8"/>
      <c r="O66" s="33"/>
    </row>
    <row r="67" spans="2:16">
      <c r="B67" s="36" t="s">
        <v>62</v>
      </c>
      <c r="C67" s="30">
        <v>27.895000457763672</v>
      </c>
      <c r="D67" s="9"/>
      <c r="E67" s="8"/>
      <c r="F67" s="8"/>
      <c r="G67" s="30">
        <v>15.72599983215332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62</v>
      </c>
      <c r="C68" s="30">
        <v>28.743000030517578</v>
      </c>
      <c r="D68" s="4">
        <f>STDEV(C66:C68)</f>
        <v>0.42402493922963941</v>
      </c>
      <c r="E68" s="1">
        <f>AVERAGE(C66:C68)</f>
        <v>28.321666717529297</v>
      </c>
      <c r="F68" s="8"/>
      <c r="G68" s="30">
        <v>15.791999816894531</v>
      </c>
      <c r="H68" s="3">
        <f>STDEV(G66:G68)</f>
        <v>4.8263107601398889E-2</v>
      </c>
      <c r="I68" s="1">
        <f>AVERAGE(G66:G68)</f>
        <v>15.738666534423828</v>
      </c>
      <c r="J68" s="8"/>
      <c r="K68" s="1">
        <f>E68-I68</f>
        <v>12.583000183105469</v>
      </c>
      <c r="L68" s="1">
        <f>K68-$K$7</f>
        <v>0.51133346557617188</v>
      </c>
      <c r="M68" s="27">
        <f>SQRT((D68*D68)+(H68*H68))</f>
        <v>0.42676278732340711</v>
      </c>
      <c r="N68" s="14"/>
      <c r="O68" s="34">
        <f>POWER(2,-L68)</f>
        <v>0.70157368202818449</v>
      </c>
      <c r="P68" s="26">
        <f>M68/SQRT((COUNT(C66:C68)+COUNT(G66:G68)/2))</f>
        <v>0.20117790724963572</v>
      </c>
    </row>
    <row r="69" spans="2:16">
      <c r="B69" s="36" t="s">
        <v>63</v>
      </c>
      <c r="C69" t="s">
        <v>9</v>
      </c>
      <c r="D69" s="10"/>
      <c r="E69" s="8"/>
      <c r="F69" s="8"/>
      <c r="G69" s="30">
        <v>17.033000946044922</v>
      </c>
      <c r="I69" s="8"/>
      <c r="J69" s="8"/>
      <c r="K69" s="8"/>
      <c r="L69" s="8"/>
      <c r="M69" s="8"/>
      <c r="N69" s="8"/>
      <c r="O69" s="33"/>
    </row>
    <row r="70" spans="2:16">
      <c r="B70" s="36" t="s">
        <v>63</v>
      </c>
      <c r="C70" s="30">
        <v>31.732000350952148</v>
      </c>
      <c r="D70" s="9"/>
      <c r="E70" s="8"/>
      <c r="F70" s="8"/>
      <c r="G70" s="30">
        <v>17.187999725341797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63</v>
      </c>
      <c r="C71" t="s">
        <v>9</v>
      </c>
      <c r="D71" s="4" t="e">
        <f>STDEV(C69:C71)</f>
        <v>#DIV/0!</v>
      </c>
      <c r="E71" s="1">
        <f>AVERAGE(C69:C71)</f>
        <v>31.732000350952148</v>
      </c>
      <c r="F71" s="8"/>
      <c r="G71" s="30">
        <v>17.222000122070312</v>
      </c>
      <c r="H71" s="3">
        <f>STDEV(G69:G71)</f>
        <v>0.1007483143775405</v>
      </c>
      <c r="I71" s="1">
        <f>AVERAGE(G69:G71)</f>
        <v>17.147666931152344</v>
      </c>
      <c r="J71" s="8"/>
      <c r="K71" s="1">
        <f>E71-I71</f>
        <v>14.584333419799805</v>
      </c>
      <c r="L71" s="1">
        <f>K71-$K$7</f>
        <v>2.5126667022705078</v>
      </c>
      <c r="M71" s="27" t="e">
        <f>SQRT((D71*D71)+(H71*H71))</f>
        <v>#DIV/0!</v>
      </c>
      <c r="N71" s="14"/>
      <c r="O71" s="34">
        <f>POWER(2,-L71)</f>
        <v>0.17523140918712887</v>
      </c>
      <c r="P71" s="26" t="e">
        <f>M71/SQRT((COUNT(C69:C71)+COUNT(G69:G71)/2))</f>
        <v>#DIV/0!</v>
      </c>
    </row>
    <row r="72" spans="2:16">
      <c r="B72" s="36" t="s">
        <v>64</v>
      </c>
      <c r="C72" s="30">
        <v>23.26099967956543</v>
      </c>
      <c r="D72" s="10"/>
      <c r="E72" s="8"/>
      <c r="F72" s="8"/>
      <c r="G72" s="30">
        <v>14.788999557495117</v>
      </c>
      <c r="I72" s="8"/>
      <c r="J72" s="8"/>
      <c r="K72" s="8"/>
      <c r="L72" s="8"/>
      <c r="M72" s="8"/>
      <c r="N72" s="8"/>
      <c r="O72" s="33"/>
    </row>
    <row r="73" spans="2:16">
      <c r="B73" s="36" t="s">
        <v>64</v>
      </c>
      <c r="C73" s="30">
        <v>23.326999664306641</v>
      </c>
      <c r="D73" s="9"/>
      <c r="E73" s="8"/>
      <c r="F73" s="8"/>
      <c r="G73" s="30">
        <v>14.781999588012695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64</v>
      </c>
      <c r="C74" s="30">
        <v>23.254999160766602</v>
      </c>
      <c r="D74" s="4">
        <f>STDEV(C72:C74)</f>
        <v>3.9950128747632228E-2</v>
      </c>
      <c r="E74" s="1">
        <f>AVERAGE(C72:C74)</f>
        <v>23.280999501546223</v>
      </c>
      <c r="F74" s="8"/>
      <c r="G74" s="30">
        <v>14.730999946594238</v>
      </c>
      <c r="H74" s="3">
        <f>STDEV(G72:G74)</f>
        <v>3.1659432144358353E-2</v>
      </c>
      <c r="I74" s="1">
        <f>AVERAGE(G72:G74)</f>
        <v>14.767333030700684</v>
      </c>
      <c r="J74" s="8"/>
      <c r="K74" s="1">
        <f>E74-I74</f>
        <v>8.5136664708455392</v>
      </c>
      <c r="L74" s="1">
        <f>K74-$K$7</f>
        <v>-3.5580002466837577</v>
      </c>
      <c r="M74" s="27">
        <f>SQRT((D74*D74)+(H74*H74))</f>
        <v>5.0973840650431881E-2</v>
      </c>
      <c r="N74" s="14"/>
      <c r="O74" s="34">
        <f>POWER(2,-L74)</f>
        <v>11.777816911212392</v>
      </c>
      <c r="P74" s="26">
        <f>M74/SQRT((COUNT(C72:C74)+COUNT(G72:G74)/2))</f>
        <v>2.4029298924695255E-2</v>
      </c>
    </row>
    <row r="75" spans="2:16">
      <c r="B75" s="36" t="s">
        <v>65</v>
      </c>
      <c r="C75" s="30">
        <v>26.010000228881836</v>
      </c>
      <c r="D75" s="10"/>
      <c r="E75" s="8"/>
      <c r="F75" s="8"/>
      <c r="G75" s="30">
        <v>14.569999694824219</v>
      </c>
      <c r="I75" s="8"/>
      <c r="J75" s="8"/>
      <c r="K75" s="8"/>
      <c r="L75" s="8"/>
      <c r="M75" s="8"/>
      <c r="N75" s="8"/>
      <c r="O75" s="33"/>
    </row>
    <row r="76" spans="2:16">
      <c r="B76" s="36" t="s">
        <v>65</v>
      </c>
      <c r="C76" s="30">
        <v>26.271999359130859</v>
      </c>
      <c r="D76" s="9"/>
      <c r="E76" s="8"/>
      <c r="F76" s="8"/>
      <c r="G76" s="30">
        <v>14.604999542236328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65</v>
      </c>
      <c r="C77" s="30">
        <v>26.691999435424805</v>
      </c>
      <c r="D77" s="4">
        <f>STDEV(C75:C77)</f>
        <v>0.34403646271457644</v>
      </c>
      <c r="E77" s="1">
        <f>AVERAGE(C75:C77)</f>
        <v>26.324666341145832</v>
      </c>
      <c r="F77" s="8"/>
      <c r="G77" s="30">
        <v>14.585000038146973</v>
      </c>
      <c r="H77" s="3">
        <f>STDEV(G75:G77)</f>
        <v>1.7559326973110204E-2</v>
      </c>
      <c r="I77" s="1">
        <f>AVERAGE(G75:G77)</f>
        <v>14.586666425069174</v>
      </c>
      <c r="J77" s="8"/>
      <c r="K77" s="1">
        <f>E77-I77</f>
        <v>11.737999916076658</v>
      </c>
      <c r="L77" s="1">
        <f>K77-$K$7</f>
        <v>-0.3336668014526385</v>
      </c>
      <c r="M77" s="27">
        <f>SQRT((D77*D77)+(H77*H77))</f>
        <v>0.34448427778478763</v>
      </c>
      <c r="N77" s="14"/>
      <c r="O77" s="34">
        <f>POWER(2,-L77)</f>
        <v>1.2602123048387945</v>
      </c>
      <c r="P77" s="26">
        <f>M77/SQRT((COUNT(C75:C77)+COUNT(G75:G77)/2))</f>
        <v>0.16239144588918247</v>
      </c>
    </row>
    <row r="78" spans="2:16">
      <c r="B78" s="36" t="s">
        <v>66</v>
      </c>
      <c r="C78" s="30">
        <v>30.139999389648438</v>
      </c>
      <c r="D78" s="10"/>
      <c r="E78" s="8"/>
      <c r="F78" s="8"/>
      <c r="G78" s="30">
        <v>15.883999824523926</v>
      </c>
      <c r="I78" s="8"/>
      <c r="J78" s="8"/>
      <c r="K78" s="8"/>
      <c r="L78" s="8"/>
      <c r="M78" s="8"/>
      <c r="N78" s="8"/>
      <c r="O78" s="33"/>
    </row>
    <row r="79" spans="2:16">
      <c r="B79" s="36" t="s">
        <v>66</v>
      </c>
      <c r="C79" t="s">
        <v>9</v>
      </c>
      <c r="D79" s="9"/>
      <c r="E79" s="8"/>
      <c r="F79" s="8"/>
      <c r="G79" s="30">
        <v>15.911999702453613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66</v>
      </c>
      <c r="C80" t="s">
        <v>9</v>
      </c>
      <c r="D80" s="4" t="e">
        <f>STDEV(C78:C80)</f>
        <v>#DIV/0!</v>
      </c>
      <c r="E80" s="1">
        <f>AVERAGE(C78:C80)</f>
        <v>30.139999389648438</v>
      </c>
      <c r="F80" s="8"/>
      <c r="G80" s="30">
        <v>15.970999717712402</v>
      </c>
      <c r="H80" s="3">
        <f>STDEV(G78:G80)</f>
        <v>4.4410915286336748E-2</v>
      </c>
      <c r="I80" s="1">
        <f>AVERAGE(G78:G80)</f>
        <v>15.922333081563314</v>
      </c>
      <c r="J80" s="8"/>
      <c r="K80" s="1">
        <f>E80-I80</f>
        <v>14.217666308085123</v>
      </c>
      <c r="L80" s="1">
        <f>K80-$K$7</f>
        <v>2.1459995905558262</v>
      </c>
      <c r="M80" s="27" t="e">
        <f>SQRT((D80*D80)+(H80*H80))</f>
        <v>#DIV/0!</v>
      </c>
      <c r="N80" s="14"/>
      <c r="O80" s="34">
        <f>POWER(2,-L80)</f>
        <v>0.22593824581018307</v>
      </c>
      <c r="P80" s="26" t="e">
        <f>M80/SQRT((COUNT(C78:C80)+COUNT(G78:G80)/2))</f>
        <v>#DIV/0!</v>
      </c>
    </row>
    <row r="81" spans="2:16">
      <c r="B81" s="36" t="s">
        <v>67</v>
      </c>
      <c r="C81" s="30">
        <v>26.840999603271484</v>
      </c>
      <c r="D81" s="10"/>
      <c r="E81" s="8"/>
      <c r="F81" s="8"/>
      <c r="G81" s="30">
        <v>15.493000030517578</v>
      </c>
      <c r="I81" s="8"/>
      <c r="J81" s="8"/>
      <c r="K81" s="8"/>
      <c r="L81" s="8"/>
      <c r="M81" s="8"/>
      <c r="N81" s="8"/>
      <c r="O81" s="33"/>
    </row>
    <row r="82" spans="2:16">
      <c r="B82" s="36" t="s">
        <v>67</v>
      </c>
      <c r="C82" s="30">
        <v>27.16200065612793</v>
      </c>
      <c r="D82" s="9"/>
      <c r="E82" s="8"/>
      <c r="F82" s="8"/>
      <c r="G82" s="30">
        <v>15.53600025177002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67</v>
      </c>
      <c r="C83" s="30">
        <v>27.509000778198242</v>
      </c>
      <c r="D83" s="4">
        <f>STDEV(C81:C83)</f>
        <v>0.33408490197224627</v>
      </c>
      <c r="E83" s="1">
        <f>AVERAGE(C81:C83)</f>
        <v>27.170667012532551</v>
      </c>
      <c r="F83" s="8"/>
      <c r="G83" s="30">
        <v>15.498000144958496</v>
      </c>
      <c r="H83" s="3">
        <f>STDEV(G81:G83)</f>
        <v>2.3516052283027084E-2</v>
      </c>
      <c r="I83" s="1">
        <f>AVERAGE(G81:G83)</f>
        <v>15.509000142415365</v>
      </c>
      <c r="J83" s="8"/>
      <c r="K83" s="1">
        <f>E83-I83</f>
        <v>11.661666870117186</v>
      </c>
      <c r="L83" s="1">
        <f>K83-$K$7</f>
        <v>-0.40999984741211115</v>
      </c>
      <c r="M83" s="27">
        <f>SQRT((D83*D83)+(H83*H83))</f>
        <v>0.33491152031661059</v>
      </c>
      <c r="N83" s="14"/>
      <c r="O83" s="34">
        <f>POWER(2,-L83)</f>
        <v>1.3286856735669146</v>
      </c>
      <c r="P83" s="26">
        <f>M83/SQRT((COUNT(C81:C83)+COUNT(G81:G83)/2))</f>
        <v>0.15787880474224769</v>
      </c>
    </row>
    <row r="84" spans="2:16">
      <c r="B84" s="36" t="s">
        <v>68</v>
      </c>
      <c r="C84" s="30">
        <v>27.593999862670898</v>
      </c>
      <c r="D84" s="10"/>
      <c r="E84" s="8"/>
      <c r="F84" s="8"/>
      <c r="G84" s="30">
        <v>15.762999534606934</v>
      </c>
      <c r="I84" s="8"/>
      <c r="J84" s="8"/>
      <c r="K84" s="8"/>
      <c r="L84" s="8"/>
      <c r="M84" s="8"/>
      <c r="N84" s="8"/>
      <c r="O84" s="33"/>
    </row>
    <row r="85" spans="2:16">
      <c r="B85" s="36" t="s">
        <v>68</v>
      </c>
      <c r="C85" s="30">
        <v>27.256999969482422</v>
      </c>
      <c r="D85" s="9"/>
      <c r="E85" s="8"/>
      <c r="F85" s="8"/>
      <c r="G85" s="30">
        <v>15.769000053405762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68</v>
      </c>
      <c r="C86" s="30"/>
      <c r="D86" s="4">
        <f>STDEV(C84:C86)</f>
        <v>0.23829490973271397</v>
      </c>
      <c r="E86" s="1">
        <f>AVERAGE(C84:C86)</f>
        <v>27.42549991607666</v>
      </c>
      <c r="F86" s="8"/>
      <c r="G86" s="30">
        <v>15.781999588012695</v>
      </c>
      <c r="H86" s="3">
        <f>STDEV(G84:G86)</f>
        <v>9.7125018685004765E-3</v>
      </c>
      <c r="I86" s="1">
        <f>AVERAGE(G84:G86)</f>
        <v>15.771333058675131</v>
      </c>
      <c r="J86" s="8"/>
      <c r="K86" s="1">
        <f>E86-I86</f>
        <v>11.654166857401529</v>
      </c>
      <c r="L86" s="1">
        <f>K86-$K$7</f>
        <v>-0.41749986012776752</v>
      </c>
      <c r="M86" s="27">
        <f>SQRT((D86*D86)+(H86*H86))</f>
        <v>0.23849276026132937</v>
      </c>
      <c r="N86" s="14"/>
      <c r="O86" s="34">
        <f>POWER(2,-L86)</f>
        <v>1.3356109811404846</v>
      </c>
      <c r="P86" s="26">
        <f>M86/SQRT((COUNT(C84:C86)+COUNT(G84:G86)/2))</f>
        <v>0.12747974258912997</v>
      </c>
    </row>
    <row r="87" spans="2:16">
      <c r="B87" s="36" t="s">
        <v>69</v>
      </c>
      <c r="C87" t="s">
        <v>9</v>
      </c>
      <c r="D87" s="10"/>
      <c r="E87" s="8"/>
      <c r="F87" s="8"/>
      <c r="G87" s="30">
        <v>16.007999420166016</v>
      </c>
      <c r="I87" s="8"/>
      <c r="J87" s="8"/>
      <c r="K87" s="8"/>
      <c r="L87" s="8"/>
      <c r="M87" s="8"/>
      <c r="N87" s="8"/>
      <c r="O87" s="33"/>
    </row>
    <row r="88" spans="2:16">
      <c r="B88" s="36" t="s">
        <v>69</v>
      </c>
      <c r="C88" t="s">
        <v>9</v>
      </c>
      <c r="D88" s="9"/>
      <c r="E88" s="8"/>
      <c r="F88" s="8"/>
      <c r="G88" s="30">
        <v>15.914999961853027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69</v>
      </c>
      <c r="C89" t="s">
        <v>9</v>
      </c>
      <c r="D89" s="4" t="e">
        <f>STDEV(C87:C89)</f>
        <v>#DIV/0!</v>
      </c>
      <c r="E89" s="1" t="e">
        <f>AVERAGE(C87:C89)</f>
        <v>#DIV/0!</v>
      </c>
      <c r="F89" s="8"/>
      <c r="G89" s="30">
        <v>15.925999641418457</v>
      </c>
      <c r="H89" s="3">
        <f>STDEV(G87:G89)</f>
        <v>5.081642764516861E-2</v>
      </c>
      <c r="I89" s="1">
        <f>AVERAGE(G87:G89)</f>
        <v>15.949666341145834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6">
      <c r="B90" s="36" t="s">
        <v>70</v>
      </c>
      <c r="C90" s="30">
        <v>25.750999450683594</v>
      </c>
      <c r="D90" s="10"/>
      <c r="E90" s="8"/>
      <c r="F90" s="8"/>
      <c r="G90" s="30">
        <v>15.137999534606934</v>
      </c>
      <c r="I90" s="8"/>
      <c r="J90" s="8"/>
      <c r="K90" s="8"/>
      <c r="L90" s="8"/>
      <c r="M90" s="8"/>
      <c r="N90" s="8"/>
      <c r="O90" s="33"/>
    </row>
    <row r="91" spans="2:16">
      <c r="B91" s="36" t="s">
        <v>70</v>
      </c>
      <c r="C91" s="30">
        <v>25.881000518798828</v>
      </c>
      <c r="D91" s="9"/>
      <c r="E91" s="8"/>
      <c r="F91" s="8"/>
      <c r="G91" s="30">
        <v>15.140000343322754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70</v>
      </c>
      <c r="C92" s="30">
        <v>25.881000518798828</v>
      </c>
      <c r="D92" s="4">
        <f>STDEV(C90:C92)</f>
        <v>7.5056151671269444E-2</v>
      </c>
      <c r="E92" s="1">
        <f>AVERAGE(C90:C92)</f>
        <v>25.837666829427082</v>
      </c>
      <c r="F92" s="8"/>
      <c r="G92" s="30">
        <v>15.135000228881836</v>
      </c>
      <c r="H92" s="3">
        <f>STDEV(G90:G92)</f>
        <v>2.516618590231163E-3</v>
      </c>
      <c r="I92" s="1">
        <f>AVERAGE(G90:G92)</f>
        <v>15.137666702270508</v>
      </c>
      <c r="J92" s="8"/>
      <c r="K92" s="1">
        <f>E92-I92</f>
        <v>10.700000127156574</v>
      </c>
      <c r="L92" s="1">
        <f>K92-$K$7</f>
        <v>-1.3716665903727225</v>
      </c>
      <c r="M92" s="27">
        <f>SQRT((D92*D92)+(H92*H92))</f>
        <v>7.509833069269449E-2</v>
      </c>
      <c r="N92" s="14"/>
      <c r="O92" s="34">
        <f>POWER(2,-L92)</f>
        <v>2.5876932189273942</v>
      </c>
      <c r="P92" s="26">
        <f>M92/SQRT((COUNT(C90:C92)+COUNT(G90:G92)/2))</f>
        <v>3.5401692592396075E-2</v>
      </c>
    </row>
    <row r="93" spans="2:16">
      <c r="B93" s="36" t="s">
        <v>71</v>
      </c>
      <c r="C93" s="30">
        <v>26.181999206542969</v>
      </c>
      <c r="D93" s="10"/>
      <c r="E93" s="8"/>
      <c r="F93" s="8"/>
      <c r="G93" s="30">
        <v>14.548000335693359</v>
      </c>
      <c r="I93" s="8"/>
      <c r="J93" s="8"/>
      <c r="K93" s="8"/>
      <c r="L93" s="8"/>
      <c r="M93" s="8"/>
      <c r="N93" s="8"/>
      <c r="O93" s="33"/>
    </row>
    <row r="94" spans="2:16">
      <c r="B94" s="36" t="s">
        <v>71</v>
      </c>
      <c r="C94" s="30">
        <v>26.555999755859375</v>
      </c>
      <c r="D94" s="9"/>
      <c r="E94" s="8"/>
      <c r="F94" s="8"/>
      <c r="G94" s="30">
        <v>14.520000457763672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71</v>
      </c>
      <c r="C95" s="30">
        <v>26.325000762939453</v>
      </c>
      <c r="D95" s="4">
        <f>STDEV(C93:C95)</f>
        <v>0.18871777462229761</v>
      </c>
      <c r="E95" s="1">
        <f>AVERAGE(C93:C95)</f>
        <v>26.354333241780598</v>
      </c>
      <c r="F95" s="8"/>
      <c r="G95" s="30">
        <v>14.763999938964844</v>
      </c>
      <c r="H95" s="3">
        <f>STDEV(G93:G95)</f>
        <v>0.13352625747010921</v>
      </c>
      <c r="I95" s="1">
        <f>AVERAGE(G93:G95)</f>
        <v>14.610666910807291</v>
      </c>
      <c r="J95" s="8"/>
      <c r="K95" s="1">
        <f>E95-I95</f>
        <v>11.743666330973307</v>
      </c>
      <c r="L95" s="1">
        <f>K95-$K$7</f>
        <v>-0.32800038655599018</v>
      </c>
      <c r="M95" s="27">
        <f>SQRT((D95*D95)+(H95*H95))</f>
        <v>0.23117884828064658</v>
      </c>
      <c r="N95" s="14"/>
      <c r="O95" s="34">
        <f>POWER(2,-L95)</f>
        <v>1.25527232762051</v>
      </c>
      <c r="P95" s="26">
        <f>M95/SQRT((COUNT(C93:C95)+COUNT(G93:G95)/2))</f>
        <v>0.10897875419076083</v>
      </c>
    </row>
    <row r="96" spans="2:16">
      <c r="B96" s="36" t="s">
        <v>72</v>
      </c>
      <c r="C96" t="s">
        <v>9</v>
      </c>
      <c r="D96" s="10"/>
      <c r="E96" s="8"/>
      <c r="F96" s="8"/>
      <c r="G96" s="30">
        <v>17.496999740600586</v>
      </c>
      <c r="I96" s="8"/>
      <c r="J96" s="8"/>
      <c r="K96" s="8"/>
      <c r="L96" s="8"/>
      <c r="M96" s="8"/>
      <c r="N96" s="8"/>
      <c r="O96" s="33"/>
    </row>
    <row r="97" spans="2:16">
      <c r="B97" s="36" t="s">
        <v>72</v>
      </c>
      <c r="C97" t="s">
        <v>9</v>
      </c>
      <c r="D97" s="9"/>
      <c r="E97" s="8"/>
      <c r="F97" s="8"/>
      <c r="G97" s="30">
        <v>17.437999725341797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72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17.455999374389648</v>
      </c>
      <c r="H98" s="3">
        <f>STDEV(G96:G98)</f>
        <v>3.0237998158537081E-2</v>
      </c>
      <c r="I98" s="1">
        <f>AVERAGE(G96:G98)</f>
        <v>17.463666280110676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73</v>
      </c>
      <c r="C99" s="30">
        <v>28.788000106811523</v>
      </c>
      <c r="D99" s="10"/>
      <c r="E99" s="8"/>
      <c r="F99" s="8"/>
      <c r="G99" s="30">
        <v>18.006999969482422</v>
      </c>
      <c r="I99" s="8"/>
      <c r="J99" s="8"/>
      <c r="K99" s="8"/>
      <c r="L99" s="8"/>
      <c r="M99" s="8"/>
      <c r="N99" s="8"/>
      <c r="O99" s="33"/>
    </row>
    <row r="100" spans="2:16">
      <c r="B100" s="36" t="s">
        <v>73</v>
      </c>
      <c r="C100" s="30">
        <v>28.461000442504883</v>
      </c>
      <c r="D100" s="9"/>
      <c r="E100" s="8"/>
      <c r="F100" s="8"/>
      <c r="G100" s="30">
        <v>18.090999603271484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73</v>
      </c>
      <c r="C101" s="30">
        <v>28.947000503540039</v>
      </c>
      <c r="D101" s="4">
        <f>STDEV(C99:C101)</f>
        <v>0.24779224024124746</v>
      </c>
      <c r="E101" s="1">
        <f>AVERAGE(C99:C101)</f>
        <v>28.732000350952148</v>
      </c>
      <c r="F101" s="8"/>
      <c r="G101" s="30">
        <v>18.099000930786133</v>
      </c>
      <c r="H101" s="3">
        <f>STDEV(G99:G101)</f>
        <v>5.096426296844387E-2</v>
      </c>
      <c r="I101" s="1">
        <f>AVERAGE(G99:G101)</f>
        <v>18.065666834513348</v>
      </c>
      <c r="J101" s="8"/>
      <c r="K101" s="1">
        <f>E101-I101</f>
        <v>10.666333516438801</v>
      </c>
      <c r="L101" s="1">
        <f>K101-$K$7</f>
        <v>-1.405333201090496</v>
      </c>
      <c r="M101" s="27">
        <f>SQRT((D101*D101)+(H101*H101))</f>
        <v>0.25297895253102143</v>
      </c>
      <c r="N101" s="14"/>
      <c r="O101" s="34">
        <f>POWER(2,-L101)</f>
        <v>2.6487895076796724</v>
      </c>
      <c r="P101" s="26">
        <f>M101/SQRT((COUNT(C99:C101)+COUNT(G99:G101)/2))</f>
        <v>0.11925542188810331</v>
      </c>
    </row>
    <row r="102" spans="2:16">
      <c r="B102" s="36" t="s">
        <v>74</v>
      </c>
      <c r="C102" s="30">
        <v>24.520999908447266</v>
      </c>
      <c r="D102" s="10"/>
      <c r="E102" s="8"/>
      <c r="F102" s="8"/>
      <c r="G102" s="30">
        <v>15.23900032043457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74</v>
      </c>
      <c r="C103" s="30">
        <v>24.693000793457031</v>
      </c>
      <c r="D103" s="9"/>
      <c r="E103" s="8"/>
      <c r="F103" s="8"/>
      <c r="G103" s="30">
        <v>15.244000434875488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74</v>
      </c>
      <c r="C104" s="30">
        <v>24.527999877929688</v>
      </c>
      <c r="D104" s="4">
        <f>STDEV(C102:C104)</f>
        <v>9.7346979187645302E-2</v>
      </c>
      <c r="E104" s="1">
        <f>AVERAGE(C102:C104)</f>
        <v>24.58066685994466</v>
      </c>
      <c r="F104" s="8"/>
      <c r="G104" s="30">
        <v>15.215000152587891</v>
      </c>
      <c r="H104" s="3">
        <f>STDEV(G102:G104)</f>
        <v>1.5502825408353925E-2</v>
      </c>
      <c r="I104" s="1">
        <f>AVERAGE(G102:G104)</f>
        <v>15.232666969299316</v>
      </c>
      <c r="J104" s="8"/>
      <c r="K104" s="1">
        <f>E104-I104</f>
        <v>9.3479998906453439</v>
      </c>
      <c r="L104" s="1">
        <f>K104-$K$7</f>
        <v>-2.723666826883953</v>
      </c>
      <c r="M104" s="27">
        <f>SQRT((D104*D104)+(H104*H104))</f>
        <v>9.8573687932438397E-2</v>
      </c>
      <c r="N104" s="14"/>
      <c r="O104" s="34">
        <f>POWER(2,-L104)</f>
        <v>6.6054956833269296</v>
      </c>
      <c r="P104" s="26">
        <f>M104/SQRT((COUNT(C102:C104)+COUNT(G102:G104)/2))</f>
        <v>4.646808212239583E-2</v>
      </c>
    </row>
    <row r="105" spans="2:16">
      <c r="B105" s="36" t="s">
        <v>75</v>
      </c>
      <c r="C105" t="s">
        <v>9</v>
      </c>
      <c r="D105" s="10"/>
      <c r="E105" s="8"/>
      <c r="F105" s="8"/>
      <c r="G105" s="30">
        <v>15.953000068664551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75</v>
      </c>
      <c r="C106" t="s">
        <v>9</v>
      </c>
      <c r="D106" s="9"/>
      <c r="E106" s="8"/>
      <c r="F106" s="8"/>
      <c r="G106" s="30">
        <v>16.00200080871582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75</v>
      </c>
      <c r="C107" t="s">
        <v>9</v>
      </c>
      <c r="D107" s="4" t="e">
        <f>STDEV(C105:C107)</f>
        <v>#DIV/0!</v>
      </c>
      <c r="E107" s="1" t="e">
        <f>AVERAGE(C105:C107)</f>
        <v>#DIV/0!</v>
      </c>
      <c r="F107" s="8"/>
      <c r="G107" s="30">
        <v>16.025999069213867</v>
      </c>
      <c r="H107" s="3">
        <f>STDEV(G105:G107)</f>
        <v>3.7206278846684163E-2</v>
      </c>
      <c r="I107" s="1">
        <f>AVERAGE(G105:G107)</f>
        <v>15.993666648864746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76</v>
      </c>
      <c r="C108" s="30">
        <v>27.988000869750977</v>
      </c>
      <c r="D108" s="10"/>
      <c r="E108" s="8"/>
      <c r="F108" s="8"/>
      <c r="G108" s="30">
        <v>16.495000839233398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76</v>
      </c>
      <c r="C109" s="30">
        <v>28.107000350952148</v>
      </c>
      <c r="D109" s="9"/>
      <c r="E109" s="8"/>
      <c r="F109" s="8"/>
      <c r="G109" s="30">
        <v>16.471000671386719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76</v>
      </c>
      <c r="C110" s="30">
        <v>27.569999694824219</v>
      </c>
      <c r="D110" s="4">
        <f>STDEV(C108:C110)</f>
        <v>0.2820329659950146</v>
      </c>
      <c r="E110" s="1">
        <f>AVERAGE(C108:C110)</f>
        <v>27.888333638509113</v>
      </c>
      <c r="F110" s="8"/>
      <c r="G110" s="30">
        <v>16.443000793457031</v>
      </c>
      <c r="H110" s="3">
        <f>STDEV(G108:G110)</f>
        <v>2.6025647547148825E-2</v>
      </c>
      <c r="I110" s="1">
        <f>AVERAGE(G108:G110)</f>
        <v>16.469667434692383</v>
      </c>
      <c r="J110" s="8"/>
      <c r="K110" s="1">
        <f>E110-I110</f>
        <v>11.418666203816731</v>
      </c>
      <c r="L110" s="1">
        <f>K110-$K$7</f>
        <v>-0.65300051371256629</v>
      </c>
      <c r="M110" s="27">
        <f>SQRT((D110*D110)+(H110*H110))</f>
        <v>0.28323122751242219</v>
      </c>
      <c r="N110" s="14"/>
      <c r="O110" s="34">
        <f>POWER(2,-L110)</f>
        <v>1.5724351441907807</v>
      </c>
      <c r="P110" s="26">
        <f>M110/SQRT((COUNT(C108:C110)+COUNT(G108:G110)/2))</f>
        <v>0.13351648107854908</v>
      </c>
    </row>
    <row r="111" spans="2:16">
      <c r="B111" s="36" t="s">
        <v>77</v>
      </c>
      <c r="C111" s="30">
        <v>27.947999954223633</v>
      </c>
      <c r="D111" s="10"/>
      <c r="E111" s="8"/>
      <c r="F111" s="8"/>
      <c r="G111" s="30">
        <v>15.532999992370605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77</v>
      </c>
      <c r="C112" s="30">
        <v>27.416000366210937</v>
      </c>
      <c r="D112" s="9"/>
      <c r="E112" s="8"/>
      <c r="F112" s="8"/>
      <c r="G112" s="30">
        <v>15.58899974822998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77</v>
      </c>
      <c r="C113" s="30">
        <v>27.195999145507813</v>
      </c>
      <c r="D113" s="4">
        <f>STDEV(C111:C113)</f>
        <v>0.38663706389527108</v>
      </c>
      <c r="E113" s="1">
        <f>AVERAGE(C111:C113)</f>
        <v>27.519999821980793</v>
      </c>
      <c r="F113" s="8"/>
      <c r="G113" s="30">
        <v>15.585000038146973</v>
      </c>
      <c r="H113" s="3">
        <f>STDEV(G111:G113)</f>
        <v>3.124093227856152E-2</v>
      </c>
      <c r="I113" s="1">
        <f>AVERAGE(G111:G113)</f>
        <v>15.568999926249186</v>
      </c>
      <c r="J113" s="8"/>
      <c r="K113" s="1">
        <f>E113-I113</f>
        <v>11.950999895731607</v>
      </c>
      <c r="L113" s="1">
        <f>K113-$K$7</f>
        <v>-0.12066682179768939</v>
      </c>
      <c r="M113" s="27">
        <f>SQRT((D113*D113)+(H113*H113))</f>
        <v>0.38789717068727064</v>
      </c>
      <c r="N113" s="14"/>
      <c r="O113" s="34">
        <f>POWER(2,-L113)</f>
        <v>1.0872372736181657</v>
      </c>
      <c r="P113" s="26">
        <f>M113/SQRT((COUNT(C111:C113)+COUNT(G111:G113)/2))</f>
        <v>0.18285647986402986</v>
      </c>
    </row>
    <row r="114" spans="2:17">
      <c r="B114" s="36" t="s">
        <v>78</v>
      </c>
      <c r="C114" t="s">
        <v>9</v>
      </c>
      <c r="D114" s="10"/>
      <c r="E114" s="8"/>
      <c r="F114" s="8"/>
      <c r="G114" s="30">
        <v>17.246000289916992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78</v>
      </c>
      <c r="C115" t="s">
        <v>9</v>
      </c>
      <c r="D115" s="9"/>
      <c r="E115" s="8"/>
      <c r="F115" s="8"/>
      <c r="G115" s="30">
        <v>17.312999725341797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78</v>
      </c>
      <c r="C116" t="s">
        <v>9</v>
      </c>
      <c r="D116" s="4" t="e">
        <f>STDEV(C114:C116)</f>
        <v>#DIV/0!</v>
      </c>
      <c r="E116" s="1" t="e">
        <f>AVERAGE(C114:C116)</f>
        <v>#DIV/0!</v>
      </c>
      <c r="F116" s="8"/>
      <c r="G116" s="30">
        <v>17.297000885009766</v>
      </c>
      <c r="H116" s="3">
        <f>STDEV(G114:G116)</f>
        <v>3.4990350905712633E-2</v>
      </c>
      <c r="I116" s="1">
        <f>AVERAGE(G114:G116)</f>
        <v>17.285333633422852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7">
      <c r="B117" s="36" t="s">
        <v>79</v>
      </c>
      <c r="C117" s="30">
        <v>29.742000579833984</v>
      </c>
      <c r="D117" s="10"/>
      <c r="E117" s="8"/>
      <c r="F117" s="8"/>
      <c r="G117" s="30">
        <v>15.206000328063965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79</v>
      </c>
      <c r="C118" s="30">
        <v>29.62299919128418</v>
      </c>
      <c r="D118" s="9"/>
      <c r="E118" s="8"/>
      <c r="F118" s="8"/>
      <c r="G118" s="30">
        <v>15.51099967956543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79</v>
      </c>
      <c r="C119" s="30">
        <v>29.968000411987305</v>
      </c>
      <c r="D119" s="4">
        <f>STDEV(C117:C119)</f>
        <v>0.17524416152723518</v>
      </c>
      <c r="E119" s="1">
        <f>AVERAGE(C117:C119)</f>
        <v>29.777666727701824</v>
      </c>
      <c r="F119" s="8"/>
      <c r="G119" s="30">
        <v>15.579000473022461</v>
      </c>
      <c r="H119" s="3">
        <f>STDEV(G117:G119)</f>
        <v>0.19865288842021192</v>
      </c>
      <c r="I119" s="1">
        <f>AVERAGE(G117:G119)</f>
        <v>15.432000160217285</v>
      </c>
      <c r="J119" s="8"/>
      <c r="K119" s="1">
        <f>E119-I119</f>
        <v>14.345666567484539</v>
      </c>
      <c r="L119" s="1">
        <f>K119-$K$7</f>
        <v>2.2739998499552421</v>
      </c>
      <c r="M119" s="27">
        <f>SQRT((D119*D119)+(H119*H119))</f>
        <v>0.26490278637091924</v>
      </c>
      <c r="N119" s="14"/>
      <c r="O119" s="34">
        <f>POWER(2,-L119)</f>
        <v>0.20675586361406625</v>
      </c>
      <c r="P119" s="26">
        <f>M119/SQRT((COUNT(C117:C119)+COUNT(G117:G119)/2))</f>
        <v>0.12487637106539223</v>
      </c>
    </row>
    <row r="120" spans="2:17">
      <c r="B120" s="36" t="s">
        <v>80</v>
      </c>
      <c r="C120" s="30">
        <v>30.916000366210938</v>
      </c>
      <c r="D120" s="10"/>
      <c r="E120" s="8"/>
      <c r="F120" s="8"/>
      <c r="G120" s="30">
        <v>15.913000106811523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80</v>
      </c>
      <c r="C121" s="30">
        <v>31.017000198364258</v>
      </c>
      <c r="D121" s="9"/>
      <c r="E121" s="8"/>
      <c r="F121" s="8"/>
      <c r="G121" s="30">
        <v>15.98799991607666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80</v>
      </c>
      <c r="C122" s="30"/>
      <c r="D122" s="4">
        <f>STDEV(C120:C122)</f>
        <v>7.1417666214315889E-2</v>
      </c>
      <c r="E122" s="1">
        <f>AVERAGE(C120:C122)</f>
        <v>30.966500282287598</v>
      </c>
      <c r="F122" s="8"/>
      <c r="G122" s="30">
        <v>15.895000457763672</v>
      </c>
      <c r="H122" s="3">
        <f>STDEV(G120:G122)</f>
        <v>4.9325209920421623E-2</v>
      </c>
      <c r="I122" s="1">
        <f>AVERAGE(G120:G122)</f>
        <v>15.932000160217285</v>
      </c>
      <c r="J122" s="8"/>
      <c r="K122" s="1">
        <f>E122-I122</f>
        <v>15.034500122070313</v>
      </c>
      <c r="L122" s="1">
        <f>K122-$K$7</f>
        <v>2.9628334045410156</v>
      </c>
      <c r="M122" s="27">
        <f>SQRT((D122*D122)+(H122*H122))</f>
        <v>8.6795503231406501E-2</v>
      </c>
      <c r="N122" s="14"/>
      <c r="O122" s="34">
        <f>POWER(2,-L122)</f>
        <v>0.12826207839767159</v>
      </c>
      <c r="P122" s="26">
        <f>M122/SQRT((COUNT(C120:C122)+COUNT(G120:G122)/2))</f>
        <v>4.6394147972079094E-2</v>
      </c>
    </row>
    <row r="123" spans="2:17">
      <c r="B123" s="36" t="s">
        <v>81</v>
      </c>
      <c r="C123" s="30">
        <v>32.116001129150391</v>
      </c>
      <c r="D123" s="10"/>
      <c r="E123" s="8"/>
      <c r="F123" s="8"/>
      <c r="G123" s="30">
        <v>15.607999801635742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81</v>
      </c>
      <c r="C124" s="30">
        <v>34.005001068115234</v>
      </c>
      <c r="D124" s="9"/>
      <c r="E124" s="8"/>
      <c r="F124" s="8"/>
      <c r="G124" s="30">
        <v>15.586999893188477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81</v>
      </c>
      <c r="C125" t="s">
        <v>9</v>
      </c>
      <c r="D125" s="4">
        <f>STDEV(C123:C125)</f>
        <v>1.3357246665030154</v>
      </c>
      <c r="E125" s="1">
        <f>AVERAGE(C123:C125)</f>
        <v>33.060501098632813</v>
      </c>
      <c r="F125" s="8"/>
      <c r="G125" s="30">
        <v>15.590000152587891</v>
      </c>
      <c r="H125" s="3">
        <f>STDEV(G123:G125)</f>
        <v>1.1357707200422205E-2</v>
      </c>
      <c r="I125" s="1">
        <f>AVERAGE(G123:G125)</f>
        <v>15.594999949137369</v>
      </c>
      <c r="J125" s="8"/>
      <c r="K125" s="1">
        <f>E125-I125</f>
        <v>17.465501149495445</v>
      </c>
      <c r="L125" s="1">
        <f>K125-$K$7</f>
        <v>5.3938344319661482</v>
      </c>
      <c r="M125" s="27">
        <f>SQRT((D125*D125)+(H125*H125))</f>
        <v>1.3357729530939912</v>
      </c>
      <c r="N125" s="14"/>
      <c r="O125" s="34">
        <f>POWER(2,-L125)</f>
        <v>2.3784501000058862E-2</v>
      </c>
      <c r="P125" s="26">
        <f>M125/SQRT((COUNT(C123:C125)+COUNT(G123:G125)/2))</f>
        <v>0.71400067671385337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39" workbookViewId="0">
      <selection activeCell="U134" sqref="U134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28.583000183105469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28.315999984741211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13.494666735331219</v>
      </c>
      <c r="L7" s="1">
        <f>K7-$K$7</f>
        <v>0</v>
      </c>
      <c r="M7" s="27">
        <f>SQRT((D7*D7)+(H7*H7))</f>
        <v>0.21266973518813226</v>
      </c>
      <c r="N7" s="14"/>
      <c r="O7" s="34">
        <f>POWER(2,-L7)</f>
        <v>1</v>
      </c>
      <c r="P7" s="26">
        <f>M7/SQRT((COUNT(C5:C8)+COUNT(G5:G8)/2))</f>
        <v>0.10025347460311711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82</v>
      </c>
      <c r="C9" s="30">
        <v>23.642000198364258</v>
      </c>
      <c r="D9" s="10"/>
      <c r="E9" s="8"/>
      <c r="F9" s="8"/>
      <c r="G9" s="30">
        <v>16.915000915527344</v>
      </c>
      <c r="I9" s="8"/>
      <c r="J9" s="8"/>
      <c r="K9" s="8"/>
      <c r="L9" s="8"/>
      <c r="M9" s="8"/>
      <c r="N9" s="8"/>
      <c r="O9" s="33"/>
    </row>
    <row r="10" spans="2:16">
      <c r="B10" s="36" t="s">
        <v>82</v>
      </c>
      <c r="C10" s="30">
        <v>23.625</v>
      </c>
      <c r="D10" s="9"/>
      <c r="E10" s="8"/>
      <c r="F10" s="8"/>
      <c r="G10" s="30">
        <v>16.916000366210937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82</v>
      </c>
      <c r="C11" s="30">
        <v>23.548999786376953</v>
      </c>
      <c r="D11" s="4">
        <f>STDEV(C9:C11)</f>
        <v>4.9521234241789787E-2</v>
      </c>
      <c r="E11" s="1">
        <f>AVERAGE(C9:C11)</f>
        <v>23.60533332824707</v>
      </c>
      <c r="F11" s="8"/>
      <c r="G11" s="30">
        <v>16.892000198364258</v>
      </c>
      <c r="H11" s="3">
        <f>STDEV(G9:G11)</f>
        <v>1.3577186431375792E-2</v>
      </c>
      <c r="I11" s="1">
        <f>AVERAGE(G9:G11)</f>
        <v>16.90766716003418</v>
      </c>
      <c r="J11" s="8"/>
      <c r="K11" s="1">
        <f>E11-I11</f>
        <v>6.6976661682128906</v>
      </c>
      <c r="L11" s="1">
        <f>K11-$K$7</f>
        <v>-6.797000567118328</v>
      </c>
      <c r="M11" s="27">
        <f>SQRT((D11*D11)+(H11*H11))</f>
        <v>5.134873544910866E-2</v>
      </c>
      <c r="N11" s="14"/>
      <c r="O11" s="34">
        <f>POWER(2,-L11)</f>
        <v>111.1990434112226</v>
      </c>
      <c r="P11" s="26">
        <f>M11/SQRT((COUNT(C9:C11)+COUNT(G9:G11)/2))</f>
        <v>2.4206026027612532E-2</v>
      </c>
    </row>
    <row r="12" spans="2:16">
      <c r="B12" s="36" t="s">
        <v>83</v>
      </c>
      <c r="C12" s="30">
        <v>25.125</v>
      </c>
      <c r="D12" s="10"/>
      <c r="E12" s="8"/>
      <c r="F12" s="8"/>
      <c r="G12" s="30">
        <v>15.651000022888184</v>
      </c>
      <c r="I12" s="8"/>
      <c r="J12" s="8"/>
      <c r="K12" s="8"/>
      <c r="L12" s="8"/>
      <c r="M12" s="8"/>
      <c r="N12" s="8"/>
      <c r="O12" s="33"/>
    </row>
    <row r="13" spans="2:16">
      <c r="B13" s="36" t="s">
        <v>83</v>
      </c>
      <c r="C13" s="30">
        <v>25.040000915527344</v>
      </c>
      <c r="D13" s="9"/>
      <c r="E13" s="8"/>
      <c r="F13" s="8"/>
      <c r="G13" s="30">
        <v>15.657999992370605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83</v>
      </c>
      <c r="C14" s="30">
        <v>25.132999420166016</v>
      </c>
      <c r="D14" s="4">
        <f>STDEV(C12:C14)</f>
        <v>5.1538912401555524E-2</v>
      </c>
      <c r="E14" s="1">
        <f>AVERAGE(C12:C14)</f>
        <v>25.099333445231121</v>
      </c>
      <c r="F14" s="8"/>
      <c r="G14" s="30">
        <v>15.647000312805176</v>
      </c>
      <c r="H14" s="3">
        <f>STDEV(G12:G14)</f>
        <v>5.5676177437794004E-3</v>
      </c>
      <c r="I14" s="1">
        <f>AVERAGE(G12:G14)</f>
        <v>15.652000109354654</v>
      </c>
      <c r="J14" s="8"/>
      <c r="K14" s="1">
        <f>E14-I14</f>
        <v>9.4473333358764666</v>
      </c>
      <c r="L14" s="1">
        <f>K14-$K$7</f>
        <v>-4.047333399454752</v>
      </c>
      <c r="M14" s="27">
        <f>SQRT((D14*D14)+(H14*H14))</f>
        <v>5.1838767914332812E-2</v>
      </c>
      <c r="N14" s="14"/>
      <c r="O14" s="34">
        <f>POWER(2,-L14)</f>
        <v>16.533650603693211</v>
      </c>
      <c r="P14" s="26">
        <f>M14/SQRT((COUNT(C12:C14)+COUNT(G12:G14)/2))</f>
        <v>2.4437029547053572E-2</v>
      </c>
    </row>
    <row r="15" spans="2:16">
      <c r="B15" s="36" t="s">
        <v>84</v>
      </c>
      <c r="C15" t="s">
        <v>9</v>
      </c>
      <c r="D15" s="10"/>
      <c r="E15" s="8"/>
      <c r="F15" s="8"/>
      <c r="G15" s="30">
        <v>15.527000427246094</v>
      </c>
      <c r="I15" s="8"/>
      <c r="J15" s="8"/>
      <c r="K15" s="8"/>
      <c r="L15" s="8"/>
      <c r="M15" s="8"/>
      <c r="N15" s="8"/>
      <c r="O15" s="33"/>
    </row>
    <row r="16" spans="2:16">
      <c r="B16" s="36" t="s">
        <v>84</v>
      </c>
      <c r="C16" t="s">
        <v>9</v>
      </c>
      <c r="D16" s="9"/>
      <c r="E16" s="8"/>
      <c r="F16" s="8"/>
      <c r="G16" s="30">
        <v>15.565999984741211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84</v>
      </c>
      <c r="C17" t="s">
        <v>9</v>
      </c>
      <c r="D17" s="4" t="e">
        <f>STDEV(C15:C17)</f>
        <v>#DIV/0!</v>
      </c>
      <c r="E17" s="1" t="e">
        <f>AVERAGE(C15:C17)</f>
        <v>#DIV/0!</v>
      </c>
      <c r="F17" s="8"/>
      <c r="G17" s="30">
        <v>15.673999786376953</v>
      </c>
      <c r="H17" s="3">
        <f>STDEV(G15:G17)</f>
        <v>7.6150874609836217E-2</v>
      </c>
      <c r="I17" s="1">
        <f>AVERAGE(G15:G17)</f>
        <v>15.58900006612142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6">
      <c r="B18" s="36" t="s">
        <v>85</v>
      </c>
      <c r="C18" s="30">
        <v>26.084999084472656</v>
      </c>
      <c r="D18" s="10"/>
      <c r="E18" s="8"/>
      <c r="F18" s="8"/>
      <c r="G18" s="30">
        <v>16.496000289916992</v>
      </c>
      <c r="I18" s="8"/>
      <c r="J18" s="8"/>
      <c r="K18" s="8"/>
      <c r="L18" s="8"/>
      <c r="M18" s="8"/>
      <c r="N18" s="8"/>
      <c r="O18" s="33"/>
    </row>
    <row r="19" spans="2:16">
      <c r="B19" s="36" t="s">
        <v>85</v>
      </c>
      <c r="C19" s="30">
        <v>26.069999694824219</v>
      </c>
      <c r="D19" s="9"/>
      <c r="E19" s="8"/>
      <c r="F19" s="8"/>
      <c r="G19" s="30">
        <v>16.309000015258789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85</v>
      </c>
      <c r="C20" s="30">
        <v>25.982999801635742</v>
      </c>
      <c r="D20" s="4">
        <f>STDEV(C18:C20)</f>
        <v>5.5072402047784297E-2</v>
      </c>
      <c r="E20" s="1">
        <f>AVERAGE(C18:C20)</f>
        <v>26.045999526977539</v>
      </c>
      <c r="F20" s="8"/>
      <c r="G20" s="30">
        <v>16.284999847412109</v>
      </c>
      <c r="H20" s="3">
        <f>STDEV(G18:G20)</f>
        <v>0.11551789004029386</v>
      </c>
      <c r="I20" s="1">
        <f>AVERAGE(G18:G20)</f>
        <v>16.363333384195965</v>
      </c>
      <c r="J20" s="8"/>
      <c r="K20" s="1">
        <f>E20-I20</f>
        <v>9.6826661427815743</v>
      </c>
      <c r="L20" s="1">
        <f>K20-$K$7</f>
        <v>-3.8120005925496443</v>
      </c>
      <c r="M20" s="27">
        <f>SQRT((D20*D20)+(H20*H20))</f>
        <v>0.12797403012593694</v>
      </c>
      <c r="N20" s="14"/>
      <c r="O20" s="34">
        <f>POWER(2,-L20)</f>
        <v>14.045154530434788</v>
      </c>
      <c r="P20" s="26">
        <f>M20/SQRT((COUNT(C18:C20)+COUNT(G18:G20)/2))</f>
        <v>6.0327536345214365E-2</v>
      </c>
    </row>
    <row r="21" spans="2:16">
      <c r="B21" s="36" t="s">
        <v>86</v>
      </c>
      <c r="C21" s="30">
        <v>24.663000106811523</v>
      </c>
      <c r="D21" s="10"/>
      <c r="E21" s="8"/>
      <c r="F21" s="8"/>
      <c r="G21" s="30">
        <v>13.895000457763672</v>
      </c>
      <c r="I21" s="8"/>
      <c r="J21" s="8"/>
      <c r="K21" s="8"/>
      <c r="L21" s="8"/>
      <c r="M21" s="8"/>
      <c r="N21" s="8"/>
      <c r="O21" s="33"/>
    </row>
    <row r="22" spans="2:16">
      <c r="B22" s="36" t="s">
        <v>86</v>
      </c>
      <c r="C22" s="30">
        <v>24.652999877929688</v>
      </c>
      <c r="D22" s="9"/>
      <c r="E22" s="8"/>
      <c r="F22" s="8"/>
      <c r="G22" s="30">
        <v>13.866000175476074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86</v>
      </c>
      <c r="C23" s="30">
        <v>24.507999420166016</v>
      </c>
      <c r="D23" s="4">
        <f>STDEV(C21:C23)</f>
        <v>8.6747094274047018E-2</v>
      </c>
      <c r="E23" s="1">
        <f>AVERAGE(C21:C23)</f>
        <v>24.607999801635742</v>
      </c>
      <c r="F23" s="8"/>
      <c r="G23" s="30">
        <v>13.890000343322754</v>
      </c>
      <c r="H23" s="3">
        <f>STDEV(G21:G23)</f>
        <v>1.5502825408353925E-2</v>
      </c>
      <c r="I23" s="1">
        <f>AVERAGE(G21:G23)</f>
        <v>13.8836669921875</v>
      </c>
      <c r="J23" s="8"/>
      <c r="K23" s="1">
        <f>E23-I23</f>
        <v>10.724332809448242</v>
      </c>
      <c r="L23" s="1">
        <f>K23-$K$7</f>
        <v>-2.7703339258829764</v>
      </c>
      <c r="M23" s="27">
        <f>SQRT((D23*D23)+(H23*H23))</f>
        <v>8.8121484103663994E-2</v>
      </c>
      <c r="N23" s="14"/>
      <c r="O23" s="34">
        <f>POWER(2,-L23)</f>
        <v>6.822658122377832</v>
      </c>
      <c r="P23" s="26">
        <f>M23/SQRT((COUNT(C21:C23)+COUNT(G21:G23)/2))</f>
        <v>4.1540865985282248E-2</v>
      </c>
    </row>
    <row r="24" spans="2:16">
      <c r="B24" s="36" t="s">
        <v>87</v>
      </c>
      <c r="C24" t="s">
        <v>9</v>
      </c>
      <c r="D24" s="10"/>
      <c r="E24" s="8"/>
      <c r="F24" s="8"/>
      <c r="G24" s="30">
        <v>15.493000030517578</v>
      </c>
      <c r="I24" s="8"/>
      <c r="J24" s="8"/>
      <c r="K24" s="8"/>
      <c r="L24" s="8"/>
      <c r="M24" s="8"/>
      <c r="N24" s="8"/>
      <c r="O24" s="33"/>
    </row>
    <row r="25" spans="2:16">
      <c r="B25" s="36" t="s">
        <v>87</v>
      </c>
      <c r="C25" s="30">
        <v>37.569000244140625</v>
      </c>
      <c r="D25" s="9"/>
      <c r="E25" s="8"/>
      <c r="F25" s="8"/>
      <c r="G25" s="30">
        <v>15.517999649047852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87</v>
      </c>
      <c r="C26" s="30">
        <v>35.446998596191406</v>
      </c>
      <c r="D26" s="4">
        <f>STDEV(C24:C26)</f>
        <v>1.5004817549539216</v>
      </c>
      <c r="E26" s="1">
        <f>AVERAGE(C24:C26)</f>
        <v>36.507999420166016</v>
      </c>
      <c r="F26" s="8"/>
      <c r="G26" s="30">
        <v>15.534999847412109</v>
      </c>
      <c r="H26" s="3">
        <f>STDEV(G24:G26)</f>
        <v>2.1126493202680601E-2</v>
      </c>
      <c r="I26" s="1">
        <f>AVERAGE(G24:G26)</f>
        <v>15.51533317565918</v>
      </c>
      <c r="J26" s="8"/>
      <c r="K26" s="1">
        <f>E26-I26</f>
        <v>20.992666244506836</v>
      </c>
      <c r="L26" s="1">
        <f>K26-$K$7</f>
        <v>7.4979995091756173</v>
      </c>
      <c r="M26" s="27">
        <f>SQRT((D26*D26)+(H26*H26))</f>
        <v>1.5006304760548625</v>
      </c>
      <c r="N26" s="14"/>
      <c r="O26" s="34">
        <f>POWER(2,-L26)</f>
        <v>5.5319371875651602E-3</v>
      </c>
      <c r="P26" s="26">
        <f>M26/SQRT((COUNT(C24:C26)+COUNT(G24:G26)/2))</f>
        <v>0.80212072936411039</v>
      </c>
    </row>
    <row r="27" spans="2:16">
      <c r="B27" s="36" t="s">
        <v>88</v>
      </c>
      <c r="C27" s="30">
        <v>30.906000137329102</v>
      </c>
      <c r="D27" s="10"/>
      <c r="E27" s="8"/>
      <c r="F27" s="8"/>
      <c r="G27" s="30">
        <v>19.746000289916992</v>
      </c>
      <c r="I27" s="8"/>
      <c r="J27" s="8"/>
      <c r="K27" s="8"/>
      <c r="L27" s="8"/>
      <c r="M27" s="8"/>
      <c r="N27" s="8"/>
      <c r="O27" s="33"/>
    </row>
    <row r="28" spans="2:16">
      <c r="B28" s="36" t="s">
        <v>88</v>
      </c>
      <c r="C28" s="30">
        <v>30.985000610351563</v>
      </c>
      <c r="D28" s="9"/>
      <c r="E28" s="8"/>
      <c r="F28" s="8"/>
      <c r="G28" s="30">
        <v>19.771999359130859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88</v>
      </c>
      <c r="C29" s="30">
        <v>30.222999572753906</v>
      </c>
      <c r="D29" s="4">
        <f>STDEV(C27:C29)</f>
        <v>0.41900207383083798</v>
      </c>
      <c r="E29" s="1">
        <f>AVERAGE(C27:C29)</f>
        <v>30.704666773478191</v>
      </c>
      <c r="F29" s="8"/>
      <c r="G29" s="30">
        <v>19.861000061035156</v>
      </c>
      <c r="H29" s="3">
        <f>STDEV(G27:G29)</f>
        <v>6.0307578153820617E-2</v>
      </c>
      <c r="I29" s="1">
        <f>AVERAGE(G27:G29)</f>
        <v>19.792999903361004</v>
      </c>
      <c r="J29" s="8"/>
      <c r="K29" s="1">
        <f>E29-I29</f>
        <v>10.911666870117188</v>
      </c>
      <c r="L29" s="1">
        <f>K29-$K$7</f>
        <v>-2.5829998652140311</v>
      </c>
      <c r="M29" s="27">
        <f>SQRT((D29*D29)+(H29*H29))</f>
        <v>0.42331990486784604</v>
      </c>
      <c r="N29" s="14"/>
      <c r="O29" s="34">
        <f>POWER(2,-L29)</f>
        <v>5.9918431778996792</v>
      </c>
      <c r="P29" s="26">
        <f>M29/SQRT((COUNT(C27:C29)+COUNT(G27:G29)/2))</f>
        <v>0.19955491689553209</v>
      </c>
    </row>
    <row r="30" spans="2:16">
      <c r="B30" s="36" t="s">
        <v>89</v>
      </c>
      <c r="C30" s="30">
        <v>29.809000015258789</v>
      </c>
      <c r="D30" s="10"/>
      <c r="E30" s="8"/>
      <c r="F30" s="8"/>
      <c r="G30" s="30">
        <v>17.384000778198242</v>
      </c>
      <c r="I30" s="8"/>
      <c r="J30" s="8"/>
      <c r="K30" s="8"/>
      <c r="L30" s="8"/>
      <c r="M30" s="8"/>
      <c r="N30" s="8"/>
      <c r="O30" s="33"/>
    </row>
    <row r="31" spans="2:16">
      <c r="B31" s="36" t="s">
        <v>89</v>
      </c>
      <c r="C31" s="30">
        <v>30.173999786376953</v>
      </c>
      <c r="D31" s="9"/>
      <c r="E31" s="8"/>
      <c r="F31" s="8"/>
      <c r="G31" s="30">
        <v>17.351999282836914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89</v>
      </c>
      <c r="C32" s="30">
        <v>29.913999557495117</v>
      </c>
      <c r="D32" s="4">
        <f>STDEV(C30:C32)</f>
        <v>0.18790505395203491</v>
      </c>
      <c r="E32" s="1">
        <f>AVERAGE(C30:C32)</f>
        <v>29.965666453043621</v>
      </c>
      <c r="F32" s="8"/>
      <c r="G32" s="30">
        <v>17.325000762939453</v>
      </c>
      <c r="H32" s="3">
        <f>STDEV(G30:G32)</f>
        <v>2.9535339235544147E-2</v>
      </c>
      <c r="I32" s="1">
        <f>AVERAGE(G30:G32)</f>
        <v>17.353666941324871</v>
      </c>
      <c r="J32" s="8"/>
      <c r="K32" s="1">
        <f>E32-I32</f>
        <v>12.61199951171875</v>
      </c>
      <c r="L32" s="1">
        <f>K32-$K$7</f>
        <v>-0.88266722361246863</v>
      </c>
      <c r="M32" s="27">
        <f>SQRT((D32*D32)+(H32*H32))</f>
        <v>0.19021210677681855</v>
      </c>
      <c r="N32" s="14"/>
      <c r="O32" s="34">
        <f>POWER(2,-L32)</f>
        <v>1.843780894712159</v>
      </c>
      <c r="P32" s="26">
        <f>M32/SQRT((COUNT(C30:C32)+COUNT(G30:G32)/2))</f>
        <v>8.9666847043778711E-2</v>
      </c>
    </row>
    <row r="33" spans="2:16">
      <c r="B33" s="36" t="s">
        <v>90</v>
      </c>
      <c r="C33" t="s">
        <v>9</v>
      </c>
      <c r="D33" s="10"/>
      <c r="E33" s="8"/>
      <c r="F33" s="8"/>
      <c r="G33" s="30">
        <v>18.275999069213867</v>
      </c>
      <c r="I33" s="8"/>
      <c r="J33" s="8"/>
      <c r="K33" s="8"/>
      <c r="L33" s="8"/>
      <c r="M33" s="8"/>
      <c r="N33" s="8"/>
      <c r="O33" s="33"/>
    </row>
    <row r="34" spans="2:16">
      <c r="B34" s="36" t="s">
        <v>90</v>
      </c>
      <c r="C34" t="s">
        <v>9</v>
      </c>
      <c r="D34" s="9"/>
      <c r="E34" s="8"/>
      <c r="F34" s="8"/>
      <c r="G34" s="30">
        <v>18.350000381469727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90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18.253999710083008</v>
      </c>
      <c r="H35" s="3">
        <f>STDEV(G33:G35)</f>
        <v>5.0292966579927934E-2</v>
      </c>
      <c r="I35" s="1">
        <f>AVERAGE(G33:G35)</f>
        <v>18.293333053588867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6">
      <c r="B36" s="36" t="s">
        <v>91</v>
      </c>
      <c r="C36" s="30">
        <v>24.086000442504883</v>
      </c>
      <c r="D36" s="10"/>
      <c r="E36" s="8"/>
      <c r="F36" s="8"/>
      <c r="G36" s="30">
        <v>16.813999176025391</v>
      </c>
      <c r="I36" s="8"/>
      <c r="J36" s="8"/>
      <c r="K36" s="8"/>
      <c r="L36" s="8"/>
      <c r="M36" s="8"/>
      <c r="N36" s="8"/>
      <c r="O36" s="33"/>
    </row>
    <row r="37" spans="2:16">
      <c r="B37" s="36" t="s">
        <v>91</v>
      </c>
      <c r="C37" s="30">
        <v>24.065999984741211</v>
      </c>
      <c r="D37" s="9"/>
      <c r="E37" s="8"/>
      <c r="F37" s="8"/>
      <c r="G37" s="30">
        <v>16.812000274658203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91</v>
      </c>
      <c r="C38" s="30">
        <v>23.992000579833984</v>
      </c>
      <c r="D38" s="4">
        <f>STDEV(C36:C38)</f>
        <v>4.9517512759843958E-2</v>
      </c>
      <c r="E38" s="1">
        <f>AVERAGE(C36:C38)</f>
        <v>24.048000335693359</v>
      </c>
      <c r="F38" s="8"/>
      <c r="G38" s="30">
        <v>16.811000823974609</v>
      </c>
      <c r="H38" s="3">
        <f>STDEV(G36:G38)</f>
        <v>1.5266861369812393E-3</v>
      </c>
      <c r="I38" s="1">
        <f>AVERAGE(G36:G38)</f>
        <v>16.812333424886067</v>
      </c>
      <c r="J38" s="8"/>
      <c r="K38" s="1">
        <f>E38-I38</f>
        <v>7.2356669108072929</v>
      </c>
      <c r="L38" s="1">
        <f>K38-$K$7</f>
        <v>-6.2589998245239258</v>
      </c>
      <c r="M38" s="27">
        <f>SQRT((D38*D38)+(H38*H38))</f>
        <v>4.9541041980182048E-2</v>
      </c>
      <c r="N38" s="14"/>
      <c r="O38" s="34">
        <f>POWER(2,-L38)</f>
        <v>76.585524331610671</v>
      </c>
      <c r="P38" s="26">
        <f>M38/SQRT((COUNT(C36:C38)+COUNT(G36:G38)/2))</f>
        <v>2.3353871154156103E-2</v>
      </c>
    </row>
    <row r="39" spans="2:16">
      <c r="B39" s="36" t="s">
        <v>92</v>
      </c>
      <c r="C39" s="30">
        <v>25.923999786376953</v>
      </c>
      <c r="D39" s="10"/>
      <c r="E39" s="8"/>
      <c r="F39" s="8"/>
      <c r="G39" s="30">
        <v>14.704000473022461</v>
      </c>
      <c r="I39" s="8"/>
      <c r="J39" s="8"/>
      <c r="K39" s="8"/>
      <c r="L39" s="8"/>
      <c r="M39" s="8"/>
      <c r="N39" s="8"/>
      <c r="O39" s="33"/>
    </row>
    <row r="40" spans="2:16">
      <c r="B40" s="36" t="s">
        <v>92</v>
      </c>
      <c r="C40" s="30"/>
      <c r="D40" s="9"/>
      <c r="E40" s="8"/>
      <c r="F40" s="8"/>
      <c r="G40" s="30">
        <v>14.680000305175781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92</v>
      </c>
      <c r="C41" s="30">
        <v>25.77400016784668</v>
      </c>
      <c r="D41" s="4">
        <f>STDEV(C39:C41)</f>
        <v>0.10606574743815166</v>
      </c>
      <c r="E41" s="1">
        <f>AVERAGE(C39:C41)</f>
        <v>25.848999977111816</v>
      </c>
      <c r="F41" s="8"/>
      <c r="G41" s="30">
        <v>14.649999618530273</v>
      </c>
      <c r="H41" s="3">
        <f>STDEV(G39:G41)</f>
        <v>2.7055934474581711E-2</v>
      </c>
      <c r="I41" s="1">
        <f>AVERAGE(G39:G41)</f>
        <v>14.678000132242838</v>
      </c>
      <c r="J41" s="8"/>
      <c r="K41" s="1">
        <f>E41-I41</f>
        <v>11.170999844868978</v>
      </c>
      <c r="L41" s="1">
        <f>K41-$K$7</f>
        <v>-2.3236668904622402</v>
      </c>
      <c r="M41" s="27">
        <f>SQRT((D41*D41)+(H41*H41))</f>
        <v>0.10946216866984974</v>
      </c>
      <c r="N41" s="14"/>
      <c r="O41" s="34">
        <f>POWER(2,-L41)</f>
        <v>5.0060298392270521</v>
      </c>
      <c r="P41" s="26">
        <f>M41/SQRT((COUNT(C39:C41)+COUNT(G39:G41)/2))</f>
        <v>5.8509990282262628E-2</v>
      </c>
    </row>
    <row r="42" spans="2:16">
      <c r="B42" s="36" t="s">
        <v>93</v>
      </c>
      <c r="C42" t="s">
        <v>9</v>
      </c>
      <c r="D42" s="10"/>
      <c r="E42" s="8"/>
      <c r="F42" s="8"/>
      <c r="G42" s="30">
        <v>16.385000228881836</v>
      </c>
      <c r="I42" s="8"/>
      <c r="J42" s="8"/>
      <c r="K42" s="8"/>
      <c r="L42" s="8"/>
      <c r="M42" s="8"/>
      <c r="N42" s="8"/>
      <c r="O42" s="33"/>
    </row>
    <row r="43" spans="2:16">
      <c r="B43" s="36" t="s">
        <v>93</v>
      </c>
      <c r="C43" t="s">
        <v>9</v>
      </c>
      <c r="D43" s="9"/>
      <c r="E43" s="8"/>
      <c r="F43" s="8"/>
      <c r="G43" s="30">
        <v>16.395000457763672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93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16.430000305175781</v>
      </c>
      <c r="H44" s="3">
        <f>STDEV(G42:G44)</f>
        <v>2.3629080822230277E-2</v>
      </c>
      <c r="I44" s="1">
        <f>AVERAGE(G42:G44)</f>
        <v>16.40333366394043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6">
      <c r="B45" s="36" t="s">
        <v>94</v>
      </c>
      <c r="C45" s="30">
        <v>31.402000427246094</v>
      </c>
      <c r="D45" s="10"/>
      <c r="E45" s="8"/>
      <c r="F45" s="8"/>
      <c r="G45" s="30">
        <v>17.653999328613281</v>
      </c>
      <c r="I45" s="8"/>
      <c r="J45" s="8"/>
      <c r="K45" s="8"/>
      <c r="L45" s="8"/>
      <c r="M45" s="8"/>
      <c r="N45" s="8"/>
      <c r="O45" s="33"/>
    </row>
    <row r="46" spans="2:16">
      <c r="B46" s="36" t="s">
        <v>94</v>
      </c>
      <c r="C46" s="30">
        <v>31.156000137329102</v>
      </c>
      <c r="D46" s="9"/>
      <c r="E46" s="8"/>
      <c r="F46" s="8"/>
      <c r="G46" s="30">
        <v>17.62299919128418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94</v>
      </c>
      <c r="C47" s="30">
        <v>31.780000686645508</v>
      </c>
      <c r="D47" s="4">
        <f>STDEV(C45:C47)</f>
        <v>0.31431858156229286</v>
      </c>
      <c r="E47" s="1">
        <f>AVERAGE(C45:C47)</f>
        <v>31.446000417073567</v>
      </c>
      <c r="F47" s="8"/>
      <c r="G47" s="30">
        <v>17.680999755859375</v>
      </c>
      <c r="H47" s="3">
        <f>STDEV(G45:G47)</f>
        <v>2.9023258135893241E-2</v>
      </c>
      <c r="I47" s="1">
        <f>AVERAGE(G45:G47)</f>
        <v>17.652666091918945</v>
      </c>
      <c r="J47" s="8"/>
      <c r="K47" s="1">
        <f>E47-I47</f>
        <v>13.793334325154621</v>
      </c>
      <c r="L47" s="1">
        <f>K47-$K$7</f>
        <v>0.29866758982340258</v>
      </c>
      <c r="M47" s="27">
        <f>SQRT((D47*D47)+(H47*H47))</f>
        <v>0.31565569886848938</v>
      </c>
      <c r="N47" s="14"/>
      <c r="O47" s="34">
        <f>POWER(2,-L47)</f>
        <v>0.81300290373517292</v>
      </c>
      <c r="P47" s="26">
        <f>M47/SQRT((COUNT(C45:C47)+COUNT(G45:G47)/2))</f>
        <v>0.14880152346005845</v>
      </c>
    </row>
    <row r="48" spans="2:16">
      <c r="B48" s="36" t="s">
        <v>95</v>
      </c>
      <c r="C48" s="30">
        <v>24.607000350952148</v>
      </c>
      <c r="D48" s="10"/>
      <c r="E48" s="8"/>
      <c r="F48" s="8"/>
      <c r="G48" s="30">
        <v>14.130000114440918</v>
      </c>
      <c r="I48" s="8"/>
      <c r="J48" s="8"/>
      <c r="K48" s="8"/>
      <c r="L48" s="8"/>
      <c r="M48" s="8"/>
      <c r="N48" s="8"/>
      <c r="O48" s="33"/>
    </row>
    <row r="49" spans="2:16">
      <c r="B49" s="36" t="s">
        <v>95</v>
      </c>
      <c r="C49" s="30">
        <v>24.591999053955078</v>
      </c>
      <c r="D49" s="9"/>
      <c r="E49" s="8"/>
      <c r="F49" s="8"/>
      <c r="G49" s="30">
        <v>14.121999740600586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95</v>
      </c>
      <c r="C50" s="30">
        <v>24.601999282836914</v>
      </c>
      <c r="D50" s="4">
        <f>STDEV(C48:C50)</f>
        <v>7.6382171957491748E-3</v>
      </c>
      <c r="E50" s="1">
        <f>AVERAGE(C48:C50)</f>
        <v>24.600332895914715</v>
      </c>
      <c r="F50" s="8"/>
      <c r="G50" s="30">
        <v>14.336999893188477</v>
      </c>
      <c r="H50" s="3">
        <f>STDEV(G48:G50)</f>
        <v>0.12188654560411624</v>
      </c>
      <c r="I50" s="1">
        <f>AVERAGE(G48:G50)</f>
        <v>14.196333249409994</v>
      </c>
      <c r="J50" s="8"/>
      <c r="K50" s="1">
        <f>E50-I50</f>
        <v>10.403999646504721</v>
      </c>
      <c r="L50" s="1">
        <f>K50-$K$7</f>
        <v>-3.090667088826498</v>
      </c>
      <c r="M50" s="27">
        <f>SQRT((D50*D50)+(H50*H50))</f>
        <v>0.12212564170244408</v>
      </c>
      <c r="N50" s="14"/>
      <c r="O50" s="34">
        <f>POWER(2,-L50)</f>
        <v>8.5188996093628688</v>
      </c>
      <c r="P50" s="26">
        <f>M50/SQRT((COUNT(C48:C50)+COUNT(G48:G50)/2))</f>
        <v>5.7570579603037894E-2</v>
      </c>
    </row>
    <row r="51" spans="2:16">
      <c r="B51" s="36" t="s">
        <v>96</v>
      </c>
      <c r="C51" t="s">
        <v>9</v>
      </c>
      <c r="D51" s="10"/>
      <c r="E51" s="8"/>
      <c r="F51" s="8"/>
      <c r="G51" s="30">
        <v>14.62600040435791</v>
      </c>
      <c r="I51" s="8"/>
      <c r="J51" s="8"/>
      <c r="K51" s="8"/>
      <c r="L51" s="8"/>
      <c r="M51" s="8"/>
      <c r="N51" s="8"/>
      <c r="O51" s="33"/>
    </row>
    <row r="52" spans="2:16">
      <c r="B52" s="36" t="s">
        <v>96</v>
      </c>
      <c r="C52" s="30">
        <v>34.759998321533203</v>
      </c>
      <c r="D52" s="9"/>
      <c r="E52" s="8"/>
      <c r="F52" s="8"/>
      <c r="G52" s="30">
        <v>14.612000465393066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96</v>
      </c>
      <c r="C53" t="s">
        <v>9</v>
      </c>
      <c r="D53" s="4" t="e">
        <f>STDEV(C51:C53)</f>
        <v>#DIV/0!</v>
      </c>
      <c r="E53" s="1">
        <f>AVERAGE(C51:C53)</f>
        <v>34.759998321533203</v>
      </c>
      <c r="F53" s="8"/>
      <c r="G53" s="30">
        <v>14.704000473022461</v>
      </c>
      <c r="H53" s="3">
        <f>STDEV(G51:G53)</f>
        <v>4.9571514680816844E-2</v>
      </c>
      <c r="I53" s="1">
        <f>AVERAGE(G51:G53)</f>
        <v>14.647333780924479</v>
      </c>
      <c r="J53" s="8"/>
      <c r="K53" s="1">
        <f>E53-I53</f>
        <v>20.112664540608726</v>
      </c>
      <c r="L53" s="1">
        <f>K53-$K$7</f>
        <v>6.6179978052775077</v>
      </c>
      <c r="M53" s="27" t="e">
        <f>SQRT((D53*D53)+(H53*H53))</f>
        <v>#DIV/0!</v>
      </c>
      <c r="N53" s="14"/>
      <c r="O53" s="34">
        <f>POWER(2,-L53)</f>
        <v>1.0180852592170875E-2</v>
      </c>
      <c r="P53" s="26" t="e">
        <f>M53/SQRT((COUNT(C51:C53)+COUNT(G51:G53)/2))</f>
        <v>#DIV/0!</v>
      </c>
    </row>
    <row r="54" spans="2:16">
      <c r="B54" s="36" t="s">
        <v>97</v>
      </c>
      <c r="C54" s="30">
        <v>30.535999298095703</v>
      </c>
      <c r="D54" s="10"/>
      <c r="E54" s="8"/>
      <c r="F54" s="8"/>
      <c r="G54" s="30">
        <v>16.688999176025391</v>
      </c>
      <c r="I54" s="8"/>
      <c r="J54" s="8"/>
      <c r="K54" s="8"/>
      <c r="L54" s="8"/>
      <c r="M54" s="8"/>
      <c r="N54" s="8"/>
      <c r="O54" s="33"/>
    </row>
    <row r="55" spans="2:16">
      <c r="B55" s="36" t="s">
        <v>97</v>
      </c>
      <c r="C55" s="30">
        <v>30.867000579833984</v>
      </c>
      <c r="D55" s="9"/>
      <c r="E55" s="8"/>
      <c r="F55" s="8"/>
      <c r="G55" s="30">
        <v>16.749000549316406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97</v>
      </c>
      <c r="C56" s="30">
        <v>31.121000289916992</v>
      </c>
      <c r="D56" s="4">
        <f>STDEV(C54:C56)</f>
        <v>0.29334389990434123</v>
      </c>
      <c r="E56" s="1">
        <f>AVERAGE(C54:C56)</f>
        <v>30.841333389282227</v>
      </c>
      <c r="F56" s="8"/>
      <c r="G56" s="30">
        <v>16.701000213623047</v>
      </c>
      <c r="H56" s="3">
        <f>STDEV(G54:G56)</f>
        <v>3.1749598230800112E-2</v>
      </c>
      <c r="I56" s="1">
        <f>AVERAGE(G54:G56)</f>
        <v>16.712999979654949</v>
      </c>
      <c r="J56" s="8"/>
      <c r="K56" s="1">
        <f>E56-I56</f>
        <v>14.128333409627277</v>
      </c>
      <c r="L56" s="1">
        <f>K56-$K$7</f>
        <v>0.63366667429605883</v>
      </c>
      <c r="M56" s="27">
        <f>SQRT((D56*D56)+(H56*H56))</f>
        <v>0.29505708023856231</v>
      </c>
      <c r="N56" s="14"/>
      <c r="O56" s="34">
        <f>POWER(2,-L56)</f>
        <v>0.64453621411879936</v>
      </c>
      <c r="P56" s="26">
        <f>M56/SQRT((COUNT(C54:C56)+COUNT(G54:G56)/2))</f>
        <v>0.13909124151586047</v>
      </c>
    </row>
    <row r="57" spans="2:16">
      <c r="B57" s="36" t="s">
        <v>98</v>
      </c>
      <c r="C57" s="30">
        <v>26.437000274658203</v>
      </c>
      <c r="D57" s="10"/>
      <c r="E57" s="8"/>
      <c r="F57" s="8"/>
      <c r="G57" s="30">
        <v>14.383000373840332</v>
      </c>
      <c r="I57" s="8"/>
      <c r="J57" s="8"/>
      <c r="K57" s="8"/>
      <c r="L57" s="8"/>
      <c r="M57" s="8"/>
      <c r="N57" s="8"/>
      <c r="O57" s="33"/>
    </row>
    <row r="58" spans="2:16">
      <c r="B58" s="36" t="s">
        <v>98</v>
      </c>
      <c r="C58" s="30">
        <v>26.277000427246094</v>
      </c>
      <c r="D58" s="9"/>
      <c r="E58" s="8"/>
      <c r="F58" s="8"/>
      <c r="G58" s="30">
        <v>14.291999816894531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98</v>
      </c>
      <c r="C59" s="30">
        <v>25.98900032043457</v>
      </c>
      <c r="D59" s="4">
        <f>STDEV(C57:C59)</f>
        <v>0.22702715391162262</v>
      </c>
      <c r="E59" s="1">
        <f>AVERAGE(C57:C59)</f>
        <v>26.234333674112957</v>
      </c>
      <c r="F59" s="8"/>
      <c r="G59" s="30">
        <v>14.288999557495117</v>
      </c>
      <c r="H59" s="3">
        <f>STDEV(G57:G59)</f>
        <v>5.3426361150148392E-2</v>
      </c>
      <c r="I59" s="1">
        <f>AVERAGE(G57:G59)</f>
        <v>14.321333249409994</v>
      </c>
      <c r="J59" s="8"/>
      <c r="K59" s="1">
        <f>E59-I59</f>
        <v>11.913000424702963</v>
      </c>
      <c r="L59" s="1">
        <f>K59-$K$7</f>
        <v>-1.5816663106282558</v>
      </c>
      <c r="M59" s="27">
        <f>SQRT((D59*D59)+(H59*H59))</f>
        <v>0.23322886759352426</v>
      </c>
      <c r="N59" s="14"/>
      <c r="O59" s="34">
        <f>POWER(2,-L59)</f>
        <v>2.9931535895203805</v>
      </c>
      <c r="P59" s="26">
        <f>M59/SQRT((COUNT(C57:C59)+COUNT(G57:G59)/2))</f>
        <v>0.1099451425625603</v>
      </c>
    </row>
    <row r="60" spans="2:16">
      <c r="B60" s="36" t="s">
        <v>99</v>
      </c>
      <c r="C60" t="s">
        <v>9</v>
      </c>
      <c r="D60" s="10"/>
      <c r="E60" s="8"/>
      <c r="F60" s="8"/>
      <c r="G60" s="30">
        <v>14.687000274658203</v>
      </c>
      <c r="I60" s="8"/>
      <c r="J60" s="8"/>
      <c r="K60" s="8"/>
      <c r="L60" s="8"/>
      <c r="M60" s="8"/>
      <c r="N60" s="8"/>
      <c r="O60" s="33"/>
    </row>
    <row r="61" spans="2:16">
      <c r="B61" s="36" t="s">
        <v>99</v>
      </c>
      <c r="C61" t="s">
        <v>9</v>
      </c>
      <c r="D61" s="9"/>
      <c r="E61" s="8"/>
      <c r="F61" s="8"/>
      <c r="G61" s="30">
        <v>14.682999610900879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99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14.644000053405762</v>
      </c>
      <c r="H62" s="3">
        <f>STDEV(G60:G62)</f>
        <v>2.3755665370156203E-2</v>
      </c>
      <c r="I62" s="1">
        <f>AVERAGE(G60:G62)</f>
        <v>14.671333312988281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100</v>
      </c>
      <c r="C63" s="30">
        <v>23.184000015258789</v>
      </c>
      <c r="D63" s="10"/>
      <c r="E63" s="8"/>
      <c r="F63" s="8"/>
      <c r="G63" s="30">
        <v>17.333000183105469</v>
      </c>
      <c r="I63" s="8"/>
      <c r="J63" s="8"/>
      <c r="K63" s="8"/>
      <c r="L63" s="8"/>
      <c r="M63" s="8"/>
      <c r="N63" s="8"/>
      <c r="O63" s="33"/>
    </row>
    <row r="64" spans="2:16">
      <c r="B64" s="36" t="s">
        <v>100</v>
      </c>
      <c r="C64" s="30">
        <v>23.273000717163086</v>
      </c>
      <c r="D64" s="9"/>
      <c r="E64" s="8"/>
      <c r="F64" s="8"/>
      <c r="G64" s="30">
        <v>17.354000091552734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100</v>
      </c>
      <c r="C65" s="30">
        <v>23.142999649047852</v>
      </c>
      <c r="D65" s="4">
        <f>STDEV(C63:C65)</f>
        <v>6.6461057118674519E-2</v>
      </c>
      <c r="E65" s="1">
        <f>AVERAGE(C63:C65)</f>
        <v>23.200000127156574</v>
      </c>
      <c r="F65" s="8"/>
      <c r="G65" s="30">
        <v>17.325000762939453</v>
      </c>
      <c r="H65" s="3">
        <f>STDEV(G63:G65)</f>
        <v>1.4977471625784441E-2</v>
      </c>
      <c r="I65" s="1">
        <f>AVERAGE(G63:G65)</f>
        <v>17.337333679199219</v>
      </c>
      <c r="J65" s="8"/>
      <c r="K65" s="1">
        <f>E65-I65</f>
        <v>5.8626664479573556</v>
      </c>
      <c r="L65" s="1">
        <f>K65-$K$7</f>
        <v>-7.632000287373863</v>
      </c>
      <c r="M65" s="27">
        <f>SQRT((D65*D65)+(H65*H65))</f>
        <v>6.8127797334369286E-2</v>
      </c>
      <c r="N65" s="14"/>
      <c r="O65" s="34">
        <f>POWER(2,-L65)</f>
        <v>198.36315783797406</v>
      </c>
      <c r="P65" s="26">
        <f>M65/SQRT((COUNT(C63:C65)+COUNT(G63:G65)/2))</f>
        <v>3.2115751654956885E-2</v>
      </c>
    </row>
    <row r="66" spans="2:16">
      <c r="B66" s="36" t="s">
        <v>101</v>
      </c>
      <c r="C66" s="30">
        <v>24.673000335693359</v>
      </c>
      <c r="D66" s="10"/>
      <c r="E66" s="8"/>
      <c r="F66" s="8"/>
      <c r="G66" s="30">
        <v>16.780000686645508</v>
      </c>
      <c r="I66" s="8"/>
      <c r="J66" s="8"/>
      <c r="K66" s="8"/>
      <c r="L66" s="8"/>
      <c r="M66" s="8"/>
      <c r="N66" s="8"/>
      <c r="O66" s="33"/>
    </row>
    <row r="67" spans="2:16">
      <c r="B67" s="36" t="s">
        <v>101</v>
      </c>
      <c r="C67" s="30">
        <v>24.62299919128418</v>
      </c>
      <c r="D67" s="9"/>
      <c r="E67" s="8"/>
      <c r="F67" s="8"/>
      <c r="G67" s="30">
        <v>16.733999252319336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101</v>
      </c>
      <c r="C68" s="30">
        <v>24.679000854492188</v>
      </c>
      <c r="D68" s="4">
        <f>STDEV(C66:C68)</f>
        <v>3.0747105419713538E-2</v>
      </c>
      <c r="E68" s="1">
        <f>AVERAGE(C66:C68)</f>
        <v>24.65833346048991</v>
      </c>
      <c r="F68" s="8"/>
      <c r="G68" s="30">
        <v>16.715999603271484</v>
      </c>
      <c r="H68" s="3">
        <f>STDEV(G66:G68)</f>
        <v>3.3005701525038636E-2</v>
      </c>
      <c r="I68" s="1">
        <f>AVERAGE(G66:G68)</f>
        <v>16.743333180745442</v>
      </c>
      <c r="J68" s="8"/>
      <c r="K68" s="1">
        <f>E68-I68</f>
        <v>7.9150002797444685</v>
      </c>
      <c r="L68" s="1">
        <f>K68-$K$7</f>
        <v>-5.5796664555867501</v>
      </c>
      <c r="M68" s="27">
        <f>SQRT((D68*D68)+(H68*H68))</f>
        <v>4.5108323232535649E-2</v>
      </c>
      <c r="N68" s="14"/>
      <c r="O68" s="34">
        <f>POWER(2,-L68)</f>
        <v>47.824117963458839</v>
      </c>
      <c r="P68" s="26">
        <f>M68/SQRT((COUNT(C66:C68)+COUNT(G66:G68)/2))</f>
        <v>2.1264267497120432E-2</v>
      </c>
    </row>
    <row r="69" spans="2:16">
      <c r="B69" s="36" t="s">
        <v>102</v>
      </c>
      <c r="C69" s="30">
        <v>34.768001556396484</v>
      </c>
      <c r="D69" s="10"/>
      <c r="E69" s="8"/>
      <c r="F69" s="8"/>
      <c r="G69" s="30">
        <v>18.267000198364258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102</v>
      </c>
      <c r="C70" s="30">
        <v>28.719999313354492</v>
      </c>
      <c r="D70" s="9"/>
      <c r="E70" s="8"/>
      <c r="F70" s="8"/>
      <c r="G70" s="30">
        <v>18.392999649047852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102</v>
      </c>
      <c r="C71" s="30">
        <v>33.696998596191406</v>
      </c>
      <c r="D71" s="4">
        <f>STDEV(C69:C71)</f>
        <v>3.2273802671818235</v>
      </c>
      <c r="E71" s="1">
        <f>AVERAGE(C69:C71)</f>
        <v>32.394999821980797</v>
      </c>
      <c r="F71" s="8"/>
      <c r="G71" s="30">
        <v>18.312000274658203</v>
      </c>
      <c r="H71" s="3">
        <f>STDEV(G69:G71)</f>
        <v>6.3851085987296385E-2</v>
      </c>
      <c r="I71" s="1">
        <f>AVERAGE(G69:G71)</f>
        <v>18.324000040690105</v>
      </c>
      <c r="J71" s="8"/>
      <c r="K71" s="1">
        <f>E71-I71</f>
        <v>14.070999781290691</v>
      </c>
      <c r="L71" s="1">
        <f>K71-$K$7</f>
        <v>0.57633304595947266</v>
      </c>
      <c r="M71" s="27">
        <f>SQRT((D71*D71)+(H71*H71))</f>
        <v>3.2280118262138346</v>
      </c>
      <c r="N71" s="14"/>
      <c r="O71" s="34">
        <f>POWER(2,-L71)</f>
        <v>0.67066627134921308</v>
      </c>
      <c r="P71" s="26">
        <f>M71/SQRT((COUNT(C69:C71)+COUNT(G69:G71)/2))</f>
        <v>1.521699368044116</v>
      </c>
    </row>
    <row r="72" spans="2:16">
      <c r="B72" s="36" t="s">
        <v>103</v>
      </c>
      <c r="C72" s="30">
        <v>26.898000717163086</v>
      </c>
      <c r="D72" s="10"/>
      <c r="E72" s="8"/>
      <c r="F72" s="8"/>
      <c r="G72" s="30">
        <v>17.295000076293945</v>
      </c>
      <c r="I72" s="8"/>
      <c r="J72" s="8"/>
      <c r="K72" s="8"/>
      <c r="L72" s="8"/>
      <c r="M72" s="8"/>
      <c r="N72" s="8"/>
      <c r="O72" s="33"/>
    </row>
    <row r="73" spans="2:16">
      <c r="B73" s="36" t="s">
        <v>103</v>
      </c>
      <c r="C73" s="30">
        <v>26.865999221801758</v>
      </c>
      <c r="D73" s="9"/>
      <c r="E73" s="8"/>
      <c r="F73" s="8"/>
      <c r="G73" s="30">
        <v>17.253000259399414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103</v>
      </c>
      <c r="C74" s="30">
        <v>26.436000823974609</v>
      </c>
      <c r="D74" s="4">
        <f>STDEV(C72:C74)</f>
        <v>0.25799438596780855</v>
      </c>
      <c r="E74" s="1">
        <f>AVERAGE(C72:C74)</f>
        <v>26.733333587646484</v>
      </c>
      <c r="F74" s="8"/>
      <c r="G74" s="30">
        <v>17.594999313354492</v>
      </c>
      <c r="H74" s="3">
        <f>STDEV(G72:G74)</f>
        <v>0.18651491440013543</v>
      </c>
      <c r="I74" s="1">
        <f>AVERAGE(G72:G74)</f>
        <v>17.380999883015949</v>
      </c>
      <c r="J74" s="8"/>
      <c r="K74" s="1">
        <f>E74-I74</f>
        <v>9.352333704630535</v>
      </c>
      <c r="L74" s="1">
        <f>K74-$K$7</f>
        <v>-4.1423330307006836</v>
      </c>
      <c r="M74" s="27">
        <f>SQRT((D74*D74)+(H74*H74))</f>
        <v>0.31835344585004322</v>
      </c>
      <c r="N74" s="14"/>
      <c r="O74" s="34">
        <f>POWER(2,-L74)</f>
        <v>17.659015764894306</v>
      </c>
      <c r="P74" s="26">
        <f>M74/SQRT((COUNT(C72:C74)+COUNT(G72:G74)/2))</f>
        <v>0.1500732535831133</v>
      </c>
    </row>
    <row r="75" spans="2:16">
      <c r="B75" s="36" t="s">
        <v>104</v>
      </c>
      <c r="C75" s="30">
        <v>23.646999359130859</v>
      </c>
      <c r="D75" s="10"/>
      <c r="E75" s="8"/>
      <c r="F75" s="8"/>
      <c r="G75" s="30">
        <v>14.189000129699707</v>
      </c>
      <c r="I75" s="8"/>
      <c r="J75" s="8"/>
      <c r="K75" s="8"/>
      <c r="L75" s="8"/>
      <c r="M75" s="8"/>
      <c r="N75" s="8"/>
      <c r="O75" s="33"/>
    </row>
    <row r="76" spans="2:16">
      <c r="B76" s="36" t="s">
        <v>104</v>
      </c>
      <c r="C76" s="30">
        <v>23.718999862670898</v>
      </c>
      <c r="D76" s="9"/>
      <c r="E76" s="8"/>
      <c r="F76" s="8"/>
      <c r="G76" s="30">
        <v>14.16100025177002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104</v>
      </c>
      <c r="C77" s="30">
        <v>23.683000564575195</v>
      </c>
      <c r="D77" s="4">
        <f>STDEV(C75:C77)</f>
        <v>3.6000251774230128E-2</v>
      </c>
      <c r="E77" s="1">
        <f>AVERAGE(C75:C77)</f>
        <v>23.682999928792317</v>
      </c>
      <c r="F77" s="8"/>
      <c r="G77" s="30">
        <v>14.21399974822998</v>
      </c>
      <c r="H77" s="3">
        <f>STDEV(G75:G77)</f>
        <v>2.6513897977431897E-2</v>
      </c>
      <c r="I77" s="1">
        <f>AVERAGE(G75:G77)</f>
        <v>14.188000043233236</v>
      </c>
      <c r="J77" s="8"/>
      <c r="K77" s="1">
        <f>E77-I77</f>
        <v>9.4949998855590803</v>
      </c>
      <c r="L77" s="1">
        <f>K77-$K$7</f>
        <v>-3.9996668497721384</v>
      </c>
      <c r="M77" s="27">
        <f>SQRT((D77*D77)+(H77*H77))</f>
        <v>4.4710232763491925E-2</v>
      </c>
      <c r="N77" s="14"/>
      <c r="O77" s="34">
        <f>POWER(2,-L77)</f>
        <v>15.99630567230912</v>
      </c>
      <c r="P77" s="26">
        <f>M77/SQRT((COUNT(C75:C77)+COUNT(G75:G77)/2))</f>
        <v>2.1076605850329395E-2</v>
      </c>
    </row>
    <row r="78" spans="2:16">
      <c r="B78" s="36" t="s">
        <v>105</v>
      </c>
      <c r="C78" t="s">
        <v>9</v>
      </c>
      <c r="D78" s="10"/>
      <c r="E78" s="8"/>
      <c r="F78" s="8"/>
      <c r="G78" s="30">
        <v>16.233999252319336</v>
      </c>
      <c r="I78" s="8"/>
      <c r="J78" s="8"/>
      <c r="K78" s="8"/>
      <c r="L78" s="8"/>
      <c r="M78" s="8"/>
      <c r="N78" s="8"/>
      <c r="O78" s="33"/>
    </row>
    <row r="79" spans="2:16">
      <c r="B79" s="36" t="s">
        <v>105</v>
      </c>
      <c r="C79" t="s">
        <v>9</v>
      </c>
      <c r="D79" s="9"/>
      <c r="E79" s="8"/>
      <c r="F79" s="8"/>
      <c r="G79" s="30">
        <v>16.191999435424805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105</v>
      </c>
      <c r="C80" t="s">
        <v>9</v>
      </c>
      <c r="D80" s="4" t="e">
        <f>STDEV(C78:C80)</f>
        <v>#DIV/0!</v>
      </c>
      <c r="E80" s="1" t="e">
        <f>AVERAGE(C78:C80)</f>
        <v>#DIV/0!</v>
      </c>
      <c r="F80" s="8"/>
      <c r="G80" s="30">
        <v>16.27400016784668</v>
      </c>
      <c r="H80" s="3">
        <f>STDEV(G78:G80)</f>
        <v>4.1004426549507603E-2</v>
      </c>
      <c r="I80" s="1">
        <f>AVERAGE(G78:G80)</f>
        <v>16.233332951863606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6">
      <c r="B81" s="36" t="s">
        <v>106</v>
      </c>
      <c r="C81" s="30">
        <v>25.020000457763672</v>
      </c>
      <c r="D81" s="10"/>
      <c r="E81" s="8"/>
      <c r="F81" s="8"/>
      <c r="G81" s="30">
        <v>15.800000190734863</v>
      </c>
      <c r="I81" s="8"/>
      <c r="J81" s="8"/>
      <c r="K81" s="8"/>
      <c r="L81" s="8"/>
      <c r="M81" s="8"/>
      <c r="N81" s="8"/>
      <c r="O81" s="33"/>
    </row>
    <row r="82" spans="2:16">
      <c r="B82" s="36" t="s">
        <v>106</v>
      </c>
      <c r="C82" s="30">
        <v>24.891000747680664</v>
      </c>
      <c r="D82" s="9"/>
      <c r="E82" s="8"/>
      <c r="F82" s="8"/>
      <c r="G82" s="30">
        <v>15.758000373840332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106</v>
      </c>
      <c r="C83" s="30">
        <v>24.603000640869141</v>
      </c>
      <c r="D83" s="4">
        <f>STDEV(C81:C83)</f>
        <v>0.21349232383360958</v>
      </c>
      <c r="E83" s="1">
        <f>AVERAGE(C81:C83)</f>
        <v>24.838000615437824</v>
      </c>
      <c r="F83" s="8"/>
      <c r="G83" s="30">
        <v>15.798999786376953</v>
      </c>
      <c r="H83" s="3">
        <f>STDEV(G81:G83)</f>
        <v>2.3965034447438631E-2</v>
      </c>
      <c r="I83" s="1">
        <f>AVERAGE(G81:G83)</f>
        <v>15.785666783650717</v>
      </c>
      <c r="J83" s="8"/>
      <c r="K83" s="1">
        <f>E83-I83</f>
        <v>9.0523338317871076</v>
      </c>
      <c r="L83" s="1">
        <f>K83-$K$7</f>
        <v>-4.442332903544111</v>
      </c>
      <c r="M83" s="27">
        <f>SQRT((D83*D83)+(H83*H83))</f>
        <v>0.21483317996050272</v>
      </c>
      <c r="N83" s="14"/>
      <c r="O83" s="34">
        <f>POWER(2,-L83)</f>
        <v>21.740796687924227</v>
      </c>
      <c r="P83" s="26">
        <f>M83/SQRT((COUNT(C81:C83)+COUNT(G81:G83)/2))</f>
        <v>0.10127333224929426</v>
      </c>
    </row>
    <row r="84" spans="2:16">
      <c r="B84" s="36" t="s">
        <v>107</v>
      </c>
      <c r="C84" s="30">
        <v>25.403999328613281</v>
      </c>
      <c r="D84" s="10"/>
      <c r="E84" s="8"/>
      <c r="F84" s="8"/>
      <c r="G84" s="30">
        <v>15.008000373840332</v>
      </c>
      <c r="I84" s="8"/>
      <c r="J84" s="8"/>
      <c r="K84" s="8"/>
      <c r="L84" s="8"/>
      <c r="M84" s="8"/>
      <c r="N84" s="8"/>
      <c r="O84" s="33"/>
    </row>
    <row r="85" spans="2:16">
      <c r="B85" s="36" t="s">
        <v>107</v>
      </c>
      <c r="C85" s="30">
        <v>25.224000930786133</v>
      </c>
      <c r="D85" s="9"/>
      <c r="E85" s="8"/>
      <c r="F85" s="8"/>
      <c r="G85" s="30">
        <v>14.986000061035156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107</v>
      </c>
      <c r="C86" s="30">
        <v>25.683000564575195</v>
      </c>
      <c r="D86" s="4">
        <f>STDEV(C84:C86)</f>
        <v>0.23127248600842742</v>
      </c>
      <c r="E86" s="1">
        <f>AVERAGE(C84:C86)</f>
        <v>25.437000274658203</v>
      </c>
      <c r="F86" s="8"/>
      <c r="G86" s="30">
        <v>14.993000030517578</v>
      </c>
      <c r="H86" s="3">
        <f>STDEV(G84:G86)</f>
        <v>1.123998543949907E-2</v>
      </c>
      <c r="I86" s="1">
        <f>AVERAGE(G84:G86)</f>
        <v>14.995666821797689</v>
      </c>
      <c r="J86" s="8"/>
      <c r="K86" s="1">
        <f>E86-I86</f>
        <v>10.441333452860514</v>
      </c>
      <c r="L86" s="1">
        <f>K86-$K$7</f>
        <v>-3.0533332824707049</v>
      </c>
      <c r="M86" s="27">
        <f>SQRT((D86*D86)+(H86*H86))</f>
        <v>0.23154546002286119</v>
      </c>
      <c r="N86" s="14"/>
      <c r="O86" s="34">
        <f>POWER(2,-L86)</f>
        <v>8.3012769806140678</v>
      </c>
      <c r="P86" s="26">
        <f>M86/SQRT((COUNT(C84:C86)+COUNT(G84:G86)/2))</f>
        <v>0.10915157662341587</v>
      </c>
    </row>
    <row r="87" spans="2:16">
      <c r="B87" s="36" t="s">
        <v>108</v>
      </c>
      <c r="C87" t="s">
        <v>9</v>
      </c>
      <c r="D87" s="10"/>
      <c r="E87" s="8"/>
      <c r="F87" s="8"/>
      <c r="G87" s="30">
        <v>16.471000671386719</v>
      </c>
      <c r="I87" s="8"/>
      <c r="J87" s="8"/>
      <c r="K87" s="8"/>
      <c r="L87" s="8"/>
      <c r="M87" s="8"/>
      <c r="N87" s="8"/>
      <c r="O87" s="33"/>
    </row>
    <row r="88" spans="2:16">
      <c r="B88" s="36" t="s">
        <v>108</v>
      </c>
      <c r="C88" s="30">
        <v>34.299999237060547</v>
      </c>
      <c r="D88" s="9"/>
      <c r="E88" s="8"/>
      <c r="F88" s="8"/>
      <c r="G88" s="30"/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108</v>
      </c>
      <c r="C89" s="30">
        <v>33.028999328613281</v>
      </c>
      <c r="D89" s="4">
        <f>STDEV(C87:C89)</f>
        <v>0.8987326541505426</v>
      </c>
      <c r="E89" s="1">
        <f>AVERAGE(C87:C89)</f>
        <v>33.664499282836914</v>
      </c>
      <c r="F89" s="8"/>
      <c r="G89" s="30">
        <v>16.517000198364258</v>
      </c>
      <c r="H89" s="3">
        <f>STDEV(G87:G89)</f>
        <v>3.2526577457191404E-2</v>
      </c>
      <c r="I89" s="1">
        <f>AVERAGE(G87:G89)</f>
        <v>16.494000434875488</v>
      </c>
      <c r="J89" s="8"/>
      <c r="K89" s="1">
        <f>E89-I89</f>
        <v>17.170498847961426</v>
      </c>
      <c r="L89" s="1">
        <f>K89-$K$7</f>
        <v>3.6758321126302071</v>
      </c>
      <c r="M89" s="27">
        <f>SQRT((D89*D89)+(H89*H89))</f>
        <v>0.89932105606260404</v>
      </c>
      <c r="N89" s="14"/>
      <c r="O89" s="34">
        <f>POWER(2,-L89)</f>
        <v>7.8246383719166979E-2</v>
      </c>
      <c r="P89" s="26">
        <f>M89/SQRT((COUNT(C87:C89)+COUNT(G87:G89)/2))</f>
        <v>0.51922325380564305</v>
      </c>
    </row>
    <row r="90" spans="2:16">
      <c r="B90" s="36" t="s">
        <v>109</v>
      </c>
      <c r="C90" s="30">
        <v>30.315000534057617</v>
      </c>
      <c r="D90" s="10"/>
      <c r="E90" s="8"/>
      <c r="F90" s="8"/>
      <c r="G90" s="30">
        <v>17.343000411987305</v>
      </c>
      <c r="I90" s="8"/>
      <c r="J90" s="8"/>
      <c r="K90" s="8"/>
      <c r="L90" s="8"/>
      <c r="M90" s="8"/>
      <c r="N90" s="8"/>
      <c r="O90" s="33"/>
    </row>
    <row r="91" spans="2:16">
      <c r="B91" s="36" t="s">
        <v>109</v>
      </c>
      <c r="C91" s="30">
        <v>30.545000076293945</v>
      </c>
      <c r="D91" s="9"/>
      <c r="E91" s="8"/>
      <c r="F91" s="8"/>
      <c r="G91" s="30">
        <v>17.290000915527344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109</v>
      </c>
      <c r="C92" s="30"/>
      <c r="D92" s="4">
        <f>STDEV(C90:C92)</f>
        <v>0.16263423598510937</v>
      </c>
      <c r="E92" s="1">
        <f>AVERAGE(C90:C92)</f>
        <v>30.430000305175781</v>
      </c>
      <c r="F92" s="8"/>
      <c r="G92" s="30">
        <v>17.316999435424805</v>
      </c>
      <c r="H92" s="3">
        <f>STDEV(G90:G92)</f>
        <v>2.6501312809829758E-2</v>
      </c>
      <c r="I92" s="1">
        <f>AVERAGE(G90:G92)</f>
        <v>17.316666920979817</v>
      </c>
      <c r="J92" s="8"/>
      <c r="K92" s="1">
        <f>E92-I92</f>
        <v>13.113333384195965</v>
      </c>
      <c r="L92" s="1">
        <f>K92-$K$7</f>
        <v>-0.38133335113525391</v>
      </c>
      <c r="M92" s="27">
        <f>SQRT((D92*D92)+(H92*H92))</f>
        <v>0.16477928964255395</v>
      </c>
      <c r="N92" s="14"/>
      <c r="O92" s="34">
        <f>POWER(2,-L92)</f>
        <v>1.3025451226996863</v>
      </c>
      <c r="P92" s="26">
        <f>M92/SQRT((COUNT(C90:C92)+COUNT(G90:G92)/2))</f>
        <v>8.8078235182632109E-2</v>
      </c>
    </row>
    <row r="93" spans="2:16">
      <c r="B93" s="36" t="s">
        <v>110</v>
      </c>
      <c r="C93" s="30">
        <v>28.312000274658203</v>
      </c>
      <c r="D93" s="10"/>
      <c r="E93" s="8"/>
      <c r="F93" s="8"/>
      <c r="G93" s="30">
        <v>15.236000061035156</v>
      </c>
      <c r="I93" s="8"/>
      <c r="J93" s="8"/>
      <c r="K93" s="8"/>
      <c r="L93" s="8"/>
      <c r="M93" s="8"/>
      <c r="N93" s="8"/>
      <c r="O93" s="33"/>
    </row>
    <row r="94" spans="2:16">
      <c r="B94" s="36" t="s">
        <v>110</v>
      </c>
      <c r="C94" s="30"/>
      <c r="D94" s="9"/>
      <c r="E94" s="8"/>
      <c r="F94" s="8"/>
      <c r="G94" s="30">
        <v>15.196999549865723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110</v>
      </c>
      <c r="C95" s="30">
        <v>28.541000366210937</v>
      </c>
      <c r="D95" s="4">
        <f>STDEV(C93:C95)</f>
        <v>0.16192751762927871</v>
      </c>
      <c r="E95" s="1">
        <f>AVERAGE(C93:C95)</f>
        <v>28.42650032043457</v>
      </c>
      <c r="F95" s="8"/>
      <c r="G95" s="30">
        <v>15.220000267028809</v>
      </c>
      <c r="H95" s="3">
        <f>STDEV(G93:G95)</f>
        <v>1.9604702963570367E-2</v>
      </c>
      <c r="I95" s="1">
        <f>AVERAGE(G93:G95)</f>
        <v>15.217666625976562</v>
      </c>
      <c r="J95" s="8"/>
      <c r="K95" s="1">
        <f>E95-I95</f>
        <v>13.208833694458008</v>
      </c>
      <c r="L95" s="1">
        <f>K95-$K$7</f>
        <v>-0.28583304087321082</v>
      </c>
      <c r="M95" s="27">
        <f>SQRT((D95*D95)+(H95*H95))</f>
        <v>0.16310997928965043</v>
      </c>
      <c r="N95" s="14"/>
      <c r="O95" s="34">
        <f>POWER(2,-L95)</f>
        <v>1.219114001203955</v>
      </c>
      <c r="P95" s="26">
        <f>M95/SQRT((COUNT(C93:C95)+COUNT(G93:G95)/2))</f>
        <v>8.7185951266523593E-2</v>
      </c>
    </row>
    <row r="96" spans="2:16">
      <c r="B96" s="36" t="s">
        <v>111</v>
      </c>
      <c r="C96" t="s">
        <v>9</v>
      </c>
      <c r="D96" s="10"/>
      <c r="E96" s="8"/>
      <c r="F96" s="8"/>
      <c r="G96" s="30">
        <v>16.069999694824219</v>
      </c>
      <c r="I96" s="8"/>
      <c r="J96" s="8"/>
      <c r="K96" s="8"/>
      <c r="L96" s="8"/>
      <c r="M96" s="8"/>
      <c r="N96" s="8"/>
      <c r="O96" s="33"/>
    </row>
    <row r="97" spans="2:16">
      <c r="B97" s="36" t="s">
        <v>111</v>
      </c>
      <c r="C97" t="s">
        <v>9</v>
      </c>
      <c r="D97" s="9"/>
      <c r="E97" s="8"/>
      <c r="F97" s="8"/>
      <c r="G97" s="30">
        <v>15.98799991607666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111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15.928000450134277</v>
      </c>
      <c r="H98" s="3">
        <f>STDEV(G96:G98)</f>
        <v>7.1283103561939995E-2</v>
      </c>
      <c r="I98" s="1">
        <f>AVERAGE(G96:G98)</f>
        <v>15.995333353678385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112</v>
      </c>
      <c r="C99" s="30">
        <v>27.055999755859375</v>
      </c>
      <c r="D99" s="10"/>
      <c r="E99" s="8"/>
      <c r="F99" s="8"/>
      <c r="G99" s="30">
        <v>17.320999145507813</v>
      </c>
      <c r="I99" s="8"/>
      <c r="J99" s="8"/>
      <c r="K99" s="8"/>
      <c r="L99" s="8"/>
      <c r="M99" s="8"/>
      <c r="N99" s="8"/>
      <c r="O99" s="33"/>
    </row>
    <row r="100" spans="2:16">
      <c r="B100" s="36" t="s">
        <v>112</v>
      </c>
      <c r="C100" s="30">
        <v>27.37299919128418</v>
      </c>
      <c r="D100" s="9"/>
      <c r="E100" s="8"/>
      <c r="F100" s="8"/>
      <c r="G100" s="30">
        <v>17.304000854492188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112</v>
      </c>
      <c r="C101" s="30">
        <v>27.250999450683594</v>
      </c>
      <c r="D101" s="4">
        <f>STDEV(C99:C101)</f>
        <v>0.15989447548711286</v>
      </c>
      <c r="E101" s="1">
        <f>AVERAGE(C99:C101)</f>
        <v>27.226666132609051</v>
      </c>
      <c r="F101" s="8"/>
      <c r="G101" s="30">
        <v>17.291999816894531</v>
      </c>
      <c r="H101" s="3">
        <f>STDEV(G99:G101)</f>
        <v>1.4571249436780802E-2</v>
      </c>
      <c r="I101" s="1">
        <f>AVERAGE(G99:G101)</f>
        <v>17.305666605631512</v>
      </c>
      <c r="J101" s="8"/>
      <c r="K101" s="1">
        <f>E101-I101</f>
        <v>9.9209995269775391</v>
      </c>
      <c r="L101" s="1">
        <f>K101-$K$7</f>
        <v>-3.5736672083536796</v>
      </c>
      <c r="M101" s="27">
        <f>SQRT((D101*D101)+(H101*H101))</f>
        <v>0.16055704469579596</v>
      </c>
      <c r="N101" s="14"/>
      <c r="O101" s="34">
        <f>POWER(2,-L101)</f>
        <v>11.906415228974861</v>
      </c>
      <c r="P101" s="26">
        <f>M101/SQRT((COUNT(C99:C101)+COUNT(G99:G101)/2))</f>
        <v>7.5687316714445951E-2</v>
      </c>
    </row>
    <row r="102" spans="2:16">
      <c r="B102" s="36" t="s">
        <v>113</v>
      </c>
      <c r="C102" s="30">
        <v>28.035999298095703</v>
      </c>
      <c r="D102" s="10"/>
      <c r="E102" s="8"/>
      <c r="F102" s="8"/>
      <c r="G102" s="30">
        <v>14.788999557495117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113</v>
      </c>
      <c r="C103" s="30">
        <v>28.325000762939453</v>
      </c>
      <c r="D103" s="9"/>
      <c r="E103" s="8"/>
      <c r="F103" s="8"/>
      <c r="G103" s="30">
        <v>14.789999961853027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113</v>
      </c>
      <c r="C104" s="30">
        <v>28.201000213623047</v>
      </c>
      <c r="D104" s="4">
        <f>STDEV(C102:C104)</f>
        <v>0.14498464576031569</v>
      </c>
      <c r="E104" s="1">
        <f>AVERAGE(C102:C104)</f>
        <v>28.187333424886067</v>
      </c>
      <c r="F104" s="8"/>
      <c r="G104" s="30">
        <v>14.802000045776367</v>
      </c>
      <c r="H104" s="3">
        <f>STDEV(G102:G104)</f>
        <v>7.2343569006678545E-3</v>
      </c>
      <c r="I104" s="1">
        <f>AVERAGE(G102:G104)</f>
        <v>14.79366652170817</v>
      </c>
      <c r="J104" s="8"/>
      <c r="K104" s="1">
        <f>E104-I104</f>
        <v>13.393666903177897</v>
      </c>
      <c r="L104" s="1">
        <f>K104-$K$7</f>
        <v>-0.10099983215332209</v>
      </c>
      <c r="M104" s="27">
        <f>SQRT((D104*D104)+(H104*H104))</f>
        <v>0.14516502135848866</v>
      </c>
      <c r="N104" s="14"/>
      <c r="O104" s="34">
        <f>POWER(2,-L104)</f>
        <v>1.0725164920387371</v>
      </c>
      <c r="P104" s="26">
        <f>M104/SQRT((COUNT(C102:C104)+COUNT(G102:G104)/2))</f>
        <v>6.8431447329118239E-2</v>
      </c>
    </row>
    <row r="105" spans="2:16">
      <c r="B105" s="36" t="s">
        <v>114</v>
      </c>
      <c r="C105" t="s">
        <v>9</v>
      </c>
      <c r="D105" s="10"/>
      <c r="E105" s="8"/>
      <c r="F105" s="8"/>
      <c r="G105" s="30">
        <v>16.551000595092773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114</v>
      </c>
      <c r="C106" t="s">
        <v>9</v>
      </c>
      <c r="D106" s="9"/>
      <c r="E106" s="8"/>
      <c r="F106" s="8"/>
      <c r="G106" s="30">
        <v>16.586999893188477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114</v>
      </c>
      <c r="C107" t="s">
        <v>9</v>
      </c>
      <c r="D107" s="4" t="e">
        <f>STDEV(C105:C107)</f>
        <v>#DIV/0!</v>
      </c>
      <c r="E107" s="1" t="e">
        <f>AVERAGE(C105:C107)</f>
        <v>#DIV/0!</v>
      </c>
      <c r="F107" s="8"/>
      <c r="G107" s="30">
        <v>16.638999938964844</v>
      </c>
      <c r="H107" s="3">
        <f>STDEV(G105:G107)</f>
        <v>4.4241456324060381E-2</v>
      </c>
      <c r="I107" s="1">
        <f>AVERAGE(G105:G107)</f>
        <v>16.592333475748699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115</v>
      </c>
      <c r="C108" s="30">
        <v>25.985000610351563</v>
      </c>
      <c r="D108" s="10"/>
      <c r="E108" s="8"/>
      <c r="F108" s="8"/>
      <c r="G108" s="30">
        <v>16.375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115</v>
      </c>
      <c r="C109" s="30">
        <v>25.86400032043457</v>
      </c>
      <c r="D109" s="9"/>
      <c r="E109" s="8"/>
      <c r="F109" s="8"/>
      <c r="G109" s="30">
        <v>16.572000503540039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115</v>
      </c>
      <c r="C110" s="30">
        <v>25.900999069213867</v>
      </c>
      <c r="D110" s="4">
        <f>STDEV(C108:C110)</f>
        <v>6.2003005955004041E-2</v>
      </c>
      <c r="E110" s="1">
        <f>AVERAGE(C108:C110)</f>
        <v>25.916666666666668</v>
      </c>
      <c r="F110" s="8"/>
      <c r="G110" s="30">
        <v>16.349000930786133</v>
      </c>
      <c r="H110" s="3">
        <f>STDEV(G108:G110)</f>
        <v>0.12193848137718265</v>
      </c>
      <c r="I110" s="1">
        <f>AVERAGE(G108:G110)</f>
        <v>16.432000478108723</v>
      </c>
      <c r="J110" s="8"/>
      <c r="K110" s="1">
        <f>E110-I110</f>
        <v>9.4846661885579451</v>
      </c>
      <c r="L110" s="1">
        <f>K110-$K$7</f>
        <v>-4.0100005467732736</v>
      </c>
      <c r="M110" s="27">
        <f>SQRT((D110*D110)+(H110*H110))</f>
        <v>0.13679680547450582</v>
      </c>
      <c r="N110" s="14"/>
      <c r="O110" s="34">
        <f>POWER(2,-L110)</f>
        <v>16.111294906996132</v>
      </c>
      <c r="P110" s="26">
        <f>M110/SQRT((COUNT(C108:C110)+COUNT(G108:G110)/2))</f>
        <v>6.4486632530453405E-2</v>
      </c>
    </row>
    <row r="111" spans="2:16">
      <c r="B111" s="36" t="s">
        <v>116</v>
      </c>
      <c r="C111" s="30">
        <v>27.048999786376953</v>
      </c>
      <c r="D111" s="10"/>
      <c r="E111" s="8"/>
      <c r="F111" s="8"/>
      <c r="G111" s="30">
        <v>16.875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116</v>
      </c>
      <c r="C112" s="30">
        <v>27.163999557495117</v>
      </c>
      <c r="D112" s="9"/>
      <c r="E112" s="8"/>
      <c r="F112" s="8"/>
      <c r="G112" s="30">
        <v>16.910999298095703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116</v>
      </c>
      <c r="C113" s="30">
        <v>27.368000030517578</v>
      </c>
      <c r="D113" s="4">
        <f>STDEV(C111:C113)</f>
        <v>0.16155612859127128</v>
      </c>
      <c r="E113" s="1">
        <f>AVERAGE(C111:C113)</f>
        <v>27.193666458129883</v>
      </c>
      <c r="F113" s="8"/>
      <c r="G113" s="30">
        <v>16.916999816894531</v>
      </c>
      <c r="H113" s="3">
        <f>STDEV(G111:G113)</f>
        <v>2.2715414400844409E-2</v>
      </c>
      <c r="I113" s="1">
        <f>AVERAGE(G111:G113)</f>
        <v>16.900999704996746</v>
      </c>
      <c r="J113" s="8"/>
      <c r="K113" s="1">
        <f>E113-I113</f>
        <v>10.292666753133137</v>
      </c>
      <c r="L113" s="1">
        <f>K113-$K$7</f>
        <v>-3.2019999821980818</v>
      </c>
      <c r="M113" s="27">
        <f>SQRT((D113*D113)+(H113*H113))</f>
        <v>0.16314525042673314</v>
      </c>
      <c r="N113" s="14"/>
      <c r="O113" s="34">
        <f>POWER(2,-L113)</f>
        <v>9.2023350332540126</v>
      </c>
      <c r="P113" s="26">
        <f>M113/SQRT((COUNT(C111:C113)+COUNT(G111:G113)/2))</f>
        <v>7.6907408596746996E-2</v>
      </c>
    </row>
    <row r="114" spans="2:17">
      <c r="B114" s="36" t="s">
        <v>117</v>
      </c>
      <c r="C114" t="s">
        <v>9</v>
      </c>
      <c r="D114" s="10"/>
      <c r="E114" s="8"/>
      <c r="F114" s="8"/>
      <c r="G114" s="30">
        <v>15.434000015258789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117</v>
      </c>
      <c r="C115" s="30">
        <v>39.243999481201172</v>
      </c>
      <c r="D115" s="9"/>
      <c r="E115" s="8"/>
      <c r="F115" s="8"/>
      <c r="G115" s="30">
        <v>15.418000221252441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117</v>
      </c>
      <c r="C116" s="30">
        <v>37.166000366210937</v>
      </c>
      <c r="D116" s="4">
        <f>STDEV(C114:C116)</f>
        <v>1.4693672655092391</v>
      </c>
      <c r="E116" s="1">
        <f>AVERAGE(C114:C116)</f>
        <v>38.204999923706055</v>
      </c>
      <c r="F116" s="8"/>
      <c r="G116" s="30">
        <v>15.416999816894531</v>
      </c>
      <c r="H116" s="3">
        <f>STDEV(G114:G116)</f>
        <v>9.5394004139760461E-3</v>
      </c>
      <c r="I116" s="1">
        <f>AVERAGE(G114:G116)</f>
        <v>15.42300001780192</v>
      </c>
      <c r="J116" s="8"/>
      <c r="K116" s="1">
        <f>E116-I116</f>
        <v>22.781999905904136</v>
      </c>
      <c r="L116" s="1">
        <f>K116-$K$7</f>
        <v>9.2873331705729179</v>
      </c>
      <c r="M116" s="27">
        <f>SQRT((D116*D116)+(H116*H116))</f>
        <v>1.4693982309470626</v>
      </c>
      <c r="N116" s="14"/>
      <c r="O116" s="34">
        <f>POWER(2,-L116)</f>
        <v>1.6004206114886275E-3</v>
      </c>
      <c r="P116" s="26">
        <f>M116/SQRT((COUNT(C114:C116)+COUNT(G114:G116)/2))</f>
        <v>0.78542639213366261</v>
      </c>
    </row>
    <row r="117" spans="2:17">
      <c r="B117" s="36" t="s">
        <v>118</v>
      </c>
      <c r="C117" s="30">
        <v>24.457000732421875</v>
      </c>
      <c r="D117" s="10"/>
      <c r="E117" s="8"/>
      <c r="F117" s="8"/>
      <c r="G117" s="30">
        <v>16.100000381469727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118</v>
      </c>
      <c r="C118" s="30">
        <v>24.481000900268555</v>
      </c>
      <c r="D118" s="9"/>
      <c r="E118" s="8"/>
      <c r="F118" s="8"/>
      <c r="G118" s="30">
        <v>15.567999839782715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118</v>
      </c>
      <c r="C119" s="30"/>
      <c r="D119" s="4">
        <f>STDEV(C117:C119)</f>
        <v>1.6970681434002547E-2</v>
      </c>
      <c r="E119" s="1">
        <f>AVERAGE(C117:C119)</f>
        <v>24.469000816345215</v>
      </c>
      <c r="F119" s="8"/>
      <c r="G119" s="30">
        <v>15.598999977111816</v>
      </c>
      <c r="H119" s="3">
        <f>STDEV(G117:G119)</f>
        <v>0.29860425037064431</v>
      </c>
      <c r="I119" s="1">
        <f>AVERAGE(G117:G119)</f>
        <v>15.755666732788086</v>
      </c>
      <c r="J119" s="8"/>
      <c r="K119" s="1">
        <f>E119-I119</f>
        <v>8.7133340835571289</v>
      </c>
      <c r="L119" s="1">
        <f>K119-$K$7</f>
        <v>-4.7813326517740897</v>
      </c>
      <c r="M119" s="27">
        <f>SQRT((D119*D119)+(H119*H119))</f>
        <v>0.29908611196066731</v>
      </c>
      <c r="N119" s="14"/>
      <c r="O119" s="34">
        <f>POWER(2,-L119)</f>
        <v>27.499484165994975</v>
      </c>
      <c r="P119" s="26">
        <f>M119/SQRT((COUNT(C117:C119)+COUNT(G117:G119)/2))</f>
        <v>0.1598682514427327</v>
      </c>
    </row>
    <row r="120" spans="2:17">
      <c r="B120" s="36" t="s">
        <v>119</v>
      </c>
      <c r="C120" s="30">
        <v>23.492000579833984</v>
      </c>
      <c r="D120" s="10"/>
      <c r="E120" s="8"/>
      <c r="F120" s="8"/>
      <c r="G120" s="30">
        <v>13.692999839782715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119</v>
      </c>
      <c r="C121" s="30">
        <v>23.513999938964844</v>
      </c>
      <c r="D121" s="9"/>
      <c r="E121" s="8"/>
      <c r="F121" s="8"/>
      <c r="G121" s="30">
        <v>13.741999626159668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119</v>
      </c>
      <c r="C122" s="30">
        <v>23.514999389648438</v>
      </c>
      <c r="D122" s="4">
        <f>STDEV(C120:C122)</f>
        <v>1.2999461249854724E-2</v>
      </c>
      <c r="E122" s="1">
        <f>AVERAGE(C120:C122)</f>
        <v>23.506999969482422</v>
      </c>
      <c r="F122" s="8"/>
      <c r="G122" s="30">
        <v>13.862000465393066</v>
      </c>
      <c r="H122" s="3">
        <f>STDEV(G120:G122)</f>
        <v>8.6950552939009718E-2</v>
      </c>
      <c r="I122" s="1">
        <f>AVERAGE(G120:G122)</f>
        <v>13.765666643778482</v>
      </c>
      <c r="J122" s="8"/>
      <c r="K122" s="1">
        <f>E122-I122</f>
        <v>9.7413333257039394</v>
      </c>
      <c r="L122" s="1">
        <f>K122-$K$7</f>
        <v>-3.7533334096272792</v>
      </c>
      <c r="M122" s="27">
        <f>SQRT((D122*D122)+(H122*H122))</f>
        <v>8.7916919015545617E-2</v>
      </c>
      <c r="N122" s="14"/>
      <c r="O122" s="34">
        <f>POWER(2,-L122)</f>
        <v>13.485465429226139</v>
      </c>
      <c r="P122" s="26">
        <f>M122/SQRT((COUNT(C120:C122)+COUNT(G120:G122)/2))</f>
        <v>4.1444433077947228E-2</v>
      </c>
    </row>
    <row r="123" spans="2:17">
      <c r="B123" s="36" t="s">
        <v>120</v>
      </c>
      <c r="C123" t="s">
        <v>9</v>
      </c>
      <c r="D123" s="10"/>
      <c r="E123" s="8"/>
      <c r="F123" s="8"/>
      <c r="G123" s="30">
        <v>15.694000244140625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120</v>
      </c>
      <c r="C124" s="30">
        <v>33.509998321533203</v>
      </c>
      <c r="D124" s="9"/>
      <c r="E124" s="8"/>
      <c r="F124" s="8"/>
      <c r="G124" s="30">
        <v>15.720999717712402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120</v>
      </c>
      <c r="C125" s="30">
        <v>33.571998596191406</v>
      </c>
      <c r="D125" s="4">
        <f>STDEV(C123:C125)</f>
        <v>4.3840814646243884E-2</v>
      </c>
      <c r="E125" s="1">
        <f>AVERAGE(C123:C125)</f>
        <v>33.540998458862305</v>
      </c>
      <c r="F125" s="8"/>
      <c r="G125" s="30">
        <v>15.744999885559082</v>
      </c>
      <c r="H125" s="3">
        <f>STDEV(G123:G125)</f>
        <v>2.5514515654927031E-2</v>
      </c>
      <c r="I125" s="1">
        <f>AVERAGE(G123:G125)</f>
        <v>15.719999949137369</v>
      </c>
      <c r="J125" s="8"/>
      <c r="K125" s="1">
        <f>E125-I125</f>
        <v>17.820998509724937</v>
      </c>
      <c r="L125" s="1">
        <f>K125-$K$7</f>
        <v>4.3263317743937186</v>
      </c>
      <c r="M125" s="27">
        <f>SQRT((D125*D125)+(H125*H125))</f>
        <v>5.0724821714342463E-2</v>
      </c>
      <c r="N125" s="14"/>
      <c r="O125" s="34">
        <f>POWER(2,-L125)</f>
        <v>4.9847612789831998E-2</v>
      </c>
      <c r="P125" s="26">
        <f>M125/SQRT((COUNT(C123:C125)+COUNT(G123:G125)/2))</f>
        <v>2.7113557694322957E-2</v>
      </c>
    </row>
    <row r="126" spans="2:17" s="35" customFormat="1">
      <c r="B126" s="35" t="s">
        <v>121</v>
      </c>
      <c r="C126" s="40">
        <v>32.312000274658203</v>
      </c>
      <c r="D126" s="41"/>
      <c r="E126" s="42"/>
      <c r="F126" s="42"/>
      <c r="G126" s="30">
        <v>19.795999526977539</v>
      </c>
      <c r="H126" s="43"/>
      <c r="I126" s="42"/>
      <c r="J126" s="42"/>
      <c r="K126" s="42"/>
      <c r="L126" s="42"/>
      <c r="M126" s="42"/>
      <c r="N126" s="42"/>
      <c r="O126" s="44"/>
      <c r="P126" s="45"/>
      <c r="Q126" s="46"/>
    </row>
    <row r="127" spans="2:17" s="35" customFormat="1">
      <c r="B127" s="35" t="s">
        <v>121</v>
      </c>
      <c r="C127" s="40"/>
      <c r="D127" s="47"/>
      <c r="E127" s="42"/>
      <c r="F127" s="42"/>
      <c r="G127" s="30">
        <v>19.926000595092773</v>
      </c>
      <c r="H127" s="47"/>
      <c r="I127" s="42"/>
      <c r="J127" s="42"/>
      <c r="K127" s="42"/>
      <c r="L127" s="42"/>
      <c r="M127" s="42"/>
      <c r="N127" s="42"/>
      <c r="O127" s="44"/>
      <c r="P127" s="45"/>
      <c r="Q127" s="46"/>
    </row>
    <row r="128" spans="2:17" s="35" customFormat="1" ht="15.75">
      <c r="B128" s="35" t="s">
        <v>121</v>
      </c>
      <c r="C128" s="40">
        <v>33.351001739501953</v>
      </c>
      <c r="D128" s="48">
        <f>STDEV(C126:C128)</f>
        <v>0.73468498145377192</v>
      </c>
      <c r="E128" s="49">
        <f>AVERAGE(C126:C128)</f>
        <v>32.831501007080078</v>
      </c>
      <c r="F128" s="42"/>
      <c r="G128" s="30">
        <v>19.992000579833984</v>
      </c>
      <c r="H128" s="50">
        <f>STDEV(G126:G128)</f>
        <v>9.9726867340900124E-2</v>
      </c>
      <c r="I128" s="49">
        <f>AVERAGE(G126:G128)</f>
        <v>19.904666900634766</v>
      </c>
      <c r="J128" s="42"/>
      <c r="K128" s="49">
        <f>E128-I128</f>
        <v>12.926834106445313</v>
      </c>
      <c r="L128" s="49">
        <f>K128-$K$7</f>
        <v>-0.56783262888590613</v>
      </c>
      <c r="M128" s="49">
        <f>SQRT((D128*D128)+(H128*H128))</f>
        <v>0.7414225988215889</v>
      </c>
      <c r="N128" s="42"/>
      <c r="O128" s="51">
        <f>POWER(2,-L128)</f>
        <v>1.4822950346064923</v>
      </c>
      <c r="P128" s="52">
        <f>M128/SQRT((COUNT(C126:C128)+COUNT(G126:G128)/2))</f>
        <v>0.39630704908599007</v>
      </c>
      <c r="Q128" s="46"/>
    </row>
    <row r="129" spans="2:17">
      <c r="B129" s="36" t="s">
        <v>122</v>
      </c>
      <c r="C129" s="30">
        <v>26.520999908447266</v>
      </c>
      <c r="D129" s="10"/>
      <c r="E129" s="8"/>
      <c r="F129" s="8"/>
      <c r="G129" s="30">
        <v>15.873000144958496</v>
      </c>
      <c r="I129" s="8"/>
      <c r="J129" s="8"/>
      <c r="K129" s="8"/>
      <c r="L129" s="8"/>
      <c r="M129" s="8"/>
      <c r="N129" s="8"/>
      <c r="O129" s="33"/>
    </row>
    <row r="130" spans="2:17">
      <c r="B130" s="36" t="s">
        <v>122</v>
      </c>
      <c r="C130" s="30">
        <v>26.389999389648438</v>
      </c>
      <c r="D130" s="9"/>
      <c r="E130" s="8"/>
      <c r="F130" s="8"/>
      <c r="G130" s="30">
        <v>15.909000396728516</v>
      </c>
      <c r="H130" s="9"/>
      <c r="I130" s="8"/>
      <c r="J130" s="8"/>
      <c r="K130" s="8"/>
      <c r="L130" s="8"/>
      <c r="M130" s="8"/>
      <c r="N130" s="8"/>
      <c r="O130" s="33"/>
    </row>
    <row r="131" spans="2:17" ht="15.75">
      <c r="B131" s="36" t="s">
        <v>122</v>
      </c>
      <c r="C131" s="30">
        <v>26.033000946044922</v>
      </c>
      <c r="D131" s="4">
        <f t="shared" ref="D131" si="0">STDEV(C129:C131)</f>
        <v>0.25257078610647576</v>
      </c>
      <c r="E131" s="1">
        <f t="shared" ref="E131" si="1">AVERAGE(C129:C131)</f>
        <v>26.314666748046875</v>
      </c>
      <c r="F131" s="8"/>
      <c r="G131" s="30">
        <v>15.836999893188477</v>
      </c>
      <c r="H131" s="3">
        <f t="shared" ref="H131" si="2">STDEV(G129:G131)</f>
        <v>3.6000251770019531E-2</v>
      </c>
      <c r="I131" s="1">
        <f t="shared" ref="I131" si="3">AVERAGE(G129:G131)</f>
        <v>15.873000144958496</v>
      </c>
      <c r="J131" s="8"/>
      <c r="K131" s="1">
        <f t="shared" ref="K131" si="4">E131-I131</f>
        <v>10.441666603088379</v>
      </c>
      <c r="L131" s="1">
        <f t="shared" ref="L131" si="5">K131-$K$7</f>
        <v>-3.0530001322428397</v>
      </c>
      <c r="M131" s="27">
        <f t="shared" ref="M131" si="6">SQRT((D131*D131)+(H131*H131))</f>
        <v>0.25512353894132922</v>
      </c>
      <c r="N131" s="14"/>
      <c r="O131" s="34">
        <f t="shared" ref="O131" si="7">POWER(2,-L131)</f>
        <v>8.2993602532753528</v>
      </c>
      <c r="P131" s="26">
        <f t="shared" ref="P131" si="8">M131/SQRT((COUNT(C129:C131)+COUNT(G129:G131)/2))</f>
        <v>0.12026638961714942</v>
      </c>
    </row>
    <row r="132" spans="2:17">
      <c r="B132" s="36" t="s">
        <v>123</v>
      </c>
      <c r="C132" t="s">
        <v>9</v>
      </c>
      <c r="D132" s="10"/>
      <c r="E132" s="8"/>
      <c r="F132" s="8"/>
      <c r="G132" s="30">
        <v>16.141000747680664</v>
      </c>
      <c r="I132" s="8"/>
      <c r="J132" s="8"/>
      <c r="K132" s="8"/>
      <c r="L132" s="8"/>
      <c r="M132" s="8"/>
      <c r="N132" s="8"/>
      <c r="O132" s="33"/>
    </row>
    <row r="133" spans="2:17">
      <c r="B133" s="36" t="s">
        <v>123</v>
      </c>
      <c r="C133" t="s">
        <v>9</v>
      </c>
      <c r="D133" s="9"/>
      <c r="E133" s="8"/>
      <c r="F133" s="8"/>
      <c r="G133" s="30">
        <v>16.391000747680664</v>
      </c>
      <c r="H133" s="9"/>
      <c r="I133" s="8"/>
      <c r="J133" s="8"/>
      <c r="K133" s="8"/>
      <c r="L133" s="8"/>
      <c r="M133" s="8"/>
      <c r="N133" s="8"/>
      <c r="O133" s="33"/>
    </row>
    <row r="134" spans="2:17" ht="15.75">
      <c r="B134" s="36" t="s">
        <v>123</v>
      </c>
      <c r="C134" t="s">
        <v>9</v>
      </c>
      <c r="D134" s="4" t="e">
        <f t="shared" ref="D134" si="9">STDEV(C132:C134)</f>
        <v>#DIV/0!</v>
      </c>
      <c r="E134" s="1" t="e">
        <f t="shared" ref="E134" si="10">AVERAGE(C132:C134)</f>
        <v>#DIV/0!</v>
      </c>
      <c r="F134" s="8"/>
      <c r="G134" s="30">
        <v>16.233999252319336</v>
      </c>
      <c r="H134" s="3">
        <f t="shared" ref="H134" si="11">STDEV(G132:G134)</f>
        <v>0.12635808337862825</v>
      </c>
      <c r="I134" s="1">
        <f t="shared" ref="I134" si="12">AVERAGE(G132:G134)</f>
        <v>16.255333582560223</v>
      </c>
      <c r="J134" s="8"/>
      <c r="K134" s="1" t="e">
        <f t="shared" ref="K134" si="13">E134-I134</f>
        <v>#DIV/0!</v>
      </c>
      <c r="L134" s="1" t="e">
        <f t="shared" ref="L134" si="14">K134-$K$7</f>
        <v>#DIV/0!</v>
      </c>
      <c r="M134" s="27" t="e">
        <f t="shared" ref="M134" si="15">SQRT((D134*D134)+(H134*H134))</f>
        <v>#DIV/0!</v>
      </c>
      <c r="N134" s="14"/>
      <c r="O134" s="34" t="e">
        <f t="shared" ref="O134" si="16">POWER(2,-L134)</f>
        <v>#DIV/0!</v>
      </c>
      <c r="P134" s="26" t="e">
        <f t="shared" ref="P134" si="17">M134/SQRT((COUNT(C132:C134)+COUNT(G132:G134)/2))</f>
        <v>#DIV/0!</v>
      </c>
    </row>
    <row r="135" spans="2:17" s="35" customFormat="1">
      <c r="B135" s="35" t="s">
        <v>124</v>
      </c>
      <c r="C135" s="40">
        <v>29.139999389648437</v>
      </c>
      <c r="D135" s="41"/>
      <c r="E135" s="42"/>
      <c r="F135" s="42"/>
      <c r="G135" s="30">
        <v>17.445999145507812</v>
      </c>
      <c r="H135" s="43"/>
      <c r="I135" s="42"/>
      <c r="J135" s="42"/>
      <c r="K135" s="42"/>
      <c r="L135" s="42"/>
      <c r="M135" s="42"/>
      <c r="N135" s="42"/>
      <c r="O135" s="44"/>
      <c r="P135" s="45"/>
      <c r="Q135" s="46"/>
    </row>
    <row r="136" spans="2:17" s="35" customFormat="1">
      <c r="B136" s="35" t="s">
        <v>124</v>
      </c>
      <c r="C136" s="40">
        <v>28.538999557495117</v>
      </c>
      <c r="D136" s="47"/>
      <c r="E136" s="42"/>
      <c r="F136" s="42"/>
      <c r="G136" s="30">
        <v>17.243000030517578</v>
      </c>
      <c r="H136" s="47"/>
      <c r="I136" s="42"/>
      <c r="J136" s="42"/>
      <c r="K136" s="42"/>
      <c r="L136" s="42"/>
      <c r="M136" s="42"/>
      <c r="N136" s="42"/>
      <c r="O136" s="44"/>
      <c r="P136" s="45"/>
      <c r="Q136" s="46"/>
    </row>
    <row r="137" spans="2:17" s="35" customFormat="1" ht="15.75">
      <c r="B137" s="35" t="s">
        <v>124</v>
      </c>
      <c r="C137" s="40"/>
      <c r="D137" s="48">
        <f t="shared" ref="D137" si="18">STDEV(C135:C137)</f>
        <v>0.42497105680758968</v>
      </c>
      <c r="E137" s="49">
        <f t="shared" ref="E137" si="19">AVERAGE(C135:C137)</f>
        <v>28.839499473571777</v>
      </c>
      <c r="F137" s="42"/>
      <c r="G137" s="30">
        <v>17.180000305175781</v>
      </c>
      <c r="H137" s="50">
        <f t="shared" ref="H137" si="20">STDEV(G135:G137)</f>
        <v>0.13900419006744125</v>
      </c>
      <c r="I137" s="49">
        <f t="shared" ref="I137" si="21">AVERAGE(G135:G137)</f>
        <v>17.289666493733723</v>
      </c>
      <c r="J137" s="42"/>
      <c r="K137" s="49">
        <f t="shared" ref="K137" si="22">E137-I137</f>
        <v>11.549832979838055</v>
      </c>
      <c r="L137" s="49">
        <f t="shared" ref="L137" si="23">K137-$K$7</f>
        <v>-1.9448337554931641</v>
      </c>
      <c r="M137" s="49">
        <f t="shared" ref="M137" si="24">SQRT((D137*D137)+(H137*H137))</f>
        <v>0.44712701101640567</v>
      </c>
      <c r="N137" s="42"/>
      <c r="O137" s="51">
        <f t="shared" ref="O137" si="25">POWER(2,-L137)</f>
        <v>3.8499341115798944</v>
      </c>
      <c r="P137" s="52">
        <f t="shared" ref="P137" si="26">M137/SQRT((COUNT(C135:C137)+COUNT(G135:G137)/2))</f>
        <v>0.23899944051366967</v>
      </c>
      <c r="Q137" s="46"/>
    </row>
    <row r="138" spans="2:17" s="36" customFormat="1">
      <c r="B138" s="36" t="s">
        <v>125</v>
      </c>
      <c r="C138" s="57">
        <v>29.232000350952148</v>
      </c>
      <c r="D138" s="58"/>
      <c r="E138" s="59"/>
      <c r="F138" s="59"/>
      <c r="G138" s="57">
        <v>14.703000068664551</v>
      </c>
      <c r="H138" s="60"/>
      <c r="I138" s="59"/>
      <c r="J138" s="59"/>
      <c r="K138" s="59"/>
      <c r="L138" s="59"/>
      <c r="M138" s="59"/>
      <c r="N138" s="59"/>
      <c r="O138" s="61"/>
      <c r="P138" s="62"/>
      <c r="Q138" s="39"/>
    </row>
    <row r="139" spans="2:17" s="36" customFormat="1">
      <c r="B139" s="36" t="s">
        <v>125</v>
      </c>
      <c r="C139" s="57"/>
      <c r="D139" s="63"/>
      <c r="E139" s="59"/>
      <c r="F139" s="59"/>
      <c r="G139" s="57">
        <v>15.154999732971191</v>
      </c>
      <c r="H139" s="63"/>
      <c r="I139" s="59"/>
      <c r="J139" s="59"/>
      <c r="K139" s="59"/>
      <c r="L139" s="59"/>
      <c r="M139" s="59"/>
      <c r="N139" s="59"/>
      <c r="O139" s="61"/>
      <c r="P139" s="62"/>
      <c r="Q139" s="39"/>
    </row>
    <row r="140" spans="2:17" s="36" customFormat="1" ht="15.75">
      <c r="B140" s="36" t="s">
        <v>125</v>
      </c>
      <c r="C140" s="57">
        <v>29.048999786376953</v>
      </c>
      <c r="D140" s="64">
        <f t="shared" ref="D140" si="27">STDEV(C138:C140)</f>
        <v>0.12940094017208728</v>
      </c>
      <c r="E140" s="65">
        <f t="shared" ref="E140" si="28">AVERAGE(C138:C140)</f>
        <v>29.140500068664551</v>
      </c>
      <c r="F140" s="59"/>
      <c r="G140" s="57">
        <v>14.789999961853027</v>
      </c>
      <c r="H140" s="66">
        <f t="shared" ref="H140" si="29">STDEV(G138:G140)</f>
        <v>0.23982546113942749</v>
      </c>
      <c r="I140" s="65">
        <f t="shared" ref="I140" si="30">AVERAGE(G138:G140)</f>
        <v>14.88266658782959</v>
      </c>
      <c r="J140" s="59"/>
      <c r="K140" s="65">
        <f t="shared" ref="K140" si="31">E140-I140</f>
        <v>14.257833480834961</v>
      </c>
      <c r="L140" s="65">
        <f t="shared" ref="L140" si="32">K140-$K$7</f>
        <v>0.76316674550374231</v>
      </c>
      <c r="M140" s="65">
        <f t="shared" ref="M140" si="33">SQRT((D140*D140)+(H140*H140))</f>
        <v>0.27250844964543602</v>
      </c>
      <c r="N140" s="59"/>
      <c r="O140" s="67">
        <f t="shared" ref="O140" si="34">POWER(2,-L140)</f>
        <v>0.58920160053488724</v>
      </c>
      <c r="P140" s="2">
        <f t="shared" ref="P140" si="35">M140/SQRT((COUNT(C138:C140)+COUNT(G138:G140)/2))</f>
        <v>0.14566189336773719</v>
      </c>
      <c r="Q140" s="39"/>
    </row>
    <row r="141" spans="2:17">
      <c r="B141" s="36" t="s">
        <v>126</v>
      </c>
      <c r="C141" t="s">
        <v>9</v>
      </c>
      <c r="D141" s="10"/>
      <c r="E141" s="8"/>
      <c r="F141" s="8"/>
      <c r="G141" s="30">
        <v>15.984000205993652</v>
      </c>
      <c r="I141" s="8"/>
      <c r="J141" s="8"/>
      <c r="K141" s="8"/>
      <c r="L141" s="8"/>
      <c r="M141" s="8"/>
      <c r="N141" s="8"/>
      <c r="O141" s="33"/>
    </row>
    <row r="142" spans="2:17">
      <c r="B142" s="36" t="s">
        <v>126</v>
      </c>
      <c r="C142" t="s">
        <v>9</v>
      </c>
      <c r="D142" s="9"/>
      <c r="E142" s="8"/>
      <c r="F142" s="8"/>
      <c r="G142" s="30">
        <v>15.857999801635742</v>
      </c>
      <c r="H142" s="9"/>
      <c r="I142" s="8"/>
      <c r="J142" s="8"/>
      <c r="K142" s="8"/>
      <c r="L142" s="8"/>
      <c r="M142" s="8"/>
      <c r="N142" s="8"/>
      <c r="O142" s="33"/>
    </row>
    <row r="143" spans="2:17" ht="15.75">
      <c r="B143" s="36" t="s">
        <v>126</v>
      </c>
      <c r="C143" t="s">
        <v>9</v>
      </c>
      <c r="D143" s="4" t="e">
        <f t="shared" ref="D143" si="36">STDEV(C141:C143)</f>
        <v>#DIV/0!</v>
      </c>
      <c r="E143" s="1" t="e">
        <f t="shared" ref="E143" si="37">AVERAGE(C141:C143)</f>
        <v>#DIV/0!</v>
      </c>
      <c r="F143" s="8"/>
      <c r="G143" s="30">
        <v>15.939999580383301</v>
      </c>
      <c r="H143" s="3">
        <f t="shared" ref="H143" si="38">STDEV(G141:G143)</f>
        <v>6.3948052703096114E-2</v>
      </c>
      <c r="I143" s="1">
        <f t="shared" ref="I143" si="39">AVERAGE(G141:G143)</f>
        <v>15.927333196004232</v>
      </c>
      <c r="J143" s="8"/>
      <c r="K143" s="1" t="e">
        <f t="shared" ref="K143" si="40">E143-I143</f>
        <v>#DIV/0!</v>
      </c>
      <c r="L143" s="1" t="e">
        <f t="shared" ref="L143" si="41">K143-$K$7</f>
        <v>#DIV/0!</v>
      </c>
      <c r="M143" s="27" t="e">
        <f t="shared" ref="M143" si="42">SQRT((D143*D143)+(H143*H143))</f>
        <v>#DIV/0!</v>
      </c>
      <c r="N143" s="14"/>
      <c r="O143" s="34" t="e">
        <f t="shared" ref="O143" si="43">POWER(2,-L143)</f>
        <v>#DIV/0!</v>
      </c>
      <c r="P143" s="26" t="e">
        <f t="shared" ref="P143" si="44">M143/SQRT((COUNT(C141:C143)+COUNT(G141:G143)/2))</f>
        <v>#DIV/0!</v>
      </c>
    </row>
    <row r="144" spans="2:17">
      <c r="B144" s="36" t="s">
        <v>127</v>
      </c>
      <c r="C144" s="30">
        <v>24.552000045776367</v>
      </c>
      <c r="D144" s="10"/>
      <c r="E144" s="8"/>
      <c r="F144" s="8"/>
      <c r="G144" s="30">
        <v>15.234999656677246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127</v>
      </c>
      <c r="C145" s="30">
        <v>24.121999740600586</v>
      </c>
      <c r="D145" s="9"/>
      <c r="E145" s="8"/>
      <c r="F145" s="8"/>
      <c r="G145" s="30">
        <v>15.229000091552734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127</v>
      </c>
      <c r="C146" s="30">
        <v>23.863000869750977</v>
      </c>
      <c r="D146" s="4">
        <f t="shared" ref="D146" si="45">STDEV(C144:C146)</f>
        <v>0.34801832856822645</v>
      </c>
      <c r="E146" s="1">
        <f t="shared" ref="E146" si="46">AVERAGE(C144:C146)</f>
        <v>24.179000218709309</v>
      </c>
      <c r="F146" s="8"/>
      <c r="G146" s="30">
        <v>15.239999771118164</v>
      </c>
      <c r="H146" s="3">
        <f t="shared" ref="H146" si="47">STDEV(G144:G146)</f>
        <v>5.5074022407372355E-3</v>
      </c>
      <c r="I146" s="1">
        <f t="shared" ref="I146" si="48">AVERAGE(G144:G146)</f>
        <v>15.234666506449381</v>
      </c>
      <c r="J146" s="8"/>
      <c r="K146" s="1">
        <f t="shared" ref="K146" si="49">E146-I146</f>
        <v>8.9443337122599278</v>
      </c>
      <c r="L146" s="1">
        <f t="shared" ref="L146" si="50">K146-$K$7</f>
        <v>-4.5503330230712908</v>
      </c>
      <c r="M146" s="27">
        <f t="shared" ref="M146" si="51">SQRT((D146*D146)+(H146*H146))</f>
        <v>0.34806190325696851</v>
      </c>
      <c r="N146" s="14"/>
      <c r="O146" s="34">
        <f t="shared" ref="O146" si="52">POWER(2,-L146)</f>
        <v>23.430779131469873</v>
      </c>
      <c r="P146" s="26">
        <f t="shared" ref="P146" si="53">M146/SQRT((COUNT(C144:C146)+COUNT(G144:G146)/2))</f>
        <v>0.16407795471046568</v>
      </c>
    </row>
    <row r="147" spans="2:16">
      <c r="B147" s="36" t="s">
        <v>128</v>
      </c>
      <c r="C147" s="30">
        <v>23.26300048828125</v>
      </c>
      <c r="D147" s="10"/>
      <c r="E147" s="8"/>
      <c r="F147" s="8"/>
      <c r="G147" s="30">
        <v>14.112000465393066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128</v>
      </c>
      <c r="C148" s="30">
        <v>23.347000122070312</v>
      </c>
      <c r="D148" s="9"/>
      <c r="E148" s="8"/>
      <c r="F148" s="8"/>
      <c r="G148" s="30">
        <v>14.345000267028809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128</v>
      </c>
      <c r="C149" s="30">
        <v>23.096000671386719</v>
      </c>
      <c r="D149" s="4">
        <f t="shared" ref="D149" si="54">STDEV(C147:C149)</f>
        <v>0.12776645462390185</v>
      </c>
      <c r="E149" s="1">
        <f t="shared" ref="E149" si="55">AVERAGE(C147:C149)</f>
        <v>23.235333760579426</v>
      </c>
      <c r="F149" s="8"/>
      <c r="G149" s="30">
        <v>14.300999641418457</v>
      </c>
      <c r="H149" s="3">
        <f t="shared" ref="H149" si="56">STDEV(G147:G149)</f>
        <v>0.12379125652656871</v>
      </c>
      <c r="I149" s="1">
        <f t="shared" ref="I149" si="57">AVERAGE(G147:G149)</f>
        <v>14.252666791280111</v>
      </c>
      <c r="J149" s="8"/>
      <c r="K149" s="1">
        <f t="shared" ref="K149" si="58">E149-I149</f>
        <v>8.9826669692993146</v>
      </c>
      <c r="L149" s="1">
        <f t="shared" ref="L149" si="59">K149-$K$7</f>
        <v>-4.511999766031904</v>
      </c>
      <c r="M149" s="27">
        <f t="shared" ref="M149" si="60">SQRT((D149*D149)+(H149*H149))</f>
        <v>0.1779003713306645</v>
      </c>
      <c r="N149" s="14"/>
      <c r="O149" s="34">
        <f t="shared" ref="O149" si="61">POWER(2,-L149)</f>
        <v>22.816407777590399</v>
      </c>
      <c r="P149" s="26">
        <f t="shared" ref="P149" si="62">M149/SQRT((COUNT(C147:C149)+COUNT(G147:G149)/2))</f>
        <v>8.3863039295678496E-2</v>
      </c>
    </row>
    <row r="150" spans="2:16">
      <c r="B150" s="36" t="s">
        <v>129</v>
      </c>
      <c r="C150" t="s">
        <v>9</v>
      </c>
      <c r="D150" s="10"/>
      <c r="E150" s="8"/>
      <c r="F150" s="8"/>
      <c r="G150" s="30">
        <v>17.327999114990234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129</v>
      </c>
      <c r="C151" s="30">
        <v>33.464000701904297</v>
      </c>
      <c r="D151" s="9"/>
      <c r="E151" s="8"/>
      <c r="F151" s="8"/>
      <c r="G151" s="30">
        <v>17.329999923706055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129</v>
      </c>
      <c r="C152" s="30">
        <v>39.053001403808594</v>
      </c>
      <c r="D152" s="4">
        <f t="shared" ref="D152" si="63">STDEV(C150:C152)</f>
        <v>3.9520202963729023</v>
      </c>
      <c r="E152" s="1">
        <f t="shared" ref="E152" si="64">AVERAGE(C150:C152)</f>
        <v>36.258501052856445</v>
      </c>
      <c r="F152" s="8"/>
      <c r="G152" s="30">
        <v>17.434999465942383</v>
      </c>
      <c r="H152" s="3">
        <f t="shared" ref="H152" si="65">STDEV(G150:G152)</f>
        <v>6.1207273817794304E-2</v>
      </c>
      <c r="I152" s="1">
        <f t="shared" ref="I152" si="66">AVERAGE(G150:G152)</f>
        <v>17.364332834879558</v>
      </c>
      <c r="J152" s="8"/>
      <c r="K152" s="1">
        <f t="shared" ref="K152" si="67">E152-I152</f>
        <v>18.894168217976887</v>
      </c>
      <c r="L152" s="1">
        <f t="shared" ref="L152" si="68">K152-$K$7</f>
        <v>5.3995014826456682</v>
      </c>
      <c r="M152" s="27">
        <f t="shared" ref="M152" si="69">SQRT((D152*D152)+(H152*H152))</f>
        <v>3.952494244564003</v>
      </c>
      <c r="N152" s="14"/>
      <c r="O152" s="34">
        <f t="shared" ref="O152" si="70">POWER(2,-L152)</f>
        <v>2.3691256353962707E-2</v>
      </c>
      <c r="P152" s="26">
        <f t="shared" ref="P152" si="71">M152/SQRT((COUNT(C150:C152)+COUNT(G150:G152)/2))</f>
        <v>2.1126970409077703</v>
      </c>
    </row>
    <row r="153" spans="2:16">
      <c r="B153" s="36" t="s">
        <v>130</v>
      </c>
      <c r="C153" s="30">
        <v>26.201999664306641</v>
      </c>
      <c r="D153" s="10"/>
      <c r="E153" s="8"/>
      <c r="F153" s="8"/>
      <c r="G153" s="30">
        <v>16.676000595092773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130</v>
      </c>
      <c r="C154" s="30">
        <v>26.052000045776367</v>
      </c>
      <c r="D154" s="9"/>
      <c r="E154" s="8"/>
      <c r="F154" s="8"/>
      <c r="G154" s="30">
        <v>16.715000152587891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130</v>
      </c>
      <c r="C155" s="30">
        <v>26.236000061035156</v>
      </c>
      <c r="D155" s="4">
        <f t="shared" ref="D155" si="72">STDEV(C153:C155)</f>
        <v>9.7904645916455035E-2</v>
      </c>
      <c r="E155" s="1">
        <f t="shared" ref="E155" si="73">AVERAGE(C153:C155)</f>
        <v>26.163333257039387</v>
      </c>
      <c r="F155" s="8"/>
      <c r="G155" s="30">
        <v>16.676000595092773</v>
      </c>
      <c r="H155" s="3">
        <f t="shared" ref="H155" si="74">STDEV(G153:G155)</f>
        <v>2.2516405018082195E-2</v>
      </c>
      <c r="I155" s="1">
        <f t="shared" ref="I155" si="75">AVERAGE(G153:G155)</f>
        <v>16.689000447591145</v>
      </c>
      <c r="J155" s="8"/>
      <c r="K155" s="1">
        <f t="shared" ref="K155" si="76">E155-I155</f>
        <v>9.4743328094482422</v>
      </c>
      <c r="L155" s="1">
        <f t="shared" ref="L155" si="77">K155-$K$7</f>
        <v>-4.0203339258829764</v>
      </c>
      <c r="M155" s="27">
        <f t="shared" ref="M155" si="78">SQRT((D155*D155)+(H155*H155))</f>
        <v>0.10046048072234551</v>
      </c>
      <c r="N155" s="14"/>
      <c r="O155" s="34">
        <f t="shared" ref="O155" si="79">POWER(2,-L155)</f>
        <v>16.227107164725648</v>
      </c>
      <c r="P155" s="26">
        <f t="shared" ref="P155" si="80">M155/SQRT((COUNT(C153:C155)+COUNT(G153:G155)/2))</f>
        <v>4.7357524773353962E-2</v>
      </c>
    </row>
    <row r="156" spans="2:16">
      <c r="B156" s="36" t="s">
        <v>131</v>
      </c>
      <c r="C156" s="30">
        <v>25.343000411987305</v>
      </c>
      <c r="D156" s="10"/>
      <c r="E156" s="8"/>
      <c r="F156" s="8"/>
      <c r="G156" s="30">
        <v>16.315999984741211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131</v>
      </c>
      <c r="C157" s="30">
        <v>25.378999710083008</v>
      </c>
      <c r="D157" s="9"/>
      <c r="E157" s="8"/>
      <c r="F157" s="8"/>
      <c r="G157" s="30">
        <v>16.711999893188477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131</v>
      </c>
      <c r="C158" s="30">
        <v>25.125</v>
      </c>
      <c r="D158" s="4">
        <f t="shared" ref="D158" si="81">STDEV(C156:C158)</f>
        <v>0.13743846005410923</v>
      </c>
      <c r="E158" s="1">
        <f t="shared" ref="E158" si="82">AVERAGE(C156:C158)</f>
        <v>25.282333374023438</v>
      </c>
      <c r="F158" s="8"/>
      <c r="G158" s="30">
        <v>16.343999862670898</v>
      </c>
      <c r="H158" s="3">
        <f t="shared" ref="H158" si="83">STDEV(G156:G158)</f>
        <v>0.22099168276775519</v>
      </c>
      <c r="I158" s="1">
        <f t="shared" ref="I158" si="84">AVERAGE(G156:G158)</f>
        <v>16.457333246866863</v>
      </c>
      <c r="J158" s="8"/>
      <c r="K158" s="1">
        <f t="shared" ref="K158" si="85">E158-I158</f>
        <v>8.8250001271565743</v>
      </c>
      <c r="L158" s="1">
        <f t="shared" ref="L158" si="86">K158-$K$7</f>
        <v>-4.6696666081746443</v>
      </c>
      <c r="M158" s="27">
        <f t="shared" ref="M158" si="87">SQRT((D158*D158)+(H158*H158))</f>
        <v>0.26024345170353302</v>
      </c>
      <c r="N158" s="14"/>
      <c r="O158" s="34">
        <f t="shared" ref="O158" si="88">POWER(2,-L158)</f>
        <v>25.451285273095994</v>
      </c>
      <c r="P158" s="26">
        <f t="shared" ref="P158" si="89">M158/SQRT((COUNT(C156:C158)+COUNT(G156:G158)/2))</f>
        <v>0.122679939639308</v>
      </c>
    </row>
    <row r="159" spans="2:16">
      <c r="B159" s="36" t="s">
        <v>132</v>
      </c>
      <c r="C159" s="30">
        <v>31.895999908447266</v>
      </c>
      <c r="D159" s="10"/>
      <c r="E159" s="8"/>
      <c r="F159" s="8"/>
      <c r="G159" s="30">
        <v>17.514999389648437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132</v>
      </c>
      <c r="C160" t="s">
        <v>9</v>
      </c>
      <c r="D160" s="9"/>
      <c r="E160" s="8"/>
      <c r="F160" s="8"/>
      <c r="G160" s="30">
        <v>17.514999389648437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132</v>
      </c>
      <c r="C161" t="s">
        <v>9</v>
      </c>
      <c r="D161" s="4" t="e">
        <f t="shared" ref="D161" si="90">STDEV(C159:C161)</f>
        <v>#DIV/0!</v>
      </c>
      <c r="E161" s="1">
        <f t="shared" ref="E161" si="91">AVERAGE(C159:C161)</f>
        <v>31.895999908447266</v>
      </c>
      <c r="F161" s="8"/>
      <c r="G161" s="30"/>
      <c r="H161" s="3">
        <f t="shared" ref="H161" si="92">STDEV(G159:G161)</f>
        <v>0</v>
      </c>
      <c r="I161" s="1">
        <f t="shared" ref="I161" si="93">AVERAGE(G159:G161)</f>
        <v>17.514999389648437</v>
      </c>
      <c r="J161" s="8"/>
      <c r="K161" s="1">
        <f t="shared" ref="K161" si="94">E161-I161</f>
        <v>14.381000518798828</v>
      </c>
      <c r="L161" s="1">
        <f t="shared" ref="L161" si="95">K161-$K$7</f>
        <v>0.88633378346760949</v>
      </c>
      <c r="M161" s="27" t="e">
        <f t="shared" ref="M161" si="96">SQRT((D161*D161)+(H161*H161))</f>
        <v>#DIV/0!</v>
      </c>
      <c r="N161" s="14"/>
      <c r="O161" s="34">
        <f t="shared" ref="O161" si="97">POWER(2,-L161)</f>
        <v>0.5409871444184623</v>
      </c>
      <c r="P161" s="26" t="e">
        <f t="shared" ref="P161" si="98">M161/SQRT((COUNT(C159:C161)+COUNT(G159:G161)/2))</f>
        <v>#DIV/0!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1" workbookViewId="0">
      <selection activeCell="R12" sqref="R12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28.179000854492188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28.118000030517578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12.071666717529297</v>
      </c>
      <c r="L7" s="1">
        <f>K7-$K$7</f>
        <v>0</v>
      </c>
      <c r="M7" s="27">
        <f>SQRT((D7*D7)+(H7*H7))</f>
        <v>0.22179933188486037</v>
      </c>
      <c r="N7" s="14"/>
      <c r="O7" s="34">
        <f>POWER(2,-L7)</f>
        <v>1</v>
      </c>
      <c r="P7" s="26">
        <f>M7/SQRT((COUNT(C5:C8)+COUNT(G5:G8)/2))</f>
        <v>0.10455720775895361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133</v>
      </c>
      <c r="C9" s="30">
        <v>31.059000015258789</v>
      </c>
      <c r="D9" s="10"/>
      <c r="E9" s="8"/>
      <c r="F9" s="8"/>
      <c r="G9" s="30">
        <v>18.096000671386719</v>
      </c>
      <c r="I9" s="8"/>
      <c r="J9" s="8"/>
      <c r="K9" s="8"/>
      <c r="L9" s="8"/>
      <c r="M9" s="8"/>
      <c r="N9" s="8"/>
      <c r="O9" s="33"/>
    </row>
    <row r="10" spans="2:16">
      <c r="B10" s="36" t="s">
        <v>133</v>
      </c>
      <c r="C10" s="30">
        <v>30.507999420166016</v>
      </c>
      <c r="D10" s="9"/>
      <c r="E10" s="8"/>
      <c r="F10" s="8"/>
      <c r="G10" s="30">
        <v>17.941999435424805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133</v>
      </c>
      <c r="C11" s="30">
        <v>30.427999496459961</v>
      </c>
      <c r="D11" s="4">
        <f t="shared" ref="D11" si="0">STDEV(C9:C11)</f>
        <v>0.3435508934421751</v>
      </c>
      <c r="E11" s="1">
        <f t="shared" ref="E11" si="1">AVERAGE(C9:C11)</f>
        <v>30.66499964396159</v>
      </c>
      <c r="F11" s="8"/>
      <c r="G11" s="30">
        <v>17.920000076293945</v>
      </c>
      <c r="H11" s="3">
        <f t="shared" ref="H11" si="2">STDEV(G9:G11)</f>
        <v>9.589626509322112E-2</v>
      </c>
      <c r="I11" s="1">
        <f t="shared" ref="I11" si="3">AVERAGE(G9:G11)</f>
        <v>17.986000061035156</v>
      </c>
      <c r="J11" s="8"/>
      <c r="K11" s="1">
        <f t="shared" ref="K11" si="4">E11-I11</f>
        <v>12.678999582926433</v>
      </c>
      <c r="L11" s="1">
        <f t="shared" ref="L11" si="5">K11-$K$7</f>
        <v>0.6073328653971366</v>
      </c>
      <c r="M11" s="27">
        <f t="shared" ref="M11" si="6">SQRT((D11*D11)+(H11*H11))</f>
        <v>0.35668376756413528</v>
      </c>
      <c r="N11" s="14"/>
      <c r="O11" s="34">
        <f t="shared" ref="O11" si="7">POWER(2,-L11)</f>
        <v>0.65640909543993486</v>
      </c>
      <c r="P11" s="26">
        <f t="shared" ref="P11" si="8">M11/SQRT((COUNT(C9:C11)+COUNT(G9:G11)/2))</f>
        <v>0.16814234052251092</v>
      </c>
    </row>
    <row r="12" spans="2:16">
      <c r="B12" s="36" t="s">
        <v>134</v>
      </c>
      <c r="C12" s="30">
        <v>28.180000305175781</v>
      </c>
      <c r="D12" s="10"/>
      <c r="E12" s="8"/>
      <c r="F12" s="8"/>
      <c r="G12" s="30">
        <v>16.795999526977539</v>
      </c>
      <c r="I12" s="8"/>
      <c r="J12" s="8"/>
      <c r="K12" s="8"/>
      <c r="L12" s="8"/>
      <c r="M12" s="8"/>
      <c r="N12" s="8"/>
      <c r="O12" s="33"/>
    </row>
    <row r="13" spans="2:16">
      <c r="B13" s="36" t="s">
        <v>134</v>
      </c>
      <c r="C13" s="30">
        <v>28.381999969482422</v>
      </c>
      <c r="D13" s="9"/>
      <c r="E13" s="8"/>
      <c r="F13" s="8"/>
      <c r="G13" s="30">
        <v>16.778999328613281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134</v>
      </c>
      <c r="C14" s="30">
        <v>28.280000686645508</v>
      </c>
      <c r="D14" s="4">
        <f t="shared" ref="D14" si="9">STDEV(C12:C14)</f>
        <v>0.10100148049519797</v>
      </c>
      <c r="E14" s="1">
        <f t="shared" ref="E14" si="10">AVERAGE(C12:C14)</f>
        <v>28.280666987101238</v>
      </c>
      <c r="F14" s="8"/>
      <c r="G14" s="30">
        <v>16.684000015258789</v>
      </c>
      <c r="H14" s="3">
        <f t="shared" ref="H14" si="11">STDEV(G12:G14)</f>
        <v>6.0356947829126692E-2</v>
      </c>
      <c r="I14" s="1">
        <f t="shared" ref="I14" si="12">AVERAGE(G12:G14)</f>
        <v>16.752999623616535</v>
      </c>
      <c r="J14" s="8"/>
      <c r="K14" s="1">
        <f t="shared" ref="K14" si="13">E14-I14</f>
        <v>11.527667363484703</v>
      </c>
      <c r="L14" s="1">
        <f t="shared" ref="L14" si="14">K14-$K$7</f>
        <v>-0.54399935404459399</v>
      </c>
      <c r="M14" s="27">
        <f t="shared" ref="M14" si="15">SQRT((D14*D14)+(H14*H14))</f>
        <v>0.11766163441610769</v>
      </c>
      <c r="N14" s="14"/>
      <c r="O14" s="34">
        <f t="shared" ref="O14" si="16">POWER(2,-L14)</f>
        <v>1.4580087260044443</v>
      </c>
      <c r="P14" s="26">
        <f t="shared" ref="P14" si="17">M14/SQRT((COUNT(C12:C14)+COUNT(G12:G14)/2))</f>
        <v>5.5466226387414809E-2</v>
      </c>
    </row>
    <row r="15" spans="2:16">
      <c r="B15" s="36" t="s">
        <v>135</v>
      </c>
      <c r="C15" t="s">
        <v>9</v>
      </c>
      <c r="D15" s="10"/>
      <c r="E15" s="8"/>
      <c r="F15" s="8"/>
      <c r="G15" s="30">
        <v>16.995000839233398</v>
      </c>
      <c r="I15" s="8"/>
      <c r="J15" s="8"/>
      <c r="K15" s="8"/>
      <c r="L15" s="8"/>
      <c r="M15" s="8"/>
      <c r="N15" s="8"/>
      <c r="O15" s="33"/>
    </row>
    <row r="16" spans="2:16">
      <c r="B16" s="36" t="s">
        <v>135</v>
      </c>
      <c r="C16" t="s">
        <v>9</v>
      </c>
      <c r="D16" s="9"/>
      <c r="E16" s="8"/>
      <c r="F16" s="8"/>
      <c r="G16" s="30">
        <v>16.990999221801758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135</v>
      </c>
      <c r="C17" t="s">
        <v>9</v>
      </c>
      <c r="D17" s="4" t="e">
        <f t="shared" ref="D17" si="18">STDEV(C15:C17)</f>
        <v>#DIV/0!</v>
      </c>
      <c r="E17" s="1" t="e">
        <f t="shared" ref="E17" si="19">AVERAGE(C15:C17)</f>
        <v>#DIV/0!</v>
      </c>
      <c r="F17" s="8"/>
      <c r="G17" s="30">
        <v>16.986000061035156</v>
      </c>
      <c r="H17" s="3">
        <f t="shared" ref="H17" si="20">STDEV(G15:G17)</f>
        <v>4.5095927128269266E-3</v>
      </c>
      <c r="I17" s="1">
        <f t="shared" ref="I17" si="21">AVERAGE(G15:G17)</f>
        <v>16.99066670735677</v>
      </c>
      <c r="J17" s="8"/>
      <c r="K17" s="1" t="e">
        <f t="shared" ref="K17" si="22">E17-I17</f>
        <v>#DIV/0!</v>
      </c>
      <c r="L17" s="1" t="e">
        <f t="shared" ref="L17" si="23">K17-$K$7</f>
        <v>#DIV/0!</v>
      </c>
      <c r="M17" s="27" t="e">
        <f t="shared" ref="M17" si="24">SQRT((D17*D17)+(H17*H17))</f>
        <v>#DIV/0!</v>
      </c>
      <c r="N17" s="14"/>
      <c r="O17" s="34" t="e">
        <f t="shared" ref="O17" si="25">POWER(2,-L17)</f>
        <v>#DIV/0!</v>
      </c>
      <c r="P17" s="26" t="e">
        <f t="shared" ref="P17" si="26">M17/SQRT((COUNT(C15:C17)+COUNT(G15:G17)/2))</f>
        <v>#DIV/0!</v>
      </c>
    </row>
    <row r="18" spans="2:16">
      <c r="B18" s="36" t="s">
        <v>136</v>
      </c>
      <c r="C18" s="30">
        <v>27.687999725341797</v>
      </c>
      <c r="D18" s="10"/>
      <c r="E18" s="8"/>
      <c r="F18" s="8"/>
      <c r="G18" s="30">
        <v>17.16200065612793</v>
      </c>
      <c r="I18" s="8"/>
      <c r="J18" s="8"/>
      <c r="K18" s="8"/>
      <c r="L18" s="8"/>
      <c r="M18" s="8"/>
      <c r="N18" s="8"/>
      <c r="O18" s="33"/>
    </row>
    <row r="19" spans="2:16">
      <c r="B19" s="36" t="s">
        <v>136</v>
      </c>
      <c r="C19" s="30">
        <v>27.583000183105469</v>
      </c>
      <c r="D19" s="9"/>
      <c r="E19" s="8"/>
      <c r="F19" s="8"/>
      <c r="G19" s="30">
        <v>17.180999755859375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136</v>
      </c>
      <c r="C20" s="30">
        <v>27.624000549316406</v>
      </c>
      <c r="D20" s="4">
        <f t="shared" ref="D20" si="27">STDEV(C18:C20)</f>
        <v>5.2917905651424471E-2</v>
      </c>
      <c r="E20" s="1">
        <f t="shared" ref="E20" si="28">AVERAGE(C18:C20)</f>
        <v>27.631666819254558</v>
      </c>
      <c r="F20" s="8"/>
      <c r="G20" s="30">
        <v>17.158000946044922</v>
      </c>
      <c r="H20" s="3">
        <f t="shared" ref="H20" si="29">STDEV(G18:G20)</f>
        <v>1.2287586718818475E-2</v>
      </c>
      <c r="I20" s="1">
        <f t="shared" ref="I20" si="30">AVERAGE(G18:G20)</f>
        <v>17.16700045267741</v>
      </c>
      <c r="J20" s="8"/>
      <c r="K20" s="1">
        <f t="shared" ref="K20" si="31">E20-I20</f>
        <v>10.464666366577148</v>
      </c>
      <c r="L20" s="1">
        <f t="shared" ref="L20" si="32">K20-$K$7</f>
        <v>-1.6070003509521484</v>
      </c>
      <c r="M20" s="27">
        <f t="shared" ref="M20" si="33">SQRT((D20*D20)+(H20*H20))</f>
        <v>5.4325772207172045E-2</v>
      </c>
      <c r="N20" s="14"/>
      <c r="O20" s="34">
        <f t="shared" ref="O20" si="34">POWER(2,-L20)</f>
        <v>3.046178220424292</v>
      </c>
      <c r="P20" s="26">
        <f t="shared" ref="P20" si="35">M20/SQRT((COUNT(C18:C20)+COUNT(G18:G20)/2))</f>
        <v>2.5609414613924686E-2</v>
      </c>
    </row>
    <row r="21" spans="2:16">
      <c r="B21" s="36" t="s">
        <v>137</v>
      </c>
      <c r="C21" s="30">
        <v>26.26099967956543</v>
      </c>
      <c r="D21" s="10"/>
      <c r="E21" s="8"/>
      <c r="F21" s="8"/>
      <c r="G21" s="30">
        <v>15.75100040435791</v>
      </c>
      <c r="I21" s="8"/>
      <c r="J21" s="8"/>
      <c r="K21" s="8"/>
      <c r="L21" s="8"/>
      <c r="M21" s="8"/>
      <c r="N21" s="8"/>
      <c r="O21" s="33"/>
    </row>
    <row r="22" spans="2:16">
      <c r="B22" s="36" t="s">
        <v>137</v>
      </c>
      <c r="C22" s="30">
        <v>25.881000518798828</v>
      </c>
      <c r="D22" s="9"/>
      <c r="E22" s="8"/>
      <c r="F22" s="8"/>
      <c r="G22" s="30">
        <v>15.788000106811523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137</v>
      </c>
      <c r="C23" s="30">
        <v>26.031000137329102</v>
      </c>
      <c r="D23" s="4">
        <f t="shared" ref="D23" si="36">STDEV(C21:C23)</f>
        <v>0.19139794372435559</v>
      </c>
      <c r="E23" s="1">
        <f t="shared" ref="E23" si="37">AVERAGE(C21:C23)</f>
        <v>26.057666778564453</v>
      </c>
      <c r="F23" s="8"/>
      <c r="G23" s="30">
        <v>15.76200008392334</v>
      </c>
      <c r="H23" s="3">
        <f t="shared" ref="H23" si="38">STDEV(G21:G23)</f>
        <v>1.8999877729361483E-2</v>
      </c>
      <c r="I23" s="1">
        <f t="shared" ref="I23" si="39">AVERAGE(G21:G23)</f>
        <v>15.767000198364258</v>
      </c>
      <c r="J23" s="8"/>
      <c r="K23" s="1">
        <f t="shared" ref="K23" si="40">E23-I23</f>
        <v>10.290666580200195</v>
      </c>
      <c r="L23" s="1">
        <f t="shared" ref="L23" si="41">K23-$K$7</f>
        <v>-1.7810001373291016</v>
      </c>
      <c r="M23" s="27">
        <f t="shared" ref="M23" si="42">SQRT((D23*D23)+(H23*H23))</f>
        <v>0.19233868101773569</v>
      </c>
      <c r="N23" s="14"/>
      <c r="O23" s="34">
        <f t="shared" ref="O23" si="43">POWER(2,-L23)</f>
        <v>3.4366433469203277</v>
      </c>
      <c r="P23" s="26">
        <f t="shared" ref="P23" si="44">M23/SQRT((COUNT(C21:C23)+COUNT(G21:G23)/2))</f>
        <v>9.0669323754744804E-2</v>
      </c>
    </row>
    <row r="24" spans="2:16">
      <c r="B24" s="36" t="s">
        <v>138</v>
      </c>
      <c r="C24" t="s">
        <v>9</v>
      </c>
      <c r="D24" s="10"/>
      <c r="E24" s="8"/>
      <c r="F24" s="8"/>
      <c r="G24" s="30">
        <v>19.597000122070313</v>
      </c>
      <c r="I24" s="8"/>
      <c r="J24" s="8"/>
      <c r="K24" s="8"/>
      <c r="L24" s="8"/>
      <c r="M24" s="8"/>
      <c r="N24" s="8"/>
      <c r="O24" s="33"/>
    </row>
    <row r="25" spans="2:16">
      <c r="B25" s="36" t="s">
        <v>138</v>
      </c>
      <c r="C25" t="s">
        <v>9</v>
      </c>
      <c r="D25" s="9"/>
      <c r="E25" s="8"/>
      <c r="F25" s="8"/>
      <c r="G25" s="30">
        <v>19.597999572753906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138</v>
      </c>
      <c r="C26" t="s">
        <v>9</v>
      </c>
      <c r="D26" s="4" t="e">
        <f t="shared" ref="D26" si="45">STDEV(C24:C26)</f>
        <v>#DIV/0!</v>
      </c>
      <c r="E26" s="1" t="e">
        <f t="shared" ref="E26" si="46">AVERAGE(C24:C26)</f>
        <v>#DIV/0!</v>
      </c>
      <c r="F26" s="8"/>
      <c r="G26" s="30">
        <v>19.563999176025391</v>
      </c>
      <c r="H26" s="3">
        <f t="shared" ref="H26" si="47">STDEV(G24:G26)</f>
        <v>1.9348076214554411E-2</v>
      </c>
      <c r="I26" s="1">
        <f t="shared" ref="I26" si="48">AVERAGE(G24:G26)</f>
        <v>19.586332956949871</v>
      </c>
      <c r="J26" s="8"/>
      <c r="K26" s="1" t="e">
        <f t="shared" ref="K26" si="49">E26-I26</f>
        <v>#DIV/0!</v>
      </c>
      <c r="L26" s="1" t="e">
        <f t="shared" ref="L26" si="50">K26-$K$7</f>
        <v>#DIV/0!</v>
      </c>
      <c r="M26" s="27" t="e">
        <f t="shared" ref="M26" si="51">SQRT((D26*D26)+(H26*H26))</f>
        <v>#DIV/0!</v>
      </c>
      <c r="N26" s="14"/>
      <c r="O26" s="34" t="e">
        <f t="shared" ref="O26" si="52">POWER(2,-L26)</f>
        <v>#DIV/0!</v>
      </c>
      <c r="P26" s="26" t="e">
        <f t="shared" ref="P26" si="53">M26/SQRT((COUNT(C24:C26)+COUNT(G24:G26)/2))</f>
        <v>#DIV/0!</v>
      </c>
    </row>
    <row r="27" spans="2:16">
      <c r="B27" s="36" t="s">
        <v>139</v>
      </c>
      <c r="C27" s="30">
        <v>24.259000778198242</v>
      </c>
      <c r="D27" s="10"/>
      <c r="E27" s="8"/>
      <c r="F27" s="8"/>
      <c r="G27" s="30">
        <v>16.055000305175781</v>
      </c>
      <c r="I27" s="8"/>
      <c r="J27" s="8"/>
      <c r="K27" s="8"/>
      <c r="L27" s="8"/>
      <c r="M27" s="8"/>
      <c r="N27" s="8"/>
      <c r="O27" s="33"/>
    </row>
    <row r="28" spans="2:16">
      <c r="B28" s="36" t="s">
        <v>139</v>
      </c>
      <c r="C28" s="30">
        <v>24.218999862670898</v>
      </c>
      <c r="D28" s="9"/>
      <c r="E28" s="8"/>
      <c r="F28" s="8"/>
      <c r="G28" s="30">
        <v>16.08799934387207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139</v>
      </c>
      <c r="C29" s="30">
        <v>24.235000610351563</v>
      </c>
      <c r="D29" s="4">
        <f t="shared" ref="D29" si="54">STDEV(C27:C29)</f>
        <v>2.0133327370452061E-2</v>
      </c>
      <c r="E29" s="1">
        <f t="shared" ref="E29" si="55">AVERAGE(C27:C29)</f>
        <v>24.237667083740234</v>
      </c>
      <c r="F29" s="8"/>
      <c r="G29" s="30">
        <v>16.048999786376953</v>
      </c>
      <c r="H29" s="3">
        <f t="shared" ref="H29" si="56">STDEV(G27:G29)</f>
        <v>2.0999635971246516E-2</v>
      </c>
      <c r="I29" s="1">
        <f t="shared" ref="I29" si="57">AVERAGE(G27:G29)</f>
        <v>16.063999811808269</v>
      </c>
      <c r="J29" s="8"/>
      <c r="K29" s="1">
        <f t="shared" ref="K29" si="58">E29-I29</f>
        <v>8.173667271931965</v>
      </c>
      <c r="L29" s="1">
        <f t="shared" ref="L29" si="59">K29-$K$7</f>
        <v>-3.8979994455973319</v>
      </c>
      <c r="M29" s="27">
        <f t="shared" ref="M29" si="60">SQRT((D29*D29)+(H29*H29))</f>
        <v>2.9091847344757341E-2</v>
      </c>
      <c r="N29" s="14"/>
      <c r="O29" s="34">
        <f t="shared" ref="O29" si="61">POWER(2,-L29)</f>
        <v>14.907841140050623</v>
      </c>
      <c r="P29" s="26">
        <f t="shared" ref="P29" si="62">M29/SQRT((COUNT(C27:C29)+COUNT(G27:G29)/2))</f>
        <v>1.3714028356481183E-2</v>
      </c>
    </row>
    <row r="30" spans="2:16">
      <c r="B30" s="36" t="s">
        <v>140</v>
      </c>
      <c r="C30" s="30">
        <v>23.993000030517578</v>
      </c>
      <c r="D30" s="10"/>
      <c r="E30" s="8"/>
      <c r="F30" s="8"/>
      <c r="G30" s="30">
        <v>14.729000091552734</v>
      </c>
      <c r="I30" s="8"/>
      <c r="J30" s="8"/>
      <c r="K30" s="8"/>
      <c r="L30" s="8"/>
      <c r="M30" s="8"/>
      <c r="N30" s="8"/>
      <c r="O30" s="33"/>
    </row>
    <row r="31" spans="2:16">
      <c r="B31" s="36" t="s">
        <v>140</v>
      </c>
      <c r="C31" s="30">
        <v>24.148000717163086</v>
      </c>
      <c r="D31" s="9"/>
      <c r="E31" s="8"/>
      <c r="F31" s="8"/>
      <c r="G31" s="30">
        <v>14.763999938964844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140</v>
      </c>
      <c r="C32" s="30">
        <v>24.065000534057617</v>
      </c>
      <c r="D32" s="4">
        <f t="shared" ref="D32" si="63">STDEV(C30:C32)</f>
        <v>7.756536573125429E-2</v>
      </c>
      <c r="E32" s="1">
        <f t="shared" ref="E32" si="64">AVERAGE(C30:C32)</f>
        <v>24.068667093912762</v>
      </c>
      <c r="F32" s="8"/>
      <c r="G32" s="30">
        <v>14.906999588012695</v>
      </c>
      <c r="H32" s="3">
        <f t="shared" ref="H32" si="65">STDEV(G30:G32)</f>
        <v>9.4302447552789159E-2</v>
      </c>
      <c r="I32" s="1">
        <f t="shared" ref="I32" si="66">AVERAGE(G30:G32)</f>
        <v>14.799999872843424</v>
      </c>
      <c r="J32" s="8"/>
      <c r="K32" s="1">
        <f t="shared" ref="K32" si="67">E32-I32</f>
        <v>9.2686672210693377</v>
      </c>
      <c r="L32" s="1">
        <f t="shared" ref="L32" si="68">K32-$K$7</f>
        <v>-2.8029994964599592</v>
      </c>
      <c r="M32" s="27">
        <f t="shared" ref="M32" si="69">SQRT((D32*D32)+(H32*H32))</f>
        <v>0.12210379836626618</v>
      </c>
      <c r="N32" s="14"/>
      <c r="O32" s="34">
        <f t="shared" ref="O32" si="70">POWER(2,-L32)</f>
        <v>6.9788992103388781</v>
      </c>
      <c r="P32" s="26">
        <f t="shared" ref="P32" si="71">M32/SQRT((COUNT(C30:C32)+COUNT(G30:G32)/2))</f>
        <v>5.7560282555614475E-2</v>
      </c>
    </row>
    <row r="33" spans="2:16">
      <c r="B33" s="36" t="s">
        <v>141</v>
      </c>
      <c r="C33" t="s">
        <v>9</v>
      </c>
      <c r="D33" s="10"/>
      <c r="E33" s="8"/>
      <c r="F33" s="8"/>
      <c r="G33" s="30">
        <v>15.50100040435791</v>
      </c>
      <c r="I33" s="8"/>
      <c r="J33" s="8"/>
      <c r="K33" s="8"/>
      <c r="L33" s="8"/>
      <c r="M33" s="8"/>
      <c r="N33" s="8"/>
      <c r="O33" s="33"/>
    </row>
    <row r="34" spans="2:16">
      <c r="B34" s="36" t="s">
        <v>141</v>
      </c>
      <c r="C34" t="s">
        <v>9</v>
      </c>
      <c r="D34" s="9"/>
      <c r="E34" s="8"/>
      <c r="F34" s="8"/>
      <c r="G34" s="30">
        <v>15.484000205993652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141</v>
      </c>
      <c r="C35" t="s">
        <v>9</v>
      </c>
      <c r="D35" s="4" t="e">
        <f t="shared" ref="D35" si="72">STDEV(C33:C35)</f>
        <v>#DIV/0!</v>
      </c>
      <c r="E35" s="1" t="e">
        <f t="shared" ref="E35" si="73">AVERAGE(C33:C35)</f>
        <v>#DIV/0!</v>
      </c>
      <c r="F35" s="8"/>
      <c r="G35" s="30">
        <v>15.458999633789063</v>
      </c>
      <c r="H35" s="3">
        <f t="shared" ref="H35" si="74">STDEV(G33:G35)</f>
        <v>2.1126997275831713E-2</v>
      </c>
      <c r="I35" s="1">
        <f t="shared" ref="I35" si="75">AVERAGE(G33:G35)</f>
        <v>15.481333414713541</v>
      </c>
      <c r="J35" s="8"/>
      <c r="K35" s="1" t="e">
        <f t="shared" ref="K35" si="76">E35-I35</f>
        <v>#DIV/0!</v>
      </c>
      <c r="L35" s="1" t="e">
        <f t="shared" ref="L35" si="77">K35-$K$7</f>
        <v>#DIV/0!</v>
      </c>
      <c r="M35" s="27" t="e">
        <f t="shared" ref="M35" si="78">SQRT((D35*D35)+(H35*H35))</f>
        <v>#DIV/0!</v>
      </c>
      <c r="N35" s="14"/>
      <c r="O35" s="34" t="e">
        <f t="shared" ref="O35" si="79">POWER(2,-L35)</f>
        <v>#DIV/0!</v>
      </c>
      <c r="P35" s="26" t="e">
        <f t="shared" ref="P35" si="80">M35/SQRT((COUNT(C33:C35)+COUNT(G33:G35)/2))</f>
        <v>#DIV/0!</v>
      </c>
    </row>
    <row r="36" spans="2:16">
      <c r="B36" s="36" t="s">
        <v>142</v>
      </c>
      <c r="C36" s="30">
        <v>24.136999130249023</v>
      </c>
      <c r="D36" s="10"/>
      <c r="E36" s="8"/>
      <c r="F36" s="8"/>
      <c r="G36" s="30">
        <v>16.849000930786133</v>
      </c>
      <c r="I36" s="8"/>
      <c r="J36" s="8"/>
      <c r="K36" s="8"/>
      <c r="L36" s="8"/>
      <c r="M36" s="8"/>
      <c r="N36" s="8"/>
      <c r="O36" s="33"/>
    </row>
    <row r="37" spans="2:16">
      <c r="B37" s="36" t="s">
        <v>142</v>
      </c>
      <c r="C37" s="30">
        <v>24.198999404907227</v>
      </c>
      <c r="D37" s="9"/>
      <c r="E37" s="8"/>
      <c r="F37" s="8"/>
      <c r="G37" s="30">
        <v>16.863000869750977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142</v>
      </c>
      <c r="C38" s="30">
        <v>24.305999755859375</v>
      </c>
      <c r="D38" s="4">
        <f t="shared" ref="D38" si="81">STDEV(C36:C38)</f>
        <v>8.5493002265551704E-2</v>
      </c>
      <c r="E38" s="1">
        <f t="shared" ref="E38" si="82">AVERAGE(C36:C38)</f>
        <v>24.213999430338543</v>
      </c>
      <c r="F38" s="8"/>
      <c r="G38" s="30">
        <v>16.840000152587891</v>
      </c>
      <c r="H38" s="3">
        <f t="shared" ref="H38" si="83">STDEV(G36:G38)</f>
        <v>1.159055139046153E-2</v>
      </c>
      <c r="I38" s="1">
        <f t="shared" ref="I38" si="84">AVERAGE(G36:G38)</f>
        <v>16.850667317708332</v>
      </c>
      <c r="J38" s="8"/>
      <c r="K38" s="1">
        <f t="shared" ref="K38" si="85">E38-I38</f>
        <v>7.3633321126302107</v>
      </c>
      <c r="L38" s="1">
        <f t="shared" ref="L38" si="86">K38-$K$7</f>
        <v>-4.7083346048990862</v>
      </c>
      <c r="M38" s="27">
        <f t="shared" ref="M38" si="87">SQRT((D38*D38)+(H38*H38))</f>
        <v>8.6275108333241507E-2</v>
      </c>
      <c r="N38" s="14"/>
      <c r="O38" s="34">
        <f t="shared" ref="O38" si="88">POWER(2,-L38)</f>
        <v>26.142670293532131</v>
      </c>
      <c r="P38" s="26">
        <f t="shared" ref="P38" si="89">M38/SQRT((COUNT(C36:C38)+COUNT(G36:G38)/2))</f>
        <v>4.0670476100026061E-2</v>
      </c>
    </row>
    <row r="39" spans="2:16">
      <c r="B39" s="36" t="s">
        <v>143</v>
      </c>
      <c r="C39" s="30">
        <v>24.562000274658203</v>
      </c>
      <c r="D39" s="10"/>
      <c r="E39" s="8"/>
      <c r="F39" s="8"/>
      <c r="G39" s="30">
        <v>14.845000267028809</v>
      </c>
      <c r="I39" s="8"/>
      <c r="J39" s="8"/>
      <c r="K39" s="8"/>
      <c r="L39" s="8"/>
      <c r="M39" s="8"/>
      <c r="N39" s="8"/>
      <c r="O39" s="33"/>
    </row>
    <row r="40" spans="2:16">
      <c r="B40" s="36" t="s">
        <v>143</v>
      </c>
      <c r="C40" s="30">
        <v>24.424999237060547</v>
      </c>
      <c r="D40" s="9"/>
      <c r="E40" s="8"/>
      <c r="F40" s="8"/>
      <c r="G40" s="30">
        <v>14.828000068664551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143</v>
      </c>
      <c r="C41" s="30">
        <v>24.464000701904297</v>
      </c>
      <c r="D41" s="4">
        <f t="shared" ref="D41" si="90">STDEV(C39:C41)</f>
        <v>7.0586017055718209E-2</v>
      </c>
      <c r="E41" s="1">
        <f t="shared" ref="E41" si="91">AVERAGE(C39:C41)</f>
        <v>24.483666737874348</v>
      </c>
      <c r="F41" s="8"/>
      <c r="G41" s="30">
        <v>14.843000411987305</v>
      </c>
      <c r="H41" s="3">
        <f t="shared" ref="H41" si="92">STDEV(G39:G41)</f>
        <v>9.2917209063735004E-3</v>
      </c>
      <c r="I41" s="1">
        <f t="shared" ref="I41" si="93">AVERAGE(G39:G41)</f>
        <v>14.838666915893555</v>
      </c>
      <c r="J41" s="8"/>
      <c r="K41" s="1">
        <f t="shared" ref="K41" si="94">E41-I41</f>
        <v>9.6449998219807931</v>
      </c>
      <c r="L41" s="1">
        <f t="shared" ref="L41" si="95">K41-$K$7</f>
        <v>-2.4266668955485038</v>
      </c>
      <c r="M41" s="27">
        <f t="shared" ref="M41" si="96">SQRT((D41*D41)+(H41*H41))</f>
        <v>7.1194956852238353E-2</v>
      </c>
      <c r="N41" s="14"/>
      <c r="O41" s="34">
        <f t="shared" ref="O41" si="97">POWER(2,-L41)</f>
        <v>5.3764984513486285</v>
      </c>
      <c r="P41" s="26">
        <f t="shared" ref="P41" si="98">M41/SQRT((COUNT(C39:C41)+COUNT(G39:G41)/2))</f>
        <v>3.3561624517667601E-2</v>
      </c>
    </row>
    <row r="42" spans="2:16">
      <c r="B42" s="36" t="s">
        <v>144</v>
      </c>
      <c r="C42" t="s">
        <v>9</v>
      </c>
      <c r="D42" s="10"/>
      <c r="E42" s="8"/>
      <c r="F42" s="8"/>
      <c r="G42" s="30">
        <v>16.427000045776367</v>
      </c>
      <c r="I42" s="8"/>
      <c r="J42" s="8"/>
      <c r="K42" s="8"/>
      <c r="L42" s="8"/>
      <c r="M42" s="8"/>
      <c r="N42" s="8"/>
      <c r="O42" s="33"/>
    </row>
    <row r="43" spans="2:16">
      <c r="B43" s="36" t="s">
        <v>144</v>
      </c>
      <c r="C43" t="s">
        <v>9</v>
      </c>
      <c r="D43" s="9"/>
      <c r="E43" s="8"/>
      <c r="F43" s="8"/>
      <c r="G43" s="30">
        <v>16.451999664306641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144</v>
      </c>
      <c r="C44" t="s">
        <v>9</v>
      </c>
      <c r="D44" s="4" t="e">
        <f t="shared" ref="D44" si="99">STDEV(C42:C44)</f>
        <v>#DIV/0!</v>
      </c>
      <c r="E44" s="1" t="e">
        <f t="shared" ref="E44" si="100">AVERAGE(C42:C44)</f>
        <v>#DIV/0!</v>
      </c>
      <c r="F44" s="8"/>
      <c r="G44" s="30">
        <v>16.483999252319336</v>
      </c>
      <c r="H44" s="3">
        <f t="shared" ref="H44" si="101">STDEV(G42:G44)</f>
        <v>2.8571151260696034E-2</v>
      </c>
      <c r="I44" s="1">
        <f t="shared" ref="I44" si="102">AVERAGE(G42:G44)</f>
        <v>16.454332987467449</v>
      </c>
      <c r="J44" s="8"/>
      <c r="K44" s="1" t="e">
        <f t="shared" ref="K44" si="103">E44-I44</f>
        <v>#DIV/0!</v>
      </c>
      <c r="L44" s="1" t="e">
        <f t="shared" ref="L44" si="104">K44-$K$7</f>
        <v>#DIV/0!</v>
      </c>
      <c r="M44" s="27" t="e">
        <f t="shared" ref="M44" si="105">SQRT((D44*D44)+(H44*H44))</f>
        <v>#DIV/0!</v>
      </c>
      <c r="N44" s="14"/>
      <c r="O44" s="34" t="e">
        <f t="shared" ref="O44" si="106">POWER(2,-L44)</f>
        <v>#DIV/0!</v>
      </c>
      <c r="P44" s="26" t="e">
        <f t="shared" ref="P44" si="107">M44/SQRT((COUNT(C42:C44)+COUNT(G42:G44)/2))</f>
        <v>#DIV/0!</v>
      </c>
    </row>
    <row r="45" spans="2:16">
      <c r="B45" s="36" t="s">
        <v>145</v>
      </c>
      <c r="C45" s="30">
        <v>27.268999099731445</v>
      </c>
      <c r="D45" s="10"/>
      <c r="E45" s="8"/>
      <c r="F45" s="8"/>
      <c r="G45" s="30">
        <v>18.266000747680664</v>
      </c>
      <c r="I45" s="8"/>
      <c r="J45" s="8"/>
      <c r="K45" s="8"/>
      <c r="L45" s="8"/>
      <c r="M45" s="8"/>
      <c r="N45" s="8"/>
      <c r="O45" s="33"/>
    </row>
    <row r="46" spans="2:16">
      <c r="B46" s="36" t="s">
        <v>145</v>
      </c>
      <c r="C46" s="30">
        <v>27.160999298095703</v>
      </c>
      <c r="D46" s="9"/>
      <c r="E46" s="8"/>
      <c r="F46" s="8"/>
      <c r="G46" s="30">
        <v>18.292999267578125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145</v>
      </c>
      <c r="C47" s="30">
        <v>27.240999221801758</v>
      </c>
      <c r="D47" s="4">
        <f t="shared" ref="D47" si="108">STDEV(C45:C47)</f>
        <v>5.6047506799160464E-2</v>
      </c>
      <c r="E47" s="1">
        <f t="shared" ref="E47" si="109">AVERAGE(C45:C47)</f>
        <v>27.223665873209637</v>
      </c>
      <c r="F47" s="8"/>
      <c r="G47" s="30">
        <v>18.329999923706055</v>
      </c>
      <c r="H47" s="3">
        <f t="shared" ref="H47" si="110">STDEV(G45:G47)</f>
        <v>3.2129589587792301E-2</v>
      </c>
      <c r="I47" s="1">
        <f t="shared" ref="I47" si="111">AVERAGE(G45:G47)</f>
        <v>18.296333312988281</v>
      </c>
      <c r="J47" s="8"/>
      <c r="K47" s="1">
        <f t="shared" ref="K47" si="112">E47-I47</f>
        <v>8.9273325602213554</v>
      </c>
      <c r="L47" s="1">
        <f t="shared" ref="L47" si="113">K47-$K$7</f>
        <v>-3.1443341573079415</v>
      </c>
      <c r="M47" s="27">
        <f t="shared" ref="M47" si="114">SQRT((D47*D47)+(H47*H47))</f>
        <v>6.4603665108737524E-2</v>
      </c>
      <c r="N47" s="14"/>
      <c r="O47" s="34">
        <f t="shared" ref="O47" si="115">POWER(2,-L47)</f>
        <v>8.8417635722568964</v>
      </c>
      <c r="P47" s="26">
        <f t="shared" ref="P47" si="116">M47/SQRT((COUNT(C45:C47)+COUNT(G45:G47)/2))</f>
        <v>3.045445979192871E-2</v>
      </c>
    </row>
    <row r="48" spans="2:16">
      <c r="B48" s="36" t="s">
        <v>146</v>
      </c>
      <c r="C48" s="30">
        <v>25.030000686645508</v>
      </c>
      <c r="D48" s="10"/>
      <c r="E48" s="8"/>
      <c r="F48" s="8"/>
      <c r="G48" s="30">
        <v>14.35099983215332</v>
      </c>
      <c r="I48" s="8"/>
      <c r="J48" s="8"/>
      <c r="K48" s="8"/>
      <c r="L48" s="8"/>
      <c r="M48" s="8"/>
      <c r="N48" s="8"/>
      <c r="O48" s="33"/>
    </row>
    <row r="49" spans="2:16">
      <c r="B49" s="36" t="s">
        <v>146</v>
      </c>
      <c r="C49" s="30">
        <v>25.121999740600586</v>
      </c>
      <c r="D49" s="9"/>
      <c r="E49" s="8"/>
      <c r="F49" s="8"/>
      <c r="G49" s="30">
        <v>14.378999710083008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146</v>
      </c>
      <c r="C50" s="30">
        <v>24.731000900268555</v>
      </c>
      <c r="D50" s="4">
        <f t="shared" ref="D50" si="117">STDEV(C48:C50)</f>
        <v>0.20442797889195038</v>
      </c>
      <c r="E50" s="1">
        <f t="shared" ref="E50" si="118">AVERAGE(C48:C50)</f>
        <v>24.961000442504883</v>
      </c>
      <c r="F50" s="8"/>
      <c r="G50" s="30">
        <v>14.381999969482422</v>
      </c>
      <c r="H50" s="3">
        <f t="shared" ref="H50" si="119">STDEV(G48:G50)</f>
        <v>1.7097773904636092E-2</v>
      </c>
      <c r="I50" s="1">
        <f t="shared" ref="I50" si="120">AVERAGE(G48:G50)</f>
        <v>14.37066650390625</v>
      </c>
      <c r="J50" s="8"/>
      <c r="K50" s="1">
        <f t="shared" ref="K50" si="121">E50-I50</f>
        <v>10.590333938598633</v>
      </c>
      <c r="L50" s="1">
        <f t="shared" ref="L50" si="122">K50-$K$7</f>
        <v>-1.4813327789306641</v>
      </c>
      <c r="M50" s="27">
        <f t="shared" ref="M50" si="123">SQRT((D50*D50)+(H50*H50))</f>
        <v>0.20514173740694938</v>
      </c>
      <c r="N50" s="14"/>
      <c r="O50" s="34">
        <f t="shared" ref="O50" si="124">POWER(2,-L50)</f>
        <v>2.792065485136396</v>
      </c>
      <c r="P50" s="26">
        <f t="shared" ref="P50" si="125">M50/SQRT((COUNT(C48:C50)+COUNT(G48:G50)/2))</f>
        <v>9.6704742416562642E-2</v>
      </c>
    </row>
    <row r="51" spans="2:16">
      <c r="B51" s="36" t="s">
        <v>147</v>
      </c>
      <c r="C51" t="s">
        <v>9</v>
      </c>
      <c r="D51" s="10"/>
      <c r="E51" s="8"/>
      <c r="F51" s="8"/>
      <c r="G51" s="30">
        <v>16.580999374389648</v>
      </c>
      <c r="I51" s="8"/>
      <c r="J51" s="8"/>
      <c r="K51" s="8"/>
      <c r="L51" s="8"/>
      <c r="M51" s="8"/>
      <c r="N51" s="8"/>
      <c r="O51" s="33"/>
    </row>
    <row r="52" spans="2:16">
      <c r="B52" s="36" t="s">
        <v>147</v>
      </c>
      <c r="C52" t="s">
        <v>9</v>
      </c>
      <c r="D52" s="9"/>
      <c r="E52" s="8"/>
      <c r="F52" s="8"/>
      <c r="G52" s="30">
        <v>16.621000289916992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147</v>
      </c>
      <c r="C53" t="s">
        <v>9</v>
      </c>
      <c r="D53" s="4" t="e">
        <f t="shared" ref="D53" si="126">STDEV(C51:C53)</f>
        <v>#DIV/0!</v>
      </c>
      <c r="E53" s="1" t="e">
        <f t="shared" ref="E53" si="127">AVERAGE(C51:C53)</f>
        <v>#DIV/0!</v>
      </c>
      <c r="F53" s="8"/>
      <c r="G53" s="30">
        <v>16.604999542236328</v>
      </c>
      <c r="H53" s="3">
        <f t="shared" ref="H53" si="128">STDEV(G51:G53)</f>
        <v>2.0133327370452061E-2</v>
      </c>
      <c r="I53" s="1">
        <f t="shared" ref="I53" si="129">AVERAGE(G51:G53)</f>
        <v>16.602333068847656</v>
      </c>
      <c r="J53" s="8"/>
      <c r="K53" s="1" t="e">
        <f t="shared" ref="K53" si="130">E53-I53</f>
        <v>#DIV/0!</v>
      </c>
      <c r="L53" s="1" t="e">
        <f t="shared" ref="L53" si="131">K53-$K$7</f>
        <v>#DIV/0!</v>
      </c>
      <c r="M53" s="27" t="e">
        <f t="shared" ref="M53" si="132">SQRT((D53*D53)+(H53*H53))</f>
        <v>#DIV/0!</v>
      </c>
      <c r="N53" s="14"/>
      <c r="O53" s="34" t="e">
        <f t="shared" ref="O53" si="133">POWER(2,-L53)</f>
        <v>#DIV/0!</v>
      </c>
      <c r="P53" s="26" t="e">
        <f t="shared" ref="P53" si="134">M53/SQRT((COUNT(C51:C53)+COUNT(G51:G53)/2))</f>
        <v>#DIV/0!</v>
      </c>
    </row>
    <row r="54" spans="2:16">
      <c r="B54" s="36" t="s">
        <v>148</v>
      </c>
      <c r="C54" s="30">
        <v>25.819999694824219</v>
      </c>
      <c r="D54" s="10"/>
      <c r="E54" s="8"/>
      <c r="F54" s="8"/>
      <c r="G54" s="30">
        <v>15.755000114440918</v>
      </c>
      <c r="I54" s="8"/>
      <c r="J54" s="8"/>
      <c r="K54" s="8"/>
      <c r="L54" s="8"/>
      <c r="M54" s="8"/>
      <c r="N54" s="8"/>
      <c r="O54" s="33"/>
    </row>
    <row r="55" spans="2:16">
      <c r="B55" s="36" t="s">
        <v>148</v>
      </c>
      <c r="C55" s="30">
        <v>25.715999603271484</v>
      </c>
      <c r="D55" s="9"/>
      <c r="E55" s="8"/>
      <c r="F55" s="8"/>
      <c r="G55" s="30">
        <v>16.181999206542969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148</v>
      </c>
      <c r="C56" s="30">
        <v>25.888999938964844</v>
      </c>
      <c r="D56" s="4">
        <f t="shared" ref="D56" si="135">STDEV(C54:C56)</f>
        <v>8.7088239623631172E-2</v>
      </c>
      <c r="E56" s="1">
        <f t="shared" ref="E56" si="136">AVERAGE(C54:C56)</f>
        <v>25.808333079020183</v>
      </c>
      <c r="F56" s="8"/>
      <c r="G56" s="30">
        <v>15.836000442504883</v>
      </c>
      <c r="H56" s="3">
        <f t="shared" ref="H56" si="137">STDEV(G54:G56)</f>
        <v>0.22679080761728967</v>
      </c>
      <c r="I56" s="1">
        <f t="shared" ref="I56" si="138">AVERAGE(G54:G56)</f>
        <v>15.924333254496256</v>
      </c>
      <c r="J56" s="8"/>
      <c r="K56" s="1">
        <f t="shared" ref="K56" si="139">E56-I56</f>
        <v>9.8839998245239276</v>
      </c>
      <c r="L56" s="1">
        <f t="shared" ref="L56" si="140">K56-$K$7</f>
        <v>-2.1876668930053693</v>
      </c>
      <c r="M56" s="27">
        <f t="shared" ref="M56" si="141">SQRT((D56*D56)+(H56*H56))</f>
        <v>0.24293709453363743</v>
      </c>
      <c r="N56" s="14"/>
      <c r="O56" s="34">
        <f t="shared" ref="O56" si="142">POWER(2,-L56)</f>
        <v>4.5556815162346647</v>
      </c>
      <c r="P56" s="26">
        <f t="shared" ref="P56" si="143">M56/SQRT((COUNT(C54:C56)+COUNT(G54:G56)/2))</f>
        <v>0.11452164463099493</v>
      </c>
    </row>
    <row r="57" spans="2:16">
      <c r="B57" s="36" t="s">
        <v>149</v>
      </c>
      <c r="C57" s="30">
        <v>23.729000091552734</v>
      </c>
      <c r="D57" s="10"/>
      <c r="E57" s="8"/>
      <c r="F57" s="8"/>
      <c r="G57" s="30">
        <v>13.894000053405762</v>
      </c>
      <c r="I57" s="8"/>
      <c r="J57" s="8"/>
      <c r="K57" s="8"/>
      <c r="L57" s="8"/>
      <c r="M57" s="8"/>
      <c r="N57" s="8"/>
      <c r="O57" s="33"/>
    </row>
    <row r="58" spans="2:16">
      <c r="B58" s="36" t="s">
        <v>149</v>
      </c>
      <c r="C58" s="30">
        <v>23.143999099731445</v>
      </c>
      <c r="D58" s="9"/>
      <c r="E58" s="8"/>
      <c r="F58" s="8"/>
      <c r="G58" s="30">
        <v>13.847000122070313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149</v>
      </c>
      <c r="C59" s="30">
        <v>23.228000640869141</v>
      </c>
      <c r="D59" s="4">
        <f t="shared" ref="D59" si="144">STDEV(C57:C59)</f>
        <v>0.31630229974158419</v>
      </c>
      <c r="E59" s="1">
        <f t="shared" ref="E59" si="145">AVERAGE(C57:C59)</f>
        <v>23.366999944051106</v>
      </c>
      <c r="F59" s="8"/>
      <c r="G59" s="30">
        <v>13.815999984741211</v>
      </c>
      <c r="H59" s="3">
        <f t="shared" ref="H59" si="146">STDEV(G57:G59)</f>
        <v>3.9272579007993892E-2</v>
      </c>
      <c r="I59" s="1">
        <f t="shared" ref="I59" si="147">AVERAGE(G57:G59)</f>
        <v>13.852333386739096</v>
      </c>
      <c r="J59" s="8"/>
      <c r="K59" s="1">
        <f t="shared" ref="K59" si="148">E59-I59</f>
        <v>9.5146665573120099</v>
      </c>
      <c r="L59" s="1">
        <f t="shared" ref="L59" si="149">K59-$K$7</f>
        <v>-2.5570001602172869</v>
      </c>
      <c r="M59" s="27">
        <f t="shared" ref="M59" si="150">SQRT((D59*D59)+(H59*H59))</f>
        <v>0.31873104694044802</v>
      </c>
      <c r="N59" s="14"/>
      <c r="O59" s="34">
        <f t="shared" ref="O59" si="151">POWER(2,-L59)</f>
        <v>5.8848276369575085</v>
      </c>
      <c r="P59" s="26">
        <f t="shared" ref="P59" si="152">M59/SQRT((COUNT(C57:C59)+COUNT(G57:G59)/2))</f>
        <v>0.15025125644418574</v>
      </c>
    </row>
    <row r="60" spans="2:16">
      <c r="B60" s="36" t="s">
        <v>150</v>
      </c>
      <c r="C60" t="s">
        <v>9</v>
      </c>
      <c r="D60" s="10"/>
      <c r="E60" s="8"/>
      <c r="F60" s="8"/>
      <c r="G60" s="30">
        <v>16.080999374389648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150</v>
      </c>
      <c r="C61" t="s">
        <v>9</v>
      </c>
      <c r="D61" s="9"/>
      <c r="E61" s="8"/>
      <c r="F61" s="8"/>
      <c r="G61" s="30">
        <v>16.111000061035156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150</v>
      </c>
      <c r="C62" t="s">
        <v>9</v>
      </c>
      <c r="D62" s="4" t="e">
        <f t="shared" ref="D62" si="153">STDEV(C60:C62)</f>
        <v>#DIV/0!</v>
      </c>
      <c r="E62" s="1" t="e">
        <f t="shared" ref="E62" si="154">AVERAGE(C60:C62)</f>
        <v>#DIV/0!</v>
      </c>
      <c r="F62" s="8"/>
      <c r="G62" s="30">
        <v>16.048999786376953</v>
      </c>
      <c r="H62" s="3">
        <f t="shared" ref="H62" si="155">STDEV(G60:G62)</f>
        <v>3.1005507279290478E-2</v>
      </c>
      <c r="I62" s="1">
        <f t="shared" ref="I62" si="156">AVERAGE(G60:G62)</f>
        <v>16.080333073933918</v>
      </c>
      <c r="J62" s="8"/>
      <c r="K62" s="1" t="e">
        <f t="shared" ref="K62" si="157">E62-I62</f>
        <v>#DIV/0!</v>
      </c>
      <c r="L62" s="1" t="e">
        <f t="shared" ref="L62" si="158">K62-$K$7</f>
        <v>#DIV/0!</v>
      </c>
      <c r="M62" s="27" t="e">
        <f t="shared" ref="M62" si="159">SQRT((D62*D62)+(H62*H62))</f>
        <v>#DIV/0!</v>
      </c>
      <c r="N62" s="14"/>
      <c r="O62" s="34" t="e">
        <f t="shared" ref="O62" si="160">POWER(2,-L62)</f>
        <v>#DIV/0!</v>
      </c>
      <c r="P62" s="26" t="e">
        <f t="shared" ref="P62" si="161">M62/SQRT((COUNT(C60:C62)+COUNT(G60:G62)/2))</f>
        <v>#DIV/0!</v>
      </c>
    </row>
    <row r="63" spans="2:16">
      <c r="B63" s="36" t="s">
        <v>151</v>
      </c>
      <c r="C63" s="30"/>
      <c r="D63" s="10"/>
      <c r="E63" s="8"/>
      <c r="F63" s="8"/>
      <c r="G63" s="30">
        <v>17.87700080871582</v>
      </c>
      <c r="I63" s="8"/>
      <c r="J63" s="8"/>
      <c r="K63" s="8"/>
      <c r="L63" s="8"/>
      <c r="M63" s="8"/>
      <c r="N63" s="8"/>
      <c r="O63" s="33"/>
    </row>
    <row r="64" spans="2:16">
      <c r="B64" s="36" t="s">
        <v>151</v>
      </c>
      <c r="C64" s="30">
        <v>31.114999771118164</v>
      </c>
      <c r="D64" s="9"/>
      <c r="E64" s="8"/>
      <c r="F64" s="8"/>
      <c r="G64" s="30">
        <v>17.843999862670898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151</v>
      </c>
      <c r="C65" s="30">
        <v>30.951999664306641</v>
      </c>
      <c r="D65" s="4">
        <f>STDEV(C63:C65)</f>
        <v>0.11525848086055977</v>
      </c>
      <c r="E65" s="1">
        <f>AVERAGE(C63:C65)</f>
        <v>31.033499717712402</v>
      </c>
      <c r="F65" s="8"/>
      <c r="G65" s="30">
        <v>17.83799934387207</v>
      </c>
      <c r="H65" s="3">
        <f>STDEV(G63:G65)</f>
        <v>2.1000725882983195E-2</v>
      </c>
      <c r="I65" s="1">
        <f>AVERAGE(G63:G65)</f>
        <v>17.853000005086262</v>
      </c>
      <c r="J65" s="8"/>
      <c r="K65" s="1">
        <f>E65-I65</f>
        <v>13.180499712626141</v>
      </c>
      <c r="L65" s="1">
        <f>K65-$K$7</f>
        <v>1.1088329950968436</v>
      </c>
      <c r="M65" s="27">
        <f>SQRT((D65*D65)+(H65*H65))</f>
        <v>0.11715608348650199</v>
      </c>
      <c r="N65" s="14"/>
      <c r="O65" s="34">
        <f>POWER(2,-L65)</f>
        <v>0.46366894395420893</v>
      </c>
      <c r="P65" s="26">
        <f>M65/SQRT((COUNT(C63:C65)+COUNT(G63:G65)/2))</f>
        <v>6.2622560740396391E-2</v>
      </c>
    </row>
    <row r="66" spans="2:16">
      <c r="B66" s="36" t="s">
        <v>152</v>
      </c>
      <c r="C66" s="30">
        <v>29.229000091552734</v>
      </c>
      <c r="D66" s="10"/>
      <c r="E66" s="8"/>
      <c r="F66" s="8"/>
      <c r="G66" s="30">
        <v>15.611000061035156</v>
      </c>
      <c r="I66" s="8"/>
      <c r="J66" s="8"/>
      <c r="K66" s="8"/>
      <c r="L66" s="8"/>
      <c r="M66" s="8"/>
      <c r="N66" s="8"/>
      <c r="O66" s="33"/>
    </row>
    <row r="67" spans="2:16">
      <c r="B67" s="36" t="s">
        <v>152</v>
      </c>
      <c r="C67" s="30">
        <v>29.136999130249023</v>
      </c>
      <c r="D67" s="9"/>
      <c r="E67" s="8"/>
      <c r="F67" s="8"/>
      <c r="G67" s="30">
        <v>15.605999946594238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152</v>
      </c>
      <c r="C68" s="30">
        <v>28.798999786376953</v>
      </c>
      <c r="D68" s="4">
        <f>STDEV(C66:C68)</f>
        <v>0.226424378763112</v>
      </c>
      <c r="E68" s="1">
        <f>AVERAGE(C66:C68)</f>
        <v>29.054999669392902</v>
      </c>
      <c r="F68" s="8"/>
      <c r="G68" s="30">
        <v>15.701000213623047</v>
      </c>
      <c r="H68" s="3">
        <f>STDEV(G66:G68)</f>
        <v>5.346350678392818E-2</v>
      </c>
      <c r="I68" s="1">
        <f>AVERAGE(G66:G68)</f>
        <v>15.639333407084147</v>
      </c>
      <c r="J68" s="8"/>
      <c r="K68" s="1">
        <f>E68-I68</f>
        <v>13.415666262308756</v>
      </c>
      <c r="L68" s="1">
        <f>K68-$K$7</f>
        <v>1.343999544779459</v>
      </c>
      <c r="M68" s="27">
        <f>SQRT((D68*D68)+(H68*H68))</f>
        <v>0.23265069493963764</v>
      </c>
      <c r="N68" s="14"/>
      <c r="O68" s="34">
        <f>POWER(2,-L68)</f>
        <v>0.39392706732236549</v>
      </c>
      <c r="P68" s="26">
        <f>M68/SQRT((COUNT(C66:C68)+COUNT(G66:G68)/2))</f>
        <v>0.10967258935972039</v>
      </c>
    </row>
    <row r="69" spans="2:16">
      <c r="B69" s="36" t="s">
        <v>153</v>
      </c>
      <c r="C69" t="s">
        <v>9</v>
      </c>
      <c r="D69" s="10"/>
      <c r="E69" s="8"/>
      <c r="F69" s="8"/>
      <c r="G69" s="30">
        <v>14.800000190734863</v>
      </c>
      <c r="I69" s="8"/>
      <c r="J69" s="8"/>
      <c r="K69" s="8"/>
      <c r="L69" s="8"/>
      <c r="M69" s="8"/>
      <c r="N69" s="8"/>
      <c r="O69" s="33"/>
    </row>
    <row r="70" spans="2:16">
      <c r="B70" s="36" t="s">
        <v>153</v>
      </c>
      <c r="C70" t="s">
        <v>9</v>
      </c>
      <c r="D70" s="9"/>
      <c r="E70" s="8"/>
      <c r="F70" s="8"/>
      <c r="G70" s="30">
        <v>14.782999992370605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153</v>
      </c>
      <c r="C71" t="s">
        <v>9</v>
      </c>
      <c r="D71" s="4" t="e">
        <f>STDEV(C69:C71)</f>
        <v>#DIV/0!</v>
      </c>
      <c r="E71" s="1" t="e">
        <f>AVERAGE(C69:C71)</f>
        <v>#DIV/0!</v>
      </c>
      <c r="F71" s="8"/>
      <c r="G71" s="30">
        <v>14.833000183105469</v>
      </c>
      <c r="H71" s="3">
        <f>STDEV(G69:G71)</f>
        <v>2.5423169597851878E-2</v>
      </c>
      <c r="I71" s="1">
        <f>AVERAGE(G69:G71)</f>
        <v>14.805333455403646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154</v>
      </c>
      <c r="C72" s="30">
        <v>26.768999099731445</v>
      </c>
      <c r="D72" s="10"/>
      <c r="E72" s="8"/>
      <c r="F72" s="8"/>
      <c r="G72" s="30">
        <v>15.314000129699707</v>
      </c>
      <c r="I72" s="8"/>
      <c r="J72" s="8"/>
      <c r="K72" s="8"/>
      <c r="L72" s="8"/>
      <c r="M72" s="8"/>
      <c r="N72" s="8"/>
      <c r="O72" s="33"/>
    </row>
    <row r="73" spans="2:16">
      <c r="B73" s="36" t="s">
        <v>154</v>
      </c>
      <c r="C73" s="30">
        <v>26.589000701904297</v>
      </c>
      <c r="D73" s="9"/>
      <c r="E73" s="8"/>
      <c r="F73" s="8"/>
      <c r="G73" s="30">
        <v>15.404000282287598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154</v>
      </c>
      <c r="C74" s="30">
        <v>26.743000030517578</v>
      </c>
      <c r="D74" s="4">
        <f>STDEV(C72:C74)</f>
        <v>9.7289232046913629E-2</v>
      </c>
      <c r="E74" s="1">
        <f>AVERAGE(C72:C74)</f>
        <v>26.700333277384441</v>
      </c>
      <c r="F74" s="8"/>
      <c r="G74" s="30">
        <v>15.439999580383301</v>
      </c>
      <c r="H74" s="3">
        <f>STDEV(G72:G74)</f>
        <v>6.4899715589764942E-2</v>
      </c>
      <c r="I74" s="1">
        <f>AVERAGE(G72:G74)</f>
        <v>15.385999997456869</v>
      </c>
      <c r="J74" s="8"/>
      <c r="K74" s="1">
        <f>E74-I74</f>
        <v>11.314333279927572</v>
      </c>
      <c r="L74" s="1">
        <f>K74-$K$7</f>
        <v>-0.75733343760172467</v>
      </c>
      <c r="M74" s="27">
        <f>SQRT((D74*D74)+(H74*H74))</f>
        <v>0.11694942392295306</v>
      </c>
      <c r="N74" s="14"/>
      <c r="O74" s="34">
        <f>POWER(2,-L74)</f>
        <v>1.6903634027251591</v>
      </c>
      <c r="P74" s="26">
        <f>M74/SQRT((COUNT(C72:C74)+COUNT(G72:G74)/2))</f>
        <v>5.5130487141186908E-2</v>
      </c>
    </row>
    <row r="75" spans="2:16">
      <c r="B75" s="36" t="s">
        <v>155</v>
      </c>
      <c r="C75" s="30">
        <v>26.552000045776367</v>
      </c>
      <c r="D75" s="10"/>
      <c r="E75" s="8"/>
      <c r="F75" s="8"/>
      <c r="G75" s="30">
        <v>14.657999992370605</v>
      </c>
      <c r="I75" s="8"/>
      <c r="J75" s="8"/>
      <c r="K75" s="8"/>
      <c r="L75" s="8"/>
      <c r="M75" s="8"/>
      <c r="N75" s="8"/>
      <c r="O75" s="33"/>
    </row>
    <row r="76" spans="2:16">
      <c r="B76" s="36" t="s">
        <v>155</v>
      </c>
      <c r="C76" s="30">
        <v>26.582000732421875</v>
      </c>
      <c r="D76" s="9"/>
      <c r="E76" s="8"/>
      <c r="F76" s="8"/>
      <c r="G76" s="30">
        <v>14.637999534606934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155</v>
      </c>
      <c r="C77" s="30">
        <v>26.555000305175781</v>
      </c>
      <c r="D77" s="4">
        <f>STDEV(C75:C77)</f>
        <v>1.6523043641821993E-2</v>
      </c>
      <c r="E77" s="1">
        <f>AVERAGE(C75:C77)</f>
        <v>26.563000361124676</v>
      </c>
      <c r="F77" s="8"/>
      <c r="G77" s="30">
        <v>14.633000373840332</v>
      </c>
      <c r="H77" s="3">
        <f>STDEV(G75:G77)</f>
        <v>1.322869888906906E-2</v>
      </c>
      <c r="I77" s="1">
        <f>AVERAGE(G75:G77)</f>
        <v>14.642999966939291</v>
      </c>
      <c r="J77" s="8"/>
      <c r="K77" s="1">
        <f>E77-I77</f>
        <v>11.920000394185385</v>
      </c>
      <c r="L77" s="1">
        <f>K77-$K$7</f>
        <v>-0.15166632334391217</v>
      </c>
      <c r="M77" s="27">
        <f>SQRT((D77*D77)+(H77*H77))</f>
        <v>2.1166233616002901E-2</v>
      </c>
      <c r="N77" s="14"/>
      <c r="O77" s="34">
        <f>POWER(2,-L77)</f>
        <v>1.1108517733298366</v>
      </c>
      <c r="P77" s="26">
        <f>M77/SQRT((COUNT(C75:C77)+COUNT(G75:G77)/2))</f>
        <v>9.9778582147028744E-3</v>
      </c>
    </row>
    <row r="78" spans="2:16">
      <c r="B78" s="36" t="s">
        <v>156</v>
      </c>
      <c r="C78" t="s">
        <v>9</v>
      </c>
      <c r="D78" s="10"/>
      <c r="E78" s="8"/>
      <c r="F78" s="8"/>
      <c r="G78" s="30">
        <v>15.288000106811523</v>
      </c>
      <c r="I78" s="8"/>
      <c r="J78" s="8"/>
      <c r="K78" s="8"/>
      <c r="L78" s="8"/>
      <c r="M78" s="8"/>
      <c r="N78" s="8"/>
      <c r="O78" s="33"/>
    </row>
    <row r="79" spans="2:16">
      <c r="B79" s="36" t="s">
        <v>156</v>
      </c>
      <c r="C79" t="s">
        <v>9</v>
      </c>
      <c r="D79" s="9"/>
      <c r="E79" s="8"/>
      <c r="F79" s="8"/>
      <c r="G79" s="30">
        <v>15.324999809265137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156</v>
      </c>
      <c r="C80" t="s">
        <v>9</v>
      </c>
      <c r="D80" s="4" t="e">
        <f>STDEV(C78:C80)</f>
        <v>#DIV/0!</v>
      </c>
      <c r="E80" s="1" t="e">
        <f>AVERAGE(C78:C80)</f>
        <v>#DIV/0!</v>
      </c>
      <c r="F80" s="8"/>
      <c r="G80" s="30">
        <v>15.326999664306641</v>
      </c>
      <c r="H80" s="3">
        <f>STDEV(G78:G80)</f>
        <v>2.1961871833770973E-2</v>
      </c>
      <c r="I80" s="1">
        <f>AVERAGE(G78:G80)</f>
        <v>15.3133331934611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7">
      <c r="B81" s="36" t="s">
        <v>157</v>
      </c>
      <c r="C81" s="30">
        <v>28.354000091552734</v>
      </c>
      <c r="D81" s="10"/>
      <c r="E81" s="8"/>
      <c r="F81" s="8"/>
      <c r="G81" s="30">
        <v>14.951000213623047</v>
      </c>
      <c r="I81" s="8"/>
      <c r="J81" s="8"/>
      <c r="K81" s="8"/>
      <c r="L81" s="8"/>
      <c r="M81" s="8"/>
      <c r="N81" s="8"/>
      <c r="O81" s="33"/>
    </row>
    <row r="82" spans="2:17">
      <c r="B82" s="36" t="s">
        <v>157</v>
      </c>
      <c r="C82" s="30">
        <v>29.009000778198242</v>
      </c>
      <c r="D82" s="9"/>
      <c r="E82" s="8"/>
      <c r="F82" s="8"/>
      <c r="G82" s="30">
        <v>14.991999626159668</v>
      </c>
      <c r="H82" s="9"/>
      <c r="I82" s="8"/>
      <c r="J82" s="8"/>
      <c r="K82" s="8"/>
      <c r="L82" s="8"/>
      <c r="M82" s="8"/>
      <c r="N82" s="8"/>
      <c r="O82" s="33"/>
    </row>
    <row r="83" spans="2:17" ht="15.75">
      <c r="B83" s="36" t="s">
        <v>157</v>
      </c>
      <c r="C83" s="30">
        <v>28.790000915527344</v>
      </c>
      <c r="D83" s="4">
        <f>STDEV(C81:C83)</f>
        <v>0.33343753984368213</v>
      </c>
      <c r="E83" s="1">
        <f>AVERAGE(C81:C83)</f>
        <v>28.717667261759441</v>
      </c>
      <c r="F83" s="8"/>
      <c r="G83" s="30">
        <v>14.852999687194824</v>
      </c>
      <c r="H83" s="3">
        <f>STDEV(G81:G83)</f>
        <v>7.1421329728108413E-2</v>
      </c>
      <c r="I83" s="1">
        <f>AVERAGE(G81:G83)</f>
        <v>14.931999842325846</v>
      </c>
      <c r="J83" s="8"/>
      <c r="K83" s="1">
        <f>E83-I83</f>
        <v>13.785667419433596</v>
      </c>
      <c r="L83" s="1">
        <f>K83-$K$7</f>
        <v>1.7140007019042987</v>
      </c>
      <c r="M83" s="27">
        <f>SQRT((D83*D83)+(H83*H83))</f>
        <v>0.34100087876300011</v>
      </c>
      <c r="N83" s="14"/>
      <c r="O83" s="34">
        <f>POWER(2,-L83)</f>
        <v>0.30481362522020478</v>
      </c>
      <c r="P83" s="26">
        <f>M83/SQRT((COUNT(C81:C83)+COUNT(G81:G83)/2))</f>
        <v>0.16074935584259278</v>
      </c>
    </row>
    <row r="84" spans="2:17">
      <c r="B84" s="36" t="s">
        <v>158</v>
      </c>
      <c r="C84" s="30">
        <v>25.745000839233398</v>
      </c>
      <c r="D84" s="10"/>
      <c r="E84" s="8"/>
      <c r="F84" s="8"/>
      <c r="G84" s="30">
        <v>14.649999618530273</v>
      </c>
      <c r="I84" s="8"/>
      <c r="J84" s="8"/>
      <c r="K84" s="8"/>
      <c r="L84" s="8"/>
      <c r="M84" s="8"/>
      <c r="N84" s="8"/>
      <c r="O84" s="33"/>
    </row>
    <row r="85" spans="2:17">
      <c r="B85" s="36" t="s">
        <v>158</v>
      </c>
      <c r="C85" s="30">
        <v>25.972000122070312</v>
      </c>
      <c r="D85" s="9"/>
      <c r="E85" s="8"/>
      <c r="F85" s="8"/>
      <c r="G85" s="30">
        <v>14.635000228881836</v>
      </c>
      <c r="H85" s="9"/>
      <c r="I85" s="8"/>
      <c r="J85" s="8"/>
      <c r="K85" s="8"/>
      <c r="L85" s="8"/>
      <c r="M85" s="8"/>
      <c r="N85" s="8"/>
      <c r="O85" s="33"/>
    </row>
    <row r="86" spans="2:17" ht="15.75">
      <c r="B86" s="36" t="s">
        <v>158</v>
      </c>
      <c r="C86" s="30">
        <v>25.780000686645508</v>
      </c>
      <c r="D86" s="4">
        <f>STDEV(C84:C86)</f>
        <v>0.12221391555437267</v>
      </c>
      <c r="E86" s="1">
        <f>AVERAGE(C84:C86)</f>
        <v>25.832333882649738</v>
      </c>
      <c r="F86" s="8"/>
      <c r="G86" s="30">
        <v>14.651000022888184</v>
      </c>
      <c r="H86" s="3">
        <f>STDEV(G84:G86)</f>
        <v>8.9626624294954719E-3</v>
      </c>
      <c r="I86" s="1">
        <f>AVERAGE(G84:G86)</f>
        <v>14.645333290100098</v>
      </c>
      <c r="J86" s="8"/>
      <c r="K86" s="1">
        <f>E86-I86</f>
        <v>11.187000592549641</v>
      </c>
      <c r="L86" s="1">
        <f>K86-$K$7</f>
        <v>-0.88466612497965613</v>
      </c>
      <c r="M86" s="27">
        <f>SQRT((D86*D86)+(H86*H86))</f>
        <v>0.12254211713919595</v>
      </c>
      <c r="N86" s="14"/>
      <c r="O86" s="34">
        <f>POWER(2,-L86)</f>
        <v>1.8463372842761352</v>
      </c>
      <c r="P86" s="26">
        <f>M86/SQRT((COUNT(C84:C86)+COUNT(G84:G86)/2))</f>
        <v>5.7766908006721143E-2</v>
      </c>
    </row>
    <row r="87" spans="2:17">
      <c r="B87" s="36" t="s">
        <v>159</v>
      </c>
      <c r="C87" t="s">
        <v>9</v>
      </c>
      <c r="D87" s="10"/>
      <c r="E87" s="8"/>
      <c r="F87" s="8"/>
      <c r="G87" s="30">
        <v>15.303000450134277</v>
      </c>
      <c r="I87" s="8"/>
      <c r="J87" s="8"/>
      <c r="K87" s="8"/>
      <c r="L87" s="8"/>
      <c r="M87" s="8"/>
      <c r="N87" s="8"/>
      <c r="O87" s="33"/>
    </row>
    <row r="88" spans="2:17">
      <c r="B88" s="36" t="s">
        <v>159</v>
      </c>
      <c r="C88" t="s">
        <v>9</v>
      </c>
      <c r="D88" s="9"/>
      <c r="E88" s="8"/>
      <c r="F88" s="8"/>
      <c r="G88" s="30">
        <v>15.288000106811523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36" t="s">
        <v>159</v>
      </c>
      <c r="C89" t="s">
        <v>9</v>
      </c>
      <c r="D89" s="4" t="e">
        <f>STDEV(C87:C89)</f>
        <v>#DIV/0!</v>
      </c>
      <c r="E89" s="1" t="e">
        <f>AVERAGE(C87:C89)</f>
        <v>#DIV/0!</v>
      </c>
      <c r="F89" s="8"/>
      <c r="G89" s="30">
        <v>15.33899974822998</v>
      </c>
      <c r="H89" s="3">
        <f>STDEV(G87:G89)</f>
        <v>2.6210440629626266E-2</v>
      </c>
      <c r="I89" s="1">
        <f>AVERAGE(G87:G89)</f>
        <v>15.31000010172526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7" s="35" customFormat="1">
      <c r="B90" s="35" t="s">
        <v>160</v>
      </c>
      <c r="C90" s="40">
        <v>25.534000396728516</v>
      </c>
      <c r="D90" s="41"/>
      <c r="E90" s="42"/>
      <c r="F90" s="42"/>
      <c r="G90" s="30">
        <v>14.781000137329102</v>
      </c>
      <c r="H90" s="43"/>
      <c r="I90" s="42"/>
      <c r="J90" s="42"/>
      <c r="K90" s="42"/>
      <c r="L90" s="42"/>
      <c r="M90" s="42"/>
      <c r="N90" s="42"/>
      <c r="O90" s="44"/>
      <c r="P90" s="45"/>
      <c r="Q90" s="46"/>
    </row>
    <row r="91" spans="2:17" s="35" customFormat="1">
      <c r="B91" s="35" t="s">
        <v>160</v>
      </c>
      <c r="C91" s="40"/>
      <c r="D91" s="47"/>
      <c r="E91" s="42"/>
      <c r="F91" s="42"/>
      <c r="G91" s="30">
        <v>14.74899959564209</v>
      </c>
      <c r="H91" s="47"/>
      <c r="I91" s="42"/>
      <c r="J91" s="42"/>
      <c r="K91" s="42"/>
      <c r="L91" s="42"/>
      <c r="M91" s="42"/>
      <c r="N91" s="42"/>
      <c r="O91" s="44"/>
      <c r="P91" s="45"/>
      <c r="Q91" s="46"/>
    </row>
    <row r="92" spans="2:17" s="35" customFormat="1" ht="15.75">
      <c r="B92" s="35" t="s">
        <v>160</v>
      </c>
      <c r="C92" s="40">
        <v>26.198999404907227</v>
      </c>
      <c r="D92" s="48">
        <f>STDEV(C90:C92)</f>
        <v>0.4702253081654949</v>
      </c>
      <c r="E92" s="49">
        <f>AVERAGE(C90:C92)</f>
        <v>25.866499900817871</v>
      </c>
      <c r="F92" s="42"/>
      <c r="G92" s="30">
        <v>14.786999702453613</v>
      </c>
      <c r="H92" s="50">
        <f>STDEV(G90:G92)</f>
        <v>2.0428891174154241E-2</v>
      </c>
      <c r="I92" s="49">
        <f>AVERAGE(G90:G92)</f>
        <v>14.772333145141602</v>
      </c>
      <c r="J92" s="42"/>
      <c r="K92" s="49">
        <f>E92-I92</f>
        <v>11.09416675567627</v>
      </c>
      <c r="L92" s="49">
        <f>K92-$K$7</f>
        <v>-0.97749996185302734</v>
      </c>
      <c r="M92" s="49">
        <f>SQRT((D92*D92)+(H92*H92))</f>
        <v>0.47066886452573015</v>
      </c>
      <c r="N92" s="42"/>
      <c r="O92" s="51">
        <f>POWER(2,-L92)</f>
        <v>1.9690502946102497</v>
      </c>
      <c r="P92" s="52">
        <f>M92/SQRT((COUNT(C90:C92)+COUNT(G90:G92)/2))</f>
        <v>0.25158309052531452</v>
      </c>
      <c r="Q92" s="46"/>
    </row>
    <row r="93" spans="2:17">
      <c r="B93" s="36" t="s">
        <v>161</v>
      </c>
      <c r="C93" s="30">
        <v>27.406999588012695</v>
      </c>
      <c r="D93" s="10"/>
      <c r="E93" s="8"/>
      <c r="F93" s="8"/>
      <c r="G93" s="30">
        <v>15.347999572753906</v>
      </c>
      <c r="I93" s="8"/>
      <c r="J93" s="8"/>
      <c r="K93" s="8"/>
      <c r="L93" s="8"/>
      <c r="M93" s="8"/>
      <c r="N93" s="8"/>
      <c r="O93" s="33"/>
    </row>
    <row r="94" spans="2:17">
      <c r="B94" s="36" t="s">
        <v>161</v>
      </c>
      <c r="C94" s="30">
        <v>27.917999267578125</v>
      </c>
      <c r="D94" s="9"/>
      <c r="E94" s="8"/>
      <c r="F94" s="8"/>
      <c r="G94" s="30">
        <v>15.338000297546387</v>
      </c>
      <c r="H94" s="9"/>
      <c r="I94" s="8"/>
      <c r="J94" s="8"/>
      <c r="K94" s="8"/>
      <c r="L94" s="8"/>
      <c r="M94" s="8"/>
      <c r="N94" s="8"/>
      <c r="O94" s="33"/>
    </row>
    <row r="95" spans="2:17" ht="15.75">
      <c r="B95" s="36" t="s">
        <v>161</v>
      </c>
      <c r="C95" s="30">
        <v>27.892999649047852</v>
      </c>
      <c r="D95" s="4">
        <f>STDEV(C93:C95)</f>
        <v>0.2880803454965159</v>
      </c>
      <c r="E95" s="1">
        <f>AVERAGE(C93:C95)</f>
        <v>27.739332834879558</v>
      </c>
      <c r="F95" s="8"/>
      <c r="G95" s="30">
        <v>15.381999969482422</v>
      </c>
      <c r="H95" s="3">
        <f>STDEV(G93:G95)</f>
        <v>2.3065065983180748E-2</v>
      </c>
      <c r="I95" s="1">
        <f>AVERAGE(G93:G95)</f>
        <v>15.355999946594238</v>
      </c>
      <c r="J95" s="8"/>
      <c r="K95" s="1">
        <f>E95-I95</f>
        <v>12.38333288828532</v>
      </c>
      <c r="L95" s="1">
        <f>K95-$K$7</f>
        <v>0.31166617075602332</v>
      </c>
      <c r="M95" s="27">
        <f>SQRT((D95*D95)+(H95*H95))</f>
        <v>0.28900221924788128</v>
      </c>
      <c r="N95" s="14"/>
      <c r="O95" s="34">
        <f>POWER(2,-L95)</f>
        <v>0.80571070513592757</v>
      </c>
      <c r="P95" s="26">
        <f>M95/SQRT((COUNT(C93:C95)+COUNT(G93:G95)/2))</f>
        <v>0.13623695267209215</v>
      </c>
    </row>
    <row r="96" spans="2:17">
      <c r="B96" s="36" t="s">
        <v>162</v>
      </c>
      <c r="C96" t="s">
        <v>9</v>
      </c>
      <c r="D96" s="10"/>
      <c r="E96" s="8"/>
      <c r="F96" s="8"/>
      <c r="G96" s="30">
        <v>15.776000022888184</v>
      </c>
      <c r="I96" s="8"/>
      <c r="J96" s="8"/>
      <c r="K96" s="8"/>
      <c r="L96" s="8"/>
      <c r="M96" s="8"/>
      <c r="N96" s="8"/>
      <c r="O96" s="33"/>
    </row>
    <row r="97" spans="2:16">
      <c r="B97" s="36" t="s">
        <v>162</v>
      </c>
      <c r="C97" t="s">
        <v>9</v>
      </c>
      <c r="D97" s="9"/>
      <c r="E97" s="8"/>
      <c r="F97" s="8"/>
      <c r="G97" s="30">
        <v>15.781999588012695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162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15.781000137329102</v>
      </c>
      <c r="H98" s="3">
        <f>STDEV(G96:G98)</f>
        <v>3.2144161671670574E-3</v>
      </c>
      <c r="I98" s="1">
        <f>AVERAGE(G96:G98)</f>
        <v>15.779666582743326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163</v>
      </c>
      <c r="C99" s="30">
        <v>25.965000152587891</v>
      </c>
      <c r="D99" s="10"/>
      <c r="E99" s="8"/>
      <c r="F99" s="8"/>
      <c r="G99" s="30">
        <v>15.760000228881836</v>
      </c>
      <c r="I99" s="8"/>
      <c r="J99" s="8"/>
      <c r="K99" s="8"/>
      <c r="L99" s="8"/>
      <c r="M99" s="8"/>
      <c r="N99" s="8"/>
      <c r="O99" s="33"/>
    </row>
    <row r="100" spans="2:16">
      <c r="B100" s="36" t="s">
        <v>163</v>
      </c>
      <c r="C100" s="30">
        <v>26.26300048828125</v>
      </c>
      <c r="D100" s="9"/>
      <c r="E100" s="8"/>
      <c r="F100" s="8"/>
      <c r="G100" s="30">
        <v>15.793999671936035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163</v>
      </c>
      <c r="C101" s="30">
        <v>26.253000259399414</v>
      </c>
      <c r="D101" s="4">
        <f>STDEV(C99:C101)</f>
        <v>0.16923763675893377</v>
      </c>
      <c r="E101" s="1">
        <f>AVERAGE(C99:C101)</f>
        <v>26.160333633422852</v>
      </c>
      <c r="F101" s="8"/>
      <c r="G101" s="30">
        <v>15.791999816894531</v>
      </c>
      <c r="H101" s="3">
        <f>STDEV(G99:G101)</f>
        <v>1.9078500907063766E-2</v>
      </c>
      <c r="I101" s="1">
        <f>AVERAGE(G99:G101)</f>
        <v>15.781999905904135</v>
      </c>
      <c r="J101" s="8"/>
      <c r="K101" s="1">
        <f>E101-I101</f>
        <v>10.378333727518717</v>
      </c>
      <c r="L101" s="1">
        <f>K101-$K$7</f>
        <v>-1.69333299001058</v>
      </c>
      <c r="M101" s="27">
        <f>SQRT((D101*D101)+(H101*H101))</f>
        <v>0.17030962066956065</v>
      </c>
      <c r="N101" s="14"/>
      <c r="O101" s="34">
        <f>POWER(2,-L101)</f>
        <v>3.2340298390269315</v>
      </c>
      <c r="P101" s="26">
        <f>M101/SQRT((COUNT(C99:C101)+COUNT(G99:G101)/2))</f>
        <v>8.0284725117836631E-2</v>
      </c>
    </row>
    <row r="102" spans="2:16">
      <c r="B102" s="36" t="s">
        <v>164</v>
      </c>
      <c r="C102" s="30">
        <v>26.267999649047852</v>
      </c>
      <c r="D102" s="10"/>
      <c r="E102" s="8"/>
      <c r="F102" s="8"/>
      <c r="G102" s="30">
        <v>14.819999694824219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164</v>
      </c>
      <c r="C103" s="30">
        <v>25.916999816894531</v>
      </c>
      <c r="D103" s="9"/>
      <c r="E103" s="8"/>
      <c r="F103" s="8"/>
      <c r="G103" s="30">
        <v>14.99899959564209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164</v>
      </c>
      <c r="C104" s="30">
        <v>25.757999420166016</v>
      </c>
      <c r="D104" s="4">
        <f>STDEV(C102:C104)</f>
        <v>0.26095409615206172</v>
      </c>
      <c r="E104" s="1">
        <f>AVERAGE(C102:C104)</f>
        <v>25.980999628702801</v>
      </c>
      <c r="F104" s="8"/>
      <c r="G104" s="30">
        <v>14.993000030517578</v>
      </c>
      <c r="H104" s="3">
        <f>STDEV(G102:G104)</f>
        <v>0.10165798494995035</v>
      </c>
      <c r="I104" s="1">
        <f>AVERAGE(G102:G104)</f>
        <v>14.937333106994629</v>
      </c>
      <c r="J104" s="8"/>
      <c r="K104" s="1">
        <f>E104-I104</f>
        <v>11.043666521708172</v>
      </c>
      <c r="L104" s="1">
        <f>K104-$K$7</f>
        <v>-1.0280001958211251</v>
      </c>
      <c r="M104" s="27">
        <f>SQRT((D104*D104)+(H104*H104))</f>
        <v>0.28005604118216015</v>
      </c>
      <c r="N104" s="14"/>
      <c r="O104" s="34">
        <f>POWER(2,-L104)</f>
        <v>2.0391956427822207</v>
      </c>
      <c r="P104" s="26">
        <f>M104/SQRT((COUNT(C102:C104)+COUNT(G102:G104)/2))</f>
        <v>0.13201968388810964</v>
      </c>
    </row>
    <row r="105" spans="2:16">
      <c r="B105" s="36" t="s">
        <v>165</v>
      </c>
      <c r="C105" t="s">
        <v>9</v>
      </c>
      <c r="D105" s="10"/>
      <c r="E105" s="8"/>
      <c r="F105" s="8"/>
      <c r="G105" s="30">
        <v>17.110000610351563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165</v>
      </c>
      <c r="C106" t="s">
        <v>9</v>
      </c>
      <c r="D106" s="9"/>
      <c r="E106" s="8"/>
      <c r="F106" s="8"/>
      <c r="G106" s="30">
        <v>17.104999542236328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165</v>
      </c>
      <c r="C107" t="s">
        <v>9</v>
      </c>
      <c r="D107" s="4" t="e">
        <f>STDEV(C105:C107)</f>
        <v>#DIV/0!</v>
      </c>
      <c r="E107" s="1" t="e">
        <f>AVERAGE(C105:C107)</f>
        <v>#DIV/0!</v>
      </c>
      <c r="F107" s="8"/>
      <c r="G107" s="30">
        <v>17.068000793457031</v>
      </c>
      <c r="H107" s="3">
        <f>STDEV(G105:G107)</f>
        <v>2.2941602358673235E-2</v>
      </c>
      <c r="I107" s="1">
        <f>AVERAGE(G105:G107)</f>
        <v>17.094333648681641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166</v>
      </c>
      <c r="C108" s="30">
        <v>27.239999771118164</v>
      </c>
      <c r="D108" s="10"/>
      <c r="E108" s="8"/>
      <c r="F108" s="8"/>
      <c r="G108" s="30">
        <v>17.416000366210938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166</v>
      </c>
      <c r="C109" s="30">
        <v>27.670999526977539</v>
      </c>
      <c r="D109" s="9"/>
      <c r="E109" s="8"/>
      <c r="F109" s="8"/>
      <c r="G109" s="30">
        <v>17.447999954223633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166</v>
      </c>
      <c r="C110" s="30">
        <v>27.493999481201172</v>
      </c>
      <c r="D110" s="4">
        <f>STDEV(C108:C110)</f>
        <v>0.21664320070778212</v>
      </c>
      <c r="E110" s="1">
        <f>AVERAGE(C108:C110)</f>
        <v>27.468332926432293</v>
      </c>
      <c r="F110" s="8"/>
      <c r="G110" s="30">
        <v>17.398000717163086</v>
      </c>
      <c r="H110" s="3">
        <f>STDEV(G108:G110)</f>
        <v>2.5324180491725103E-2</v>
      </c>
      <c r="I110" s="1">
        <f>AVERAGE(G108:G110)</f>
        <v>17.420667012532551</v>
      </c>
      <c r="J110" s="8"/>
      <c r="K110" s="1">
        <f>E110-I110</f>
        <v>10.047665913899742</v>
      </c>
      <c r="L110" s="1">
        <f>K110-$K$7</f>
        <v>-2.0240008036295549</v>
      </c>
      <c r="M110" s="27">
        <f>SQRT((D110*D110)+(H110*H110))</f>
        <v>0.21811829480923842</v>
      </c>
      <c r="N110" s="14"/>
      <c r="O110" s="34">
        <f>POWER(2,-L110)</f>
        <v>4.0671009586789211</v>
      </c>
      <c r="P110" s="26">
        <f>M110/SQRT((COUNT(C108:C110)+COUNT(G108:G110)/2))</f>
        <v>0.10282195024030602</v>
      </c>
    </row>
    <row r="111" spans="2:16">
      <c r="B111" s="36" t="s">
        <v>167</v>
      </c>
      <c r="C111" s="30">
        <v>28.41200065612793</v>
      </c>
      <c r="D111" s="10"/>
      <c r="E111" s="8"/>
      <c r="F111" s="8"/>
      <c r="G111" s="30">
        <v>15.378000259399414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167</v>
      </c>
      <c r="C112" s="30">
        <v>28.624000549316406</v>
      </c>
      <c r="D112" s="9"/>
      <c r="E112" s="8"/>
      <c r="F112" s="8"/>
      <c r="G112" s="30">
        <v>15.37399959564209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167</v>
      </c>
      <c r="C113" s="30">
        <v>28.492000579833984</v>
      </c>
      <c r="D113" s="4">
        <f>STDEV(C111:C113)</f>
        <v>0.10705756586081804</v>
      </c>
      <c r="E113" s="1">
        <f>AVERAGE(C111:C113)</f>
        <v>28.509333928426106</v>
      </c>
      <c r="F113" s="8"/>
      <c r="G113" s="30">
        <v>15.329000473022461</v>
      </c>
      <c r="H113" s="3">
        <f>STDEV(G111:G113)</f>
        <v>2.7208777419620207E-2</v>
      </c>
      <c r="I113" s="1">
        <f>AVERAGE(G111:G113)</f>
        <v>15.360333442687988</v>
      </c>
      <c r="J113" s="8"/>
      <c r="K113" s="1">
        <f>E113-I113</f>
        <v>13.149000485738117</v>
      </c>
      <c r="L113" s="1">
        <f>K113-$K$7</f>
        <v>1.0773337682088204</v>
      </c>
      <c r="M113" s="27">
        <f>SQRT((D113*D113)+(H113*H113))</f>
        <v>0.11046103374816763</v>
      </c>
      <c r="N113" s="14"/>
      <c r="O113" s="34">
        <f>POWER(2,-L113)</f>
        <v>0.47390383199583369</v>
      </c>
      <c r="P113" s="26">
        <f>M113/SQRT((COUNT(C111:C113)+COUNT(G111:G113)/2))</f>
        <v>5.2071830680136939E-2</v>
      </c>
    </row>
    <row r="114" spans="2:17">
      <c r="B114" s="36" t="s">
        <v>168</v>
      </c>
      <c r="C114" t="s">
        <v>9</v>
      </c>
      <c r="D114" s="10"/>
      <c r="E114" s="8"/>
      <c r="F114" s="8"/>
      <c r="G114" s="30">
        <v>15.934000015258789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168</v>
      </c>
      <c r="C115" t="s">
        <v>9</v>
      </c>
      <c r="D115" s="9"/>
      <c r="E115" s="8"/>
      <c r="F115" s="8"/>
      <c r="G115" s="30">
        <v>15.928000450134277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168</v>
      </c>
      <c r="C116" t="s">
        <v>9</v>
      </c>
      <c r="D116" s="4" t="e">
        <f>STDEV(C114:C116)</f>
        <v>#DIV/0!</v>
      </c>
      <c r="E116" s="1" t="e">
        <f>AVERAGE(C114:C116)</f>
        <v>#DIV/0!</v>
      </c>
      <c r="F116" s="8"/>
      <c r="G116" s="30">
        <v>15.928999900817871</v>
      </c>
      <c r="H116" s="3">
        <f>STDEV(G114:G116)</f>
        <v>3.2144161671670574E-3</v>
      </c>
      <c r="I116" s="1">
        <f>AVERAGE(G114:G116)</f>
        <v>15.930333455403646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7" s="35" customFormat="1">
      <c r="B117" s="35" t="s">
        <v>169</v>
      </c>
      <c r="C117" s="40"/>
      <c r="D117" s="41"/>
      <c r="E117" s="42"/>
      <c r="F117" s="42"/>
      <c r="G117" s="30">
        <v>15.524999618530273</v>
      </c>
      <c r="H117" s="43"/>
      <c r="I117" s="42"/>
      <c r="J117" s="42"/>
      <c r="K117" s="42"/>
      <c r="L117" s="42"/>
      <c r="M117" s="42"/>
      <c r="N117" s="42"/>
      <c r="O117" s="44"/>
      <c r="P117" s="45"/>
      <c r="Q117" s="46"/>
    </row>
    <row r="118" spans="2:17" s="35" customFormat="1">
      <c r="B118" s="35" t="s">
        <v>169</v>
      </c>
      <c r="C118" s="40">
        <v>32.445999145507813</v>
      </c>
      <c r="D118" s="47"/>
      <c r="E118" s="42"/>
      <c r="F118" s="42"/>
      <c r="G118" s="30">
        <v>15.663000106811523</v>
      </c>
      <c r="H118" s="47"/>
      <c r="I118" s="42"/>
      <c r="J118" s="42"/>
      <c r="K118" s="42"/>
      <c r="L118" s="42"/>
      <c r="M118" s="42"/>
      <c r="N118" s="42"/>
      <c r="O118" s="44"/>
      <c r="P118" s="45"/>
      <c r="Q118" s="46"/>
    </row>
    <row r="119" spans="2:17" s="35" customFormat="1" ht="15.75">
      <c r="B119" s="35" t="s">
        <v>169</v>
      </c>
      <c r="C119" s="40">
        <v>25.870000839233398</v>
      </c>
      <c r="D119" s="48">
        <f>STDEV(C117:C119)</f>
        <v>4.6499329954378892</v>
      </c>
      <c r="E119" s="49">
        <f>AVERAGE(C117:C119)</f>
        <v>29.157999992370605</v>
      </c>
      <c r="F119" s="42"/>
      <c r="G119" s="30">
        <v>15.557000160217285</v>
      </c>
      <c r="H119" s="50">
        <f>STDEV(G117:G119)</f>
        <v>7.2231292978536393E-2</v>
      </c>
      <c r="I119" s="49">
        <f>AVERAGE(G117:G119)</f>
        <v>15.581666628519693</v>
      </c>
      <c r="J119" s="42"/>
      <c r="K119" s="49">
        <f>E119-I119</f>
        <v>13.576333363850912</v>
      </c>
      <c r="L119" s="49">
        <f>K119-$K$7</f>
        <v>1.5046666463216152</v>
      </c>
      <c r="M119" s="49">
        <f>SQRT((D119*D119)+(H119*H119))</f>
        <v>4.6504939761005319</v>
      </c>
      <c r="N119" s="42"/>
      <c r="O119" s="51">
        <f>POWER(2,-L119)</f>
        <v>0.35241160871931143</v>
      </c>
      <c r="P119" s="52">
        <f>M119/SQRT((COUNT(C117:C119)+COUNT(G117:G119)/2))</f>
        <v>2.4857935911177531</v>
      </c>
      <c r="Q119" s="46"/>
    </row>
    <row r="120" spans="2:17">
      <c r="B120" s="36" t="s">
        <v>170</v>
      </c>
      <c r="C120" s="30">
        <v>25.48699951171875</v>
      </c>
      <c r="D120" s="10"/>
      <c r="E120" s="8"/>
      <c r="F120" s="8"/>
      <c r="G120" s="30">
        <v>14.536999702453613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170</v>
      </c>
      <c r="C121" s="30">
        <v>25.443000793457031</v>
      </c>
      <c r="D121" s="9"/>
      <c r="E121" s="8"/>
      <c r="F121" s="8"/>
      <c r="G121" s="30">
        <v>14.557999610900879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170</v>
      </c>
      <c r="C122" s="30">
        <v>25.153999328613281</v>
      </c>
      <c r="D122" s="4">
        <f>STDEV(C120:C122)</f>
        <v>0.18089907676151476</v>
      </c>
      <c r="E122" s="1">
        <f>AVERAGE(C120:C122)</f>
        <v>25.36133321126302</v>
      </c>
      <c r="F122" s="8"/>
      <c r="G122" s="30">
        <v>14.531000137329102</v>
      </c>
      <c r="H122" s="3">
        <f>STDEV(G120:G122)</f>
        <v>1.4177226513143645E-2</v>
      </c>
      <c r="I122" s="1">
        <f>AVERAGE(G120:G122)</f>
        <v>14.541999816894531</v>
      </c>
      <c r="J122" s="8"/>
      <c r="K122" s="1">
        <f>E122-I122</f>
        <v>10.819333394368488</v>
      </c>
      <c r="L122" s="1">
        <f>K122-$K$7</f>
        <v>-1.2523333231608085</v>
      </c>
      <c r="M122" s="27">
        <f>SQRT((D122*D122)+(H122*H122))</f>
        <v>0.18145376745819689</v>
      </c>
      <c r="N122" s="14"/>
      <c r="O122" s="34">
        <f>POWER(2,-L122)</f>
        <v>2.3822640382213858</v>
      </c>
      <c r="P122" s="26">
        <f>M122/SQRT((COUNT(C120:C122)+COUNT(G120:G122)/2))</f>
        <v>8.5538126294358613E-2</v>
      </c>
    </row>
    <row r="123" spans="2:17">
      <c r="B123" s="36" t="s">
        <v>171</v>
      </c>
      <c r="C123" t="s">
        <v>9</v>
      </c>
      <c r="D123" s="10"/>
      <c r="E123" s="8"/>
      <c r="F123" s="8"/>
      <c r="G123" s="30">
        <v>15.654999732971191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171</v>
      </c>
      <c r="C124" t="s">
        <v>9</v>
      </c>
      <c r="D124" s="9"/>
      <c r="E124" s="8"/>
      <c r="F124" s="8"/>
      <c r="G124" s="30">
        <v>15.61400032043457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171</v>
      </c>
      <c r="C125" t="s">
        <v>9</v>
      </c>
      <c r="D125" s="4" t="e">
        <f>STDEV(C123:C125)</f>
        <v>#DIV/0!</v>
      </c>
      <c r="E125" s="1" t="e">
        <f>AVERAGE(C123:C125)</f>
        <v>#DIV/0!</v>
      </c>
      <c r="F125" s="8"/>
      <c r="G125" s="30">
        <v>15.644000053405762</v>
      </c>
      <c r="H125" s="3">
        <f>STDEV(G123:G125)</f>
        <v>2.1220778956928681E-2</v>
      </c>
      <c r="I125" s="1">
        <f>AVERAGE(G123:G125)</f>
        <v>15.637666702270508</v>
      </c>
      <c r="J125" s="8"/>
      <c r="K125" s="1" t="e">
        <f>E125-I125</f>
        <v>#DIV/0!</v>
      </c>
      <c r="L125" s="1" t="e">
        <f>K125-$K$7</f>
        <v>#DIV/0!</v>
      </c>
      <c r="M125" s="27" t="e">
        <f>SQRT((D125*D125)+(H125*H125))</f>
        <v>#DIV/0!</v>
      </c>
      <c r="N125" s="14"/>
      <c r="O125" s="34" t="e">
        <f>POWER(2,-L125)</f>
        <v>#DIV/0!</v>
      </c>
      <c r="P125" s="26" t="e">
        <f>M125/SQRT((COUNT(C123:C125)+COUNT(G123:G125)/2))</f>
        <v>#DIV/0!</v>
      </c>
    </row>
    <row r="126" spans="2:17">
      <c r="B126" s="36" t="s">
        <v>172</v>
      </c>
      <c r="C126" s="30">
        <v>26.290000915527344</v>
      </c>
      <c r="D126" s="10"/>
      <c r="E126" s="8"/>
      <c r="F126" s="8"/>
      <c r="G126" s="30">
        <v>16.620000839233398</v>
      </c>
      <c r="I126" s="8"/>
      <c r="J126" s="8"/>
      <c r="K126" s="8"/>
      <c r="L126" s="8"/>
      <c r="M126" s="8"/>
      <c r="N126" s="8"/>
      <c r="O126" s="33"/>
    </row>
    <row r="127" spans="2:17">
      <c r="B127" s="36" t="s">
        <v>172</v>
      </c>
      <c r="C127" s="30">
        <v>26.202999114990234</v>
      </c>
      <c r="D127" s="9"/>
      <c r="E127" s="8"/>
      <c r="F127" s="8"/>
      <c r="G127" s="30">
        <v>16.625</v>
      </c>
      <c r="H127" s="9"/>
      <c r="I127" s="8"/>
      <c r="J127" s="8"/>
      <c r="K127" s="8"/>
      <c r="L127" s="8"/>
      <c r="M127" s="8"/>
      <c r="N127" s="8"/>
      <c r="O127" s="33"/>
    </row>
    <row r="128" spans="2:17" ht="15.75">
      <c r="B128" s="36" t="s">
        <v>172</v>
      </c>
      <c r="C128" s="30">
        <v>25.934000015258789</v>
      </c>
      <c r="D128" s="4">
        <f>STDEV(C126:C128)</f>
        <v>0.18559205709682805</v>
      </c>
      <c r="E128" s="1">
        <f>AVERAGE(C126:C128)</f>
        <v>26.142333348592121</v>
      </c>
      <c r="F128" s="8"/>
      <c r="G128" s="30">
        <v>16.63599967956543</v>
      </c>
      <c r="H128" s="3">
        <f>STDEV(G126:G128)</f>
        <v>8.1848177630118885E-3</v>
      </c>
      <c r="I128" s="1">
        <f>AVERAGE(G126:G128)</f>
        <v>16.627000172932942</v>
      </c>
      <c r="J128" s="8"/>
      <c r="K128" s="1">
        <f>E128-I128</f>
        <v>9.5153331756591797</v>
      </c>
      <c r="L128" s="1">
        <f>K128-$K$7</f>
        <v>-2.5563335418701172</v>
      </c>
      <c r="M128" s="27">
        <f>SQRT((D128*D128)+(H128*H128))</f>
        <v>0.18577244924704525</v>
      </c>
      <c r="N128" s="14"/>
      <c r="O128" s="34">
        <f>POWER(2,-L128)</f>
        <v>5.8821090943850249</v>
      </c>
      <c r="P128" s="26">
        <f>M128/SQRT((COUNT(C126:C128)+COUNT(G126:G128)/2))</f>
        <v>8.7573972413479625E-2</v>
      </c>
    </row>
    <row r="129" spans="2:16">
      <c r="B129" s="36" t="s">
        <v>173</v>
      </c>
      <c r="C129" s="30">
        <v>23.927999496459961</v>
      </c>
      <c r="D129" s="10"/>
      <c r="E129" s="8"/>
      <c r="F129" s="8"/>
      <c r="G129" s="30">
        <v>14.657999992370605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173</v>
      </c>
      <c r="C130" s="30">
        <v>23.930000305175781</v>
      </c>
      <c r="D130" s="9"/>
      <c r="E130" s="8"/>
      <c r="F130" s="8"/>
      <c r="G130" s="30">
        <v>14.701000213623047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173</v>
      </c>
      <c r="C131" s="30">
        <v>23.74799919128418</v>
      </c>
      <c r="D131" s="4">
        <f>STDEV(C129:C131)</f>
        <v>0.10450559678527223</v>
      </c>
      <c r="E131" s="1">
        <f>AVERAGE(C129:C131)</f>
        <v>23.868666330973308</v>
      </c>
      <c r="F131" s="8"/>
      <c r="G131" s="30">
        <v>14.708000183105469</v>
      </c>
      <c r="H131" s="3">
        <f>STDEV(G129:G131)</f>
        <v>2.7074088701303994E-2</v>
      </c>
      <c r="I131" s="1">
        <f>AVERAGE(G129:G131)</f>
        <v>14.689000129699707</v>
      </c>
      <c r="J131" s="8"/>
      <c r="K131" s="1">
        <f>E131-I131</f>
        <v>9.1796662012736014</v>
      </c>
      <c r="L131" s="1">
        <f>K131-$K$7</f>
        <v>-2.8920005162556954</v>
      </c>
      <c r="M131" s="27">
        <f>SQRT((D131*D131)+(H131*H131))</f>
        <v>0.10795566700480332</v>
      </c>
      <c r="N131" s="14"/>
      <c r="O131" s="34">
        <f>POWER(2,-L131)</f>
        <v>7.4229904680214505</v>
      </c>
      <c r="P131" s="26">
        <f>M131/SQRT((COUNT(C129:C131)+COUNT(G129:G131)/2))</f>
        <v>5.0890789471075504E-2</v>
      </c>
    </row>
    <row r="132" spans="2:16">
      <c r="B132" s="36" t="s">
        <v>174</v>
      </c>
      <c r="C132" t="s">
        <v>9</v>
      </c>
      <c r="D132" s="10"/>
      <c r="E132" s="8"/>
      <c r="F132" s="8"/>
      <c r="G132" s="30">
        <v>14.937999725341797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174</v>
      </c>
      <c r="C133" t="s">
        <v>9</v>
      </c>
      <c r="D133" s="9"/>
      <c r="E133" s="8"/>
      <c r="F133" s="8"/>
      <c r="G133" s="30">
        <v>14.921999931335449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174</v>
      </c>
      <c r="C134" t="s">
        <v>9</v>
      </c>
      <c r="D134" s="4" t="e">
        <f>STDEV(C132:C134)</f>
        <v>#DIV/0!</v>
      </c>
      <c r="E134" s="1" t="e">
        <f>AVERAGE(C132:C134)</f>
        <v>#DIV/0!</v>
      </c>
      <c r="F134" s="8"/>
      <c r="G134" s="30">
        <v>14.977999687194824</v>
      </c>
      <c r="H134" s="3">
        <f>STDEV(G132:G134)</f>
        <v>2.8844303345140227E-2</v>
      </c>
      <c r="I134" s="1">
        <f>AVERAGE(G132:G134)</f>
        <v>14.94599978129069</v>
      </c>
      <c r="J134" s="8"/>
      <c r="K134" s="1" t="e">
        <f>E134-I134</f>
        <v>#DIV/0!</v>
      </c>
      <c r="L134" s="1" t="e">
        <f>K134-$K$7</f>
        <v>#DIV/0!</v>
      </c>
      <c r="M134" s="27" t="e">
        <f>SQRT((D134*D134)+(H134*H134))</f>
        <v>#DIV/0!</v>
      </c>
      <c r="N134" s="14"/>
      <c r="O134" s="34" t="e">
        <f>POWER(2,-L134)</f>
        <v>#DIV/0!</v>
      </c>
      <c r="P134" s="26" t="e">
        <f>M134/SQRT((COUNT(C132:C134)+COUNT(G132:G134)/2))</f>
        <v>#DIV/0!</v>
      </c>
    </row>
    <row r="135" spans="2:16">
      <c r="B135" s="36" t="s">
        <v>175</v>
      </c>
      <c r="C135" s="30">
        <v>25.436000823974609</v>
      </c>
      <c r="D135" s="10"/>
      <c r="E135" s="8"/>
      <c r="F135" s="8"/>
      <c r="G135" s="30">
        <v>16.576999664306641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175</v>
      </c>
      <c r="C136" s="30">
        <v>25.336999893188477</v>
      </c>
      <c r="D136" s="9"/>
      <c r="E136" s="8"/>
      <c r="F136" s="8"/>
      <c r="G136" s="30">
        <v>16.607000350952148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175</v>
      </c>
      <c r="C137" s="30">
        <v>25.468000411987305</v>
      </c>
      <c r="D137" s="4">
        <f>STDEV(C135:C137)</f>
        <v>6.8296283274988712E-2</v>
      </c>
      <c r="E137" s="1">
        <f>AVERAGE(C135:C137)</f>
        <v>25.413667043050129</v>
      </c>
      <c r="F137" s="8"/>
      <c r="G137" s="30">
        <v>16.618999481201172</v>
      </c>
      <c r="H137" s="3">
        <f>STDEV(G135:G137)</f>
        <v>2.163332670175476E-2</v>
      </c>
      <c r="I137" s="1">
        <f>AVERAGE(G135:G137)</f>
        <v>16.60099983215332</v>
      </c>
      <c r="J137" s="8"/>
      <c r="K137" s="1">
        <f>E137-I137</f>
        <v>8.8126672108968087</v>
      </c>
      <c r="L137" s="1">
        <f>K137-$K$7</f>
        <v>-3.2589995066324882</v>
      </c>
      <c r="M137" s="27">
        <f>SQRT((D137*D137)+(H137*H137))</f>
        <v>7.1640652798270615E-2</v>
      </c>
      <c r="N137" s="14"/>
      <c r="O137" s="34">
        <f>POWER(2,-L137)</f>
        <v>9.5731884320415972</v>
      </c>
      <c r="P137" s="26">
        <f>M137/SQRT((COUNT(C135:C137)+COUNT(G135:G137)/2))</f>
        <v>3.3771727601525442E-2</v>
      </c>
    </row>
    <row r="138" spans="2:16">
      <c r="B138" s="36" t="s">
        <v>176</v>
      </c>
      <c r="C138" s="30">
        <v>25.596000671386719</v>
      </c>
      <c r="D138" s="10"/>
      <c r="E138" s="8"/>
      <c r="F138" s="8"/>
      <c r="G138" s="30">
        <v>15.227999687194824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176</v>
      </c>
      <c r="C139" s="30">
        <v>25.910999298095703</v>
      </c>
      <c r="D139" s="9"/>
      <c r="E139" s="8"/>
      <c r="F139" s="8"/>
      <c r="G139" s="30">
        <v>15.246999740600586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176</v>
      </c>
      <c r="C140" s="30">
        <v>25.398000717163086</v>
      </c>
      <c r="D140" s="4">
        <f>STDEV(C138:C140)</f>
        <v>0.25871337445777898</v>
      </c>
      <c r="E140" s="1">
        <f>AVERAGE(C138:C140)</f>
        <v>25.635000228881836</v>
      </c>
      <c r="F140" s="8"/>
      <c r="G140" s="30">
        <v>15.222999572753906</v>
      </c>
      <c r="H140" s="3">
        <f>STDEV(G138:G140)</f>
        <v>1.2662353852482506E-2</v>
      </c>
      <c r="I140" s="1">
        <f>AVERAGE(G138:G140)</f>
        <v>15.232666333516439</v>
      </c>
      <c r="J140" s="8"/>
      <c r="K140" s="1">
        <f>E140-I140</f>
        <v>10.402333895365397</v>
      </c>
      <c r="L140" s="1">
        <f>K140-$K$7</f>
        <v>-1.6693328221639003</v>
      </c>
      <c r="M140" s="27">
        <f>SQRT((D140*D140)+(H140*H140))</f>
        <v>0.25902305945304643</v>
      </c>
      <c r="N140" s="14"/>
      <c r="O140" s="34">
        <f>POWER(2,-L140)</f>
        <v>3.1806746840982458</v>
      </c>
      <c r="P140" s="26">
        <f>M140/SQRT((COUNT(C138:C140)+COUNT(G138:G140)/2))</f>
        <v>0.12210464121529027</v>
      </c>
    </row>
    <row r="141" spans="2:16">
      <c r="B141" s="36" t="s">
        <v>177</v>
      </c>
      <c r="C141" t="s">
        <v>9</v>
      </c>
      <c r="D141" s="10"/>
      <c r="E141" s="8"/>
      <c r="F141" s="8"/>
      <c r="G141" s="30">
        <v>15.644000053405762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177</v>
      </c>
      <c r="C142" s="30">
        <v>17.983999252319336</v>
      </c>
      <c r="D142" s="9"/>
      <c r="E142" s="8"/>
      <c r="F142" s="8"/>
      <c r="G142" s="30">
        <v>15.293000221252441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177</v>
      </c>
      <c r="C143" t="s">
        <v>9</v>
      </c>
      <c r="D143" s="4" t="e">
        <f>STDEV(C141:C143)</f>
        <v>#DIV/0!</v>
      </c>
      <c r="E143" s="1">
        <f>AVERAGE(C141:C143)</f>
        <v>17.983999252319336</v>
      </c>
      <c r="F143" s="8"/>
      <c r="G143" s="30">
        <v>15.489999771118164</v>
      </c>
      <c r="H143" s="3">
        <f>STDEV(G141:G143)</f>
        <v>0.17593833757100927</v>
      </c>
      <c r="I143" s="1">
        <f>AVERAGE(G141:G143)</f>
        <v>15.475666681925455</v>
      </c>
      <c r="J143" s="8"/>
      <c r="K143" s="1">
        <f>E143-I143</f>
        <v>2.5083325703938808</v>
      </c>
      <c r="L143" s="1">
        <f>K143-$K$7</f>
        <v>-9.5633341471354161</v>
      </c>
      <c r="M143" s="27" t="e">
        <f>SQRT((D143*D143)+(H143*H143))</f>
        <v>#DIV/0!</v>
      </c>
      <c r="N143" s="14"/>
      <c r="O143" s="34">
        <f>POWER(2,-L143)</f>
        <v>756.57230035256714</v>
      </c>
      <c r="P143" s="26" t="e">
        <f>M143/SQRT((COUNT(C141:C143)+COUNT(G141:G143)/2))</f>
        <v>#DIV/0!</v>
      </c>
    </row>
    <row r="144" spans="2:16">
      <c r="B144" s="36" t="s">
        <v>178</v>
      </c>
      <c r="C144" s="30">
        <v>24.867000579833984</v>
      </c>
      <c r="D144" s="10"/>
      <c r="E144" s="8"/>
      <c r="F144" s="8"/>
      <c r="G144" s="30">
        <v>14.769000053405762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178</v>
      </c>
      <c r="C145" s="30">
        <v>24.870000839233398</v>
      </c>
      <c r="D145" s="9"/>
      <c r="E145" s="8"/>
      <c r="F145" s="8"/>
      <c r="G145" s="30">
        <v>14.430000305175781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178</v>
      </c>
      <c r="C146" s="30">
        <v>24.920999526977539</v>
      </c>
      <c r="D146" s="4">
        <f>STDEV(C144:C146)</f>
        <v>3.0347306307426321E-2</v>
      </c>
      <c r="E146" s="1">
        <f>AVERAGE(C144:C146)</f>
        <v>24.886000315348308</v>
      </c>
      <c r="F146" s="8"/>
      <c r="G146" s="30">
        <v>14.36299991607666</v>
      </c>
      <c r="H146" s="3">
        <f>STDEV(G144:G146)</f>
        <v>0.21765645443778267</v>
      </c>
      <c r="I146" s="1">
        <f>AVERAGE(G144:G146)</f>
        <v>14.5206667582194</v>
      </c>
      <c r="J146" s="8"/>
      <c r="K146" s="1">
        <f>E146-I146</f>
        <v>10.365333557128908</v>
      </c>
      <c r="L146" s="1">
        <f>K146-$K$7</f>
        <v>-1.7063331604003888</v>
      </c>
      <c r="M146" s="27">
        <f>SQRT((D146*D146)+(H146*H146))</f>
        <v>0.21976189651198252</v>
      </c>
      <c r="N146" s="14"/>
      <c r="O146" s="34">
        <f>POWER(2,-L146)</f>
        <v>3.2633034783857156</v>
      </c>
      <c r="P146" s="26">
        <f>M146/SQRT((COUNT(C144:C146)+COUNT(G144:G146)/2))</f>
        <v>0.10359675151335943</v>
      </c>
    </row>
    <row r="147" spans="2:16">
      <c r="B147" s="36" t="s">
        <v>179</v>
      </c>
      <c r="C147" s="30">
        <v>25.513999938964844</v>
      </c>
      <c r="D147" s="10"/>
      <c r="E147" s="8"/>
      <c r="F147" s="8"/>
      <c r="G147" s="30">
        <v>14.154000282287598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179</v>
      </c>
      <c r="C148" s="30">
        <v>25.63800048828125</v>
      </c>
      <c r="D148" s="9"/>
      <c r="E148" s="8"/>
      <c r="F148" s="8"/>
      <c r="G148" s="30">
        <v>14.121999740600586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179</v>
      </c>
      <c r="C149" s="30">
        <v>25.531000137329102</v>
      </c>
      <c r="D149" s="4">
        <f>STDEV(C147:C149)</f>
        <v>6.7223778133283493E-2</v>
      </c>
      <c r="E149" s="1">
        <f>AVERAGE(C147:C149)</f>
        <v>25.561000188191731</v>
      </c>
      <c r="F149" s="8"/>
      <c r="G149" s="30">
        <v>14.163000106811523</v>
      </c>
      <c r="H149" s="3">
        <f>STDEV(G147:G149)</f>
        <v>2.1548633132036536E-2</v>
      </c>
      <c r="I149" s="1">
        <f>AVERAGE(G147:G149)</f>
        <v>14.146333376566568</v>
      </c>
      <c r="J149" s="8"/>
      <c r="K149" s="1">
        <f>E149-I149</f>
        <v>11.414666811625162</v>
      </c>
      <c r="L149" s="1">
        <f>K149-$K$7</f>
        <v>-0.65699990590413471</v>
      </c>
      <c r="M149" s="27">
        <f>SQRT((D149*D149)+(H149*H149))</f>
        <v>7.0593058698231986E-2</v>
      </c>
      <c r="N149" s="14"/>
      <c r="O149" s="34">
        <f>POWER(2,-L149)</f>
        <v>1.57680024527004</v>
      </c>
      <c r="P149" s="26">
        <f>M149/SQRT((COUNT(C147:C149)+COUNT(G147:G149)/2))</f>
        <v>3.3277887006813223E-2</v>
      </c>
    </row>
    <row r="150" spans="2:16">
      <c r="B150" s="36" t="s">
        <v>180</v>
      </c>
      <c r="C150" t="s">
        <v>9</v>
      </c>
      <c r="D150" s="10"/>
      <c r="E150" s="8"/>
      <c r="F150" s="8"/>
      <c r="G150" s="30">
        <v>14.869999885559082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180</v>
      </c>
      <c r="C151" t="s">
        <v>9</v>
      </c>
      <c r="D151" s="9"/>
      <c r="E151" s="8"/>
      <c r="F151" s="8"/>
      <c r="G151" s="30">
        <v>14.986000061035156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180</v>
      </c>
      <c r="C152" t="s">
        <v>9</v>
      </c>
      <c r="D152" s="4" t="e">
        <f>STDEV(C150:C152)</f>
        <v>#DIV/0!</v>
      </c>
      <c r="E152" s="1" t="e">
        <f>AVERAGE(C150:C152)</f>
        <v>#DIV/0!</v>
      </c>
      <c r="F152" s="8"/>
      <c r="G152" s="30">
        <v>14.958000183105469</v>
      </c>
      <c r="H152" s="3">
        <f>STDEV(G150:G152)</f>
        <v>6.053110253251355E-2</v>
      </c>
      <c r="I152" s="1">
        <f>AVERAGE(G150:G152)</f>
        <v>14.938000043233236</v>
      </c>
      <c r="J152" s="8"/>
      <c r="K152" s="1" t="e">
        <f>E152-I152</f>
        <v>#DIV/0!</v>
      </c>
      <c r="L152" s="1" t="e">
        <f>K152-$K$7</f>
        <v>#DIV/0!</v>
      </c>
      <c r="M152" s="27" t="e">
        <f>SQRT((D152*D152)+(H152*H152))</f>
        <v>#DIV/0!</v>
      </c>
      <c r="N152" s="14"/>
      <c r="O152" s="34" t="e">
        <f>POWER(2,-L152)</f>
        <v>#DIV/0!</v>
      </c>
      <c r="P152" s="26" t="e">
        <f>M152/SQRT((COUNT(C150:C152)+COUNT(G150:G152)/2))</f>
        <v>#DIV/0!</v>
      </c>
    </row>
    <row r="153" spans="2:16">
      <c r="B153" s="36" t="s">
        <v>181</v>
      </c>
      <c r="C153" s="30">
        <v>26.711999893188477</v>
      </c>
      <c r="D153" s="10"/>
      <c r="E153" s="8"/>
      <c r="F153" s="8"/>
      <c r="G153" s="30">
        <v>15.604000091552734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181</v>
      </c>
      <c r="C154" s="30">
        <v>26.812000274658203</v>
      </c>
      <c r="D154" s="9"/>
      <c r="E154" s="8"/>
      <c r="F154" s="8"/>
      <c r="G154" s="30">
        <v>15.607999801635742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181</v>
      </c>
      <c r="C155" s="30">
        <v>26.972000122070313</v>
      </c>
      <c r="D155" s="4">
        <f>STDEV(C153:C155)</f>
        <v>0.13114886356388822</v>
      </c>
      <c r="E155" s="1">
        <f>AVERAGE(C153:C155)</f>
        <v>26.832000096638996</v>
      </c>
      <c r="F155" s="8"/>
      <c r="G155" s="30">
        <v>15.569999694824219</v>
      </c>
      <c r="H155" s="3">
        <f>STDEV(G153:G155)</f>
        <v>2.0880743825080244E-2</v>
      </c>
      <c r="I155" s="1">
        <f>AVERAGE(G153:G155)</f>
        <v>15.593999862670898</v>
      </c>
      <c r="J155" s="8"/>
      <c r="K155" s="1">
        <f>E155-I155</f>
        <v>11.238000233968098</v>
      </c>
      <c r="L155" s="1">
        <f>K155-$K$7</f>
        <v>-0.8336664835611991</v>
      </c>
      <c r="M155" s="27">
        <f>SQRT((D155*D155)+(H155*H155))</f>
        <v>0.13280071489562092</v>
      </c>
      <c r="N155" s="14"/>
      <c r="O155" s="34">
        <f>POWER(2,-L155)</f>
        <v>1.7822089402706192</v>
      </c>
      <c r="P155" s="26">
        <f>M155/SQRT((COUNT(C153:C155)+COUNT(G153:G155)/2))</f>
        <v>6.2602857366076611E-2</v>
      </c>
    </row>
    <row r="156" spans="2:16">
      <c r="B156" s="36" t="s">
        <v>182</v>
      </c>
      <c r="C156" s="30">
        <v>25.530000686645508</v>
      </c>
      <c r="D156" s="10"/>
      <c r="E156" s="8"/>
      <c r="F156" s="8"/>
      <c r="G156" s="30">
        <v>14.237000465393066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182</v>
      </c>
      <c r="C157" s="30">
        <v>25.423999786376953</v>
      </c>
      <c r="D157" s="9"/>
      <c r="E157" s="8"/>
      <c r="F157" s="8"/>
      <c r="G157" s="30">
        <v>14.279999732971191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182</v>
      </c>
      <c r="C158" s="30">
        <v>25.371999740600586</v>
      </c>
      <c r="D158" s="4">
        <f>STDEV(C156:C158)</f>
        <v>8.0523800383880989E-2</v>
      </c>
      <c r="E158" s="1">
        <f>AVERAGE(C156:C158)</f>
        <v>25.442000071207683</v>
      </c>
      <c r="F158" s="8"/>
      <c r="G158" s="30">
        <v>14.26200008392334</v>
      </c>
      <c r="H158" s="3">
        <f>STDEV(G156:G158)</f>
        <v>2.1594387020551609E-2</v>
      </c>
      <c r="I158" s="1">
        <f>AVERAGE(G156:G158)</f>
        <v>14.259666760762533</v>
      </c>
      <c r="J158" s="8"/>
      <c r="K158" s="1">
        <f>E158-I158</f>
        <v>11.18233331044515</v>
      </c>
      <c r="L158" s="1">
        <f>K158-$K$7</f>
        <v>-0.88933340708414654</v>
      </c>
      <c r="M158" s="27">
        <f>SQRT((D158*D158)+(H158*H158))</f>
        <v>8.3369058883116104E-2</v>
      </c>
      <c r="N158" s="14"/>
      <c r="O158" s="34">
        <f>POWER(2,-L158)</f>
        <v>1.8523200670963385</v>
      </c>
      <c r="P158" s="26">
        <f>M158/SQRT((COUNT(C156:C158)+COUNT(G156:G158)/2))</f>
        <v>3.9300551251594651E-2</v>
      </c>
    </row>
    <row r="159" spans="2:16">
      <c r="B159" s="36" t="s">
        <v>183</v>
      </c>
      <c r="C159" s="30">
        <v>33.855998992919922</v>
      </c>
      <c r="D159" s="10"/>
      <c r="E159" s="8"/>
      <c r="F159" s="8"/>
      <c r="G159" s="30">
        <v>14.883999824523926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183</v>
      </c>
      <c r="C160" s="30">
        <v>33.049999237060547</v>
      </c>
      <c r="D160" s="9"/>
      <c r="E160" s="8"/>
      <c r="F160" s="8"/>
      <c r="G160" s="30">
        <v>14.961999893188477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183</v>
      </c>
      <c r="C161" s="30">
        <v>33.519001007080078</v>
      </c>
      <c r="D161" s="4">
        <f>STDEV(C159:C161)</f>
        <v>0.40479746153405372</v>
      </c>
      <c r="E161" s="1">
        <f>AVERAGE(C159:C161)</f>
        <v>33.474999745686851</v>
      </c>
      <c r="F161" s="8"/>
      <c r="G161" s="30">
        <v>14.906999588012695</v>
      </c>
      <c r="H161" s="3">
        <f>STDEV(G159:G161)</f>
        <v>4.007915792870205E-2</v>
      </c>
      <c r="I161" s="1">
        <f>AVERAGE(G159:G161)</f>
        <v>14.917666435241699</v>
      </c>
      <c r="J161" s="8"/>
      <c r="K161" s="1">
        <f>E161-I161</f>
        <v>18.557333310445152</v>
      </c>
      <c r="L161" s="1">
        <f>K161-$K$7</f>
        <v>6.4856665929158552</v>
      </c>
      <c r="M161" s="27">
        <f>SQRT((D161*D161)+(H161*H161))</f>
        <v>0.40677674929214863</v>
      </c>
      <c r="N161" s="14"/>
      <c r="O161" s="34">
        <f>POWER(2,-L161)</f>
        <v>1.1158859607798182E-2</v>
      </c>
      <c r="P161" s="26">
        <f>M161/SQRT((COUNT(C159:C161)+COUNT(G159:G161)/2))</f>
        <v>0.19175639856899898</v>
      </c>
    </row>
    <row r="162" spans="2:16">
      <c r="B162" s="36" t="s">
        <v>184</v>
      </c>
      <c r="C162" s="30">
        <v>26.902000427246094</v>
      </c>
      <c r="D162" s="10"/>
      <c r="E162" s="8"/>
      <c r="F162" s="8"/>
      <c r="G162" s="30">
        <v>17.221000671386719</v>
      </c>
      <c r="I162" s="8"/>
      <c r="J162" s="8"/>
      <c r="K162" s="8"/>
      <c r="L162" s="8"/>
      <c r="M162" s="8"/>
      <c r="N162" s="8"/>
      <c r="O162" s="33"/>
    </row>
    <row r="163" spans="2:16">
      <c r="B163" s="36" t="s">
        <v>184</v>
      </c>
      <c r="C163" s="30">
        <v>27.590999603271484</v>
      </c>
      <c r="D163" s="9"/>
      <c r="E163" s="8"/>
      <c r="F163" s="8"/>
      <c r="G163" s="30">
        <v>16.896999359130859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6" t="s">
        <v>184</v>
      </c>
      <c r="C164" s="30">
        <v>26.996999740600586</v>
      </c>
      <c r="D164" s="4">
        <f>STDEV(C162:C164)</f>
        <v>0.37340339468062411</v>
      </c>
      <c r="E164" s="1">
        <f>AVERAGE(C162:C164)</f>
        <v>27.163333257039387</v>
      </c>
      <c r="F164" s="8"/>
      <c r="G164" s="30">
        <v>17.233999252319336</v>
      </c>
      <c r="H164" s="3">
        <f>STDEV(G162:G164)</f>
        <v>0.19092526524738748</v>
      </c>
      <c r="I164" s="1">
        <f>AVERAGE(G162:G164)</f>
        <v>17.117333094278973</v>
      </c>
      <c r="J164" s="8"/>
      <c r="K164" s="1">
        <f>E164-I164</f>
        <v>10.046000162760414</v>
      </c>
      <c r="L164" s="1">
        <f>K164-$K$7</f>
        <v>-2.0256665547688826</v>
      </c>
      <c r="M164" s="27">
        <f>SQRT((D164*D164)+(H164*H164))</f>
        <v>0.41938353814712281</v>
      </c>
      <c r="N164" s="14"/>
      <c r="O164" s="34">
        <f>POWER(2,-L164)</f>
        <v>4.0717995890095873</v>
      </c>
      <c r="P164" s="26">
        <f>M164/SQRT((COUNT(C162:C164)+COUNT(G162:G164)/2))</f>
        <v>0.19769929582789181</v>
      </c>
    </row>
    <row r="165" spans="2:16">
      <c r="B165" s="36" t="s">
        <v>185</v>
      </c>
      <c r="C165" s="30">
        <v>25.681999206542969</v>
      </c>
      <c r="D165" s="10"/>
      <c r="E165" s="8"/>
      <c r="F165" s="8"/>
      <c r="G165" s="30"/>
      <c r="I165" s="8"/>
      <c r="J165" s="8"/>
      <c r="K165" s="8"/>
      <c r="L165" s="8"/>
      <c r="M165" s="8"/>
      <c r="N165" s="8"/>
      <c r="O165" s="33"/>
    </row>
    <row r="166" spans="2:16">
      <c r="B166" s="36" t="s">
        <v>185</v>
      </c>
      <c r="C166" s="30">
        <v>26.045000076293945</v>
      </c>
      <c r="D166" s="9"/>
      <c r="E166" s="8"/>
      <c r="F166" s="8"/>
      <c r="G166" s="30">
        <v>14.98799991607666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185</v>
      </c>
      <c r="C167" s="30">
        <v>25.816999435424805</v>
      </c>
      <c r="D167" s="4">
        <f>STDEV(C165:C167)</f>
        <v>0.18347524150633712</v>
      </c>
      <c r="E167" s="1">
        <f>AVERAGE(C165:C167)</f>
        <v>25.847999572753906</v>
      </c>
      <c r="F167" s="8"/>
      <c r="G167" s="30">
        <v>14.619000434875488</v>
      </c>
      <c r="H167" s="3">
        <f>STDEV(G165:G167)</f>
        <v>0.26092203541166659</v>
      </c>
      <c r="I167" s="1">
        <f>AVERAGE(G165:G167)</f>
        <v>14.803500175476074</v>
      </c>
      <c r="J167" s="8"/>
      <c r="K167" s="1">
        <f>E167-I167</f>
        <v>11.044499397277832</v>
      </c>
      <c r="L167" s="1">
        <f>K167-$K$7</f>
        <v>-1.0271673202514648</v>
      </c>
      <c r="M167" s="27">
        <f>SQRT((D167*D167)+(H167*H167))</f>
        <v>0.318972526731027</v>
      </c>
      <c r="N167" s="14"/>
      <c r="O167" s="34">
        <f>POWER(2,-L167)</f>
        <v>2.0380187439697774</v>
      </c>
      <c r="P167" s="26">
        <f>M167/SQRT((COUNT(C165:C167)+COUNT(G165:G167)/2))</f>
        <v>0.1594862633655135</v>
      </c>
    </row>
    <row r="168" spans="2:16">
      <c r="B168" s="36" t="s">
        <v>186</v>
      </c>
      <c r="C168" s="30">
        <v>33.347999572753906</v>
      </c>
      <c r="D168" s="10"/>
      <c r="E168" s="8"/>
      <c r="F168" s="8"/>
      <c r="G168" s="30">
        <v>16.830999374389648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186</v>
      </c>
      <c r="C169" t="s">
        <v>9</v>
      </c>
      <c r="D169" s="9"/>
      <c r="E169" s="8"/>
      <c r="F169" s="8"/>
      <c r="G169" s="30">
        <v>16.791000366210938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186</v>
      </c>
      <c r="C170" t="s">
        <v>9</v>
      </c>
      <c r="D170" s="4" t="e">
        <f>STDEV(C168:C170)</f>
        <v>#DIV/0!</v>
      </c>
      <c r="E170" s="1">
        <f>AVERAGE(C168:C170)</f>
        <v>33.347999572753906</v>
      </c>
      <c r="F170" s="8"/>
      <c r="G170" s="30">
        <v>16.778999328613281</v>
      </c>
      <c r="H170" s="3">
        <f>STDEV(G168:G170)</f>
        <v>2.7227285087589453E-2</v>
      </c>
      <c r="I170" s="1">
        <f>AVERAGE(G168:G170)</f>
        <v>16.800333023071289</v>
      </c>
      <c r="J170" s="8"/>
      <c r="K170" s="1">
        <f>E170-I170</f>
        <v>16.547666549682617</v>
      </c>
      <c r="L170" s="1">
        <f>K170-$K$7</f>
        <v>4.4759998321533203</v>
      </c>
      <c r="M170" s="27" t="e">
        <f>SQRT((D170*D170)+(H170*H170))</f>
        <v>#DIV/0!</v>
      </c>
      <c r="N170" s="14"/>
      <c r="O170" s="34">
        <f>POWER(2,-L170)</f>
        <v>4.4935521879375953E-2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8" workbookViewId="0">
      <selection activeCell="R38" sqref="R38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9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28.583000183105469</v>
      </c>
      <c r="D5" s="10"/>
      <c r="E5" s="8"/>
      <c r="F5" s="8"/>
      <c r="G5" s="30">
        <v>14.984999656677246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28.315999984741211</v>
      </c>
      <c r="D6" s="9"/>
      <c r="E6" s="8"/>
      <c r="F6" s="8"/>
      <c r="G6" s="30">
        <v>14.845000267028809</v>
      </c>
      <c r="H6" s="9"/>
      <c r="I6" s="8"/>
      <c r="J6" s="8"/>
      <c r="K6" s="8"/>
      <c r="L6" s="8"/>
      <c r="M6" s="8"/>
      <c r="N6" s="8"/>
      <c r="O6" s="33"/>
    </row>
    <row r="7" spans="2:17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14.800999641418457</v>
      </c>
      <c r="H7" s="3">
        <f>STDEV(G5:G8)</f>
        <v>9.6083201593958806E-2</v>
      </c>
      <c r="I7" s="1">
        <f>AVERAGE(G5:G8)</f>
        <v>14.876999855041504</v>
      </c>
      <c r="J7" s="8"/>
      <c r="K7" s="2">
        <f>E7-I7</f>
        <v>13.494666735331219</v>
      </c>
      <c r="L7" s="1">
        <f>K7-$K$7</f>
        <v>0</v>
      </c>
      <c r="M7" s="27">
        <f>SQRT((D7*D7)+(H7*H7))</f>
        <v>0.21266973518813226</v>
      </c>
      <c r="N7" s="14"/>
      <c r="O7" s="34">
        <f>POWER(2,-L7)</f>
        <v>1</v>
      </c>
      <c r="P7" s="26">
        <f>M7/SQRT((COUNT(C5:C8)+COUNT(G5:G8)/2))</f>
        <v>0.10025347460311711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 s="35" customFormat="1">
      <c r="B9" s="35" t="s">
        <v>187</v>
      </c>
      <c r="C9" s="40">
        <v>26.579999923706055</v>
      </c>
      <c r="D9" s="41"/>
      <c r="E9" s="42"/>
      <c r="F9" s="42"/>
      <c r="G9" s="30">
        <v>16.426000595092773</v>
      </c>
      <c r="H9" s="43"/>
      <c r="I9" s="42"/>
      <c r="J9" s="42"/>
      <c r="K9" s="42"/>
      <c r="L9" s="42"/>
      <c r="M9" s="42"/>
      <c r="N9" s="42"/>
      <c r="O9" s="44"/>
      <c r="P9" s="45"/>
      <c r="Q9" s="46"/>
    </row>
    <row r="10" spans="2:17" s="35" customFormat="1">
      <c r="B10" s="35" t="s">
        <v>187</v>
      </c>
      <c r="C10" s="40">
        <v>31.812000274658203</v>
      </c>
      <c r="D10" s="47"/>
      <c r="E10" s="42"/>
      <c r="F10" s="42"/>
      <c r="G10" s="30">
        <v>15.982999801635742</v>
      </c>
      <c r="H10" s="47"/>
      <c r="I10" s="42"/>
      <c r="J10" s="42"/>
      <c r="K10" s="42"/>
      <c r="L10" s="42"/>
      <c r="M10" s="42"/>
      <c r="N10" s="42"/>
      <c r="O10" s="44"/>
      <c r="P10" s="45"/>
      <c r="Q10" s="46"/>
    </row>
    <row r="11" spans="2:17" s="35" customFormat="1" ht="15.75">
      <c r="B11" s="35" t="s">
        <v>187</v>
      </c>
      <c r="C11" s="35" t="s">
        <v>9</v>
      </c>
      <c r="D11" s="48">
        <f>STDEV(C9:C11)</f>
        <v>3.6995829273286609</v>
      </c>
      <c r="E11" s="49">
        <f>AVERAGE(C9:C11)</f>
        <v>29.196000099182129</v>
      </c>
      <c r="F11" s="42"/>
      <c r="G11" s="30">
        <v>16.39900016784668</v>
      </c>
      <c r="H11" s="50">
        <f>STDEV(G9:G11)</f>
        <v>0.24833949570515737</v>
      </c>
      <c r="I11" s="49">
        <f>AVERAGE(G9:G11)</f>
        <v>16.269333521525066</v>
      </c>
      <c r="J11" s="42"/>
      <c r="K11" s="49">
        <f>E11-I11</f>
        <v>12.926666577657063</v>
      </c>
      <c r="L11" s="49">
        <f>K11-$K$7</f>
        <v>-0.56800015767415601</v>
      </c>
      <c r="M11" s="49">
        <f>SQRT((D11*D11)+(H11*H11))</f>
        <v>3.707908620949119</v>
      </c>
      <c r="N11" s="42"/>
      <c r="O11" s="51">
        <f>POWER(2,-L11)</f>
        <v>1.4824671718237339</v>
      </c>
      <c r="P11" s="52">
        <f>M11/SQRT((COUNT(C9:C11)+COUNT(G9:G11)/2))</f>
        <v>1.9819605258652928</v>
      </c>
      <c r="Q11" s="46"/>
    </row>
    <row r="12" spans="2:17" s="35" customFormat="1">
      <c r="B12" s="35" t="s">
        <v>188</v>
      </c>
      <c r="C12" s="40">
        <v>25.448999404907227</v>
      </c>
      <c r="D12" s="41"/>
      <c r="E12" s="42"/>
      <c r="F12" s="42"/>
      <c r="G12" s="30">
        <v>14.675000190734863</v>
      </c>
      <c r="H12" s="43"/>
      <c r="I12" s="42"/>
      <c r="J12" s="42"/>
      <c r="K12" s="42"/>
      <c r="L12" s="42"/>
      <c r="M12" s="42"/>
      <c r="N12" s="42"/>
      <c r="O12" s="44"/>
      <c r="P12" s="45"/>
      <c r="Q12" s="46"/>
    </row>
    <row r="13" spans="2:17" s="35" customFormat="1">
      <c r="B13" s="35" t="s">
        <v>188</v>
      </c>
      <c r="C13" s="40"/>
      <c r="D13" s="47"/>
      <c r="E13" s="42"/>
      <c r="F13" s="42"/>
      <c r="G13" s="30">
        <v>15.111000061035156</v>
      </c>
      <c r="H13" s="47"/>
      <c r="I13" s="42"/>
      <c r="J13" s="42"/>
      <c r="K13" s="42"/>
      <c r="L13" s="42"/>
      <c r="M13" s="42"/>
      <c r="N13" s="42"/>
      <c r="O13" s="44"/>
      <c r="P13" s="45"/>
      <c r="Q13" s="46"/>
    </row>
    <row r="14" spans="2:17" s="35" customFormat="1" ht="15.75">
      <c r="B14" s="35" t="s">
        <v>188</v>
      </c>
      <c r="C14" s="40">
        <v>26.131000518798828</v>
      </c>
      <c r="D14" s="48">
        <f>STDEV(C12:C14)</f>
        <v>0.4822476124095304</v>
      </c>
      <c r="E14" s="49">
        <f>AVERAGE(C12:C14)</f>
        <v>25.789999961853027</v>
      </c>
      <c r="F14" s="42"/>
      <c r="G14" s="30">
        <v>15.12399959564209</v>
      </c>
      <c r="H14" s="50">
        <f>STDEV(G12:G14)</f>
        <v>0.25555995396018755</v>
      </c>
      <c r="I14" s="49">
        <f>AVERAGE(G12:G14)</f>
        <v>14.969999949137369</v>
      </c>
      <c r="J14" s="42"/>
      <c r="K14" s="49">
        <f>E14-I14</f>
        <v>10.820000012715658</v>
      </c>
      <c r="L14" s="49">
        <f>K14-$K$7</f>
        <v>-2.6746667226155605</v>
      </c>
      <c r="M14" s="49">
        <f>SQRT((D14*D14)+(H14*H14))</f>
        <v>0.54577802240730233</v>
      </c>
      <c r="N14" s="42"/>
      <c r="O14" s="51">
        <f>POWER(2,-L14)</f>
        <v>6.3849119401812287</v>
      </c>
      <c r="P14" s="52">
        <f>M14/SQRT((COUNT(C12:C14)+COUNT(G12:G14)/2))</f>
        <v>0.29173062415416523</v>
      </c>
      <c r="Q14" s="46"/>
    </row>
    <row r="15" spans="2:17">
      <c r="B15" s="36" t="s">
        <v>189</v>
      </c>
      <c r="C15" t="s">
        <v>9</v>
      </c>
      <c r="D15" s="10"/>
      <c r="E15" s="8"/>
      <c r="F15" s="8"/>
      <c r="G15" s="30">
        <v>17.183000564575195</v>
      </c>
      <c r="I15" s="8"/>
      <c r="J15" s="8"/>
      <c r="K15" s="8"/>
      <c r="L15" s="8"/>
      <c r="M15" s="8"/>
      <c r="N15" s="8"/>
      <c r="O15" s="33"/>
    </row>
    <row r="16" spans="2:17">
      <c r="B16" s="36" t="s">
        <v>189</v>
      </c>
      <c r="C16" s="30">
        <v>35.006999969482422</v>
      </c>
      <c r="D16" s="9"/>
      <c r="E16" s="8"/>
      <c r="F16" s="8"/>
      <c r="G16" s="30">
        <v>17.163000106811523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189</v>
      </c>
      <c r="C17" t="s">
        <v>9</v>
      </c>
      <c r="D17" s="4" t="e">
        <f>STDEV(C15:C17)</f>
        <v>#DIV/0!</v>
      </c>
      <c r="E17" s="1">
        <f>AVERAGE(C15:C17)</f>
        <v>35.006999969482422</v>
      </c>
      <c r="F17" s="8"/>
      <c r="G17" s="30">
        <v>17.124000549316406</v>
      </c>
      <c r="H17" s="3">
        <f>STDEV(G15:G17)</f>
        <v>3.0005515037819064E-2</v>
      </c>
      <c r="I17" s="1">
        <f>AVERAGE(G15:G17)</f>
        <v>17.156667073567707</v>
      </c>
      <c r="J17" s="8"/>
      <c r="K17" s="1">
        <f>E17-I17</f>
        <v>17.850332895914715</v>
      </c>
      <c r="L17" s="1">
        <f>K17-$K$7</f>
        <v>4.3556661605834961</v>
      </c>
      <c r="M17" s="27" t="e">
        <f>SQRT((D17*D17)+(H17*H17))</f>
        <v>#DIV/0!</v>
      </c>
      <c r="N17" s="14"/>
      <c r="O17" s="34">
        <f>POWER(2,-L17)</f>
        <v>4.8844293765430896E-2</v>
      </c>
      <c r="P17" s="26" t="e">
        <f>M17/SQRT((COUNT(C15:C17)+COUNT(G15:G17)/2))</f>
        <v>#DIV/0!</v>
      </c>
    </row>
    <row r="18" spans="2:17">
      <c r="B18" s="36" t="s">
        <v>190</v>
      </c>
      <c r="C18" s="30">
        <v>34.402999877929687</v>
      </c>
      <c r="D18" s="10"/>
      <c r="E18" s="8"/>
      <c r="F18" s="8"/>
      <c r="G18" s="30">
        <v>16.527000427246094</v>
      </c>
      <c r="I18" s="8"/>
      <c r="J18" s="8"/>
      <c r="K18" s="8"/>
      <c r="L18" s="8"/>
      <c r="M18" s="8"/>
      <c r="N18" s="8"/>
      <c r="O18" s="33"/>
    </row>
    <row r="19" spans="2:17">
      <c r="B19" s="36" t="s">
        <v>190</v>
      </c>
      <c r="C19" s="30">
        <v>34.270000457763672</v>
      </c>
      <c r="D19" s="9"/>
      <c r="E19" s="8"/>
      <c r="F19" s="8"/>
      <c r="G19" s="30">
        <v>16.534999847412109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190</v>
      </c>
      <c r="C20" t="s">
        <v>9</v>
      </c>
      <c r="D20" s="4">
        <f>STDEV(C18:C20)</f>
        <v>9.4044791893268503E-2</v>
      </c>
      <c r="E20" s="1">
        <f>AVERAGE(C18:C20)</f>
        <v>34.33650016784668</v>
      </c>
      <c r="F20" s="8"/>
      <c r="G20" s="30">
        <v>16.577999114990234</v>
      </c>
      <c r="H20" s="3">
        <f>STDEV(G18:G20)</f>
        <v>2.7428069220149908E-2</v>
      </c>
      <c r="I20" s="1">
        <f>AVERAGE(G18:G20)</f>
        <v>16.546666463216145</v>
      </c>
      <c r="J20" s="8"/>
      <c r="K20" s="1">
        <f>E20-I20</f>
        <v>17.789833704630535</v>
      </c>
      <c r="L20" s="1">
        <f>K20-$K$7</f>
        <v>4.2951669692993164</v>
      </c>
      <c r="M20" s="27">
        <f>SQRT((D20*D20)+(H20*H20))</f>
        <v>9.7962859612168926E-2</v>
      </c>
      <c r="N20" s="14"/>
      <c r="O20" s="34">
        <f>POWER(2,-L20)</f>
        <v>5.093612537725338E-2</v>
      </c>
      <c r="P20" s="26">
        <f>M20/SQRT((COUNT(C18:C20)+COUNT(G18:G20)/2))</f>
        <v>5.2363351042481493E-2</v>
      </c>
    </row>
    <row r="21" spans="2:17">
      <c r="B21" s="36" t="s">
        <v>191</v>
      </c>
      <c r="C21" s="30">
        <v>29.74799919128418</v>
      </c>
      <c r="D21" s="10"/>
      <c r="E21" s="8"/>
      <c r="F21" s="8"/>
      <c r="G21" s="30">
        <v>16.558000564575195</v>
      </c>
      <c r="I21" s="8"/>
      <c r="J21" s="8"/>
      <c r="K21" s="8"/>
      <c r="L21" s="8"/>
      <c r="M21" s="8"/>
      <c r="N21" s="8"/>
      <c r="O21" s="33"/>
    </row>
    <row r="22" spans="2:17">
      <c r="B22" s="36" t="s">
        <v>191</v>
      </c>
      <c r="C22" s="30">
        <v>29.920000076293945</v>
      </c>
      <c r="D22" s="9"/>
      <c r="E22" s="8"/>
      <c r="F22" s="8"/>
      <c r="G22" s="30">
        <v>16.51300048828125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191</v>
      </c>
      <c r="C23" s="30">
        <v>30.077999114990234</v>
      </c>
      <c r="D23" s="4">
        <f>STDEV(C21:C23)</f>
        <v>0.1650494624443917</v>
      </c>
      <c r="E23" s="1">
        <f>AVERAGE(C21:C23)</f>
        <v>29.915332794189453</v>
      </c>
      <c r="F23" s="8"/>
      <c r="G23" s="30">
        <v>16.51099967956543</v>
      </c>
      <c r="H23" s="3">
        <f>STDEV(G21:G23)</f>
        <v>2.6577224879206295E-2</v>
      </c>
      <c r="I23" s="1">
        <f>AVERAGE(G21:G23)</f>
        <v>16.527333577473957</v>
      </c>
      <c r="J23" s="8"/>
      <c r="K23" s="1">
        <f>E23-I23</f>
        <v>13.387999216715496</v>
      </c>
      <c r="L23" s="1">
        <f>K23-$K$7</f>
        <v>-0.10666751861572266</v>
      </c>
      <c r="M23" s="27">
        <f>SQRT((D23*D23)+(H23*H23))</f>
        <v>0.16717557816697559</v>
      </c>
      <c r="N23" s="14"/>
      <c r="O23" s="34">
        <f>POWER(2,-L23)</f>
        <v>1.0767382040893327</v>
      </c>
      <c r="P23" s="26">
        <f>M23/SQRT((COUNT(C21:C23)+COUNT(G21:G23)/2))</f>
        <v>7.8807323313766789E-2</v>
      </c>
    </row>
    <row r="24" spans="2:17">
      <c r="B24" s="36" t="s">
        <v>192</v>
      </c>
      <c r="C24" t="s">
        <v>9</v>
      </c>
      <c r="D24" s="10"/>
      <c r="E24" s="8"/>
      <c r="F24" s="8"/>
      <c r="G24" s="30">
        <v>15.581000328063965</v>
      </c>
      <c r="I24" s="8"/>
      <c r="J24" s="8"/>
      <c r="K24" s="8"/>
      <c r="L24" s="8"/>
      <c r="M24" s="8"/>
      <c r="N24" s="8"/>
      <c r="O24" s="33"/>
    </row>
    <row r="25" spans="2:17">
      <c r="B25" s="36" t="s">
        <v>192</v>
      </c>
      <c r="C25" t="s">
        <v>9</v>
      </c>
      <c r="D25" s="9"/>
      <c r="E25" s="8"/>
      <c r="F25" s="8"/>
      <c r="G25" s="30">
        <v>15.083999633789063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192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15.404000282287598</v>
      </c>
      <c r="H26" s="3">
        <f>STDEV(G24:G26)</f>
        <v>0.25190577648330481</v>
      </c>
      <c r="I26" s="1">
        <f>AVERAGE(G24:G26)</f>
        <v>15.356333414713541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7" s="35" customFormat="1">
      <c r="B27" s="35" t="s">
        <v>193</v>
      </c>
      <c r="C27" s="40"/>
      <c r="D27" s="41"/>
      <c r="E27" s="42"/>
      <c r="F27" s="42"/>
      <c r="G27" s="30">
        <v>17.160999298095703</v>
      </c>
      <c r="H27" s="43"/>
      <c r="I27" s="42"/>
      <c r="J27" s="42"/>
      <c r="K27" s="42"/>
      <c r="L27" s="42"/>
      <c r="M27" s="42"/>
      <c r="N27" s="42"/>
      <c r="O27" s="44"/>
      <c r="P27" s="45"/>
      <c r="Q27" s="46"/>
    </row>
    <row r="28" spans="2:17" s="35" customFormat="1">
      <c r="B28" s="35" t="s">
        <v>193</v>
      </c>
      <c r="C28" s="40">
        <v>34.438999176025391</v>
      </c>
      <c r="D28" s="47"/>
      <c r="E28" s="42"/>
      <c r="F28" s="42"/>
      <c r="G28" s="30">
        <v>16.996999740600586</v>
      </c>
      <c r="H28" s="47"/>
      <c r="I28" s="42"/>
      <c r="J28" s="42"/>
      <c r="K28" s="42"/>
      <c r="L28" s="42"/>
      <c r="M28" s="42"/>
      <c r="N28" s="42"/>
      <c r="O28" s="44"/>
      <c r="P28" s="45"/>
      <c r="Q28" s="46"/>
    </row>
    <row r="29" spans="2:17" s="35" customFormat="1" ht="15.75">
      <c r="B29" s="35" t="s">
        <v>193</v>
      </c>
      <c r="C29" s="40">
        <v>33.805000305175781</v>
      </c>
      <c r="D29" s="48">
        <f>STDEV(C27:C29)</f>
        <v>0.44830490084237296</v>
      </c>
      <c r="E29" s="49">
        <f>AVERAGE(C27:C29)</f>
        <v>34.121999740600586</v>
      </c>
      <c r="F29" s="42"/>
      <c r="G29" s="30">
        <v>17.006000518798828</v>
      </c>
      <c r="H29" s="50">
        <f>STDEV(G27:G29)</f>
        <v>9.219679174668495E-2</v>
      </c>
      <c r="I29" s="49">
        <f>AVERAGE(G27:G29)</f>
        <v>17.054666519165039</v>
      </c>
      <c r="J29" s="42"/>
      <c r="K29" s="49">
        <f>E29-I29</f>
        <v>17.067333221435547</v>
      </c>
      <c r="L29" s="49">
        <f>K29-$K$7</f>
        <v>3.5726664861043282</v>
      </c>
      <c r="M29" s="49">
        <f>SQRT((D29*D29)+(H29*H29))</f>
        <v>0.45768715573814328</v>
      </c>
      <c r="N29" s="42"/>
      <c r="O29" s="51">
        <f>POWER(2,-L29)</f>
        <v>8.4046614299129768E-2</v>
      </c>
      <c r="P29" s="52">
        <f>M29/SQRT((COUNT(C27:C29)+COUNT(G27:G29)/2))</f>
        <v>0.24464407529988275</v>
      </c>
      <c r="Q29" s="46"/>
    </row>
    <row r="30" spans="2:17">
      <c r="B30" s="36" t="s">
        <v>194</v>
      </c>
      <c r="C30" s="30">
        <v>27.245000839233398</v>
      </c>
      <c r="D30" s="10"/>
      <c r="E30" s="8"/>
      <c r="F30" s="8"/>
      <c r="G30" s="30">
        <v>15.60200023651123</v>
      </c>
      <c r="I30" s="8"/>
      <c r="J30" s="8"/>
      <c r="K30" s="8"/>
      <c r="L30" s="8"/>
      <c r="M30" s="8"/>
      <c r="N30" s="8"/>
      <c r="O30" s="33"/>
    </row>
    <row r="31" spans="2:17">
      <c r="B31" s="36" t="s">
        <v>194</v>
      </c>
      <c r="C31" s="30"/>
      <c r="D31" s="9"/>
      <c r="E31" s="8"/>
      <c r="F31" s="8"/>
      <c r="G31" s="30">
        <v>15.583000183105469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6" t="s">
        <v>194</v>
      </c>
      <c r="C32" s="30">
        <v>27.534000396728516</v>
      </c>
      <c r="D32" s="4">
        <f>STDEV(C30:C32)</f>
        <v>0.20435354686470888</v>
      </c>
      <c r="E32" s="1">
        <f>AVERAGE(C30:C32)</f>
        <v>27.389500617980957</v>
      </c>
      <c r="F32" s="8"/>
      <c r="G32" s="30">
        <v>15.628000259399414</v>
      </c>
      <c r="H32" s="3">
        <f>STDEV(G30:G32)</f>
        <v>2.2590595705841723E-2</v>
      </c>
      <c r="I32" s="1">
        <f>AVERAGE(G30:G32)</f>
        <v>15.604333559672037</v>
      </c>
      <c r="J32" s="8"/>
      <c r="K32" s="1">
        <f>E32-I32</f>
        <v>11.78516705830892</v>
      </c>
      <c r="L32" s="1">
        <f>K32-$K$7</f>
        <v>-1.7094996770222988</v>
      </c>
      <c r="M32" s="27">
        <f>SQRT((D32*D32)+(H32*H32))</f>
        <v>0.20559841227629061</v>
      </c>
      <c r="N32" s="14"/>
      <c r="O32" s="34">
        <f>POWER(2,-L32)</f>
        <v>3.2704738455138522</v>
      </c>
      <c r="P32" s="26">
        <f>M32/SQRT((COUNT(C30:C32)+COUNT(G30:G32)/2))</f>
        <v>0.10989697400036814</v>
      </c>
    </row>
    <row r="33" spans="2:17">
      <c r="B33" s="36" t="s">
        <v>195</v>
      </c>
      <c r="C33" t="s">
        <v>9</v>
      </c>
      <c r="D33" s="10"/>
      <c r="E33" s="8"/>
      <c r="F33" s="8"/>
      <c r="G33" s="30">
        <v>16.302000045776367</v>
      </c>
      <c r="I33" s="8"/>
      <c r="J33" s="8"/>
      <c r="K33" s="8"/>
      <c r="L33" s="8"/>
      <c r="M33" s="8"/>
      <c r="N33" s="8"/>
      <c r="O33" s="33"/>
    </row>
    <row r="34" spans="2:17">
      <c r="B34" s="36" t="s">
        <v>195</v>
      </c>
      <c r="C34" t="s">
        <v>9</v>
      </c>
      <c r="D34" s="9"/>
      <c r="E34" s="8"/>
      <c r="F34" s="8"/>
      <c r="G34" s="30">
        <v>16.615999221801758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195</v>
      </c>
      <c r="C35" s="30">
        <v>25.917999267578125</v>
      </c>
      <c r="D35" s="4" t="e">
        <f>STDEV(C33:C35)</f>
        <v>#DIV/0!</v>
      </c>
      <c r="E35" s="1">
        <f>AVERAGE(C33:C35)</f>
        <v>25.917999267578125</v>
      </c>
      <c r="F35" s="8"/>
      <c r="G35" s="30">
        <v>16.367000579833984</v>
      </c>
      <c r="H35" s="3">
        <f>STDEV(G33:G35)</f>
        <v>0.16574120171429671</v>
      </c>
      <c r="I35" s="1">
        <f>AVERAGE(G33:G35)</f>
        <v>16.428333282470703</v>
      </c>
      <c r="J35" s="8"/>
      <c r="K35" s="1">
        <f>E35-I35</f>
        <v>9.4896659851074219</v>
      </c>
      <c r="L35" s="1">
        <f>K35-$K$7</f>
        <v>-4.0050007502237968</v>
      </c>
      <c r="M35" s="27" t="e">
        <f>SQRT((D35*D35)+(H35*H35))</f>
        <v>#DIV/0!</v>
      </c>
      <c r="N35" s="14"/>
      <c r="O35" s="34">
        <f>POWER(2,-L35)</f>
        <v>16.055556325288173</v>
      </c>
      <c r="P35" s="26" t="e">
        <f>M35/SQRT((COUNT(C33:C35)+COUNT(G33:G35)/2))</f>
        <v>#DIV/0!</v>
      </c>
    </row>
    <row r="36" spans="2:17" s="35" customFormat="1">
      <c r="B36" s="35" t="s">
        <v>196</v>
      </c>
      <c r="C36" s="40">
        <v>35.229999542236328</v>
      </c>
      <c r="D36" s="41"/>
      <c r="E36" s="42"/>
      <c r="F36" s="42"/>
      <c r="G36" s="30">
        <v>15.154999732971191</v>
      </c>
      <c r="H36" s="43"/>
      <c r="I36" s="42"/>
      <c r="J36" s="42"/>
      <c r="K36" s="42"/>
      <c r="L36" s="42"/>
      <c r="M36" s="42"/>
      <c r="N36" s="42"/>
      <c r="O36" s="44"/>
      <c r="P36" s="45"/>
      <c r="Q36" s="46"/>
    </row>
    <row r="37" spans="2:17" s="35" customFormat="1">
      <c r="B37" s="35" t="s">
        <v>196</v>
      </c>
      <c r="C37" s="40">
        <v>38.618999481201172</v>
      </c>
      <c r="D37" s="47"/>
      <c r="E37" s="42"/>
      <c r="F37" s="42"/>
      <c r="G37" s="30">
        <v>15.123000144958496</v>
      </c>
      <c r="H37" s="47"/>
      <c r="I37" s="42"/>
      <c r="J37" s="42"/>
      <c r="K37" s="42"/>
      <c r="L37" s="42"/>
      <c r="M37" s="42"/>
      <c r="N37" s="42"/>
      <c r="O37" s="44"/>
      <c r="P37" s="45"/>
      <c r="Q37" s="46"/>
    </row>
    <row r="38" spans="2:17" s="35" customFormat="1" ht="15.75">
      <c r="B38" s="35" t="s">
        <v>196</v>
      </c>
      <c r="C38" s="35" t="s">
        <v>9</v>
      </c>
      <c r="D38" s="48">
        <f>STDEV(C36:C38)</f>
        <v>2.3963848382828368</v>
      </c>
      <c r="E38" s="49">
        <f>AVERAGE(C36:C38)</f>
        <v>36.92449951171875</v>
      </c>
      <c r="F38" s="42"/>
      <c r="G38" s="30">
        <v>14.49899959564209</v>
      </c>
      <c r="H38" s="50">
        <f>STDEV(G36:G38)</f>
        <v>0.36985060933568059</v>
      </c>
      <c r="I38" s="49">
        <f>AVERAGE(G36:G38)</f>
        <v>14.925666491190592</v>
      </c>
      <c r="J38" s="42"/>
      <c r="K38" s="49">
        <f>E38-I38</f>
        <v>21.99883302052816</v>
      </c>
      <c r="L38" s="49">
        <f>K38-$K$7</f>
        <v>8.5041662851969413</v>
      </c>
      <c r="M38" s="49">
        <f>SQRT((D38*D38)+(H38*H38))</f>
        <v>2.4247576716814057</v>
      </c>
      <c r="N38" s="42"/>
      <c r="O38" s="51">
        <f>POWER(2,-L38)</f>
        <v>2.7541707397385662E-3</v>
      </c>
      <c r="P38" s="52">
        <f>M38/SQRT((COUNT(C36:C38)+COUNT(G36:G38)/2))</f>
        <v>1.2960874933405022</v>
      </c>
      <c r="Q38" s="46"/>
    </row>
    <row r="39" spans="2:17">
      <c r="B39" s="36" t="s">
        <v>197</v>
      </c>
      <c r="C39" s="30">
        <v>27.892999649047852</v>
      </c>
      <c r="D39" s="10"/>
      <c r="E39" s="8"/>
      <c r="F39" s="8"/>
      <c r="G39" s="30">
        <v>15.034999847412109</v>
      </c>
      <c r="I39" s="8"/>
      <c r="J39" s="8"/>
      <c r="K39" s="8"/>
      <c r="L39" s="8"/>
      <c r="M39" s="8"/>
      <c r="N39" s="8"/>
      <c r="O39" s="33"/>
    </row>
    <row r="40" spans="2:17">
      <c r="B40" s="36" t="s">
        <v>197</v>
      </c>
      <c r="C40" s="30"/>
      <c r="D40" s="9"/>
      <c r="E40" s="8"/>
      <c r="F40" s="8"/>
      <c r="G40" s="30">
        <v>14.88700008392334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197</v>
      </c>
      <c r="C41" s="30">
        <v>28.013999938964844</v>
      </c>
      <c r="D41" s="4">
        <f>STDEV(C39:C41)</f>
        <v>8.5560125525843411E-2</v>
      </c>
      <c r="E41" s="1">
        <f>AVERAGE(C39:C41)</f>
        <v>27.953499794006348</v>
      </c>
      <c r="F41" s="8"/>
      <c r="G41" s="30">
        <v>14.954000473022461</v>
      </c>
      <c r="H41" s="3">
        <f>STDEV(G39:G41)</f>
        <v>7.4110144136593267E-2</v>
      </c>
      <c r="I41" s="1">
        <f>AVERAGE(G39:G41)</f>
        <v>14.958666801452637</v>
      </c>
      <c r="J41" s="8"/>
      <c r="K41" s="1">
        <f>E41-I41</f>
        <v>12.994832992553711</v>
      </c>
      <c r="L41" s="1">
        <f>K41-$K$7</f>
        <v>-0.49983374277750769</v>
      </c>
      <c r="M41" s="27">
        <f>SQRT((D41*D41)+(H41*H41))</f>
        <v>0.11319385382583592</v>
      </c>
      <c r="N41" s="14"/>
      <c r="O41" s="34">
        <f>POWER(2,-L41)</f>
        <v>1.4140505967671542</v>
      </c>
      <c r="P41" s="26">
        <f>M41/SQRT((COUNT(C39:C41)+COUNT(G39:G41)/2))</f>
        <v>6.0504659900692682E-2</v>
      </c>
    </row>
    <row r="42" spans="2:17">
      <c r="B42" s="36" t="s">
        <v>198</v>
      </c>
      <c r="C42" t="s">
        <v>9</v>
      </c>
      <c r="D42" s="10"/>
      <c r="E42" s="8"/>
      <c r="F42" s="8"/>
      <c r="G42" s="30">
        <v>14.548000335693359</v>
      </c>
      <c r="I42" s="8"/>
      <c r="J42" s="8"/>
      <c r="K42" s="8"/>
      <c r="L42" s="8"/>
      <c r="M42" s="8"/>
      <c r="N42" s="8"/>
      <c r="O42" s="33"/>
    </row>
    <row r="43" spans="2:17">
      <c r="B43" s="36" t="s">
        <v>198</v>
      </c>
      <c r="C43" t="s">
        <v>9</v>
      </c>
      <c r="D43" s="9"/>
      <c r="E43" s="8"/>
      <c r="F43" s="8"/>
      <c r="G43" s="30">
        <v>14.616999626159668</v>
      </c>
      <c r="H43" s="9"/>
      <c r="I43" s="8"/>
      <c r="J43" s="8"/>
      <c r="K43" s="8"/>
      <c r="L43" s="8"/>
      <c r="M43" s="8"/>
      <c r="N43" s="8"/>
      <c r="O43" s="33"/>
    </row>
    <row r="44" spans="2:17" ht="16.5" customHeight="1">
      <c r="B44" s="36" t="s">
        <v>198</v>
      </c>
      <c r="C44" t="s">
        <v>9</v>
      </c>
      <c r="D44" s="4" t="e">
        <f>STDEV(C42:C44)</f>
        <v>#DIV/0!</v>
      </c>
      <c r="E44" s="1" t="e">
        <f>AVERAGE(C42:C44)</f>
        <v>#DIV/0!</v>
      </c>
      <c r="F44" s="8"/>
      <c r="G44" s="30">
        <v>14.640999794006348</v>
      </c>
      <c r="H44" s="3">
        <f>STDEV(G42:G44)</f>
        <v>4.8280101815744728E-2</v>
      </c>
      <c r="I44" s="1">
        <f>AVERAGE(G42:G44)</f>
        <v>14.601999918619791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 s="36" customFormat="1">
      <c r="B45" s="36" t="s">
        <v>199</v>
      </c>
      <c r="C45" s="57">
        <v>29.023000717163086</v>
      </c>
      <c r="D45" s="58"/>
      <c r="E45" s="59"/>
      <c r="F45" s="59"/>
      <c r="G45" s="57">
        <v>16.941999435424805</v>
      </c>
      <c r="H45" s="60"/>
      <c r="I45" s="59"/>
      <c r="J45" s="59"/>
      <c r="K45" s="59"/>
      <c r="L45" s="59"/>
      <c r="M45" s="59"/>
      <c r="N45" s="59"/>
      <c r="O45" s="61"/>
      <c r="P45" s="62"/>
      <c r="Q45" s="39"/>
    </row>
    <row r="46" spans="2:17" s="36" customFormat="1">
      <c r="B46" s="36" t="s">
        <v>199</v>
      </c>
      <c r="C46" s="57">
        <v>28.740999221801758</v>
      </c>
      <c r="D46" s="63"/>
      <c r="E46" s="59"/>
      <c r="F46" s="59"/>
      <c r="G46" s="57">
        <v>16.993000030517578</v>
      </c>
      <c r="H46" s="63"/>
      <c r="I46" s="59"/>
      <c r="J46" s="59"/>
      <c r="K46" s="59"/>
      <c r="L46" s="59"/>
      <c r="M46" s="59"/>
      <c r="N46" s="59"/>
      <c r="O46" s="61"/>
      <c r="P46" s="62"/>
      <c r="Q46" s="39"/>
    </row>
    <row r="47" spans="2:17" s="36" customFormat="1" ht="15.75">
      <c r="B47" s="36" t="s">
        <v>199</v>
      </c>
      <c r="C47" s="57"/>
      <c r="D47" s="64">
        <f>STDEV(C45:C47)</f>
        <v>0.19940516967474184</v>
      </c>
      <c r="E47" s="65">
        <f>AVERAGE(C45:C47)</f>
        <v>28.881999969482422</v>
      </c>
      <c r="F47" s="59"/>
      <c r="G47" s="57">
        <v>17.076000213623047</v>
      </c>
      <c r="H47" s="66">
        <f>STDEV(G45:G47)</f>
        <v>6.7634187180119779E-2</v>
      </c>
      <c r="I47" s="65">
        <f>AVERAGE(G45:G47)</f>
        <v>17.003666559855144</v>
      </c>
      <c r="J47" s="59"/>
      <c r="K47" s="65">
        <f>E47-I47</f>
        <v>11.878333409627277</v>
      </c>
      <c r="L47" s="65">
        <f>K47-$K$7</f>
        <v>-1.6163333257039412</v>
      </c>
      <c r="M47" s="65">
        <f>SQRT((D47*D47)+(H47*H47))</f>
        <v>0.21056306648728323</v>
      </c>
      <c r="N47" s="59"/>
      <c r="O47" s="67">
        <f>POWER(2,-L47)</f>
        <v>3.065948206827974</v>
      </c>
      <c r="P47" s="2">
        <f>M47/SQRT((COUNT(C45:C47)+COUNT(G45:G47)/2))</f>
        <v>0.1125506933005594</v>
      </c>
      <c r="Q47" s="39"/>
    </row>
    <row r="48" spans="2:17">
      <c r="B48" s="36" t="s">
        <v>200</v>
      </c>
      <c r="C48" s="30">
        <v>26.900999069213867</v>
      </c>
      <c r="D48" s="10"/>
      <c r="E48" s="8"/>
      <c r="F48" s="8"/>
      <c r="G48" s="30">
        <v>15.496999740600586</v>
      </c>
      <c r="I48" s="8"/>
      <c r="J48" s="8"/>
      <c r="K48" s="8"/>
      <c r="L48" s="8"/>
      <c r="M48" s="8"/>
      <c r="N48" s="8"/>
      <c r="O48" s="33"/>
    </row>
    <row r="49" spans="2:17">
      <c r="B49" s="36" t="s">
        <v>200</v>
      </c>
      <c r="C49" s="30">
        <v>26.541000366210937</v>
      </c>
      <c r="D49" s="9"/>
      <c r="E49" s="8"/>
      <c r="F49" s="8"/>
      <c r="G49" s="30">
        <v>15.515999794006348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36" t="s">
        <v>200</v>
      </c>
      <c r="C50" s="30">
        <v>26.719999313354492</v>
      </c>
      <c r="D50" s="4">
        <f>STDEV(C48:C50)</f>
        <v>0.18000027817709582</v>
      </c>
      <c r="E50" s="1">
        <f>AVERAGE(C48:C50)</f>
        <v>26.720666249593098</v>
      </c>
      <c r="F50" s="8"/>
      <c r="G50" s="30">
        <v>15.491999626159668</v>
      </c>
      <c r="H50" s="3">
        <f>STDEV(G48:G50)</f>
        <v>1.2662353852482506E-2</v>
      </c>
      <c r="I50" s="1">
        <f>AVERAGE(G48:G50)</f>
        <v>15.501666386922201</v>
      </c>
      <c r="J50" s="8"/>
      <c r="K50" s="1">
        <f>E50-I50</f>
        <v>11.218999862670897</v>
      </c>
      <c r="L50" s="1">
        <f>K50-$K$7</f>
        <v>-2.275666872660322</v>
      </c>
      <c r="M50" s="27">
        <f>SQRT((D50*D50)+(H50*H50))</f>
        <v>0.18044510342183676</v>
      </c>
      <c r="N50" s="14"/>
      <c r="O50" s="34">
        <f>POWER(2,-L50)</f>
        <v>4.8422141090755932</v>
      </c>
      <c r="P50" s="26">
        <f>M50/SQRT((COUNT(C48:C50)+COUNT(G48:G50)/2))</f>
        <v>8.506263750765912E-2</v>
      </c>
    </row>
    <row r="51" spans="2:17">
      <c r="B51" s="36" t="s">
        <v>201</v>
      </c>
      <c r="C51" t="s">
        <v>9</v>
      </c>
      <c r="D51" s="10"/>
      <c r="E51" s="8"/>
      <c r="F51" s="8"/>
      <c r="G51" s="30">
        <v>16.674999237060547</v>
      </c>
      <c r="I51" s="8"/>
      <c r="J51" s="8"/>
      <c r="K51" s="8"/>
      <c r="L51" s="8"/>
      <c r="M51" s="8"/>
      <c r="N51" s="8"/>
      <c r="O51" s="33"/>
    </row>
    <row r="52" spans="2:17">
      <c r="B52" s="36" t="s">
        <v>201</v>
      </c>
      <c r="C52" t="s">
        <v>9</v>
      </c>
      <c r="D52" s="9"/>
      <c r="E52" s="8"/>
      <c r="F52" s="8"/>
      <c r="G52" s="30">
        <v>16.690999984741211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201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16.676000595092773</v>
      </c>
      <c r="H53" s="3">
        <f>STDEV(G51:G53)</f>
        <v>8.9629639263902276E-3</v>
      </c>
      <c r="I53" s="1">
        <f>AVERAGE(G51:G53)</f>
        <v>16.680666605631512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202</v>
      </c>
      <c r="C54" s="30">
        <v>29.892000198364258</v>
      </c>
      <c r="D54" s="10"/>
      <c r="E54" s="8"/>
      <c r="F54" s="8"/>
      <c r="G54" s="30">
        <v>17.648000717163086</v>
      </c>
      <c r="I54" s="8"/>
      <c r="J54" s="8"/>
      <c r="K54" s="8"/>
      <c r="L54" s="8"/>
      <c r="M54" s="8"/>
      <c r="N54" s="8"/>
      <c r="O54" s="33"/>
    </row>
    <row r="55" spans="2:17">
      <c r="B55" s="36" t="s">
        <v>202</v>
      </c>
      <c r="C55" s="30">
        <v>30.045000076293945</v>
      </c>
      <c r="D55" s="9"/>
      <c r="E55" s="8"/>
      <c r="F55" s="8"/>
      <c r="G55" s="30">
        <v>17.618000030517578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202</v>
      </c>
      <c r="C56" s="30"/>
      <c r="D56" s="4">
        <f>STDEV(C54:C56)</f>
        <v>0.10818725120479603</v>
      </c>
      <c r="E56" s="1">
        <f>AVERAGE(C54:C56)</f>
        <v>29.968500137329102</v>
      </c>
      <c r="F56" s="8"/>
      <c r="G56" s="30">
        <v>17.582000732421875</v>
      </c>
      <c r="H56" s="3">
        <f>STDEV(G54:G56)</f>
        <v>3.3045394657514486E-2</v>
      </c>
      <c r="I56" s="1">
        <f>AVERAGE(G54:G56)</f>
        <v>17.616000493367512</v>
      </c>
      <c r="J56" s="8"/>
      <c r="K56" s="1">
        <f>E56-I56</f>
        <v>12.35249964396159</v>
      </c>
      <c r="L56" s="1">
        <f>K56-$K$7</f>
        <v>-1.1421670913696289</v>
      </c>
      <c r="M56" s="27">
        <f>SQRT((D56*D56)+(H56*H56))</f>
        <v>0.11312152505743779</v>
      </c>
      <c r="N56" s="14"/>
      <c r="O56" s="34">
        <f>POWER(2,-L56)</f>
        <v>2.2071230918759017</v>
      </c>
      <c r="P56" s="26">
        <f>M56/SQRT((COUNT(C54:C56)+COUNT(G54:G56)/2))</f>
        <v>6.0465998547756521E-2</v>
      </c>
    </row>
    <row r="57" spans="2:17" s="35" customFormat="1">
      <c r="B57" s="35" t="s">
        <v>203</v>
      </c>
      <c r="C57" s="40">
        <v>23.284999847412109</v>
      </c>
      <c r="D57" s="41"/>
      <c r="E57" s="42"/>
      <c r="F57" s="42"/>
      <c r="G57" s="30">
        <v>14.892999649047852</v>
      </c>
      <c r="H57" s="43"/>
      <c r="I57" s="42"/>
      <c r="J57" s="42"/>
      <c r="K57" s="42"/>
      <c r="L57" s="42"/>
      <c r="M57" s="42"/>
      <c r="N57" s="42"/>
      <c r="O57" s="44"/>
      <c r="P57" s="45"/>
      <c r="Q57" s="46"/>
    </row>
    <row r="58" spans="2:17" s="35" customFormat="1">
      <c r="B58" s="35" t="s">
        <v>203</v>
      </c>
      <c r="C58" s="35" t="s">
        <v>9</v>
      </c>
      <c r="D58" s="47"/>
      <c r="E58" s="42"/>
      <c r="F58" s="42"/>
      <c r="G58" s="30">
        <v>14.829999923706055</v>
      </c>
      <c r="H58" s="47"/>
      <c r="I58" s="42"/>
      <c r="J58" s="42"/>
      <c r="K58" s="42"/>
      <c r="L58" s="42"/>
      <c r="M58" s="42"/>
      <c r="N58" s="42"/>
      <c r="O58" s="44"/>
      <c r="P58" s="45"/>
      <c r="Q58" s="46"/>
    </row>
    <row r="59" spans="2:17" s="35" customFormat="1" ht="15.75">
      <c r="B59" s="35" t="s">
        <v>203</v>
      </c>
      <c r="C59" s="40">
        <v>39.993000030517578</v>
      </c>
      <c r="D59" s="48">
        <f>STDEV(C57:C59)</f>
        <v>11.814340229539955</v>
      </c>
      <c r="E59" s="49">
        <f>AVERAGE(C57:C59)</f>
        <v>31.638999938964844</v>
      </c>
      <c r="F59" s="42"/>
      <c r="G59" s="30">
        <v>14.864999771118164</v>
      </c>
      <c r="H59" s="50">
        <f>STDEV(G57:G59)</f>
        <v>3.1564610658378643E-2</v>
      </c>
      <c r="I59" s="49">
        <f>AVERAGE(G57:G59)</f>
        <v>14.862666447957357</v>
      </c>
      <c r="J59" s="42"/>
      <c r="K59" s="49">
        <f>E59-I59</f>
        <v>16.776333491007485</v>
      </c>
      <c r="L59" s="49">
        <f>K59-$K$7</f>
        <v>3.281666755676266</v>
      </c>
      <c r="M59" s="49">
        <f>SQRT((D59*D59)+(H59*H59))</f>
        <v>11.814382395367614</v>
      </c>
      <c r="N59" s="42"/>
      <c r="O59" s="51">
        <f>POWER(2,-L59)</f>
        <v>0.10283000827850751</v>
      </c>
      <c r="P59" s="52">
        <f>M59/SQRT((COUNT(C57:C59)+COUNT(G57:G59)/2))</f>
        <v>6.3150530228284634</v>
      </c>
      <c r="Q59" s="46"/>
    </row>
    <row r="60" spans="2:17">
      <c r="B60" s="36" t="s">
        <v>204</v>
      </c>
      <c r="C60" s="30">
        <v>38.655998229980469</v>
      </c>
      <c r="D60" s="10"/>
      <c r="E60" s="8"/>
      <c r="F60" s="8"/>
      <c r="G60" s="30">
        <v>16.545000076293945</v>
      </c>
      <c r="I60" s="8"/>
      <c r="J60" s="8"/>
      <c r="K60" s="8"/>
      <c r="L60" s="8"/>
      <c r="M60" s="8"/>
      <c r="N60" s="8"/>
      <c r="O60" s="33"/>
    </row>
    <row r="61" spans="2:17">
      <c r="B61" s="36" t="s">
        <v>204</v>
      </c>
      <c r="C61" s="30">
        <v>20.559000015258789</v>
      </c>
      <c r="D61" s="9"/>
      <c r="E61" s="8"/>
      <c r="F61" s="8"/>
      <c r="G61" s="30">
        <v>16.555999755859375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204</v>
      </c>
      <c r="C62" t="s">
        <v>9</v>
      </c>
      <c r="D62" s="4">
        <f>STDEV(C60:C62)</f>
        <v>12.796510156750545</v>
      </c>
      <c r="E62" s="1">
        <f>AVERAGE(C60:C62)</f>
        <v>29.607499122619629</v>
      </c>
      <c r="F62" s="8"/>
      <c r="G62" s="30"/>
      <c r="H62" s="3">
        <f>STDEV(G60:G62)</f>
        <v>7.7779480115944283E-3</v>
      </c>
      <c r="I62" s="1">
        <f>AVERAGE(G60:G62)</f>
        <v>16.55049991607666</v>
      </c>
      <c r="J62" s="8"/>
      <c r="K62" s="1">
        <f>E62-I62</f>
        <v>13.056999206542969</v>
      </c>
      <c r="L62" s="1">
        <f>K62-$K$7</f>
        <v>-0.43766752878824988</v>
      </c>
      <c r="M62" s="27">
        <f>SQRT((D62*D62)+(H62*H62))</f>
        <v>12.796512520538364</v>
      </c>
      <c r="N62" s="14"/>
      <c r="O62" s="34">
        <f>POWER(2,-L62)</f>
        <v>1.3544128150757189</v>
      </c>
      <c r="P62" s="26">
        <f>M62/SQRT((COUNT(C60:C62)+COUNT(G60:G62)/2))</f>
        <v>7.3880699484212418</v>
      </c>
    </row>
    <row r="63" spans="2:17" s="35" customFormat="1">
      <c r="B63" s="35" t="s">
        <v>205</v>
      </c>
      <c r="C63" s="40">
        <v>29.551000595092773</v>
      </c>
      <c r="D63" s="41"/>
      <c r="E63" s="42"/>
      <c r="F63" s="42"/>
      <c r="G63" s="30">
        <v>17.350000381469727</v>
      </c>
      <c r="H63" s="43"/>
      <c r="I63" s="42"/>
      <c r="J63" s="42"/>
      <c r="K63" s="42"/>
      <c r="L63" s="42"/>
      <c r="M63" s="42"/>
      <c r="N63" s="42"/>
      <c r="O63" s="44"/>
      <c r="P63" s="45"/>
      <c r="Q63" s="46"/>
    </row>
    <row r="64" spans="2:17" s="35" customFormat="1">
      <c r="B64" s="35" t="s">
        <v>205</v>
      </c>
      <c r="C64" s="40"/>
      <c r="D64" s="47"/>
      <c r="E64" s="42"/>
      <c r="F64" s="42"/>
      <c r="G64" s="30">
        <v>17.312999725341797</v>
      </c>
      <c r="H64" s="47"/>
      <c r="I64" s="42"/>
      <c r="J64" s="42"/>
      <c r="K64" s="42"/>
      <c r="L64" s="42"/>
      <c r="M64" s="42"/>
      <c r="N64" s="42"/>
      <c r="O64" s="44"/>
      <c r="P64" s="45"/>
      <c r="Q64" s="46"/>
    </row>
    <row r="65" spans="2:17" s="35" customFormat="1" ht="15.75">
      <c r="B65" s="35" t="s">
        <v>205</v>
      </c>
      <c r="C65" s="40">
        <v>27.669000625610352</v>
      </c>
      <c r="D65" s="48">
        <f>STDEV(C63:C65)</f>
        <v>1.330774940613896</v>
      </c>
      <c r="E65" s="49">
        <f>AVERAGE(C63:C65)</f>
        <v>28.610000610351562</v>
      </c>
      <c r="F65" s="42"/>
      <c r="G65" s="30">
        <v>17.228000640869141</v>
      </c>
      <c r="H65" s="50">
        <f>STDEV(G63:G65)</f>
        <v>6.2553749716673407E-2</v>
      </c>
      <c r="I65" s="49">
        <f>AVERAGE(G63:G65)</f>
        <v>17.297000249226887</v>
      </c>
      <c r="J65" s="42"/>
      <c r="K65" s="49">
        <f>E65-I65</f>
        <v>11.313000361124676</v>
      </c>
      <c r="L65" s="49">
        <f>K65-$K$7</f>
        <v>-2.181666374206543</v>
      </c>
      <c r="M65" s="49">
        <f>SQRT((D65*D65)+(H65*H65))</f>
        <v>1.3322443147446847</v>
      </c>
      <c r="N65" s="42"/>
      <c r="O65" s="51">
        <f>POWER(2,-L65)</f>
        <v>4.5367726816776361</v>
      </c>
      <c r="P65" s="52">
        <f>M65/SQRT((COUNT(C63:C65)+COUNT(G63:G65)/2))</f>
        <v>0.71211454017886244</v>
      </c>
      <c r="Q65" s="46"/>
    </row>
    <row r="66" spans="2:17">
      <c r="B66" s="36" t="s">
        <v>206</v>
      </c>
      <c r="C66" s="30">
        <v>25.256000518798828</v>
      </c>
      <c r="D66" s="10"/>
      <c r="E66" s="8"/>
      <c r="F66" s="8"/>
      <c r="G66" s="30">
        <v>13.895000457763672</v>
      </c>
      <c r="I66" s="8"/>
      <c r="J66" s="8"/>
      <c r="K66" s="8"/>
      <c r="L66" s="8"/>
      <c r="M66" s="8"/>
      <c r="N66" s="8"/>
      <c r="O66" s="33"/>
    </row>
    <row r="67" spans="2:17">
      <c r="B67" s="36" t="s">
        <v>206</v>
      </c>
      <c r="C67" s="30">
        <v>25.681999206542969</v>
      </c>
      <c r="D67" s="9"/>
      <c r="E67" s="8"/>
      <c r="F67" s="8"/>
      <c r="G67" s="30">
        <v>13.946999549865723</v>
      </c>
      <c r="H67" s="9"/>
      <c r="I67" s="8"/>
      <c r="J67" s="8"/>
      <c r="K67" s="8"/>
      <c r="L67" s="8"/>
      <c r="M67" s="8"/>
      <c r="N67" s="8"/>
      <c r="O67" s="33"/>
    </row>
    <row r="68" spans="2:17" ht="15.75">
      <c r="B68" s="36" t="s">
        <v>206</v>
      </c>
      <c r="C68" s="30">
        <v>25.614999771118164</v>
      </c>
      <c r="D68" s="4">
        <f>STDEV(C66:C68)</f>
        <v>0.22907213910070703</v>
      </c>
      <c r="E68" s="1">
        <f>AVERAGE(C66:C68)</f>
        <v>25.517666498819988</v>
      </c>
      <c r="F68" s="8"/>
      <c r="G68" s="30">
        <v>13.942999839782715</v>
      </c>
      <c r="H68" s="3">
        <f>STDEV(G66:G68)</f>
        <v>2.8936263103574437E-2</v>
      </c>
      <c r="I68" s="1">
        <f>AVERAGE(G66:G68)</f>
        <v>13.928333282470703</v>
      </c>
      <c r="J68" s="8"/>
      <c r="K68" s="1">
        <f>E68-I68</f>
        <v>11.589333216349285</v>
      </c>
      <c r="L68" s="1">
        <f>K68-$K$7</f>
        <v>-1.9053335189819336</v>
      </c>
      <c r="M68" s="27">
        <f>SQRT((D68*D68)+(H68*H68))</f>
        <v>0.23089251229646438</v>
      </c>
      <c r="N68" s="14"/>
      <c r="O68" s="34">
        <f>POWER(2,-L68)</f>
        <v>3.7459548710365551</v>
      </c>
      <c r="P68" s="26">
        <f>M68/SQRT((COUNT(C66:C68)+COUNT(G66:G68)/2))</f>
        <v>0.10884377411335219</v>
      </c>
    </row>
    <row r="69" spans="2:17">
      <c r="B69" s="36" t="s">
        <v>207</v>
      </c>
      <c r="C69" s="30">
        <v>36.508998870849609</v>
      </c>
      <c r="D69" s="10"/>
      <c r="E69" s="8"/>
      <c r="F69" s="8"/>
      <c r="G69" s="30">
        <v>16.951999664306641</v>
      </c>
      <c r="I69" s="8"/>
      <c r="J69" s="8"/>
      <c r="K69" s="8"/>
      <c r="L69" s="8"/>
      <c r="M69" s="8"/>
      <c r="N69" s="8"/>
      <c r="O69" s="33"/>
    </row>
    <row r="70" spans="2:17">
      <c r="B70" s="36" t="s">
        <v>207</v>
      </c>
      <c r="C70" s="30">
        <v>36.898998260498047</v>
      </c>
      <c r="D70" s="9"/>
      <c r="E70" s="8"/>
      <c r="F70" s="8"/>
      <c r="G70" s="30">
        <v>16.98699951171875</v>
      </c>
      <c r="H70" s="9"/>
      <c r="I70" s="8"/>
      <c r="J70" s="8"/>
      <c r="K70" s="8"/>
      <c r="L70" s="8"/>
      <c r="M70" s="8"/>
      <c r="N70" s="8"/>
      <c r="O70" s="33"/>
    </row>
    <row r="71" spans="2:17" ht="15.75">
      <c r="B71" s="36" t="s">
        <v>207</v>
      </c>
      <c r="C71" t="s">
        <v>9</v>
      </c>
      <c r="D71" s="4">
        <f>STDEV(C69:C71)</f>
        <v>0.2757712130790248</v>
      </c>
      <c r="E71" s="1">
        <f>AVERAGE(C69:C71)</f>
        <v>36.703998565673828</v>
      </c>
      <c r="F71" s="8"/>
      <c r="G71" s="30">
        <v>16.986000061035156</v>
      </c>
      <c r="H71" s="3">
        <f>STDEV(G69:G71)</f>
        <v>1.9924922409871225E-2</v>
      </c>
      <c r="I71" s="1">
        <f>AVERAGE(G69:G71)</f>
        <v>16.974999745686848</v>
      </c>
      <c r="J71" s="8"/>
      <c r="K71" s="1">
        <f>E71-I71</f>
        <v>19.72899881998698</v>
      </c>
      <c r="L71" s="1">
        <f>K71-$K$7</f>
        <v>6.2343320846557617</v>
      </c>
      <c r="M71" s="27">
        <f>SQRT((D71*D71)+(H71*H71))</f>
        <v>0.27649008028519989</v>
      </c>
      <c r="N71" s="14"/>
      <c r="O71" s="34">
        <f>POWER(2,-L71)</f>
        <v>1.3282475991712053E-2</v>
      </c>
      <c r="P71" s="26">
        <f>M71/SQRT((COUNT(C69:C71)+COUNT(G69:G71)/2))</f>
        <v>0.1477901644669769</v>
      </c>
    </row>
    <row r="72" spans="2:17">
      <c r="B72" s="36" t="s">
        <v>208</v>
      </c>
      <c r="C72" s="30">
        <v>31.044000625610352</v>
      </c>
      <c r="D72" s="10"/>
      <c r="E72" s="8"/>
      <c r="F72" s="8"/>
      <c r="G72" s="30">
        <v>16.339000701904297</v>
      </c>
      <c r="I72" s="8"/>
      <c r="J72" s="8"/>
      <c r="K72" s="8"/>
      <c r="L72" s="8"/>
      <c r="M72" s="8"/>
      <c r="N72" s="8"/>
      <c r="O72" s="33"/>
    </row>
    <row r="73" spans="2:17">
      <c r="B73" s="36" t="s">
        <v>208</v>
      </c>
      <c r="C73" s="30">
        <v>31.775999069213867</v>
      </c>
      <c r="D73" s="9"/>
      <c r="E73" s="8"/>
      <c r="F73" s="8"/>
      <c r="G73" s="30">
        <v>16.431999206542969</v>
      </c>
      <c r="H73" s="9"/>
      <c r="I73" s="8"/>
      <c r="J73" s="8"/>
      <c r="K73" s="8"/>
      <c r="L73" s="8"/>
      <c r="M73" s="8"/>
      <c r="N73" s="8"/>
      <c r="O73" s="33"/>
    </row>
    <row r="74" spans="2:17" ht="15.75">
      <c r="B74" s="36" t="s">
        <v>208</v>
      </c>
      <c r="C74" s="30">
        <v>31.507999420166016</v>
      </c>
      <c r="D74" s="4">
        <f>STDEV(C72:C74)</f>
        <v>0.37034677773594743</v>
      </c>
      <c r="E74" s="1">
        <f>AVERAGE(C72:C74)</f>
        <v>31.44266637166341</v>
      </c>
      <c r="F74" s="8"/>
      <c r="G74" s="30">
        <v>16.552999496459961</v>
      </c>
      <c r="H74" s="3">
        <f>STDEV(G72:G74)</f>
        <v>0.10730429946053928</v>
      </c>
      <c r="I74" s="1">
        <f>AVERAGE(G72:G74)</f>
        <v>16.441333134969074</v>
      </c>
      <c r="J74" s="8"/>
      <c r="K74" s="1">
        <f>E74-I74</f>
        <v>15.001333236694336</v>
      </c>
      <c r="L74" s="1">
        <f>K74-$K$7</f>
        <v>1.5066665013631173</v>
      </c>
      <c r="M74" s="27">
        <f>SQRT((D74*D74)+(H74*H74))</f>
        <v>0.38557871889163742</v>
      </c>
      <c r="N74" s="14"/>
      <c r="O74" s="34">
        <f>POWER(2,-L74)</f>
        <v>0.35192343633177303</v>
      </c>
      <c r="P74" s="26">
        <f>M74/SQRT((COUNT(C72:C74)+COUNT(G72:G74)/2))</f>
        <v>0.18176355120633228</v>
      </c>
    </row>
    <row r="75" spans="2:17">
      <c r="B75" s="36" t="s">
        <v>209</v>
      </c>
      <c r="C75" s="30">
        <v>28.499000549316406</v>
      </c>
      <c r="D75" s="10"/>
      <c r="E75" s="8"/>
      <c r="F75" s="8"/>
      <c r="G75" s="30">
        <v>14.925999641418457</v>
      </c>
      <c r="I75" s="8"/>
      <c r="J75" s="8"/>
      <c r="K75" s="8"/>
      <c r="L75" s="8"/>
      <c r="M75" s="8"/>
      <c r="N75" s="8"/>
      <c r="O75" s="33"/>
    </row>
    <row r="76" spans="2:17">
      <c r="B76" s="36" t="s">
        <v>209</v>
      </c>
      <c r="C76" s="30">
        <v>28.427999496459961</v>
      </c>
      <c r="D76" s="9"/>
      <c r="E76" s="8"/>
      <c r="F76" s="8"/>
      <c r="G76" s="30">
        <v>14.953000068664551</v>
      </c>
      <c r="H76" s="9"/>
      <c r="I76" s="8"/>
      <c r="J76" s="8"/>
      <c r="K76" s="8"/>
      <c r="L76" s="8"/>
      <c r="M76" s="8"/>
      <c r="N76" s="8"/>
      <c r="O76" s="33"/>
    </row>
    <row r="77" spans="2:17" ht="15.75">
      <c r="B77" s="36" t="s">
        <v>209</v>
      </c>
      <c r="C77" s="30">
        <v>28.46299934387207</v>
      </c>
      <c r="D77" s="4">
        <f>STDEV(C75:C77)</f>
        <v>3.550170329021779E-2</v>
      </c>
      <c r="E77" s="1">
        <f>AVERAGE(C75:C77)</f>
        <v>28.463333129882812</v>
      </c>
      <c r="F77" s="8"/>
      <c r="G77" s="30">
        <v>14.859999656677246</v>
      </c>
      <c r="H77" s="3">
        <f>STDEV(G75:G77)</f>
        <v>4.7843665005794449E-2</v>
      </c>
      <c r="I77" s="1">
        <f>AVERAGE(G75:G77)</f>
        <v>14.912999788920084</v>
      </c>
      <c r="J77" s="8"/>
      <c r="K77" s="1">
        <f>E77-I77</f>
        <v>13.550333340962728</v>
      </c>
      <c r="L77" s="1">
        <f>K77-$K$7</f>
        <v>5.5666605631509825E-2</v>
      </c>
      <c r="M77" s="27">
        <f>SQRT((D77*D77)+(H77*H77))</f>
        <v>5.9576733862249792E-2</v>
      </c>
      <c r="N77" s="14"/>
      <c r="O77" s="34">
        <f>POWER(2,-L77)</f>
        <v>0.96214977348176944</v>
      </c>
      <c r="P77" s="26">
        <f>M77/SQRT((COUNT(C75:C77)+COUNT(G75:G77)/2))</f>
        <v>2.8084741676628697E-2</v>
      </c>
    </row>
    <row r="78" spans="2:17">
      <c r="B78" s="36" t="s">
        <v>210</v>
      </c>
      <c r="C78" t="s">
        <v>9</v>
      </c>
      <c r="D78" s="10"/>
      <c r="E78" s="8"/>
      <c r="F78" s="8"/>
      <c r="G78" s="30">
        <v>14.272000312805176</v>
      </c>
      <c r="I78" s="8"/>
      <c r="J78" s="8"/>
      <c r="K78" s="8"/>
      <c r="L78" s="8"/>
      <c r="M78" s="8"/>
      <c r="N78" s="8"/>
      <c r="O78" s="33"/>
    </row>
    <row r="79" spans="2:17">
      <c r="B79" s="36" t="s">
        <v>210</v>
      </c>
      <c r="C79" s="30">
        <v>33.46099853515625</v>
      </c>
      <c r="D79" s="9"/>
      <c r="E79" s="8"/>
      <c r="F79" s="8"/>
      <c r="G79" s="30">
        <v>14.22700023651123</v>
      </c>
      <c r="H79" s="9"/>
      <c r="I79" s="8"/>
      <c r="J79" s="8"/>
      <c r="K79" s="8"/>
      <c r="L79" s="8"/>
      <c r="M79" s="8"/>
      <c r="N79" s="8"/>
      <c r="O79" s="33"/>
    </row>
    <row r="80" spans="2:17" ht="15.75">
      <c r="B80" s="36" t="s">
        <v>210</v>
      </c>
      <c r="C80" s="30">
        <v>39.687000274658203</v>
      </c>
      <c r="D80" s="4">
        <f>STDEV(C78:C80)</f>
        <v>4.4024480496810714</v>
      </c>
      <c r="E80" s="1">
        <f>AVERAGE(C78:C80)</f>
        <v>36.573999404907227</v>
      </c>
      <c r="F80" s="8"/>
      <c r="G80" s="30">
        <v>14.071000099182129</v>
      </c>
      <c r="H80" s="3">
        <f>STDEV(G78:G80)</f>
        <v>0.10548470314826847</v>
      </c>
      <c r="I80" s="1">
        <f>AVERAGE(G78:G80)</f>
        <v>14.190000216166178</v>
      </c>
      <c r="J80" s="8"/>
      <c r="K80" s="1">
        <f>E80-I80</f>
        <v>22.383999188741051</v>
      </c>
      <c r="L80" s="1">
        <f>K80-$K$7</f>
        <v>8.8893324534098319</v>
      </c>
      <c r="M80" s="27">
        <f>SQRT((D80*D80)+(H80*H80))</f>
        <v>4.4037115996326266</v>
      </c>
      <c r="N80" s="14"/>
      <c r="O80" s="34">
        <f>POWER(2,-L80)</f>
        <v>2.1088432024054474E-3</v>
      </c>
      <c r="P80" s="26">
        <f>M80/SQRT((COUNT(C78:C80)+COUNT(G78:G80)/2))</f>
        <v>2.3538828622839296</v>
      </c>
    </row>
    <row r="81" spans="2:17" s="35" customFormat="1">
      <c r="B81" s="35" t="s">
        <v>211</v>
      </c>
      <c r="C81" s="40">
        <v>29.23900032043457</v>
      </c>
      <c r="D81" s="41"/>
      <c r="E81" s="42"/>
      <c r="F81" s="42"/>
      <c r="G81" s="30">
        <v>16.83799934387207</v>
      </c>
      <c r="H81" s="43"/>
      <c r="I81" s="42"/>
      <c r="J81" s="42"/>
      <c r="K81" s="42"/>
      <c r="L81" s="42"/>
      <c r="M81" s="42"/>
      <c r="N81" s="42"/>
      <c r="O81" s="44"/>
      <c r="P81" s="45"/>
      <c r="Q81" s="46"/>
    </row>
    <row r="82" spans="2:17" s="35" customFormat="1">
      <c r="B82" s="35" t="s">
        <v>211</v>
      </c>
      <c r="C82" s="40">
        <v>35.391998291015625</v>
      </c>
      <c r="D82" s="47"/>
      <c r="E82" s="42"/>
      <c r="F82" s="42"/>
      <c r="G82" s="30">
        <v>16.738000869750977</v>
      </c>
      <c r="H82" s="47"/>
      <c r="I82" s="42"/>
      <c r="J82" s="42"/>
      <c r="K82" s="42"/>
      <c r="L82" s="42"/>
      <c r="M82" s="42"/>
      <c r="N82" s="42"/>
      <c r="O82" s="44"/>
      <c r="P82" s="45"/>
      <c r="Q82" s="46"/>
    </row>
    <row r="83" spans="2:17" s="35" customFormat="1" ht="15.75">
      <c r="B83" s="35" t="s">
        <v>211</v>
      </c>
      <c r="C83" s="35" t="s">
        <v>9</v>
      </c>
      <c r="D83" s="48">
        <f>STDEV(C81:C83)</f>
        <v>4.350826589624929</v>
      </c>
      <c r="E83" s="49">
        <f>AVERAGE(C81:C83)</f>
        <v>32.315499305725098</v>
      </c>
      <c r="F83" s="42"/>
      <c r="G83" s="30">
        <v>16.820999145507813</v>
      </c>
      <c r="H83" s="50">
        <f>STDEV(G81:G83)</f>
        <v>5.3506098327790248E-2</v>
      </c>
      <c r="I83" s="49">
        <f>AVERAGE(G81:G83)</f>
        <v>16.798999786376953</v>
      </c>
      <c r="J83" s="42"/>
      <c r="K83" s="49">
        <f>E83-I83</f>
        <v>15.516499519348145</v>
      </c>
      <c r="L83" s="49">
        <f>K83-$K$7</f>
        <v>2.0218327840169259</v>
      </c>
      <c r="M83" s="49">
        <f>SQRT((D83*D83)+(H83*H83))</f>
        <v>4.3511555839277403</v>
      </c>
      <c r="N83" s="42"/>
      <c r="O83" s="51">
        <f>POWER(2,-L83)</f>
        <v>0.2462451501847753</v>
      </c>
      <c r="P83" s="52">
        <f>M83/SQRT((COUNT(C81:C83)+COUNT(G81:G83)/2))</f>
        <v>2.3257904902294162</v>
      </c>
      <c r="Q83" s="46"/>
    </row>
    <row r="84" spans="2:17">
      <c r="B84" s="36" t="s">
        <v>212</v>
      </c>
      <c r="C84" s="30">
        <v>29.184999465942383</v>
      </c>
      <c r="D84" s="10"/>
      <c r="E84" s="8"/>
      <c r="F84" s="8"/>
      <c r="G84" s="30">
        <v>16.388999938964844</v>
      </c>
      <c r="I84" s="8"/>
      <c r="J84" s="8"/>
      <c r="K84" s="8"/>
      <c r="L84" s="8"/>
      <c r="M84" s="8"/>
      <c r="N84" s="8"/>
      <c r="O84" s="33"/>
    </row>
    <row r="85" spans="2:17">
      <c r="B85" s="36" t="s">
        <v>212</v>
      </c>
      <c r="C85" t="s">
        <v>9</v>
      </c>
      <c r="D85" s="9"/>
      <c r="E85" s="8"/>
      <c r="F85" s="8"/>
      <c r="G85" s="30">
        <v>15.923999786376953</v>
      </c>
      <c r="H85" s="9"/>
      <c r="I85" s="8"/>
      <c r="J85" s="8"/>
      <c r="K85" s="8"/>
      <c r="L85" s="8"/>
      <c r="M85" s="8"/>
      <c r="N85" s="8"/>
      <c r="O85" s="33"/>
    </row>
    <row r="86" spans="2:17" ht="15.75">
      <c r="B86" s="36" t="s">
        <v>212</v>
      </c>
      <c r="C86" s="30">
        <v>29.047000885009766</v>
      </c>
      <c r="D86" s="4">
        <f>STDEV(C84:C86)</f>
        <v>9.7579732371574204E-2</v>
      </c>
      <c r="E86" s="1">
        <f>AVERAGE(C84:C86)</f>
        <v>29.116000175476074</v>
      </c>
      <c r="F86" s="8"/>
      <c r="G86" s="30">
        <v>16.405000686645508</v>
      </c>
      <c r="H86" s="3">
        <f>STDEV(G84:G86)</f>
        <v>0.27320414586048658</v>
      </c>
      <c r="I86" s="1">
        <f>AVERAGE(G84:G86)</f>
        <v>16.239333470662434</v>
      </c>
      <c r="J86" s="8"/>
      <c r="K86" s="1">
        <f>E86-I86</f>
        <v>12.876666704813641</v>
      </c>
      <c r="L86" s="1">
        <f>K86-$K$7</f>
        <v>-0.61800003051757813</v>
      </c>
      <c r="M86" s="27">
        <f>SQRT((D86*D86)+(H86*H86))</f>
        <v>0.2901074102553502</v>
      </c>
      <c r="N86" s="14"/>
      <c r="O86" s="34">
        <f>POWER(2,-L86)</f>
        <v>1.5347461284656372</v>
      </c>
      <c r="P86" s="26">
        <f>M86/SQRT((COUNT(C84:C86)+COUNT(G84:G86)/2))</f>
        <v>0.15506893350568418</v>
      </c>
    </row>
    <row r="87" spans="2:17">
      <c r="B87" s="36" t="s">
        <v>213</v>
      </c>
      <c r="C87" s="30">
        <v>35.242000579833984</v>
      </c>
      <c r="D87" s="10"/>
      <c r="E87" s="8"/>
      <c r="F87" s="8"/>
      <c r="G87" s="30">
        <v>17.948999404907227</v>
      </c>
      <c r="I87" s="8"/>
      <c r="J87" s="8"/>
      <c r="K87" s="8"/>
      <c r="L87" s="8"/>
      <c r="M87" s="8"/>
      <c r="N87" s="8"/>
      <c r="O87" s="33"/>
    </row>
    <row r="88" spans="2:17">
      <c r="B88" s="36" t="s">
        <v>213</v>
      </c>
      <c r="C88" t="s">
        <v>9</v>
      </c>
      <c r="D88" s="9"/>
      <c r="E88" s="8"/>
      <c r="F88" s="8"/>
      <c r="G88" s="30">
        <v>17.944000244140625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36" t="s">
        <v>213</v>
      </c>
      <c r="C89" t="s">
        <v>9</v>
      </c>
      <c r="D89" s="4" t="e">
        <f>STDEV(C87:C89)</f>
        <v>#DIV/0!</v>
      </c>
      <c r="E89" s="1">
        <f>AVERAGE(C87:C89)</f>
        <v>35.242000579833984</v>
      </c>
      <c r="F89" s="8"/>
      <c r="G89" s="30">
        <v>17.992000579833984</v>
      </c>
      <c r="H89" s="3">
        <f>STDEV(G87:G89)</f>
        <v>2.6388523010730577E-2</v>
      </c>
      <c r="I89" s="1">
        <f>AVERAGE(G87:G89)</f>
        <v>17.961666742960613</v>
      </c>
      <c r="J89" s="8"/>
      <c r="K89" s="1">
        <f>E89-I89</f>
        <v>17.280333836873371</v>
      </c>
      <c r="L89" s="1">
        <f>K89-$K$7</f>
        <v>3.7856671015421526</v>
      </c>
      <c r="M89" s="27" t="e">
        <f>SQRT((D89*D89)+(H89*H89))</f>
        <v>#DIV/0!</v>
      </c>
      <c r="N89" s="14"/>
      <c r="O89" s="34">
        <f>POWER(2,-L89)</f>
        <v>7.2510458092519339E-2</v>
      </c>
      <c r="P89" s="26" t="e">
        <f>M89/SQRT((COUNT(C87:C89)+COUNT(G87:G89)/2))</f>
        <v>#DIV/0!</v>
      </c>
    </row>
    <row r="90" spans="2:17">
      <c r="B90" s="36" t="s">
        <v>214</v>
      </c>
      <c r="C90" s="30">
        <v>33.479999542236328</v>
      </c>
      <c r="D90" s="10"/>
      <c r="E90" s="8"/>
      <c r="F90" s="8"/>
      <c r="G90" s="30">
        <v>19.680000305175781</v>
      </c>
      <c r="I90" s="8"/>
      <c r="J90" s="8"/>
      <c r="K90" s="8"/>
      <c r="L90" s="8"/>
      <c r="M90" s="8"/>
      <c r="N90" s="8"/>
      <c r="O90" s="33"/>
    </row>
    <row r="91" spans="2:17">
      <c r="B91" s="36" t="s">
        <v>214</v>
      </c>
      <c r="C91" s="30">
        <v>33.875</v>
      </c>
      <c r="D91" s="9"/>
      <c r="E91" s="8"/>
      <c r="F91" s="8"/>
      <c r="G91" s="30">
        <v>19.75200080871582</v>
      </c>
      <c r="H91" s="9"/>
      <c r="I91" s="8"/>
      <c r="J91" s="8"/>
      <c r="K91" s="8"/>
      <c r="L91" s="8"/>
      <c r="M91" s="8"/>
      <c r="N91" s="8"/>
      <c r="O91" s="33"/>
    </row>
    <row r="92" spans="2:17" ht="15.75">
      <c r="B92" s="36" t="s">
        <v>214</v>
      </c>
      <c r="C92" s="30">
        <v>33.076999664306641</v>
      </c>
      <c r="D92" s="4">
        <f>STDEV(C90:C92)</f>
        <v>0.39900685019423904</v>
      </c>
      <c r="E92" s="1">
        <f>AVERAGE(C90:C92)</f>
        <v>33.477333068847656</v>
      </c>
      <c r="F92" s="8"/>
      <c r="G92" s="30">
        <v>19.819000244140625</v>
      </c>
      <c r="H92" s="3">
        <f>STDEV(G90:G92)</f>
        <v>6.9514962285697937E-2</v>
      </c>
      <c r="I92" s="1">
        <f>AVERAGE(G90:G92)</f>
        <v>19.750333786010742</v>
      </c>
      <c r="J92" s="8"/>
      <c r="K92" s="1">
        <f>E92-I92</f>
        <v>13.726999282836914</v>
      </c>
      <c r="L92" s="1">
        <f>K92-$K$7</f>
        <v>0.23233254750569543</v>
      </c>
      <c r="M92" s="27">
        <f>SQRT((D92*D92)+(H92*H92))</f>
        <v>0.40501703233754244</v>
      </c>
      <c r="N92" s="14"/>
      <c r="O92" s="34">
        <f>POWER(2,-L92)</f>
        <v>0.85125746656997636</v>
      </c>
      <c r="P92" s="26">
        <f>M92/SQRT((COUNT(C90:C92)+COUNT(G90:G92)/2))</f>
        <v>0.19092686004128498</v>
      </c>
    </row>
    <row r="93" spans="2:17">
      <c r="B93" s="36" t="s">
        <v>215</v>
      </c>
      <c r="C93" s="30"/>
      <c r="D93" s="10"/>
      <c r="E93" s="8"/>
      <c r="F93" s="8"/>
      <c r="G93" s="30">
        <v>15.680000305175781</v>
      </c>
      <c r="I93" s="8"/>
      <c r="J93" s="8"/>
      <c r="K93" s="8"/>
      <c r="L93" s="8"/>
      <c r="M93" s="8"/>
      <c r="N93" s="8"/>
      <c r="O93" s="33"/>
    </row>
    <row r="94" spans="2:17">
      <c r="B94" s="36" t="s">
        <v>215</v>
      </c>
      <c r="C94" s="30">
        <v>29.041999816894531</v>
      </c>
      <c r="D94" s="9"/>
      <c r="E94" s="8"/>
      <c r="F94" s="8"/>
      <c r="G94" s="30">
        <v>15.696999549865723</v>
      </c>
      <c r="H94" s="9"/>
      <c r="I94" s="8"/>
      <c r="J94" s="8"/>
      <c r="K94" s="8"/>
      <c r="L94" s="8"/>
      <c r="M94" s="8"/>
      <c r="N94" s="8"/>
      <c r="O94" s="33"/>
    </row>
    <row r="95" spans="2:17" ht="15.75">
      <c r="B95" s="36" t="s">
        <v>215</v>
      </c>
      <c r="C95" s="30">
        <v>28.982999801635742</v>
      </c>
      <c r="D95" s="4">
        <f>STDEV(C93:C95)</f>
        <v>4.1719310879599521E-2</v>
      </c>
      <c r="E95" s="1">
        <f>AVERAGE(C93:C95)</f>
        <v>29.012499809265137</v>
      </c>
      <c r="F95" s="8"/>
      <c r="G95" s="30">
        <v>15.729000091552734</v>
      </c>
      <c r="H95" s="3">
        <f>STDEV(G93:G95)</f>
        <v>2.4879670594274744E-2</v>
      </c>
      <c r="I95" s="1">
        <f>AVERAGE(G93:G95)</f>
        <v>15.70199998219808</v>
      </c>
      <c r="J95" s="8"/>
      <c r="K95" s="1">
        <f>E95-I95</f>
        <v>13.310499827067057</v>
      </c>
      <c r="L95" s="1">
        <f>K95-$K$7</f>
        <v>-0.18416690826416193</v>
      </c>
      <c r="M95" s="27">
        <f>SQRT((D95*D95)+(H95*H95))</f>
        <v>4.8574673536198786E-2</v>
      </c>
      <c r="N95" s="14"/>
      <c r="O95" s="34">
        <f>POWER(2,-L95)</f>
        <v>1.136160701879076</v>
      </c>
      <c r="P95" s="26">
        <f>M95/SQRT((COUNT(C93:C95)+COUNT(G93:G95)/2))</f>
        <v>2.5964255149550124E-2</v>
      </c>
    </row>
    <row r="96" spans="2:17">
      <c r="B96" s="36" t="s">
        <v>216</v>
      </c>
      <c r="C96" t="s">
        <v>9</v>
      </c>
      <c r="D96" s="10"/>
      <c r="E96" s="8"/>
      <c r="F96" s="8"/>
      <c r="G96" s="30">
        <v>15.557999610900879</v>
      </c>
      <c r="I96" s="8"/>
      <c r="J96" s="8"/>
      <c r="K96" s="8"/>
      <c r="L96" s="8"/>
      <c r="M96" s="8"/>
      <c r="N96" s="8"/>
      <c r="O96" s="33"/>
    </row>
    <row r="97" spans="2:17">
      <c r="B97" s="36" t="s">
        <v>216</v>
      </c>
      <c r="C97" t="s">
        <v>9</v>
      </c>
      <c r="D97" s="9"/>
      <c r="E97" s="8"/>
      <c r="F97" s="8"/>
      <c r="G97" s="30">
        <v>15.628000259399414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216</v>
      </c>
      <c r="C98" t="s">
        <v>9</v>
      </c>
      <c r="D98" s="4" t="e">
        <f>STDEV(C96:C98)</f>
        <v>#DIV/0!</v>
      </c>
      <c r="E98" s="1" t="e">
        <f>AVERAGE(C96:C98)</f>
        <v>#DIV/0!</v>
      </c>
      <c r="F98" s="8"/>
      <c r="G98" s="30">
        <v>15.546999931335449</v>
      </c>
      <c r="H98" s="3">
        <f>STDEV(G96:G98)</f>
        <v>4.3935818506899989E-2</v>
      </c>
      <c r="I98" s="1">
        <f>AVERAGE(G96:G98)</f>
        <v>15.577666600545248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7">
      <c r="B99" s="36" t="s">
        <v>217</v>
      </c>
      <c r="C99" s="30">
        <v>28.702999114990234</v>
      </c>
      <c r="D99" s="10"/>
      <c r="E99" s="8"/>
      <c r="F99" s="8"/>
      <c r="G99" s="30">
        <v>15.906999588012695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217</v>
      </c>
      <c r="C100" s="30">
        <v>29.103000640869141</v>
      </c>
      <c r="D100" s="9"/>
      <c r="E100" s="8"/>
      <c r="F100" s="8"/>
      <c r="G100" s="30">
        <v>15.85099983215332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217</v>
      </c>
      <c r="C101" s="30">
        <v>28.989999771118164</v>
      </c>
      <c r="D101" s="4">
        <f>STDEV(C99:C101)</f>
        <v>0.20621178186811484</v>
      </c>
      <c r="E101" s="1">
        <f>AVERAGE(C99:C101)</f>
        <v>28.931999842325848</v>
      </c>
      <c r="F101" s="8"/>
      <c r="G101" s="30">
        <v>15.859999656677246</v>
      </c>
      <c r="H101" s="3">
        <f>STDEV(G99:G101)</f>
        <v>3.0072033085321435E-2</v>
      </c>
      <c r="I101" s="1">
        <f>AVERAGE(G99:G101)</f>
        <v>15.872666358947754</v>
      </c>
      <c r="J101" s="8"/>
      <c r="K101" s="1">
        <f>E101-I101</f>
        <v>13.059333483378094</v>
      </c>
      <c r="L101" s="1">
        <f>K101-$K$7</f>
        <v>-0.435333251953125</v>
      </c>
      <c r="M101" s="27">
        <f>SQRT((D101*D101)+(H101*H101))</f>
        <v>0.20839296090585124</v>
      </c>
      <c r="N101" s="14"/>
      <c r="O101" s="34">
        <f>POWER(2,-L101)</f>
        <v>1.3522231505664817</v>
      </c>
      <c r="P101" s="26">
        <f>M101/SQRT((COUNT(C99:C101)+COUNT(G99:G101)/2))</f>
        <v>9.8237383872047015E-2</v>
      </c>
    </row>
    <row r="102" spans="2:17">
      <c r="B102" s="36" t="s">
        <v>218</v>
      </c>
      <c r="C102" s="30">
        <v>25.895999908447266</v>
      </c>
      <c r="D102" s="10"/>
      <c r="E102" s="8"/>
      <c r="F102" s="8"/>
      <c r="G102" s="30">
        <v>15.253999710083008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218</v>
      </c>
      <c r="C103" s="30">
        <v>26.107999801635742</v>
      </c>
      <c r="D103" s="9"/>
      <c r="E103" s="8"/>
      <c r="F103" s="8"/>
      <c r="G103" s="30">
        <v>15.25100040435791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218</v>
      </c>
      <c r="C104" s="30">
        <v>26.485000610351563</v>
      </c>
      <c r="D104" s="4">
        <f>STDEV(C102:C104)</f>
        <v>0.29832739044212886</v>
      </c>
      <c r="E104" s="1">
        <f>AVERAGE(C102:C104)</f>
        <v>26.163000106811523</v>
      </c>
      <c r="F104" s="8"/>
      <c r="G104" s="30">
        <v>15.253999710083008</v>
      </c>
      <c r="H104" s="3">
        <f>STDEV(G102:G104)</f>
        <v>1.7316499677671178E-3</v>
      </c>
      <c r="I104" s="1">
        <f>AVERAGE(G102:G104)</f>
        <v>15.252999941507975</v>
      </c>
      <c r="J104" s="8"/>
      <c r="K104" s="1">
        <f>E104-I104</f>
        <v>10.910000165303549</v>
      </c>
      <c r="L104" s="1">
        <f>K104-$K$7</f>
        <v>-2.5846665700276699</v>
      </c>
      <c r="M104" s="27">
        <f>SQRT((D104*D104)+(H104*H104))</f>
        <v>0.29833241610596267</v>
      </c>
      <c r="N104" s="14"/>
      <c r="O104" s="34">
        <f>POWER(2,-L104)</f>
        <v>5.9987693850633654</v>
      </c>
      <c r="P104" s="26">
        <f>M104/SQRT((COUNT(C102:C104)+COUNT(G102:G104)/2))</f>
        <v>0.14063524965086202</v>
      </c>
    </row>
    <row r="105" spans="2:17">
      <c r="B105" s="36" t="s">
        <v>219</v>
      </c>
      <c r="C105" t="s">
        <v>9</v>
      </c>
      <c r="D105" s="10"/>
      <c r="E105" s="8"/>
      <c r="F105" s="8"/>
      <c r="G105" s="30">
        <v>14.444999694824219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219</v>
      </c>
      <c r="C106" t="s">
        <v>9</v>
      </c>
      <c r="D106" s="9"/>
      <c r="E106" s="8"/>
      <c r="F106" s="8"/>
      <c r="G106" s="30">
        <v>14.814000129699707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219</v>
      </c>
      <c r="C107" s="30">
        <v>34.125999450683594</v>
      </c>
      <c r="D107" s="4" t="e">
        <f>STDEV(C105:C107)</f>
        <v>#DIV/0!</v>
      </c>
      <c r="E107" s="1">
        <f>AVERAGE(C105:C107)</f>
        <v>34.125999450683594</v>
      </c>
      <c r="F107" s="8"/>
      <c r="G107" s="30">
        <v>14.420999526977539</v>
      </c>
      <c r="H107" s="3">
        <f>STDEV(G105:G107)</f>
        <v>0.22029782974223852</v>
      </c>
      <c r="I107" s="1">
        <f>AVERAGE(G105:G107)</f>
        <v>14.559999783833822</v>
      </c>
      <c r="J107" s="8"/>
      <c r="K107" s="1">
        <f>E107-I107</f>
        <v>19.56599966684977</v>
      </c>
      <c r="L107" s="1">
        <f>K107-$K$7</f>
        <v>6.0713329315185511</v>
      </c>
      <c r="M107" s="27" t="e">
        <f>SQRT((D107*D107)+(H107*H107))</f>
        <v>#DIV/0!</v>
      </c>
      <c r="N107" s="14"/>
      <c r="O107" s="34">
        <f>POWER(2,-L107)</f>
        <v>1.4871222584142845E-2</v>
      </c>
      <c r="P107" s="26" t="e">
        <f>M107/SQRT((COUNT(C105:C107)+COUNT(G105:G107)/2))</f>
        <v>#DIV/0!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52" workbookViewId="0">
      <selection activeCell="O29" sqref="O29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53" t="s">
        <v>244</v>
      </c>
      <c r="D3" s="54"/>
      <c r="E3" s="55"/>
      <c r="F3" s="17"/>
      <c r="G3" s="56" t="s">
        <v>245</v>
      </c>
      <c r="H3" s="56"/>
      <c r="I3" s="56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28.179000854492188</v>
      </c>
      <c r="D5" s="10"/>
      <c r="E5" s="8"/>
      <c r="F5" s="8"/>
      <c r="G5" s="30">
        <v>16.01099967956543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28.118000030517578</v>
      </c>
      <c r="D6" s="9"/>
      <c r="E6" s="8"/>
      <c r="F6" s="8"/>
      <c r="G6" s="30">
        <v>15.942000389099121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15.907999992370605</v>
      </c>
      <c r="H7" s="3">
        <f>STDEV(G5:G8)</f>
        <v>5.2481527900748275E-2</v>
      </c>
      <c r="I7" s="1">
        <f>AVERAGE(G5:G8)</f>
        <v>15.953666687011719</v>
      </c>
      <c r="J7" s="8"/>
      <c r="K7" s="2">
        <f>E7-I7</f>
        <v>12.071666717529297</v>
      </c>
      <c r="L7" s="1">
        <f>K7-$K$7</f>
        <v>0</v>
      </c>
      <c r="M7" s="27">
        <f>SQRT((D7*D7)+(H7*H7))</f>
        <v>0.22179933188486037</v>
      </c>
      <c r="N7" s="14"/>
      <c r="O7" s="34">
        <f>POWER(2,-L7)</f>
        <v>1</v>
      </c>
      <c r="P7" s="26">
        <f>M7/SQRT((COUNT(C5:C8)+COUNT(G5:G8)/2))</f>
        <v>0.10455720775895361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220</v>
      </c>
      <c r="C9" s="30">
        <v>29.72599983215332</v>
      </c>
      <c r="D9" s="10"/>
      <c r="E9" s="8"/>
      <c r="F9" s="8"/>
      <c r="G9" s="30">
        <v>17.900999069213867</v>
      </c>
      <c r="I9" s="8"/>
      <c r="J9" s="8"/>
      <c r="K9" s="8"/>
      <c r="L9" s="8"/>
      <c r="M9" s="8"/>
      <c r="N9" s="8"/>
      <c r="O9" s="33"/>
    </row>
    <row r="10" spans="2:16">
      <c r="B10" s="36" t="s">
        <v>220</v>
      </c>
      <c r="C10" s="30">
        <v>29.667999267578125</v>
      </c>
      <c r="D10" s="9"/>
      <c r="E10" s="8"/>
      <c r="F10" s="8"/>
      <c r="G10" s="30">
        <v>17.943000793457031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220</v>
      </c>
      <c r="C11" s="30">
        <v>29.672000885009766</v>
      </c>
      <c r="D11" s="4">
        <f>STDEV(C9:C11)</f>
        <v>3.2393324224092385E-2</v>
      </c>
      <c r="E11" s="1">
        <f>AVERAGE(C9:C11)</f>
        <v>29.688666661580402</v>
      </c>
      <c r="F11" s="8"/>
      <c r="G11" s="30">
        <v>17.957000732421875</v>
      </c>
      <c r="H11" s="3">
        <f>STDEV(G9:G11)</f>
        <v>2.9144265909669897E-2</v>
      </c>
      <c r="I11" s="1">
        <f>AVERAGE(G9:G11)</f>
        <v>17.933666865030926</v>
      </c>
      <c r="J11" s="8"/>
      <c r="K11" s="1">
        <f>E11-I11</f>
        <v>11.754999796549477</v>
      </c>
      <c r="L11" s="1">
        <f>K11-$K$7</f>
        <v>-0.31666692097982008</v>
      </c>
      <c r="M11" s="27">
        <f>SQRT((D11*D11)+(H11*H11))</f>
        <v>4.3574254895531114E-2</v>
      </c>
      <c r="N11" s="14"/>
      <c r="O11" s="34">
        <f>POWER(2,-L11)</f>
        <v>1.2454498419022744</v>
      </c>
      <c r="P11" s="26">
        <f>M11/SQRT((COUNT(C9:C11)+COUNT(G9:G11)/2))</f>
        <v>2.0541100747854112E-2</v>
      </c>
    </row>
    <row r="12" spans="2:16">
      <c r="B12" s="36" t="s">
        <v>221</v>
      </c>
      <c r="C12" s="30">
        <v>27.673999786376953</v>
      </c>
      <c r="D12" s="10"/>
      <c r="E12" s="8"/>
      <c r="F12" s="8"/>
      <c r="G12" s="30">
        <v>14.814999580383301</v>
      </c>
      <c r="I12" s="8"/>
      <c r="J12" s="8"/>
      <c r="K12" s="8"/>
      <c r="L12" s="8"/>
      <c r="M12" s="8"/>
      <c r="N12" s="8"/>
      <c r="O12" s="33"/>
    </row>
    <row r="13" spans="2:16">
      <c r="B13" s="36" t="s">
        <v>221</v>
      </c>
      <c r="C13" s="30">
        <v>27.783000946044922</v>
      </c>
      <c r="D13" s="9"/>
      <c r="E13" s="8"/>
      <c r="F13" s="8"/>
      <c r="G13" s="30">
        <v>14.789999961853027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221</v>
      </c>
      <c r="C14" s="30">
        <v>27.444999694824219</v>
      </c>
      <c r="D14" s="4">
        <f>STDEV(C12:C14)</f>
        <v>0.17251431851995594</v>
      </c>
      <c r="E14" s="1">
        <f>AVERAGE(C12:C14)</f>
        <v>27.634000142415363</v>
      </c>
      <c r="F14" s="8"/>
      <c r="G14" s="30">
        <v>14.817999839782715</v>
      </c>
      <c r="H14" s="3">
        <f>STDEV(G12:G14)</f>
        <v>1.5373004733408304E-2</v>
      </c>
      <c r="I14" s="1">
        <f>AVERAGE(G12:G14)</f>
        <v>14.807666460673014</v>
      </c>
      <c r="J14" s="8"/>
      <c r="K14" s="1">
        <f>E14-I14</f>
        <v>12.82633368174235</v>
      </c>
      <c r="L14" s="1">
        <f>K14-$K$7</f>
        <v>0.75466696421305279</v>
      </c>
      <c r="M14" s="27">
        <f>SQRT((D14*D14)+(H14*H14))</f>
        <v>0.17319791964379425</v>
      </c>
      <c r="N14" s="14"/>
      <c r="O14" s="34">
        <f>POWER(2,-L14)</f>
        <v>0.5926831863366081</v>
      </c>
      <c r="P14" s="26">
        <f>M14/SQRT((COUNT(C12:C14)+COUNT(G12:G14)/2))</f>
        <v>8.1646282311686441E-2</v>
      </c>
    </row>
    <row r="15" spans="2:16">
      <c r="B15" s="36" t="s">
        <v>222</v>
      </c>
      <c r="C15" t="s">
        <v>9</v>
      </c>
      <c r="D15" s="10"/>
      <c r="E15" s="8"/>
      <c r="F15" s="8"/>
      <c r="G15" s="30">
        <v>15.128999710083008</v>
      </c>
      <c r="I15" s="8"/>
      <c r="J15" s="8"/>
      <c r="K15" s="8"/>
      <c r="L15" s="8"/>
      <c r="M15" s="8"/>
      <c r="N15" s="8"/>
      <c r="O15" s="33"/>
    </row>
    <row r="16" spans="2:16">
      <c r="B16" s="36" t="s">
        <v>222</v>
      </c>
      <c r="C16" t="s">
        <v>9</v>
      </c>
      <c r="D16" s="9"/>
      <c r="E16" s="8"/>
      <c r="F16" s="8"/>
      <c r="G16" s="30">
        <v>15.144000053405762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222</v>
      </c>
      <c r="C17" s="30">
        <v>33.915000915527344</v>
      </c>
      <c r="D17" s="4" t="e">
        <f>STDEV(C15:C17)</f>
        <v>#DIV/0!</v>
      </c>
      <c r="E17" s="1">
        <f>AVERAGE(C15:C17)</f>
        <v>33.915000915527344</v>
      </c>
      <c r="F17" s="8"/>
      <c r="G17" s="30">
        <v>15.027000427246094</v>
      </c>
      <c r="H17" s="3">
        <f>STDEV(G15:G17)</f>
        <v>6.366288364050561E-2</v>
      </c>
      <c r="I17" s="1">
        <f>AVERAGE(G15:G17)</f>
        <v>15.100000063578287</v>
      </c>
      <c r="J17" s="8"/>
      <c r="K17" s="1">
        <f>E17-I17</f>
        <v>18.815000851949058</v>
      </c>
      <c r="L17" s="1">
        <f>K17-$K$7</f>
        <v>6.7433341344197615</v>
      </c>
      <c r="M17" s="27" t="e">
        <f>SQRT((D17*D17)+(H17*H17))</f>
        <v>#DIV/0!</v>
      </c>
      <c r="N17" s="14"/>
      <c r="O17" s="34">
        <f>POWER(2,-L17)</f>
        <v>9.3337068106701254E-3</v>
      </c>
      <c r="P17" s="26" t="e">
        <f>M17/SQRT((COUNT(C15:C17)+COUNT(G15:G17)/2))</f>
        <v>#DIV/0!</v>
      </c>
    </row>
    <row r="18" spans="2:16">
      <c r="B18" s="36" t="s">
        <v>223</v>
      </c>
      <c r="C18" s="30">
        <v>29.115999221801758</v>
      </c>
      <c r="D18" s="10"/>
      <c r="E18" s="8"/>
      <c r="F18" s="8"/>
      <c r="G18" s="30">
        <v>17.993999481201172</v>
      </c>
      <c r="I18" s="8"/>
      <c r="J18" s="8"/>
      <c r="K18" s="8"/>
      <c r="L18" s="8"/>
      <c r="M18" s="8"/>
      <c r="N18" s="8"/>
      <c r="O18" s="33"/>
    </row>
    <row r="19" spans="2:16">
      <c r="B19" s="36" t="s">
        <v>223</v>
      </c>
      <c r="C19" s="30">
        <v>29</v>
      </c>
      <c r="D19" s="9"/>
      <c r="E19" s="8"/>
      <c r="F19" s="8"/>
      <c r="G19" s="30">
        <v>17.97599983215332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223</v>
      </c>
      <c r="C20" s="30">
        <v>29.107000350952148</v>
      </c>
      <c r="D20" s="4">
        <f>STDEV(C18:C20)</f>
        <v>6.4531483581096921E-2</v>
      </c>
      <c r="E20" s="1">
        <f>AVERAGE(C18:C20)</f>
        <v>29.074333190917969</v>
      </c>
      <c r="F20" s="8"/>
      <c r="G20" s="30">
        <v>17.916999816894531</v>
      </c>
      <c r="H20" s="3">
        <f>STDEV(G18:G20)</f>
        <v>4.0278069859661252E-2</v>
      </c>
      <c r="I20" s="1">
        <f>AVERAGE(G18:G20)</f>
        <v>17.96233304341634</v>
      </c>
      <c r="J20" s="8"/>
      <c r="K20" s="1">
        <f>E20-I20</f>
        <v>11.112000147501629</v>
      </c>
      <c r="L20" s="1">
        <f>K20-$K$7</f>
        <v>-0.95966657002766809</v>
      </c>
      <c r="M20" s="27">
        <f>SQRT((D20*D20)+(H20*H20))</f>
        <v>7.606993680027041E-2</v>
      </c>
      <c r="N20" s="14"/>
      <c r="O20" s="34">
        <f>POWER(2,-L20)</f>
        <v>1.944860354444919</v>
      </c>
      <c r="P20" s="26">
        <f>M20/SQRT((COUNT(C18:C20)+COUNT(G18:G20)/2))</f>
        <v>3.5859712103935543E-2</v>
      </c>
    </row>
    <row r="21" spans="2:16">
      <c r="B21" s="36" t="s">
        <v>224</v>
      </c>
      <c r="C21" s="30">
        <v>25.246000289916992</v>
      </c>
      <c r="D21" s="10"/>
      <c r="E21" s="8"/>
      <c r="F21" s="8"/>
      <c r="G21" s="30">
        <v>15.081000328063965</v>
      </c>
      <c r="I21" s="8"/>
      <c r="J21" s="8"/>
      <c r="K21" s="8"/>
      <c r="L21" s="8"/>
      <c r="M21" s="8"/>
      <c r="N21" s="8"/>
      <c r="O21" s="33"/>
    </row>
    <row r="22" spans="2:16">
      <c r="B22" s="36" t="s">
        <v>224</v>
      </c>
      <c r="C22" s="30">
        <v>25.070999145507813</v>
      </c>
      <c r="D22" s="9"/>
      <c r="E22" s="8"/>
      <c r="F22" s="8"/>
      <c r="G22" s="30">
        <v>15.059000015258789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224</v>
      </c>
      <c r="C23" s="30">
        <v>25.016000747680664</v>
      </c>
      <c r="D23" s="4">
        <f>STDEV(C21:C23)</f>
        <v>0.12010413102595342</v>
      </c>
      <c r="E23" s="1">
        <f>AVERAGE(C21:C23)</f>
        <v>25.111000061035156</v>
      </c>
      <c r="F23" s="8"/>
      <c r="G23" s="30">
        <v>14.996000289916992</v>
      </c>
      <c r="H23" s="3">
        <f>STDEV(G21:G23)</f>
        <v>4.4117240850666366E-2</v>
      </c>
      <c r="I23" s="1">
        <f>AVERAGE(G21:G23)</f>
        <v>15.045333544413248</v>
      </c>
      <c r="J23" s="8"/>
      <c r="K23" s="1">
        <f>E23-I23</f>
        <v>10.065666516621908</v>
      </c>
      <c r="L23" s="1">
        <f>K23-$K$7</f>
        <v>-2.0060002009073887</v>
      </c>
      <c r="M23" s="27">
        <f>SQRT((D23*D23)+(H23*H23))</f>
        <v>0.12795051086171985</v>
      </c>
      <c r="N23" s="14"/>
      <c r="O23" s="34">
        <f>POWER(2,-L23)</f>
        <v>4.0166707323109536</v>
      </c>
      <c r="P23" s="26">
        <f>M23/SQRT((COUNT(C21:C23)+COUNT(G21:G23)/2))</f>
        <v>6.031644925773675E-2</v>
      </c>
    </row>
    <row r="24" spans="2:16">
      <c r="B24" s="36" t="s">
        <v>225</v>
      </c>
      <c r="C24" t="s">
        <v>9</v>
      </c>
      <c r="D24" s="10"/>
      <c r="E24" s="8"/>
      <c r="F24" s="8"/>
      <c r="G24" s="30">
        <v>15.590000152587891</v>
      </c>
      <c r="I24" s="8"/>
      <c r="J24" s="8"/>
      <c r="K24" s="8"/>
      <c r="L24" s="8"/>
      <c r="M24" s="8"/>
      <c r="N24" s="8"/>
      <c r="O24" s="33"/>
    </row>
    <row r="25" spans="2:16">
      <c r="B25" s="36" t="s">
        <v>225</v>
      </c>
      <c r="C25" t="s">
        <v>9</v>
      </c>
      <c r="D25" s="9"/>
      <c r="E25" s="8"/>
      <c r="F25" s="8"/>
      <c r="G25" s="30">
        <v>15.177000045776367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225</v>
      </c>
      <c r="C26" t="s">
        <v>9</v>
      </c>
      <c r="D26" s="4" t="e">
        <f>STDEV(C24:C26)</f>
        <v>#DIV/0!</v>
      </c>
      <c r="E26" s="1" t="e">
        <f>AVERAGE(C24:C26)</f>
        <v>#DIV/0!</v>
      </c>
      <c r="F26" s="8"/>
      <c r="G26" s="30">
        <v>15.640000343322754</v>
      </c>
      <c r="H26" s="3">
        <f>STDEV(G24:G26)</f>
        <v>0.25411230549627117</v>
      </c>
      <c r="I26" s="1">
        <f>AVERAGE(G24:G26)</f>
        <v>15.469000180562338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226</v>
      </c>
      <c r="C27" s="30">
        <v>25.708999633789063</v>
      </c>
      <c r="D27" s="10"/>
      <c r="E27" s="8"/>
      <c r="F27" s="8"/>
      <c r="G27" s="30">
        <v>15.335000038146973</v>
      </c>
      <c r="I27" s="8"/>
      <c r="J27" s="8"/>
      <c r="K27" s="8"/>
      <c r="L27" s="8"/>
      <c r="M27" s="8"/>
      <c r="N27" s="8"/>
      <c r="O27" s="33"/>
    </row>
    <row r="28" spans="2:16">
      <c r="B28" s="36" t="s">
        <v>226</v>
      </c>
      <c r="C28" s="30"/>
      <c r="D28" s="9"/>
      <c r="E28" s="8"/>
      <c r="F28" s="8"/>
      <c r="G28" s="30">
        <v>14.940999984741211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226</v>
      </c>
      <c r="C29" s="30">
        <v>25.222000122070313</v>
      </c>
      <c r="D29" s="4">
        <f>STDEV(C27:C29)</f>
        <v>0.34436065717086567</v>
      </c>
      <c r="E29" s="1">
        <f>AVERAGE(C27:C29)</f>
        <v>25.465499877929687</v>
      </c>
      <c r="F29" s="8"/>
      <c r="G29" s="30">
        <v>15.128000259399414</v>
      </c>
      <c r="H29" s="3">
        <f>STDEV(G27:G29)</f>
        <v>0.1970846067079699</v>
      </c>
      <c r="I29" s="1">
        <f>AVERAGE(G27:G29)</f>
        <v>15.134666760762533</v>
      </c>
      <c r="J29" s="8"/>
      <c r="K29" s="1">
        <f>E29-I29</f>
        <v>10.330833117167154</v>
      </c>
      <c r="L29" s="1">
        <f>K29-$K$7</f>
        <v>-1.7408336003621425</v>
      </c>
      <c r="M29" s="27">
        <f>SQRT((D29*D29)+(H29*H29))</f>
        <v>0.39677021613067892</v>
      </c>
      <c r="N29" s="14"/>
      <c r="O29" s="68">
        <f>POWER(2,-L29)</f>
        <v>3.3422823164849298</v>
      </c>
      <c r="P29" s="26">
        <f>M29/SQRT((COUNT(C27:C29)+COUNT(G27:G29)/2))</f>
        <v>0.21208260143389257</v>
      </c>
    </row>
    <row r="30" spans="2:16">
      <c r="B30" s="36" t="s">
        <v>227</v>
      </c>
      <c r="C30" s="30"/>
      <c r="D30" s="10"/>
      <c r="E30" s="8"/>
      <c r="F30" s="8"/>
      <c r="G30" s="30">
        <v>14.539999961853027</v>
      </c>
      <c r="I30" s="8"/>
      <c r="J30" s="8"/>
      <c r="K30" s="8"/>
      <c r="L30" s="8"/>
      <c r="M30" s="8"/>
      <c r="N30" s="8"/>
      <c r="O30" s="33"/>
    </row>
    <row r="31" spans="2:16">
      <c r="B31" s="36" t="s">
        <v>227</v>
      </c>
      <c r="C31" s="30">
        <v>25.427999496459961</v>
      </c>
      <c r="D31" s="9"/>
      <c r="E31" s="8"/>
      <c r="F31" s="8"/>
      <c r="G31" s="30">
        <v>14.390000343322754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227</v>
      </c>
      <c r="C32" s="30">
        <v>25.170000076293945</v>
      </c>
      <c r="D32" s="4">
        <f>STDEV(C30:C32)</f>
        <v>0.18243313954158694</v>
      </c>
      <c r="E32" s="1">
        <f>AVERAGE(C30:C32)</f>
        <v>25.298999786376953</v>
      </c>
      <c r="F32" s="8"/>
      <c r="G32" s="30">
        <v>14.383999824523926</v>
      </c>
      <c r="H32" s="3">
        <f>STDEV(G30:G32)</f>
        <v>8.8385457544195953E-2</v>
      </c>
      <c r="I32" s="1">
        <f>AVERAGE(G30:G32)</f>
        <v>14.438000043233236</v>
      </c>
      <c r="J32" s="8"/>
      <c r="K32" s="1">
        <f>E32-I32</f>
        <v>10.860999743143717</v>
      </c>
      <c r="L32" s="1">
        <f>K32-$K$7</f>
        <v>-1.21066697438558</v>
      </c>
      <c r="M32" s="27">
        <f>SQRT((D32*D32)+(H32*H32))</f>
        <v>0.20271615502543697</v>
      </c>
      <c r="N32" s="14"/>
      <c r="O32" s="34">
        <f>POWER(2,-L32)</f>
        <v>2.3144461153715064</v>
      </c>
      <c r="P32" s="26">
        <f>M32/SQRT((COUNT(C30:C32)+COUNT(G30:G32)/2))</f>
        <v>0.10835634269561967</v>
      </c>
    </row>
    <row r="33" spans="2:17">
      <c r="B33" s="36" t="s">
        <v>228</v>
      </c>
      <c r="C33" t="s">
        <v>9</v>
      </c>
      <c r="D33" s="10"/>
      <c r="E33" s="8"/>
      <c r="F33" s="8"/>
      <c r="G33" s="30">
        <v>15.753000259399414</v>
      </c>
      <c r="I33" s="8"/>
      <c r="J33" s="8"/>
      <c r="K33" s="8"/>
      <c r="L33" s="8"/>
      <c r="M33" s="8"/>
      <c r="N33" s="8"/>
      <c r="O33" s="33"/>
    </row>
    <row r="34" spans="2:17">
      <c r="B34" s="36" t="s">
        <v>228</v>
      </c>
      <c r="C34" t="s">
        <v>9</v>
      </c>
      <c r="D34" s="9"/>
      <c r="E34" s="8"/>
      <c r="F34" s="8"/>
      <c r="G34" s="30">
        <v>15.791999816894531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228</v>
      </c>
      <c r="C35" t="s">
        <v>9</v>
      </c>
      <c r="D35" s="4" t="e">
        <f>STDEV(C33:C35)</f>
        <v>#DIV/0!</v>
      </c>
      <c r="E35" s="1" t="e">
        <f>AVERAGE(C33:C35)</f>
        <v>#DIV/0!</v>
      </c>
      <c r="F35" s="8"/>
      <c r="G35" s="30">
        <v>15.86400032043457</v>
      </c>
      <c r="H35" s="3">
        <f>STDEV(G33:G35)</f>
        <v>5.6311709180007642E-2</v>
      </c>
      <c r="I35" s="1">
        <f>AVERAGE(G33:G35)</f>
        <v>15.803000132242838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>
      <c r="B36" s="36" t="s">
        <v>229</v>
      </c>
      <c r="C36" s="30">
        <v>28.968999862670898</v>
      </c>
      <c r="D36" s="10"/>
      <c r="E36" s="8"/>
      <c r="F36" s="8"/>
      <c r="G36" s="30">
        <v>16.472000122070313</v>
      </c>
      <c r="I36" s="8"/>
      <c r="J36" s="8"/>
      <c r="K36" s="8"/>
      <c r="L36" s="8"/>
      <c r="M36" s="8"/>
      <c r="N36" s="8"/>
      <c r="O36" s="33"/>
    </row>
    <row r="37" spans="2:17">
      <c r="B37" s="36" t="s">
        <v>229</v>
      </c>
      <c r="C37" s="30">
        <v>28.843999862670898</v>
      </c>
      <c r="D37" s="9"/>
      <c r="E37" s="8"/>
      <c r="F37" s="8"/>
      <c r="G37" s="30">
        <v>16.490999221801758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36" t="s">
        <v>229</v>
      </c>
      <c r="C38" s="30">
        <v>28.540000915527344</v>
      </c>
      <c r="D38" s="4">
        <f>STDEV(C36:C38)</f>
        <v>0.22063561835230103</v>
      </c>
      <c r="E38" s="1">
        <f>AVERAGE(C36:C38)</f>
        <v>28.784333546956379</v>
      </c>
      <c r="F38" s="8"/>
      <c r="G38" s="30">
        <v>16.53700065612793</v>
      </c>
      <c r="H38" s="3">
        <f>STDEV(G36:G38)</f>
        <v>3.3421966774478229E-2</v>
      </c>
      <c r="I38" s="1">
        <f>AVERAGE(G36:G38)</f>
        <v>16.5</v>
      </c>
      <c r="J38" s="8"/>
      <c r="K38" s="1">
        <f>E38-I38</f>
        <v>12.284333546956379</v>
      </c>
      <c r="L38" s="1">
        <f>K38-$K$7</f>
        <v>0.21266682942708215</v>
      </c>
      <c r="M38" s="27">
        <f>SQRT((D38*D38)+(H38*H38))</f>
        <v>0.22315264719195368</v>
      </c>
      <c r="N38" s="14"/>
      <c r="O38" s="34">
        <f>POWER(2,-L38)</f>
        <v>0.86294060579510989</v>
      </c>
      <c r="P38" s="26">
        <f>M38/SQRT((COUNT(C36:C38)+COUNT(G36:G38)/2))</f>
        <v>0.1051951667127731</v>
      </c>
    </row>
    <row r="39" spans="2:17">
      <c r="B39" s="36" t="s">
        <v>230</v>
      </c>
      <c r="C39" s="30">
        <v>26.201000213623047</v>
      </c>
      <c r="D39" s="10"/>
      <c r="E39" s="8"/>
      <c r="F39" s="8"/>
      <c r="G39" s="30">
        <v>15.237000465393066</v>
      </c>
      <c r="I39" s="8"/>
      <c r="J39" s="8"/>
      <c r="K39" s="8"/>
      <c r="L39" s="8"/>
      <c r="M39" s="8"/>
      <c r="N39" s="8"/>
      <c r="O39" s="33"/>
    </row>
    <row r="40" spans="2:17">
      <c r="B40" s="36" t="s">
        <v>230</v>
      </c>
      <c r="C40" s="30">
        <v>26.038000106811523</v>
      </c>
      <c r="D40" s="9"/>
      <c r="E40" s="8"/>
      <c r="F40" s="8"/>
      <c r="G40" s="30">
        <v>15.295000076293945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230</v>
      </c>
      <c r="C41" s="30">
        <v>26.142000198364258</v>
      </c>
      <c r="D41" s="4">
        <f>STDEV(C39:C41)</f>
        <v>8.2528839064578433E-2</v>
      </c>
      <c r="E41" s="1">
        <f>AVERAGE(C39:C41)</f>
        <v>26.127000172932942</v>
      </c>
      <c r="F41" s="8"/>
      <c r="G41" s="30">
        <v>15.222999572753906</v>
      </c>
      <c r="H41" s="3">
        <f>STDEV(G39:G41)</f>
        <v>3.8175149790943448E-2</v>
      </c>
      <c r="I41" s="1">
        <f>AVERAGE(G39:G41)</f>
        <v>15.251666704813639</v>
      </c>
      <c r="J41" s="8"/>
      <c r="K41" s="1">
        <f>E41-I41</f>
        <v>10.875333468119303</v>
      </c>
      <c r="L41" s="1">
        <f>K41-$K$7</f>
        <v>-1.1963332494099941</v>
      </c>
      <c r="M41" s="27">
        <f>SQRT((D41*D41)+(H41*H41))</f>
        <v>9.0930475303431998E-2</v>
      </c>
      <c r="N41" s="14"/>
      <c r="O41" s="34">
        <f>POWER(2,-L41)</f>
        <v>2.2915650654805284</v>
      </c>
      <c r="P41" s="26">
        <f>M41/SQRT((COUNT(C39:C41)+COUNT(G39:G41)/2))</f>
        <v>4.2865037135715107E-2</v>
      </c>
    </row>
    <row r="42" spans="2:17">
      <c r="B42" s="36" t="s">
        <v>231</v>
      </c>
      <c r="C42" t="s">
        <v>9</v>
      </c>
      <c r="D42" s="10"/>
      <c r="E42" s="8"/>
      <c r="F42" s="8"/>
      <c r="G42" s="30">
        <v>15.031000137329102</v>
      </c>
      <c r="I42" s="8"/>
      <c r="J42" s="8"/>
      <c r="K42" s="8"/>
      <c r="L42" s="8"/>
      <c r="M42" s="8"/>
      <c r="N42" s="8"/>
      <c r="O42" s="33"/>
    </row>
    <row r="43" spans="2:17">
      <c r="B43" s="36" t="s">
        <v>231</v>
      </c>
      <c r="C43" s="30">
        <v>37.143001556396484</v>
      </c>
      <c r="D43" s="9"/>
      <c r="E43" s="8"/>
      <c r="F43" s="8"/>
      <c r="G43" s="30">
        <v>15.010000228881836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231</v>
      </c>
      <c r="C44" t="s">
        <v>9</v>
      </c>
      <c r="D44" s="4" t="e">
        <f>STDEV(C42:C44)</f>
        <v>#DIV/0!</v>
      </c>
      <c r="E44" s="1">
        <f>AVERAGE(C42:C44)</f>
        <v>37.143001556396484</v>
      </c>
      <c r="F44" s="8"/>
      <c r="G44" s="30">
        <v>15.041000366210937</v>
      </c>
      <c r="H44" s="3">
        <f>STDEV(G42:G44)</f>
        <v>1.5821974418014334E-2</v>
      </c>
      <c r="I44" s="1">
        <f>AVERAGE(G42:G44)</f>
        <v>15.027333577473959</v>
      </c>
      <c r="J44" s="8"/>
      <c r="K44" s="1">
        <f>E44-I44</f>
        <v>22.115667978922524</v>
      </c>
      <c r="L44" s="1">
        <f>K44-$K$7</f>
        <v>10.044001261393227</v>
      </c>
      <c r="M44" s="27" t="e">
        <f>SQRT((D44*D44)+(H44*H44))</f>
        <v>#DIV/0!</v>
      </c>
      <c r="N44" s="14"/>
      <c r="O44" s="34">
        <f>POWER(2,-L44)</f>
        <v>9.4722759987713389E-4</v>
      </c>
      <c r="P44" s="26" t="e">
        <f>M44/SQRT((COUNT(C42:C44)+COUNT(G42:G44)/2))</f>
        <v>#DIV/0!</v>
      </c>
    </row>
    <row r="45" spans="2:17">
      <c r="B45" s="36" t="s">
        <v>232</v>
      </c>
      <c r="C45" s="30">
        <v>29.297000885009766</v>
      </c>
      <c r="D45" s="10"/>
      <c r="E45" s="8"/>
      <c r="F45" s="8"/>
      <c r="G45" s="30">
        <v>16.419000625610352</v>
      </c>
      <c r="I45" s="8"/>
      <c r="J45" s="8"/>
      <c r="K45" s="8"/>
      <c r="L45" s="8"/>
      <c r="M45" s="8"/>
      <c r="N45" s="8"/>
      <c r="O45" s="33"/>
    </row>
    <row r="46" spans="2:17">
      <c r="B46" s="36" t="s">
        <v>232</v>
      </c>
      <c r="C46" s="30">
        <v>29.00200080871582</v>
      </c>
      <c r="D46" s="9"/>
      <c r="E46" s="8"/>
      <c r="F46" s="8"/>
      <c r="G46" s="30">
        <v>16.399999618530273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232</v>
      </c>
      <c r="C47" s="30">
        <v>29.097999572753906</v>
      </c>
      <c r="D47" s="4">
        <f>STDEV(C45:C47)</f>
        <v>0.15046723341524543</v>
      </c>
      <c r="E47" s="1">
        <f>AVERAGE(C45:C47)</f>
        <v>29.132333755493164</v>
      </c>
      <c r="F47" s="8"/>
      <c r="G47" s="30">
        <v>16.375</v>
      </c>
      <c r="H47" s="3">
        <f>STDEV(G45:G47)</f>
        <v>2.2068356874412949E-2</v>
      </c>
      <c r="I47" s="1">
        <f>AVERAGE(G45:G47)</f>
        <v>16.398000081380207</v>
      </c>
      <c r="J47" s="8"/>
      <c r="K47" s="1">
        <f>E47-I47</f>
        <v>12.734333674112957</v>
      </c>
      <c r="L47" s="1">
        <f>K47-$K$7</f>
        <v>0.66266695658366004</v>
      </c>
      <c r="M47" s="27">
        <f>SQRT((D47*D47)+(H47*H47))</f>
        <v>0.15207695652785269</v>
      </c>
      <c r="N47" s="14"/>
      <c r="O47" s="34">
        <f>POWER(2,-L47)</f>
        <v>0.63170944301988585</v>
      </c>
      <c r="P47" s="26">
        <f>M47/SQRT((COUNT(C45:C47)+COUNT(G45:G47)/2))</f>
        <v>7.1689764815370968E-2</v>
      </c>
    </row>
    <row r="48" spans="2:17" s="35" customFormat="1">
      <c r="B48" s="35" t="s">
        <v>233</v>
      </c>
      <c r="C48" s="40"/>
      <c r="D48" s="41"/>
      <c r="E48" s="42"/>
      <c r="F48" s="42"/>
      <c r="G48" s="30">
        <v>14.567999839782715</v>
      </c>
      <c r="H48" s="43"/>
      <c r="I48" s="42"/>
      <c r="J48" s="42"/>
      <c r="K48" s="42"/>
      <c r="L48" s="42"/>
      <c r="M48" s="42"/>
      <c r="N48" s="42"/>
      <c r="O48" s="44"/>
      <c r="P48" s="45"/>
      <c r="Q48" s="46"/>
    </row>
    <row r="49" spans="2:17" s="35" customFormat="1">
      <c r="B49" s="35" t="s">
        <v>233</v>
      </c>
      <c r="C49" s="40">
        <v>30.006999969482422</v>
      </c>
      <c r="D49" s="47"/>
      <c r="E49" s="42"/>
      <c r="F49" s="42"/>
      <c r="G49" s="30">
        <v>14.524999618530273</v>
      </c>
      <c r="H49" s="47"/>
      <c r="I49" s="42"/>
      <c r="J49" s="42"/>
      <c r="K49" s="42"/>
      <c r="L49" s="42"/>
      <c r="M49" s="42"/>
      <c r="N49" s="42"/>
      <c r="O49" s="44"/>
      <c r="P49" s="45"/>
      <c r="Q49" s="46"/>
    </row>
    <row r="50" spans="2:17" s="35" customFormat="1" ht="15.75">
      <c r="B50" s="35" t="s">
        <v>233</v>
      </c>
      <c r="C50" s="40">
        <v>28.795999526977539</v>
      </c>
      <c r="D50" s="48">
        <f>STDEV(C48:C50)</f>
        <v>0.85630662491511245</v>
      </c>
      <c r="E50" s="49">
        <f>AVERAGE(C48:C50)</f>
        <v>29.40149974822998</v>
      </c>
      <c r="F50" s="42"/>
      <c r="G50" s="30">
        <v>14.548999786376953</v>
      </c>
      <c r="H50" s="50">
        <f>STDEV(G48:G50)</f>
        <v>2.1548507735840661E-2</v>
      </c>
      <c r="I50" s="49">
        <f>AVERAGE(G48:G50)</f>
        <v>14.547333081563314</v>
      </c>
      <c r="J50" s="42"/>
      <c r="K50" s="49">
        <f>E50-I50</f>
        <v>14.854166666666666</v>
      </c>
      <c r="L50" s="49">
        <f>K50-$K$7</f>
        <v>2.7824999491373692</v>
      </c>
      <c r="M50" s="49">
        <f>SQRT((D50*D50)+(H50*H50))</f>
        <v>0.85657771046131748</v>
      </c>
      <c r="N50" s="42"/>
      <c r="O50" s="51">
        <f>POWER(2,-L50)</f>
        <v>0.1453396307120059</v>
      </c>
      <c r="P50" s="52">
        <f>M50/SQRT((COUNT(C48:C50)+COUNT(G48:G50)/2))</f>
        <v>0.45786004538478559</v>
      </c>
      <c r="Q50" s="46"/>
    </row>
    <row r="51" spans="2:17">
      <c r="B51" s="36" t="s">
        <v>234</v>
      </c>
      <c r="C51" t="s">
        <v>9</v>
      </c>
      <c r="D51" s="10"/>
      <c r="E51" s="8"/>
      <c r="F51" s="8"/>
      <c r="G51" s="30">
        <v>17.233999252319336</v>
      </c>
      <c r="I51" s="8"/>
      <c r="J51" s="8"/>
      <c r="K51" s="8"/>
      <c r="L51" s="8"/>
      <c r="M51" s="8"/>
      <c r="N51" s="8"/>
      <c r="O51" s="33"/>
    </row>
    <row r="52" spans="2:17">
      <c r="B52" s="36" t="s">
        <v>234</v>
      </c>
      <c r="C52" t="s">
        <v>9</v>
      </c>
      <c r="D52" s="9"/>
      <c r="E52" s="8"/>
      <c r="F52" s="8"/>
      <c r="G52" s="30">
        <v>16.930000305175781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234</v>
      </c>
      <c r="C53" t="s">
        <v>9</v>
      </c>
      <c r="D53" s="4" t="e">
        <f>STDEV(C51:C53)</f>
        <v>#DIV/0!</v>
      </c>
      <c r="E53" s="1" t="e">
        <f>AVERAGE(C51:C53)</f>
        <v>#DIV/0!</v>
      </c>
      <c r="F53" s="8"/>
      <c r="G53" s="30">
        <v>17.184999465942383</v>
      </c>
      <c r="H53" s="3">
        <f>STDEV(G51:G53)</f>
        <v>0.16321811118921409</v>
      </c>
      <c r="I53" s="1">
        <f>AVERAGE(G51:G53)</f>
        <v>17.1163330078125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235</v>
      </c>
      <c r="C54" s="30">
        <v>27.952999114990234</v>
      </c>
      <c r="D54" s="10"/>
      <c r="E54" s="8"/>
      <c r="F54" s="8"/>
      <c r="G54" s="30">
        <v>15.954999923706055</v>
      </c>
      <c r="I54" s="8"/>
      <c r="J54" s="8"/>
      <c r="K54" s="8"/>
      <c r="L54" s="8"/>
      <c r="M54" s="8"/>
      <c r="N54" s="8"/>
      <c r="O54" s="33"/>
    </row>
    <row r="55" spans="2:17">
      <c r="B55" s="36" t="s">
        <v>235</v>
      </c>
      <c r="C55" s="30">
        <v>27.732999801635742</v>
      </c>
      <c r="D55" s="9"/>
      <c r="E55" s="8"/>
      <c r="F55" s="8"/>
      <c r="G55" s="30">
        <v>15.857999801635742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235</v>
      </c>
      <c r="C56" s="30">
        <v>27.707000732421875</v>
      </c>
      <c r="D56" s="4">
        <f>STDEV(C54:C56)</f>
        <v>0.13514859334739943</v>
      </c>
      <c r="E56" s="1">
        <f>AVERAGE(C54:C56)</f>
        <v>27.797666549682617</v>
      </c>
      <c r="F56" s="8"/>
      <c r="G56" s="30">
        <v>15.857000350952148</v>
      </c>
      <c r="H56" s="3">
        <f>STDEV(G54:G56)</f>
        <v>5.6293781248128151E-2</v>
      </c>
      <c r="I56" s="1">
        <f>AVERAGE(G54:G56)</f>
        <v>15.890000025431315</v>
      </c>
      <c r="J56" s="8"/>
      <c r="K56" s="1">
        <f>E56-I56</f>
        <v>11.907666524251303</v>
      </c>
      <c r="L56" s="1">
        <f>K56-$K$7</f>
        <v>-0.1640001932779942</v>
      </c>
      <c r="M56" s="27">
        <f>SQRT((D56*D56)+(H56*H56))</f>
        <v>0.14640400298828185</v>
      </c>
      <c r="N56" s="14"/>
      <c r="O56" s="34">
        <f>POWER(2,-L56)</f>
        <v>1.1203893642928375</v>
      </c>
      <c r="P56" s="26">
        <f>M56/SQRT((COUNT(C54:C56)+COUNT(G54:G56)/2))</f>
        <v>6.9015508870579778E-2</v>
      </c>
    </row>
    <row r="57" spans="2:17">
      <c r="B57" s="36" t="s">
        <v>236</v>
      </c>
      <c r="C57" s="30">
        <v>27.145999908447266</v>
      </c>
      <c r="D57" s="10"/>
      <c r="E57" s="8"/>
      <c r="F57" s="8"/>
      <c r="G57" s="30">
        <v>15.133000373840332</v>
      </c>
      <c r="I57" s="8"/>
      <c r="J57" s="8"/>
      <c r="K57" s="8"/>
      <c r="L57" s="8"/>
      <c r="M57" s="8"/>
      <c r="N57" s="8"/>
      <c r="O57" s="33"/>
    </row>
    <row r="58" spans="2:17">
      <c r="B58" s="36" t="s">
        <v>236</v>
      </c>
      <c r="C58" s="30">
        <v>27.781999588012695</v>
      </c>
      <c r="D58" s="9"/>
      <c r="E58" s="8"/>
      <c r="F58" s="8"/>
      <c r="G58" s="30">
        <v>15.173999786376953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36" t="s">
        <v>236</v>
      </c>
      <c r="C59" s="30">
        <v>27.38800048828125</v>
      </c>
      <c r="D59" s="4">
        <f>STDEV(C57:C59)</f>
        <v>0.32101276289166669</v>
      </c>
      <c r="E59" s="1">
        <f>AVERAGE(C57:C59)</f>
        <v>27.438666661580402</v>
      </c>
      <c r="F59" s="8"/>
      <c r="G59" s="30">
        <v>15.229999542236328</v>
      </c>
      <c r="H59" s="3">
        <f>STDEV(G57:G59)</f>
        <v>4.8692509954770348E-2</v>
      </c>
      <c r="I59" s="1">
        <f>AVERAGE(G57:G59)</f>
        <v>15.178999900817871</v>
      </c>
      <c r="J59" s="8"/>
      <c r="K59" s="1">
        <f>E59-I59</f>
        <v>12.259666760762531</v>
      </c>
      <c r="L59" s="1">
        <f>K59-$K$7</f>
        <v>0.18800004323323449</v>
      </c>
      <c r="M59" s="27">
        <f>SQRT((D59*D59)+(H59*H59))</f>
        <v>0.32468470007845585</v>
      </c>
      <c r="N59" s="14"/>
      <c r="O59" s="34">
        <f>POWER(2,-L59)</f>
        <v>0.87782177130383865</v>
      </c>
      <c r="P59" s="26">
        <f>M59/SQRT((COUNT(C57:C59)+COUNT(G57:G59)/2))</f>
        <v>0.15305783544866433</v>
      </c>
    </row>
    <row r="60" spans="2:17">
      <c r="B60" s="36" t="s">
        <v>237</v>
      </c>
      <c r="C60" t="s">
        <v>9</v>
      </c>
      <c r="D60" s="10"/>
      <c r="E60" s="8"/>
      <c r="F60" s="8"/>
      <c r="G60" s="30">
        <v>15.647000312805176</v>
      </c>
      <c r="I60" s="8"/>
      <c r="J60" s="8"/>
      <c r="K60" s="8"/>
      <c r="L60" s="8"/>
      <c r="M60" s="8"/>
      <c r="N60" s="8"/>
      <c r="O60" s="33"/>
    </row>
    <row r="61" spans="2:17">
      <c r="B61" s="36" t="s">
        <v>237</v>
      </c>
      <c r="C61" t="s">
        <v>9</v>
      </c>
      <c r="D61" s="9"/>
      <c r="E61" s="8"/>
      <c r="F61" s="8"/>
      <c r="G61" s="30">
        <v>15.644000053405762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237</v>
      </c>
      <c r="C62" t="s">
        <v>9</v>
      </c>
      <c r="D62" s="4" t="e">
        <f>STDEV(C60:C62)</f>
        <v>#DIV/0!</v>
      </c>
      <c r="E62" s="1" t="e">
        <f>AVERAGE(C60:C62)</f>
        <v>#DIV/0!</v>
      </c>
      <c r="F62" s="8"/>
      <c r="G62" s="30">
        <v>15.690999984741211</v>
      </c>
      <c r="H62" s="3">
        <f>STDEV(G60:G62)</f>
        <v>2.6312120883981188E-2</v>
      </c>
      <c r="I62" s="1">
        <f>AVERAGE(G60:G62)</f>
        <v>15.660666783650717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7">
      <c r="B63" s="36" t="s">
        <v>238</v>
      </c>
      <c r="C63" s="30">
        <v>23.062999725341797</v>
      </c>
      <c r="D63" s="10"/>
      <c r="E63" s="8"/>
      <c r="F63" s="8"/>
      <c r="G63" s="30">
        <v>15.093000411987305</v>
      </c>
      <c r="I63" s="8"/>
      <c r="J63" s="8"/>
      <c r="K63" s="8"/>
      <c r="L63" s="8"/>
      <c r="M63" s="8"/>
      <c r="N63" s="8"/>
      <c r="O63" s="33"/>
    </row>
    <row r="64" spans="2:17">
      <c r="B64" s="36" t="s">
        <v>238</v>
      </c>
      <c r="C64" s="30">
        <v>23.131999969482422</v>
      </c>
      <c r="D64" s="9"/>
      <c r="E64" s="8"/>
      <c r="F64" s="8"/>
      <c r="G64" s="30">
        <v>15.190999984741211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238</v>
      </c>
      <c r="C65" s="30">
        <v>23.080999374389648</v>
      </c>
      <c r="D65" s="4">
        <f>STDEV(C63:C65)</f>
        <v>3.5791250693264651E-2</v>
      </c>
      <c r="E65" s="1">
        <f>AVERAGE(C63:C65)</f>
        <v>23.091999689737957</v>
      </c>
      <c r="F65" s="8"/>
      <c r="G65" s="30">
        <v>15.171999931335449</v>
      </c>
      <c r="H65" s="3">
        <f>STDEV(G63:G65)</f>
        <v>5.1970893050193367E-2</v>
      </c>
      <c r="I65" s="1">
        <f>AVERAGE(G63:G65)</f>
        <v>15.152000109354654</v>
      </c>
      <c r="J65" s="8"/>
      <c r="K65" s="1">
        <f>E65-I65</f>
        <v>7.9399995803833026</v>
      </c>
      <c r="L65" s="1">
        <f>K65-$K$7</f>
        <v>-4.1316671371459943</v>
      </c>
      <c r="M65" s="27">
        <f>SQRT((D65*D65)+(H65*H65))</f>
        <v>6.3102990029179712E-2</v>
      </c>
      <c r="N65" s="14"/>
      <c r="O65" s="34">
        <f>POWER(2,-L65)</f>
        <v>17.528943467041863</v>
      </c>
      <c r="P65" s="26">
        <f>M65/SQRT((COUNT(C63:C65)+COUNT(G63:G65)/2))</f>
        <v>2.9747034775186715E-2</v>
      </c>
    </row>
    <row r="66" spans="2:16">
      <c r="B66" s="36" t="s">
        <v>239</v>
      </c>
      <c r="C66" s="30">
        <v>25.062999725341797</v>
      </c>
      <c r="D66" s="10"/>
      <c r="E66" s="8"/>
      <c r="F66" s="8"/>
      <c r="G66" s="30">
        <v>14.076000213623047</v>
      </c>
      <c r="I66" s="8"/>
      <c r="J66" s="8"/>
      <c r="K66" s="8"/>
      <c r="L66" s="8"/>
      <c r="M66" s="8"/>
      <c r="N66" s="8"/>
      <c r="O66" s="33"/>
    </row>
    <row r="67" spans="2:16">
      <c r="B67" s="36" t="s">
        <v>239</v>
      </c>
      <c r="C67" s="30">
        <v>25.118999481201172</v>
      </c>
      <c r="D67" s="9"/>
      <c r="E67" s="8"/>
      <c r="F67" s="8"/>
      <c r="G67" s="30">
        <v>14.111000061035156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239</v>
      </c>
      <c r="C68" s="30">
        <v>25.146999359130859</v>
      </c>
      <c r="D68" s="4">
        <f>STDEV(C66:C68)</f>
        <v>4.2770520020772126E-2</v>
      </c>
      <c r="E68" s="1">
        <f>AVERAGE(C66:C68)</f>
        <v>25.109666188557942</v>
      </c>
      <c r="F68" s="8"/>
      <c r="G68" s="30">
        <v>14.064999580383301</v>
      </c>
      <c r="H68" s="3">
        <f>STDEV(G66:G68)</f>
        <v>2.4020988984455777E-2</v>
      </c>
      <c r="I68" s="1">
        <f>AVERAGE(G66:G68)</f>
        <v>14.083999951680502</v>
      </c>
      <c r="J68" s="8"/>
      <c r="K68" s="1">
        <f>E68-I68</f>
        <v>11.02566623687744</v>
      </c>
      <c r="L68" s="1">
        <f>K68-$K$7</f>
        <v>-1.0460004806518572</v>
      </c>
      <c r="M68" s="27">
        <f>SQRT((D68*D68)+(H68*H68))</f>
        <v>4.9054309643889751E-2</v>
      </c>
      <c r="N68" s="14"/>
      <c r="O68" s="34">
        <f>POWER(2,-L68)</f>
        <v>2.0647977588795103</v>
      </c>
      <c r="P68" s="26">
        <f>M68/SQRT((COUNT(C66:C68)+COUNT(G66:G68)/2))</f>
        <v>2.3124423330412733E-2</v>
      </c>
    </row>
    <row r="69" spans="2:16">
      <c r="B69" s="36" t="s">
        <v>240</v>
      </c>
      <c r="C69" t="s">
        <v>9</v>
      </c>
      <c r="D69" s="10"/>
      <c r="E69" s="8"/>
      <c r="F69" s="8"/>
      <c r="G69" s="30">
        <v>16.504999160766602</v>
      </c>
      <c r="I69" s="8"/>
      <c r="J69" s="8"/>
      <c r="K69" s="8"/>
      <c r="L69" s="8"/>
      <c r="M69" s="8"/>
      <c r="N69" s="8"/>
      <c r="O69" s="33"/>
    </row>
    <row r="70" spans="2:16">
      <c r="B70" s="36" t="s">
        <v>240</v>
      </c>
      <c r="C70" t="s">
        <v>9</v>
      </c>
      <c r="D70" s="9"/>
      <c r="E70" s="8"/>
      <c r="F70" s="8"/>
      <c r="G70" s="30">
        <v>16.500999450683594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240</v>
      </c>
      <c r="C71" t="s">
        <v>9</v>
      </c>
      <c r="D71" s="4" t="e">
        <f>STDEV(C69:C71)</f>
        <v>#DIV/0!</v>
      </c>
      <c r="E71" s="1" t="e">
        <f>AVERAGE(C69:C71)</f>
        <v>#DIV/0!</v>
      </c>
      <c r="F71" s="8"/>
      <c r="G71" s="30">
        <v>16.496000289916992</v>
      </c>
      <c r="H71" s="3">
        <f>STDEV(G69:G71)</f>
        <v>4.5086761857259178E-3</v>
      </c>
      <c r="I71" s="1">
        <f>AVERAGE(G69:G71)</f>
        <v>16.50066630045573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2013-12-26T10:53:48Z</dcterms:modified>
</cp:coreProperties>
</file>