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K110"/>
  <c r="I110"/>
  <c r="H110"/>
  <c r="E110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53" i="24" l="1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L50" s="1"/>
  <c r="O50" s="1"/>
  <c r="K38"/>
  <c r="L38" s="1"/>
  <c r="O38" s="1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L29" s="1"/>
  <c r="O29" s="1"/>
  <c r="K32"/>
  <c r="L32" s="1"/>
  <c r="O32" s="1"/>
  <c r="M44"/>
  <c r="P44" s="1"/>
  <c r="M47"/>
  <c r="P47" s="1"/>
  <c r="M62"/>
  <c r="P62" s="1"/>
  <c r="M65"/>
  <c r="P65" s="1"/>
  <c r="M7"/>
  <c r="P7" s="1"/>
  <c r="K14"/>
  <c r="L14" s="1"/>
  <c r="O14" s="1"/>
  <c r="K17"/>
  <c r="L17" s="1"/>
  <c r="O17" s="1"/>
  <c r="K20"/>
  <c r="L20" s="1"/>
  <c r="O20" s="1"/>
  <c r="M32"/>
  <c r="P32" s="1"/>
  <c r="M35"/>
  <c r="P35" s="1"/>
  <c r="M50"/>
  <c r="P50" s="1"/>
  <c r="M53"/>
  <c r="P53" s="1"/>
  <c r="K62"/>
  <c r="L62" s="1"/>
  <c r="O62" s="1"/>
  <c r="K65"/>
  <c r="K68"/>
  <c r="L68" s="1"/>
  <c r="O68" s="1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23" i="24"/>
  <c r="O23" s="1"/>
  <c r="L56"/>
  <c r="O56" s="1"/>
  <c r="L71"/>
  <c r="O71" s="1"/>
  <c r="L11"/>
  <c r="O11" s="1"/>
  <c r="L41"/>
  <c r="O41" s="1"/>
  <c r="L44"/>
  <c r="O44" s="1"/>
  <c r="L59"/>
  <c r="O59" s="1"/>
  <c r="L47"/>
  <c r="O47" s="1"/>
  <c r="L35"/>
  <c r="O35" s="1"/>
  <c r="L65"/>
  <c r="O65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24" l="1"/>
  <c r="O53" s="1"/>
  <c r="L83" i="22"/>
  <c r="O83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<sst xmlns="http://schemas.openxmlformats.org/spreadsheetml/2006/main" count="1157" uniqueCount="246">
  <si>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</si>
  <si>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</si>
  <si>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</si>
  <si>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</si>
  <si>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</si>
  <si>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</si>
  <si>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</si>
  <si>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</si>
  <si>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</si>
  <si>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</si>
  <si>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</si>
  <si>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</si>
  <si>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</si>
  <si>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</si>
  <si>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</si>
  <si>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</si>
  <si>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</si>
  <si>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</si>
  <si>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</si>
  <si>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</si>
  <si>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</si>
  <si>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</si>
  <si>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</si>
  <si>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</si>
  <si>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</si>
  <si>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</si>
  <si>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</si>
  <si>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</si>
  <si>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</si>
  <si>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</si>
  <si>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</si>
  <si>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</si>
  <si>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</si>
  <si>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</si>
  <si>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</si>
  <si>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</si>
  <si>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</si>
  <si>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</si>
  <si>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</si>
  <si>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</si>
  <si>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</si>
  <si>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</si>
  <si>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</si>
  <si>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</si>
  <si>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</si>
  <si>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</si>
  <si>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</si>
  <si>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</si>
  <si>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</si>
  <si>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</si>
  <si>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</si>
  <si>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</si>
  <si>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</si>
  <si>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</si>
  <si>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</si>
  <si>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</si>
  <si>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</si>
  <si>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</si>
  <si>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</si>
  <si>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</si>
  <si>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</si>
  <si>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</si>
  <si>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</si>
  <si>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</si>
  <si>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</si>
  <si>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</si>
  <si>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</si>
  <si>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</si>
  <si>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</si>
  <si>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</si>
  <si>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</si>
  <si>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</si>
  <si>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</si>
  <si>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</si>
  <si>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</si>
  <si>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</si>
  <si>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</si>
  <si>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</si>
  <si>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</si>
  <si>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</si>
  <si>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</si>
  <si>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</si>
  <si>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</si>
  <si>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</si>
  <si>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</si>
  <si>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</si>
  <si>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</si>
  <si>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</si>
  <si>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</si>
  <si>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</si>
  <si>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</si>
  <si>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</si>
  <si>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</si>
  <si>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</si>
  <si>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</si>
  <si>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</si>
  <si>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</si>
  <si>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</si>
  <si>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</si>
  <si>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</si>
  <si>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</si>
  <si>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</si>
  <si>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</si>
  <si>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</si>
  <si>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</si>
  <si>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</si>
  <si>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</si>
  <si>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</si>
  <si>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</si>
  <si>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</si>
  <si>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</si>
  <si>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</si>
  <si>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</si>
  <si>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</si>
  <si>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</si>
  <si>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</si>
  <si>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</si>
  <si>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</si>
  <si>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</si>
  <si>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</si>
  <si>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</si>
  <si>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</si>
  <si>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</si>
  <si>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</si>
  <si>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</si>
  <si>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</si>
  <si>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</si>
  <si>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</si>
  <si>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</si>
  <si>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</si>
  <si>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</si>
  <si>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</si>
  <si>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</si>
  <si>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</si>
  <si>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</si>
  <si>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</si>
  <si>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</si>
  <si>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</si>
  <si>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</si>
  <si>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</si>
  <si>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</si>
  <si>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</si>
  <si>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</si>
  <si>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</si>
  <si>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</si>
  <si>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</si>
  <si>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</si>
  <si>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</si>
  <si>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</si>
  <si>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</si>
  <si>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</si>
  <si>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</si>
  <si>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</si>
  <si>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</si>
  <si>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</si>
  <si>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</si>
  <si>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</si>
  <si>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</si>
  <si>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</si>
  <si>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</si>
  <si>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</si>
  <si>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</si>
  <si>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</si>
  <si>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</si>
  <si>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</si>
  <si>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</si>
  <si>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</si>
  <si>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</si>
  <si>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</si>
  <si>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</si>
  <si>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</si>
  <si>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</si>
  <si>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</si>
  <si>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</si>
  <si>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</si>
  <si>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</si>
  <si>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</si>
  <si>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</si>
  <si>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</si>
  <si>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</si>
  <si>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</si>
  <si>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</si>
  <si>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</si>
  <si>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</si>
  <si>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</si>
  <si>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</si>
  <si>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</si>
  <si>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</si>
  <si>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</si>
  <si>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</si>
  <si>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</si>
  <si>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</si>
  <si>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</si>
  <si>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</si>
  <si>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</si>
  <si>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</si>
  <si>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</si>
  <si>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</si>
  <si>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</si>
  <si>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</si>
  <si>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</si>
  <si>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</si>
  <si>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</si>
  <si>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</si>
  <si>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</si>
  <si>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</si>
  <si>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</si>
  <si>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</si>
  <si>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</si>
  <si>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</si>
  <si>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</si>
  <si>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</si>
  <si>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</si>
  <si>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</si>
  <si>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</si>
  <si>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</si>
  <si>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</si>
  <si>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</si>
  <si>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</si>
  <si>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</si>
  <si>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</si>
  <si>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</si>
  <si>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</si>
  <si>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</si>
  <si>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</si>
  <si>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</si>
  <si>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</si>
  <si>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</si>
  <si>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</si>
  <si>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</si>
  <si>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</si>
  <si>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</si>
  <si>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</si>
  <si>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</si>
  <si>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</si>
  <si>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</si>
  <si>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</si>
  <si>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</si>
  <si>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</si>
  <si>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</si>
  <si>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</si>
  <si>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</si>
  <si>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</si>
  <si>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</si>
  <si>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</si>
  <si>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PI3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</si>
</sst>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20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  <font>
      <b/>
      <sz val="12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opLeftCell="A106" workbookViewId="0">
      <selection activeCell="S99" sqref="S99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21">
        <v>31.305000305175781</v>
      </c>
      <c r="D5" s="37"/>
      <c r="E5" s="41"/>
      <c r="F5" s="41"/>
      <c r="G5" s="40">
        <v>18.396999359130859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21"/>
      <c r="D6" s="43"/>
      <c r="E6" s="41"/>
      <c r="F6" s="41"/>
      <c r="G6" s="40">
        <v>18.118000030517578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21">
        <v>30.934999465942383</v>
      </c>
      <c r="D7" s="44">
        <f>STDEV(C5:C8)</f>
        <v>0.26163010246664964</v>
      </c>
      <c r="E7" s="45">
        <f>AVERAGE(C5:C8)</f>
        <v>31.119999885559082</v>
      </c>
      <c r="F7" s="41"/>
      <c r="G7" s="40">
        <v>18.090999603271484</v>
      </c>
      <c r="H7" s="46">
        <f>STDEV(G5:G8)</f>
        <v>0.16941344841547182</v>
      </c>
      <c r="I7" s="45">
        <f>AVERAGE(G5:G8)</f>
        <v>18.201999664306641</v>
      </c>
      <c r="J7" s="41"/>
      <c r="K7" s="1">
        <f>E7-I7</f>
        <v>12.918000221252441</v>
      </c>
      <c r="L7" s="45">
        <f>K7-$K$7</f>
        <v>0</v>
      </c>
      <c r="M7" s="18">
        <f>SQRT((D7*D7)+(H7*H7))</f>
        <v>0.31169091584570013</v>
      </c>
      <c r="N7" s="6"/>
      <c r="O7" s="23">
        <f>POWER(2,-L7)</f>
        <v>1</v>
      </c>
      <c r="P7" s="17">
        <f>M7/SQRT((COUNT(C5:C8)+COUNT(G5:G8)/2))</f>
        <v>0.16660580252348556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11</v>
      </c>
      <c r="C9" s="21">
        <v>31.833999633789063</v>
      </c>
      <c r="D9" s="37"/>
      <c r="E9" s="41"/>
      <c r="F9" s="41"/>
      <c r="G9" s="40">
        <v>17.101999282836914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11</v>
      </c>
      <c r="C10" t="s">
        <v>10</v>
      </c>
      <c r="D10" s="43"/>
      <c r="E10" s="41"/>
      <c r="F10" s="41"/>
      <c r="G10" s="40">
        <v>17.339000701904297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11</v>
      </c>
      <c r="C11" s="21">
        <v>36.654998779296875</v>
      </c>
      <c r="D11" s="44">
        <f>STDEV(C9:C11)</f>
        <v>3.4089611878831252</v>
      </c>
      <c r="E11" s="45">
        <f>AVERAGE(C9:C11)</f>
        <v>34.244499206542969</v>
      </c>
      <c r="F11" s="41"/>
      <c r="G11" s="40">
        <v>17.093000411987305</v>
      </c>
      <c r="H11" s="46">
        <f>STDEV(G9:G11)</f>
        <v>0.13950316302008572</v>
      </c>
      <c r="I11" s="45">
        <f>AVERAGE(G9:G11)</f>
        <v>17.17800013224284</v>
      </c>
      <c r="J11" s="41"/>
      <c r="K11" s="45">
        <f>E11-I11</f>
        <v>17.066499074300129</v>
      </c>
      <c r="L11" s="45">
        <f>K11-$K$7</f>
        <v>4.1484988530476876</v>
      </c>
      <c r="M11" s="45">
        <f>SQRT((D11*D11)+(H11*H11))</f>
        <v>3.4118144018961725</v>
      </c>
      <c r="N11" s="41"/>
      <c r="O11" s="31">
        <f>POWER(2,-L11)</f>
        <v>5.6386794749113497E-2</v>
      </c>
      <c r="P11" s="1">
        <f>M11/SQRT((COUNT(C9:C11)+COUNT(G9:G11)/2))</f>
        <v>1.8236915084509329</v>
      </c>
      <c r="Q11" s="30"/>
    </row>
    <row r="12" spans="2:17">
      <c r="B12" s="25" t="s">
        <v>12</v>
      </c>
      <c r="C12" s="21">
        <v>33.050998687744141</v>
      </c>
      <c r="D12" s="37"/>
      <c r="E12" s="41"/>
      <c r="F12" s="41"/>
      <c r="G12" s="40">
        <v>13.373000144958496</v>
      </c>
      <c r="I12" s="41"/>
      <c r="J12" s="41"/>
      <c r="K12" s="41"/>
      <c r="L12" s="41"/>
      <c r="M12" s="41"/>
      <c r="N12" s="41"/>
      <c r="O12" s="42"/>
    </row>
    <row r="13" spans="2:17">
      <c r="B13" s="25" t="s">
        <v>12</v>
      </c>
      <c r="C13" s="21">
        <v>39.382999420166016</v>
      </c>
      <c r="D13" s="43"/>
      <c r="E13" s="41"/>
      <c r="F13" s="41"/>
      <c r="G13" s="40">
        <v>13.406000137329102</v>
      </c>
      <c r="H13" s="43"/>
      <c r="I13" s="41"/>
      <c r="J13" s="41"/>
      <c r="K13" s="41"/>
      <c r="L13" s="41"/>
      <c r="M13" s="41"/>
      <c r="N13" s="41"/>
      <c r="O13" s="42"/>
    </row>
    <row r="14" spans="2:17" ht="15.75">
      <c r="B14" s="25" t="s">
        <v>12</v>
      </c>
      <c r="C14" s="21">
        <v>37.38800048828125</v>
      </c>
      <c r="D14" s="44">
        <f>STDEV(C12:C14)</f>
        <v>3.2373816228415775</v>
      </c>
      <c r="E14" s="45">
        <f>AVERAGE(C12:C14)</f>
        <v>36.607332865397133</v>
      </c>
      <c r="F14" s="41"/>
      <c r="G14" s="40">
        <v>13.387999534606934</v>
      </c>
      <c r="H14" s="46">
        <f>STDEV(G12:G14)</f>
        <v>1.6522726190750091E-2</v>
      </c>
      <c r="I14" s="45">
        <f>AVERAGE(G12:G14)</f>
        <v>13.388999938964844</v>
      </c>
      <c r="J14" s="41"/>
      <c r="K14" s="45">
        <f>E14-I14</f>
        <v>23.218332926432289</v>
      </c>
      <c r="L14" s="45">
        <f>K14-$K$7</f>
        <v>10.300332705179848</v>
      </c>
      <c r="M14" s="18">
        <f>SQRT((D14*D14)+(H14*H14))</f>
        <v>3.237423786345115</v>
      </c>
      <c r="N14" s="6"/>
      <c r="O14" s="50">
        <f>POWER(2,-L14)</f>
        <v>7.9303232564220335E-4</v>
      </c>
      <c r="P14" s="17">
        <f>M14/SQRT((COUNT(C12:C14)+COUNT(G12:G14)/2))</f>
        <v>1.5261362085995065</v>
      </c>
    </row>
    <row r="15" spans="2:17" s="24" customFormat="1">
      <c r="B15" s="25" t="s">
        <v>13</v>
      </c>
      <c r="C15" t="s">
        <v>10</v>
      </c>
      <c r="D15" s="37"/>
      <c r="E15" s="41"/>
      <c r="F15" s="41"/>
      <c r="G15" s="40">
        <v>17.433000564575195</v>
      </c>
      <c r="H15" s="36"/>
      <c r="I15" s="41"/>
      <c r="J15" s="41"/>
      <c r="K15" s="41"/>
      <c r="L15" s="41"/>
      <c r="M15" s="41"/>
      <c r="N15" s="41"/>
      <c r="O15" s="42"/>
      <c r="P15" s="48"/>
      <c r="Q15" s="30"/>
    </row>
    <row r="16" spans="2:17" s="24" customFormat="1">
      <c r="B16" s="25" t="s">
        <v>13</v>
      </c>
      <c r="C16" t="s">
        <v>10</v>
      </c>
      <c r="D16" s="43"/>
      <c r="E16" s="41"/>
      <c r="F16" s="41"/>
      <c r="G16" s="40">
        <v>17.545000076293945</v>
      </c>
      <c r="H16" s="43"/>
      <c r="I16" s="41"/>
      <c r="J16" s="41"/>
      <c r="K16" s="41"/>
      <c r="L16" s="41"/>
      <c r="M16" s="41"/>
      <c r="N16" s="41"/>
      <c r="O16" s="42"/>
      <c r="P16" s="48"/>
      <c r="Q16" s="30"/>
    </row>
    <row r="17" spans="2:17" s="24" customFormat="1" ht="15.75">
      <c r="B17" s="25" t="s">
        <v>13</v>
      </c>
      <c r="C17" t="s">
        <v>10</v>
      </c>
      <c r="D17" s="44" t="e">
        <f>STDEV(C15:C17)</f>
        <v>#DIV/0!</v>
      </c>
      <c r="E17" s="45" t="e">
        <f>AVERAGE(C15:C17)</f>
        <v>#DIV/0!</v>
      </c>
      <c r="F17" s="41"/>
      <c r="G17" s="40">
        <v>17.465000152587891</v>
      </c>
      <c r="H17" s="46">
        <f>STDEV(G15:G17)</f>
        <v>5.7688606690280454E-2</v>
      </c>
      <c r="I17" s="45">
        <f>AVERAGE(G15:G17)</f>
        <v>17.481000264485676</v>
      </c>
      <c r="J17" s="41"/>
      <c r="K17" s="45" t="e">
        <f>E17-I17</f>
        <v>#DIV/0!</v>
      </c>
      <c r="L17" s="45" t="e">
        <f>K17-$K$7</f>
        <v>#DIV/0!</v>
      </c>
      <c r="M17" s="45" t="e">
        <f>SQRT((D17*D17)+(H17*H17))</f>
        <v>#DIV/0!</v>
      </c>
      <c r="N17" s="41"/>
      <c r="O17" s="31" t="e">
        <f>POWER(2,-L17)</f>
        <v>#DIV/0!</v>
      </c>
      <c r="P17" s="1" t="e">
        <f>M17/SQRT((COUNT(C15:C17)+COUNT(G15:G17)/2))</f>
        <v>#DIV/0!</v>
      </c>
      <c r="Q17" s="30"/>
    </row>
    <row r="18" spans="2:17">
      <c r="B18" s="25" t="s">
        <v>14</v>
      </c>
      <c r="C18" t="s">
        <v>10</v>
      </c>
      <c r="D18" s="37"/>
      <c r="E18" s="41"/>
      <c r="F18" s="41"/>
      <c r="G18" s="40">
        <v>19.768999099731445</v>
      </c>
      <c r="I18" s="41"/>
      <c r="J18" s="41"/>
      <c r="K18" s="41"/>
      <c r="L18" s="41"/>
      <c r="M18" s="41"/>
      <c r="N18" s="41"/>
      <c r="O18" s="42"/>
    </row>
    <row r="19" spans="2:17">
      <c r="B19" s="25" t="s">
        <v>14</v>
      </c>
      <c r="C19" t="s">
        <v>10</v>
      </c>
      <c r="D19" s="43"/>
      <c r="E19" s="41"/>
      <c r="F19" s="41"/>
      <c r="G19" s="40">
        <v>19.754999160766602</v>
      </c>
      <c r="H19" s="43"/>
      <c r="I19" s="41"/>
      <c r="J19" s="41"/>
      <c r="K19" s="41"/>
      <c r="L19" s="41"/>
      <c r="M19" s="41"/>
      <c r="N19" s="41"/>
      <c r="O19" s="42"/>
    </row>
    <row r="20" spans="2:17" ht="15.75">
      <c r="B20" s="25" t="s">
        <v>14</v>
      </c>
      <c r="C20" s="21">
        <v>34.346000671386719</v>
      </c>
      <c r="D20" s="44" t="e">
        <f>STDEV(C18:C20)</f>
        <v>#DIV/0!</v>
      </c>
      <c r="E20" s="45">
        <f>AVERAGE(C18:C20)</f>
        <v>34.346000671386719</v>
      </c>
      <c r="F20" s="41"/>
      <c r="G20" s="40">
        <v>19.863000869750977</v>
      </c>
      <c r="H20" s="46">
        <f>STDEV(G18:G20)</f>
        <v>5.8732018810540111E-2</v>
      </c>
      <c r="I20" s="45">
        <f>AVERAGE(G18:G20)</f>
        <v>19.795666376749676</v>
      </c>
      <c r="J20" s="41"/>
      <c r="K20" s="45">
        <f>E20-I20</f>
        <v>14.550334294637043</v>
      </c>
      <c r="L20" s="45">
        <f>K20-$K$7</f>
        <v>1.6323340733846017</v>
      </c>
      <c r="M20" s="18" t="e">
        <f>SQRT((D20*D20)+(H20*H20))</f>
        <v>#DIV/0!</v>
      </c>
      <c r="N20" s="6"/>
      <c r="O20" s="50">
        <f>POWER(2,-L20)</f>
        <v>0.32256591994662659</v>
      </c>
      <c r="P20" s="17" t="e">
        <f>M20/SQRT((COUNT(C18:C20)+COUNT(G18:G20)/2))</f>
        <v>#DIV/0!</v>
      </c>
    </row>
    <row r="21" spans="2:17">
      <c r="B21" s="25" t="s">
        <v>15</v>
      </c>
      <c r="C21" s="21">
        <v>32.540000915527344</v>
      </c>
      <c r="D21" s="37"/>
      <c r="E21" s="41"/>
      <c r="F21" s="41"/>
      <c r="G21" s="40">
        <v>13.180000305175781</v>
      </c>
      <c r="I21" s="41"/>
      <c r="J21" s="41"/>
      <c r="K21" s="41"/>
      <c r="L21" s="41"/>
      <c r="M21" s="41"/>
      <c r="N21" s="41"/>
      <c r="O21" s="42"/>
    </row>
    <row r="22" spans="2:17">
      <c r="B22" s="25" t="s">
        <v>15</v>
      </c>
      <c r="C22" s="21"/>
      <c r="D22" s="43"/>
      <c r="E22" s="41"/>
      <c r="F22" s="41"/>
      <c r="G22" s="40">
        <v>13.170999526977539</v>
      </c>
      <c r="H22" s="43"/>
      <c r="I22" s="41"/>
      <c r="J22" s="41"/>
      <c r="K22" s="41"/>
      <c r="L22" s="41"/>
      <c r="M22" s="41"/>
      <c r="N22" s="41"/>
      <c r="O22" s="42"/>
    </row>
    <row r="23" spans="2:17" ht="15.75">
      <c r="B23" s="25" t="s">
        <v>15</v>
      </c>
      <c r="C23" s="21">
        <v>32.376998901367188</v>
      </c>
      <c r="D23" s="44">
        <f>STDEV(C21:C23)</f>
        <v>0.11525982955971213</v>
      </c>
      <c r="E23" s="45">
        <f>AVERAGE(C21:C23)</f>
        <v>32.458499908447266</v>
      </c>
      <c r="F23" s="41"/>
      <c r="G23" s="40">
        <v>13.211999893188477</v>
      </c>
      <c r="H23" s="46">
        <f>STDEV(G21:G23)</f>
        <v>2.1548463481909683E-2</v>
      </c>
      <c r="I23" s="45">
        <f>AVERAGE(G21:G23)</f>
        <v>13.187666575113932</v>
      </c>
      <c r="J23" s="41"/>
      <c r="K23" s="45">
        <f>E23-I23</f>
        <v>19.270833333333336</v>
      </c>
      <c r="L23" s="45">
        <f>K23-$K$7</f>
        <v>6.3528331120808943</v>
      </c>
      <c r="M23" s="18">
        <f>SQRT((D23*D23)+(H23*H23))</f>
        <v>0.11725683173514917</v>
      </c>
      <c r="N23" s="6"/>
      <c r="O23" s="23">
        <f>POWER(2,-L23)</f>
        <v>1.2235076124948008E-2</v>
      </c>
      <c r="P23" s="17">
        <f>M23/SQRT((COUNT(C21:C23)+COUNT(G21:G23)/2))</f>
        <v>6.2676412944504281E-2</v>
      </c>
    </row>
    <row r="24" spans="2:17">
      <c r="B24" s="25" t="s">
        <v>16</v>
      </c>
      <c r="C24" t="s">
        <v>10</v>
      </c>
      <c r="D24" s="37"/>
      <c r="E24" s="41"/>
      <c r="F24" s="41"/>
      <c r="G24" s="40">
        <v>18.559999465942383</v>
      </c>
      <c r="I24" s="41"/>
      <c r="J24" s="41"/>
      <c r="K24" s="41"/>
      <c r="L24" s="41"/>
      <c r="M24" s="41"/>
      <c r="N24" s="41"/>
      <c r="O24" s="42"/>
    </row>
    <row r="25" spans="2:17">
      <c r="B25" s="25" t="s">
        <v>16</v>
      </c>
      <c r="C25" t="s">
        <v>10</v>
      </c>
      <c r="D25" s="43"/>
      <c r="E25" s="41"/>
      <c r="F25" s="41"/>
      <c r="G25" s="40">
        <v>18.466999053955078</v>
      </c>
      <c r="H25" s="43"/>
      <c r="I25" s="41"/>
      <c r="J25" s="41"/>
      <c r="K25" s="41"/>
      <c r="L25" s="41"/>
      <c r="M25" s="41"/>
      <c r="N25" s="41"/>
      <c r="O25" s="42"/>
    </row>
    <row r="26" spans="2:17" ht="15.75">
      <c r="B26" s="25" t="s">
        <v>16</v>
      </c>
      <c r="C26" s="21">
        <v>38.541000366210937</v>
      </c>
      <c r="D26" s="44" t="e">
        <f>STDEV(C24:C26)</f>
        <v>#DIV/0!</v>
      </c>
      <c r="E26" s="45">
        <f>AVERAGE(C24:C26)</f>
        <v>38.541000366210937</v>
      </c>
      <c r="F26" s="41"/>
      <c r="G26" s="40">
        <v>18.492000579833984</v>
      </c>
      <c r="H26" s="46">
        <f>STDEV(G24:G26)</f>
        <v>4.8128303242591333E-2</v>
      </c>
      <c r="I26" s="45">
        <f>AVERAGE(G24:G26)</f>
        <v>18.506333033243816</v>
      </c>
      <c r="J26" s="41"/>
      <c r="K26" s="45">
        <f>E26-I26</f>
        <v>20.034667332967121</v>
      </c>
      <c r="L26" s="45">
        <f>K26-$K$7</f>
        <v>7.1166671117146798</v>
      </c>
      <c r="M26" s="18" t="e">
        <f>SQRT((D26*D26)+(H26*H26))</f>
        <v>#DIV/0!</v>
      </c>
      <c r="N26" s="6"/>
      <c r="O26" s="50">
        <f>POWER(2,-L26)</f>
        <v>7.2055930395812659E-3</v>
      </c>
      <c r="P26" s="17" t="e">
        <f>M26/SQRT((COUNT(C24:C26)+COUNT(G24:G26)/2))</f>
        <v>#DIV/0!</v>
      </c>
    </row>
    <row r="27" spans="2:17">
      <c r="B27" s="25" t="s">
        <v>17</v>
      </c>
      <c r="C27" t="s">
        <v>10</v>
      </c>
      <c r="D27" s="37"/>
      <c r="E27" s="41"/>
      <c r="F27" s="41"/>
      <c r="G27" s="40">
        <v>18.902999877929688</v>
      </c>
      <c r="I27" s="41"/>
      <c r="J27" s="41"/>
      <c r="K27" s="41"/>
      <c r="L27" s="41"/>
      <c r="M27" s="41"/>
      <c r="N27" s="41"/>
      <c r="O27" s="51"/>
    </row>
    <row r="28" spans="2:17">
      <c r="B28" s="25" t="s">
        <v>17</v>
      </c>
      <c r="C28" s="21">
        <v>36.042999267578125</v>
      </c>
      <c r="D28" s="43"/>
      <c r="E28" s="41"/>
      <c r="F28" s="41"/>
      <c r="G28" s="40">
        <v>18.857999801635742</v>
      </c>
      <c r="H28" s="43"/>
      <c r="I28" s="41"/>
      <c r="J28" s="41"/>
      <c r="K28" s="41"/>
      <c r="L28" s="41"/>
      <c r="M28" s="41"/>
      <c r="N28" s="41"/>
      <c r="O28" s="51"/>
    </row>
    <row r="29" spans="2:17" ht="15.75">
      <c r="B29" s="25" t="s">
        <v>17</v>
      </c>
      <c r="C29" t="s">
        <v>10</v>
      </c>
      <c r="D29" s="44" t="e">
        <f>STDEV(C27:C29)</f>
        <v>#DIV/0!</v>
      </c>
      <c r="E29" s="45">
        <f>AVERAGE(C27:C29)</f>
        <v>36.042999267578125</v>
      </c>
      <c r="F29" s="41"/>
      <c r="G29" s="40">
        <v>18.882999420166016</v>
      </c>
      <c r="H29" s="46">
        <f>STDEV(G27:G29)</f>
        <v>2.2546271324679949E-2</v>
      </c>
      <c r="I29" s="45">
        <f>AVERAGE(G27:G29)</f>
        <v>18.881333033243816</v>
      </c>
      <c r="J29" s="41"/>
      <c r="K29" s="45">
        <f>E29-I29</f>
        <v>17.161666234334309</v>
      </c>
      <c r="L29" s="45">
        <f>K29-$K$7</f>
        <v>4.2436660130818673</v>
      </c>
      <c r="M29" s="18" t="e">
        <f>SQRT((D29*D29)+(H29*H29))</f>
        <v>#DIV/0!</v>
      </c>
      <c r="N29" s="6"/>
      <c r="O29" s="50">
        <f>POWER(2,-L29)</f>
        <v>5.2787274413961992E-2</v>
      </c>
      <c r="P29" s="17" t="e">
        <f>M29/SQRT((COUNT(C27:C29)+COUNT(G27:G29)/2))</f>
        <v>#DIV/0!</v>
      </c>
    </row>
    <row r="30" spans="2:17">
      <c r="B30" s="25" t="s">
        <v>18</v>
      </c>
      <c r="C30" s="21">
        <v>33.279998779296875</v>
      </c>
      <c r="D30" s="37"/>
      <c r="E30" s="41"/>
      <c r="F30" s="41"/>
      <c r="G30" s="40">
        <v>14.218999862670898</v>
      </c>
      <c r="I30" s="41"/>
      <c r="J30" s="41"/>
      <c r="K30" s="41"/>
      <c r="L30" s="41"/>
      <c r="M30" s="41"/>
      <c r="N30" s="41"/>
      <c r="O30" s="42"/>
    </row>
    <row r="31" spans="2:17">
      <c r="B31" s="25" t="s">
        <v>18</v>
      </c>
      <c r="C31" s="21"/>
      <c r="D31" s="43"/>
      <c r="E31" s="41"/>
      <c r="F31" s="41"/>
      <c r="G31" s="40">
        <v>14.288000106811523</v>
      </c>
      <c r="H31" s="43"/>
      <c r="I31" s="41"/>
      <c r="J31" s="41"/>
      <c r="K31" s="41"/>
      <c r="L31" s="41"/>
      <c r="M31" s="41"/>
      <c r="N31" s="41"/>
      <c r="O31" s="42"/>
    </row>
    <row r="32" spans="2:17" ht="15.75">
      <c r="B32" s="25" t="s">
        <v>18</v>
      </c>
      <c r="C32" s="21">
        <v>33.479999542236328</v>
      </c>
      <c r="D32" s="44">
        <f>STDEV(C30:C32)</f>
        <v>0.14142189571697045</v>
      </c>
      <c r="E32" s="45">
        <f>AVERAGE(C30:C32)</f>
        <v>33.379999160766602</v>
      </c>
      <c r="F32" s="41"/>
      <c r="G32" s="40">
        <v>14.173000335693359</v>
      </c>
      <c r="H32" s="46">
        <f>STDEV(G30:G32)</f>
        <v>5.7881974066274607E-2</v>
      </c>
      <c r="I32" s="45">
        <f>AVERAGE(G30:G32)</f>
        <v>14.226666768391928</v>
      </c>
      <c r="J32" s="41"/>
      <c r="K32" s="45">
        <f>E32-I32</f>
        <v>19.153332392374672</v>
      </c>
      <c r="L32" s="45">
        <f>K32-$K$7</f>
        <v>6.2353321711222307</v>
      </c>
      <c r="M32" s="18">
        <f>SQRT((D32*D32)+(H32*H32))</f>
        <v>0.15280862380765867</v>
      </c>
      <c r="N32" s="6"/>
      <c r="O32" s="50">
        <f>POWER(2,-L32)</f>
        <v>1.3273271675473113E-2</v>
      </c>
      <c r="P32" s="17">
        <f>M32/SQRT((COUNT(C30:C32)+COUNT(G30:G32)/2))</f>
        <v>8.1679645147526625E-2</v>
      </c>
    </row>
    <row r="33" spans="2:16">
      <c r="B33" s="25" t="s">
        <v>19</v>
      </c>
      <c r="C33" t="s">
        <v>10</v>
      </c>
      <c r="D33" s="37"/>
      <c r="E33" s="41"/>
      <c r="F33" s="41"/>
      <c r="G33" s="40">
        <v>18.017999649047852</v>
      </c>
      <c r="I33" s="41"/>
      <c r="J33" s="41"/>
      <c r="K33" s="41"/>
      <c r="L33" s="41"/>
      <c r="M33" s="41"/>
      <c r="N33" s="41"/>
      <c r="O33" s="51"/>
    </row>
    <row r="34" spans="2:16">
      <c r="B34" s="25" t="s">
        <v>19</v>
      </c>
      <c r="C34" t="s">
        <v>10</v>
      </c>
      <c r="D34" s="43"/>
      <c r="E34" s="41"/>
      <c r="F34" s="41"/>
      <c r="G34" s="40">
        <v>17.898000717163086</v>
      </c>
      <c r="H34" s="43"/>
      <c r="I34" s="41"/>
      <c r="J34" s="41"/>
      <c r="K34" s="41"/>
      <c r="L34" s="41"/>
      <c r="M34" s="41"/>
      <c r="N34" s="41"/>
      <c r="O34" s="51"/>
    </row>
    <row r="35" spans="2:16" ht="15.75">
      <c r="B35" s="25" t="s">
        <v>19</v>
      </c>
      <c r="C35" t="s">
        <v>10</v>
      </c>
      <c r="D35" s="44" t="e">
        <f>STDEV(C33:C35)</f>
        <v>#DIV/0!</v>
      </c>
      <c r="E35" s="45" t="e">
        <f>AVERAGE(C33:C35)</f>
        <v>#DIV/0!</v>
      </c>
      <c r="F35" s="41"/>
      <c r="G35" s="40">
        <v>17.607000350952148</v>
      </c>
      <c r="H35" s="46">
        <f>STDEV(G33:G35)</f>
        <v>0.21134544385256701</v>
      </c>
      <c r="I35" s="45">
        <f>AVERAGE(G33:G35)</f>
        <v>17.841000239054363</v>
      </c>
      <c r="J35" s="41"/>
      <c r="K35" s="45" t="e">
        <f>E35-I35</f>
        <v>#DIV/0!</v>
      </c>
      <c r="L35" s="45" t="e">
        <f>K35-$K$7</f>
        <v>#DIV/0!</v>
      </c>
      <c r="M35" s="18" t="e">
        <f>SQRT((D35*D35)+(H35*H35))</f>
        <v>#DIV/0!</v>
      </c>
      <c r="N35" s="6"/>
      <c r="O35" s="50" t="e">
        <f>POWER(2,-L35)</f>
        <v>#DIV/0!</v>
      </c>
      <c r="P35" s="17" t="e">
        <f>M35/SQRT((COUNT(C33:C35)+COUNT(G33:G35)/2))</f>
        <v>#DIV/0!</v>
      </c>
    </row>
    <row r="36" spans="2:16">
      <c r="B36" s="25" t="s">
        <v>20</v>
      </c>
      <c r="C36" s="21"/>
      <c r="D36" s="37"/>
      <c r="E36" s="41"/>
      <c r="F36" s="41"/>
      <c r="G36" s="40">
        <v>17.777000427246094</v>
      </c>
      <c r="I36" s="41"/>
      <c r="J36" s="41"/>
      <c r="K36" s="41"/>
      <c r="L36" s="41"/>
      <c r="M36" s="41"/>
      <c r="N36" s="41"/>
      <c r="O36" s="51"/>
    </row>
    <row r="37" spans="2:16">
      <c r="B37" s="25" t="s">
        <v>20</v>
      </c>
      <c r="C37" s="21">
        <v>31.767999649047852</v>
      </c>
      <c r="D37" s="43"/>
      <c r="E37" s="41"/>
      <c r="F37" s="41"/>
      <c r="G37" s="40">
        <v>17.715000152587891</v>
      </c>
      <c r="H37" s="43"/>
      <c r="I37" s="41"/>
      <c r="J37" s="41"/>
      <c r="K37" s="41"/>
      <c r="L37" s="41"/>
      <c r="M37" s="41"/>
      <c r="N37" s="41"/>
      <c r="O37" s="51"/>
    </row>
    <row r="38" spans="2:16" ht="15.75">
      <c r="B38" s="25" t="s">
        <v>20</v>
      </c>
      <c r="C38" s="21">
        <v>33.478000640869141</v>
      </c>
      <c r="D38" s="44">
        <f>STDEV(C36:C38)</f>
        <v>1.2091532971525556</v>
      </c>
      <c r="E38" s="45">
        <f>AVERAGE(C36:C38)</f>
        <v>32.623000144958496</v>
      </c>
      <c r="F38" s="41"/>
      <c r="G38" s="40">
        <v>17.694000244140625</v>
      </c>
      <c r="H38" s="46">
        <f>STDEV(G36:G38)</f>
        <v>4.3154877298762544E-2</v>
      </c>
      <c r="I38" s="45">
        <f>AVERAGE(G36:G38)</f>
        <v>17.728666941324871</v>
      </c>
      <c r="J38" s="41"/>
      <c r="K38" s="45">
        <f>E38-I38</f>
        <v>14.894333203633625</v>
      </c>
      <c r="L38" s="45">
        <f>K38-$K$7</f>
        <v>1.9763329823811837</v>
      </c>
      <c r="M38" s="18">
        <f>SQRT((D38*D38)+(H38*H38))</f>
        <v>1.2099231543571549</v>
      </c>
      <c r="N38" s="6"/>
      <c r="O38" s="50">
        <f>POWER(2,-L38)</f>
        <v>0.25413500572044379</v>
      </c>
      <c r="P38" s="17">
        <f>M38/SQRT((COUNT(C36:C38)+COUNT(G36:G38)/2))</f>
        <v>0.64673112970418234</v>
      </c>
    </row>
    <row r="39" spans="2:16">
      <c r="B39" s="25" t="s">
        <v>21</v>
      </c>
      <c r="C39" s="21">
        <v>33.63800048828125</v>
      </c>
      <c r="D39" s="37"/>
      <c r="E39" s="41"/>
      <c r="F39" s="41"/>
      <c r="G39" s="40">
        <v>12.704999923706055</v>
      </c>
      <c r="I39" s="41"/>
      <c r="J39" s="41"/>
      <c r="K39" s="41"/>
      <c r="L39" s="41"/>
      <c r="M39" s="41"/>
      <c r="N39" s="41"/>
      <c r="O39" s="51"/>
    </row>
    <row r="40" spans="2:16">
      <c r="B40" s="25" t="s">
        <v>21</v>
      </c>
      <c r="C40" t="s">
        <v>10</v>
      </c>
      <c r="D40" s="43"/>
      <c r="E40" s="41"/>
      <c r="F40" s="41"/>
      <c r="G40" s="40">
        <v>12.753999710083008</v>
      </c>
      <c r="H40" s="43"/>
      <c r="I40" s="41"/>
      <c r="J40" s="41"/>
      <c r="K40" s="41"/>
      <c r="L40" s="41"/>
      <c r="M40" s="41"/>
      <c r="N40" s="41"/>
      <c r="O40" s="51"/>
    </row>
    <row r="41" spans="2:16" ht="15.75">
      <c r="B41" s="25" t="s">
        <v>21</v>
      </c>
      <c r="C41" t="s">
        <v>10</v>
      </c>
      <c r="D41" s="44" t="e">
        <f>STDEV(C39:C41)</f>
        <v>#DIV/0!</v>
      </c>
      <c r="E41" s="45">
        <f>AVERAGE(C39:C41)</f>
        <v>33.63800048828125</v>
      </c>
      <c r="F41" s="41"/>
      <c r="G41" s="40">
        <v>12.843000411987305</v>
      </c>
      <c r="H41" s="46">
        <f>STDEV(G39:G41)</f>
        <v>6.9959796514745973E-2</v>
      </c>
      <c r="I41" s="45">
        <f>AVERAGE(G39:G41)</f>
        <v>12.767333348592123</v>
      </c>
      <c r="J41" s="41"/>
      <c r="K41" s="45">
        <f>E41-I41</f>
        <v>20.870667139689125</v>
      </c>
      <c r="L41" s="45">
        <f>K41-$K$7</f>
        <v>7.9526669184366838</v>
      </c>
      <c r="M41" s="18" t="e">
        <f>SQRT((D41*D41)+(H41*H41))</f>
        <v>#DIV/0!</v>
      </c>
      <c r="N41" s="6"/>
      <c r="O41" s="50">
        <f>POWER(2,-L41)</f>
        <v>4.036534902484676E-3</v>
      </c>
      <c r="P41" s="17" t="e">
        <f>M41/SQRT((COUNT(C39:C41)+COUNT(G39:G41)/2))</f>
        <v>#DIV/0!</v>
      </c>
    </row>
    <row r="42" spans="2:16">
      <c r="B42" s="25" t="s">
        <v>22</v>
      </c>
      <c r="C42" s="21">
        <v>38.312000274658203</v>
      </c>
      <c r="D42" s="37"/>
      <c r="E42" s="41"/>
      <c r="F42" s="41"/>
      <c r="G42" s="40">
        <v>16.101999282836914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22</v>
      </c>
      <c r="C43" t="s">
        <v>10</v>
      </c>
      <c r="D43" s="43"/>
      <c r="E43" s="41"/>
      <c r="F43" s="41"/>
      <c r="G43" s="40">
        <v>16.184000015258789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22</v>
      </c>
      <c r="C44" s="21">
        <v>33.147998809814453</v>
      </c>
      <c r="D44" s="44">
        <f>STDEV(C42:C44)</f>
        <v>3.6515004538482803</v>
      </c>
      <c r="E44" s="45">
        <f>AVERAGE(C42:C44)</f>
        <v>35.729999542236328</v>
      </c>
      <c r="F44" s="41"/>
      <c r="G44" s="40">
        <v>16.149999618530273</v>
      </c>
      <c r="H44" s="46">
        <f>STDEV(G42:G44)</f>
        <v>4.1199068197585058E-2</v>
      </c>
      <c r="I44" s="45">
        <f>AVERAGE(G42:G44)</f>
        <v>16.14533297220866</v>
      </c>
      <c r="J44" s="41"/>
      <c r="K44" s="45">
        <f>E44-I44</f>
        <v>19.584666570027668</v>
      </c>
      <c r="L44" s="45">
        <f>K44-$K$7</f>
        <v>6.6666663487752267</v>
      </c>
      <c r="M44" s="18">
        <f>SQRT((D44*D44)+(H44*H44))</f>
        <v>3.6517328664176061</v>
      </c>
      <c r="N44" s="6"/>
      <c r="O44" s="50">
        <f>POWER(2,-L44)</f>
        <v>9.8431353711945849E-3</v>
      </c>
      <c r="P44" s="17">
        <f>M44/SQRT((COUNT(C42:C44)+COUNT(G42:G44)/2))</f>
        <v>1.9519333220223736</v>
      </c>
    </row>
    <row r="45" spans="2:16">
      <c r="B45" s="25" t="s">
        <v>23</v>
      </c>
      <c r="C45" s="21">
        <v>32.175998687744141</v>
      </c>
      <c r="D45" s="37"/>
      <c r="E45" s="41"/>
      <c r="F45" s="41"/>
      <c r="G45" s="40">
        <v>18.701000213623047</v>
      </c>
      <c r="I45" s="41"/>
      <c r="J45" s="41"/>
      <c r="K45" s="41"/>
      <c r="L45" s="41"/>
      <c r="M45" s="41"/>
      <c r="N45" s="41"/>
      <c r="O45" s="51"/>
    </row>
    <row r="46" spans="2:16">
      <c r="B46" s="25" t="s">
        <v>23</v>
      </c>
      <c r="C46" t="s">
        <v>10</v>
      </c>
      <c r="D46" s="43"/>
      <c r="E46" s="41"/>
      <c r="F46" s="41"/>
      <c r="G46" s="40">
        <v>18.485000610351562</v>
      </c>
      <c r="H46" s="43"/>
      <c r="I46" s="41"/>
      <c r="J46" s="41"/>
      <c r="K46" s="41"/>
      <c r="L46" s="41"/>
      <c r="M46" s="41"/>
      <c r="N46" s="41"/>
      <c r="O46" s="51"/>
    </row>
    <row r="47" spans="2:16" ht="15.75">
      <c r="B47" s="25" t="s">
        <v>23</v>
      </c>
      <c r="C47" t="s">
        <v>10</v>
      </c>
      <c r="D47" s="44" t="e">
        <f>STDEV(C45:C47)</f>
        <v>#DIV/0!</v>
      </c>
      <c r="E47" s="45">
        <f>AVERAGE(C45:C47)</f>
        <v>32.175998687744141</v>
      </c>
      <c r="F47" s="41"/>
      <c r="G47" s="40">
        <v>18.677000045776367</v>
      </c>
      <c r="H47" s="46">
        <f>STDEV(G45:G47)</f>
        <v>0.11838892112690218</v>
      </c>
      <c r="I47" s="45">
        <f>AVERAGE(G45:G47)</f>
        <v>18.621000289916992</v>
      </c>
      <c r="J47" s="41"/>
      <c r="K47" s="45">
        <f>E47-I47</f>
        <v>13.554998397827148</v>
      </c>
      <c r="L47" s="45">
        <f>K47-$K$7</f>
        <v>0.63699817657470703</v>
      </c>
      <c r="M47" s="18" t="e">
        <f>SQRT((D47*D47)+(H47*H47))</f>
        <v>#DIV/0!</v>
      </c>
      <c r="N47" s="6"/>
      <c r="O47" s="50">
        <f>POWER(2,-L47)</f>
        <v>0.64304955446647094</v>
      </c>
      <c r="P47" s="17" t="e">
        <f>M47/SQRT((COUNT(C45:C47)+COUNT(G45:G47)/2))</f>
        <v>#DIV/0!</v>
      </c>
    </row>
    <row r="48" spans="2:16">
      <c r="B48" s="25" t="s">
        <v>24</v>
      </c>
      <c r="C48" s="21">
        <v>33.780998229980469</v>
      </c>
      <c r="D48" s="37"/>
      <c r="E48" s="41"/>
      <c r="F48" s="41"/>
      <c r="G48" s="40">
        <v>13.284000396728516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24</v>
      </c>
      <c r="C49" s="21">
        <v>33.712001800537109</v>
      </c>
      <c r="D49" s="43"/>
      <c r="E49" s="41"/>
      <c r="F49" s="41"/>
      <c r="G49" s="40">
        <v>13.295999526977539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24</v>
      </c>
      <c r="C50" t="s">
        <v>10</v>
      </c>
      <c r="D50" s="44">
        <f>STDEV(C48:C50)</f>
        <v>4.8787843137058584E-2</v>
      </c>
      <c r="E50" s="45">
        <f>AVERAGE(C48:C50)</f>
        <v>33.746500015258789</v>
      </c>
      <c r="F50" s="41"/>
      <c r="G50" s="40">
        <v>13.277000427246094</v>
      </c>
      <c r="H50" s="46">
        <f>STDEV(G48:G50)</f>
        <v>9.6085421205410783E-3</v>
      </c>
      <c r="I50" s="45">
        <f>AVERAGE(G48:G50)</f>
        <v>13.285666783650717</v>
      </c>
      <c r="J50" s="41"/>
      <c r="K50" s="45">
        <f>E50-I50</f>
        <v>20.460833231608071</v>
      </c>
      <c r="L50" s="45">
        <f>K50-$K$7</f>
        <v>7.5428330103556291</v>
      </c>
      <c r="M50" s="18">
        <f>SQRT((D50*D50)+(H50*H50))</f>
        <v>4.9725021062322801E-2</v>
      </c>
      <c r="N50" s="6"/>
      <c r="O50" s="23">
        <f>POWER(2,-L50)</f>
        <v>5.3626692440582333E-3</v>
      </c>
      <c r="P50" s="17">
        <f>M50/SQRT((COUNT(C48:C50)+COUNT(G48:G50)/2))</f>
        <v>2.6579141766475703E-2</v>
      </c>
    </row>
    <row r="51" spans="2:16">
      <c r="B51" s="25" t="s">
        <v>25</v>
      </c>
      <c r="C51" s="21">
        <v>34.187999725341797</v>
      </c>
      <c r="D51" s="37"/>
      <c r="E51" s="41"/>
      <c r="F51" s="41"/>
      <c r="G51" s="40">
        <v>16.684000015258789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25</v>
      </c>
      <c r="C52" t="s">
        <v>10</v>
      </c>
      <c r="D52" s="43"/>
      <c r="E52" s="41"/>
      <c r="F52" s="41"/>
      <c r="G52" s="40">
        <v>16.733999252319336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25</v>
      </c>
      <c r="C53" s="21">
        <v>32.205001831054688</v>
      </c>
      <c r="D53" s="44">
        <f>STDEV(C51:C53)</f>
        <v>1.4021912581290596</v>
      </c>
      <c r="E53" s="45">
        <f>AVERAGE(C51:C53)</f>
        <v>33.196500778198242</v>
      </c>
      <c r="F53" s="41"/>
      <c r="G53" s="40">
        <v>16.743999481201172</v>
      </c>
      <c r="H53" s="46">
        <f>STDEV(G51:G53)</f>
        <v>3.2145150483644823E-2</v>
      </c>
      <c r="I53" s="45">
        <f>AVERAGE(G51:G53)</f>
        <v>16.720666249593098</v>
      </c>
      <c r="J53" s="41"/>
      <c r="K53" s="45">
        <f>E53-I53</f>
        <v>16.475834528605144</v>
      </c>
      <c r="L53" s="45">
        <f>K53-$K$7</f>
        <v>3.557834307352703</v>
      </c>
      <c r="M53" s="18">
        <f>SQRT((D53*D53)+(H53*H53))</f>
        <v>1.4025596725534251</v>
      </c>
      <c r="N53" s="6"/>
      <c r="O53" s="50">
        <f>POWER(2,-L53)</f>
        <v>8.4915144676978319E-2</v>
      </c>
      <c r="P53" s="17">
        <f>M53/SQRT((COUNT(C51:C53)+COUNT(G51:G53)/2))</f>
        <v>0.74969967988582331</v>
      </c>
    </row>
    <row r="54" spans="2:16">
      <c r="B54" s="25" t="s">
        <v>26</v>
      </c>
      <c r="C54" t="s">
        <v>10</v>
      </c>
      <c r="D54" s="37"/>
      <c r="E54" s="41"/>
      <c r="F54" s="41"/>
      <c r="G54" s="40">
        <v>17.139999389648438</v>
      </c>
      <c r="I54" s="41"/>
      <c r="J54" s="41"/>
      <c r="K54" s="41"/>
      <c r="L54" s="41"/>
      <c r="M54" s="41"/>
      <c r="N54" s="41"/>
      <c r="O54" s="51"/>
    </row>
    <row r="55" spans="2:16">
      <c r="B55" s="25" t="s">
        <v>26</v>
      </c>
      <c r="C55" s="21">
        <v>32.000999450683594</v>
      </c>
      <c r="D55" s="43"/>
      <c r="E55" s="41"/>
      <c r="F55" s="41"/>
      <c r="G55" s="40">
        <v>17.215999603271484</v>
      </c>
      <c r="H55" s="43"/>
      <c r="I55" s="41"/>
      <c r="J55" s="41"/>
      <c r="K55" s="41"/>
      <c r="L55" s="41"/>
      <c r="M55" s="41"/>
      <c r="N55" s="41"/>
      <c r="O55" s="51"/>
    </row>
    <row r="56" spans="2:16" ht="15.75">
      <c r="B56" s="25" t="s">
        <v>26</v>
      </c>
      <c r="C56" s="21">
        <v>33.376998901367188</v>
      </c>
      <c r="D56" s="44">
        <f>STDEV(C54:C56)</f>
        <v>0.97297854248733351</v>
      </c>
      <c r="E56" s="45">
        <f>AVERAGE(C54:C56)</f>
        <v>32.688999176025391</v>
      </c>
      <c r="F56" s="41"/>
      <c r="G56" s="40">
        <v>17.200000762939453</v>
      </c>
      <c r="H56" s="46">
        <f>STDEV(G54:G56)</f>
        <v>4.0066944313083476E-2</v>
      </c>
      <c r="I56" s="45">
        <f>AVERAGE(G54:G56)</f>
        <v>17.185333251953125</v>
      </c>
      <c r="J56" s="41"/>
      <c r="K56" s="45">
        <f>E56-I56</f>
        <v>15.503665924072266</v>
      </c>
      <c r="L56" s="45">
        <f>K56-$K$7</f>
        <v>2.5856657028198242</v>
      </c>
      <c r="M56" s="18">
        <f>SQRT((D56*D56)+(H56*H56))</f>
        <v>0.97380316500171815</v>
      </c>
      <c r="N56" s="6"/>
      <c r="O56" s="50">
        <f>POWER(2,-L56)</f>
        <v>0.16658544936983646</v>
      </c>
      <c r="P56" s="17">
        <f>M56/SQRT((COUNT(C54:C56)+COUNT(G54:G56)/2))</f>
        <v>0.52051968651321745</v>
      </c>
    </row>
    <row r="57" spans="2:16">
      <c r="B57" s="25" t="s">
        <v>27</v>
      </c>
      <c r="C57" t="s">
        <v>10</v>
      </c>
      <c r="D57" s="37"/>
      <c r="E57" s="41"/>
      <c r="F57" s="41"/>
      <c r="G57" s="40">
        <v>14.118000030517578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27</v>
      </c>
      <c r="C58" s="21">
        <v>32.688999176025391</v>
      </c>
      <c r="D58" s="43"/>
      <c r="E58" s="41"/>
      <c r="F58" s="41"/>
      <c r="G58" s="40">
        <v>14.168000221252441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27</v>
      </c>
      <c r="C59" s="21">
        <v>33.383998870849609</v>
      </c>
      <c r="D59" s="44">
        <f>STDEV(C57:C59)</f>
        <v>0.49143899713278616</v>
      </c>
      <c r="E59" s="45">
        <f>AVERAGE(C57:C59)</f>
        <v>33.0364990234375</v>
      </c>
      <c r="F59" s="41"/>
      <c r="G59" s="40">
        <v>14.119999885559082</v>
      </c>
      <c r="H59" s="46">
        <f>STDEV(G57:G59)</f>
        <v>2.830798097234808E-2</v>
      </c>
      <c r="I59" s="45">
        <f>AVERAGE(G57:G59)</f>
        <v>14.135333379109701</v>
      </c>
      <c r="J59" s="41"/>
      <c r="K59" s="45">
        <f>E59-I59</f>
        <v>18.901165644327797</v>
      </c>
      <c r="L59" s="45">
        <f>K59-$K$7</f>
        <v>5.9831654230753557</v>
      </c>
      <c r="M59" s="18">
        <f>SQRT((D59*D59)+(H59*H59))</f>
        <v>0.49225362333822331</v>
      </c>
      <c r="N59" s="6"/>
      <c r="O59" s="50">
        <f>POWER(2,-L59)</f>
        <v>1.5808393531592888E-2</v>
      </c>
      <c r="P59" s="17">
        <f>M59/SQRT((COUNT(C57:C59)+COUNT(G57:G59)/2))</f>
        <v>0.26312062941852865</v>
      </c>
    </row>
    <row r="60" spans="2:16">
      <c r="B60" s="25" t="s">
        <v>28</v>
      </c>
      <c r="C60" t="s">
        <v>10</v>
      </c>
      <c r="D60" s="37"/>
      <c r="E60" s="41"/>
      <c r="F60" s="41"/>
      <c r="G60" s="40">
        <v>16.222999572753906</v>
      </c>
      <c r="I60" s="41"/>
      <c r="J60" s="41"/>
      <c r="K60" s="41"/>
      <c r="L60" s="41"/>
      <c r="M60" s="41"/>
      <c r="N60" s="41"/>
      <c r="O60" s="51"/>
    </row>
    <row r="61" spans="2:16">
      <c r="B61" s="25" t="s">
        <v>28</v>
      </c>
      <c r="C61" t="s">
        <v>10</v>
      </c>
      <c r="D61" s="43"/>
      <c r="E61" s="41"/>
      <c r="F61" s="41"/>
      <c r="G61" s="40">
        <v>16.297000885009766</v>
      </c>
      <c r="H61" s="43"/>
      <c r="I61" s="41"/>
      <c r="J61" s="41"/>
      <c r="K61" s="41"/>
      <c r="L61" s="41"/>
      <c r="M61" s="41"/>
      <c r="N61" s="41"/>
      <c r="O61" s="51"/>
    </row>
    <row r="62" spans="2:16" ht="15.75">
      <c r="B62" s="25" t="s">
        <v>28</v>
      </c>
      <c r="C62" t="s">
        <v>10</v>
      </c>
      <c r="D62" s="44" t="e">
        <f>STDEV(C60:C62)</f>
        <v>#DIV/0!</v>
      </c>
      <c r="E62" s="45" t="e">
        <f>AVERAGE(C60:C62)</f>
        <v>#DIV/0!</v>
      </c>
      <c r="F62" s="41"/>
      <c r="G62" s="40">
        <v>16.35099983215332</v>
      </c>
      <c r="H62" s="46">
        <f>STDEV(G60:G62)</f>
        <v>6.426007951354E-2</v>
      </c>
      <c r="I62" s="45">
        <f>AVERAGE(G60:G62)</f>
        <v>16.290333429972332</v>
      </c>
      <c r="J62" s="41"/>
      <c r="K62" s="45" t="e">
        <f>E62-I62</f>
        <v>#DIV/0!</v>
      </c>
      <c r="L62" s="45" t="e">
        <f>K62-$K$7</f>
        <v>#DIV/0!</v>
      </c>
      <c r="M62" s="18" t="e">
        <f>SQRT((D62*D62)+(H62*H62))</f>
        <v>#DIV/0!</v>
      </c>
      <c r="N62" s="6"/>
      <c r="O62" s="50" t="e">
        <f>POWER(2,-L62)</f>
        <v>#DIV/0!</v>
      </c>
      <c r="P62" s="17" t="e">
        <f>M62/SQRT((COUNT(C60:C62)+COUNT(G60:G62)/2))</f>
        <v>#DIV/0!</v>
      </c>
    </row>
    <row r="63" spans="2:16">
      <c r="B63" s="25" t="s">
        <v>29</v>
      </c>
      <c r="C63" t="s">
        <v>10</v>
      </c>
      <c r="D63" s="37"/>
      <c r="E63" s="41"/>
      <c r="F63" s="41"/>
      <c r="G63" s="40">
        <v>18.898000717163086</v>
      </c>
      <c r="I63" s="41"/>
      <c r="J63" s="41"/>
      <c r="K63" s="41"/>
      <c r="L63" s="41"/>
      <c r="M63" s="41"/>
      <c r="N63" s="41"/>
      <c r="O63" s="51"/>
    </row>
    <row r="64" spans="2:16">
      <c r="B64" s="25" t="s">
        <v>29</v>
      </c>
      <c r="C64" t="s">
        <v>10</v>
      </c>
      <c r="D64" s="43"/>
      <c r="E64" s="41"/>
      <c r="F64" s="41"/>
      <c r="G64" s="40">
        <v>18.820999145507813</v>
      </c>
      <c r="H64" s="43"/>
      <c r="I64" s="41"/>
      <c r="J64" s="41"/>
      <c r="K64" s="41"/>
      <c r="L64" s="41"/>
      <c r="M64" s="41"/>
      <c r="N64" s="41"/>
      <c r="O64" s="51"/>
    </row>
    <row r="65" spans="2:16" ht="15.75">
      <c r="B65" s="25" t="s">
        <v>29</v>
      </c>
      <c r="C65" s="21">
        <v>33.102001190185547</v>
      </c>
      <c r="D65" s="44" t="e">
        <f>STDEV(C63:C65)</f>
        <v>#DIV/0!</v>
      </c>
      <c r="E65" s="45">
        <f>AVERAGE(C63:C65)</f>
        <v>33.102001190185547</v>
      </c>
      <c r="F65" s="41"/>
      <c r="G65" s="40">
        <v>18.906000137329102</v>
      </c>
      <c r="H65" s="46">
        <f>STDEV(G63:G65)</f>
        <v>4.6936839424517277E-2</v>
      </c>
      <c r="I65" s="45">
        <f>AVERAGE(G63:G65)</f>
        <v>18.875</v>
      </c>
      <c r="J65" s="41"/>
      <c r="K65" s="45">
        <f>E65-I65</f>
        <v>14.227001190185547</v>
      </c>
      <c r="L65" s="45">
        <f>K65-$K$7</f>
        <v>1.3090009689331055</v>
      </c>
      <c r="M65" s="18" t="e">
        <f>SQRT((D65*D65)+(H65*H65))</f>
        <v>#DIV/0!</v>
      </c>
      <c r="N65" s="6"/>
      <c r="O65" s="50">
        <f>POWER(2,-L65)</f>
        <v>0.40360026618900491</v>
      </c>
      <c r="P65" s="17" t="e">
        <f>M65/SQRT((COUNT(C63:C65)+COUNT(G63:G65)/2))</f>
        <v>#DIV/0!</v>
      </c>
    </row>
    <row r="66" spans="2:16">
      <c r="B66" s="25" t="s">
        <v>30</v>
      </c>
      <c r="C66" s="21">
        <v>33.709999084472656</v>
      </c>
      <c r="D66" s="37"/>
      <c r="E66" s="41"/>
      <c r="F66" s="41"/>
      <c r="G66" s="40">
        <v>13.916999816894531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30</v>
      </c>
      <c r="C67" s="21">
        <v>33.764999389648438</v>
      </c>
      <c r="D67" s="43"/>
      <c r="E67" s="41"/>
      <c r="F67" s="41"/>
      <c r="G67" s="40">
        <v>14.046999931335449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30</v>
      </c>
      <c r="C68" s="21"/>
      <c r="D68" s="44">
        <f>STDEV(C66:C68)</f>
        <v>3.8891088757124492E-2</v>
      </c>
      <c r="E68" s="45">
        <f>AVERAGE(C66:C68)</f>
        <v>33.737499237060547</v>
      </c>
      <c r="F68" s="41"/>
      <c r="G68" s="40">
        <v>13.986000061035156</v>
      </c>
      <c r="H68" s="46">
        <f>STDEV(G66:G68)</f>
        <v>6.5041073718548781E-2</v>
      </c>
      <c r="I68" s="45">
        <f>AVERAGE(G66:G68)</f>
        <v>13.983333269755045</v>
      </c>
      <c r="J68" s="41"/>
      <c r="K68" s="45">
        <f>E68-I68</f>
        <v>19.754165967305504</v>
      </c>
      <c r="L68" s="45">
        <f>K68-$K$7</f>
        <v>6.8361657460530623</v>
      </c>
      <c r="M68" s="18">
        <f>SQRT((D68*D68)+(H68*H68))</f>
        <v>7.578164721867843E-2</v>
      </c>
      <c r="N68" s="6"/>
      <c r="O68" s="23">
        <f>POWER(2,-L68)</f>
        <v>8.7520351882337828E-3</v>
      </c>
      <c r="P68" s="17">
        <f>M68/SQRT((COUNT(C66:C68)+COUNT(G66:G68)/2))</f>
        <v>4.0506994299666435E-2</v>
      </c>
    </row>
    <row r="69" spans="2:16">
      <c r="B69" s="25" t="s">
        <v>31</v>
      </c>
      <c r="C69" s="21">
        <v>38.824001312255859</v>
      </c>
      <c r="D69" s="37"/>
      <c r="E69" s="41"/>
      <c r="F69" s="41"/>
      <c r="G69" s="40">
        <v>16.184999465942383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31</v>
      </c>
      <c r="C70" t="s">
        <v>10</v>
      </c>
      <c r="D70" s="43"/>
      <c r="E70" s="41"/>
      <c r="F70" s="41"/>
      <c r="G70" s="40">
        <v>16.159999847412109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31</v>
      </c>
      <c r="C71" s="21">
        <v>38.819000244140625</v>
      </c>
      <c r="D71" s="44">
        <f>STDEV(C69:C71)</f>
        <v>3.5362891774580528E-3</v>
      </c>
      <c r="E71" s="45">
        <f>AVERAGE(C69:C71)</f>
        <v>38.821500778198242</v>
      </c>
      <c r="F71" s="41"/>
      <c r="G71" s="40">
        <v>16.232000350952148</v>
      </c>
      <c r="H71" s="46">
        <f>STDEV(G69:G71)</f>
        <v>3.6556204736404599E-2</v>
      </c>
      <c r="I71" s="45">
        <f>AVERAGE(G69:G71)</f>
        <v>16.192333221435547</v>
      </c>
      <c r="J71" s="41"/>
      <c r="K71" s="45">
        <f>E71-I71</f>
        <v>22.629167556762695</v>
      </c>
      <c r="L71" s="45">
        <f>K71-$K$7</f>
        <v>9.7111673355102539</v>
      </c>
      <c r="M71" s="18">
        <f>SQRT((D71*D71)+(H71*H71))</f>
        <v>3.672684911446307E-2</v>
      </c>
      <c r="N71" s="6"/>
      <c r="O71" s="23">
        <f>POWER(2,-L71)</f>
        <v>1.193018941783098E-3</v>
      </c>
      <c r="P71" s="17">
        <f>M71/SQRT((COUNT(C69:C71)+COUNT(G69:G71)/2))</f>
        <v>1.9631326611723249E-2</v>
      </c>
    </row>
    <row r="72" spans="2:16">
      <c r="B72" s="25" t="s">
        <v>32</v>
      </c>
      <c r="C72" t="s">
        <v>10</v>
      </c>
      <c r="D72" s="37"/>
      <c r="E72" s="41"/>
      <c r="F72" s="41"/>
      <c r="G72" s="40">
        <v>17.349000930786133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32</v>
      </c>
      <c r="C73" s="21">
        <v>33.534000396728516</v>
      </c>
      <c r="D73" s="43"/>
      <c r="E73" s="41"/>
      <c r="F73" s="41"/>
      <c r="G73" s="40">
        <v>17.431999206542969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32</v>
      </c>
      <c r="C74" t="s">
        <v>10</v>
      </c>
      <c r="D74" s="44" t="e">
        <f>STDEV(C72:C74)</f>
        <v>#DIV/0!</v>
      </c>
      <c r="E74" s="45">
        <f>AVERAGE(C72:C74)</f>
        <v>33.534000396728516</v>
      </c>
      <c r="F74" s="41"/>
      <c r="G74" s="40">
        <v>17.402999877929688</v>
      </c>
      <c r="H74" s="46">
        <f>STDEV(G72:G74)</f>
        <v>4.2121968004121213E-2</v>
      </c>
      <c r="I74" s="45">
        <f>AVERAGE(G72:G74)</f>
        <v>17.39466667175293</v>
      </c>
      <c r="J74" s="41"/>
      <c r="K74" s="45">
        <f>E74-I74</f>
        <v>16.139333724975586</v>
      </c>
      <c r="L74" s="45">
        <f>K74-$K$7</f>
        <v>3.2213335037231445</v>
      </c>
      <c r="M74" s="18" t="e">
        <f>SQRT((D74*D74)+(H74*H74))</f>
        <v>#DIV/0!</v>
      </c>
      <c r="N74" s="6"/>
      <c r="O74" s="50">
        <f>POWER(2,-L74)</f>
        <v>0.10722152734195384</v>
      </c>
      <c r="P74" s="17" t="e">
        <f>M74/SQRT((COUNT(C72:C74)+COUNT(G72:G74)/2))</f>
        <v>#DIV/0!</v>
      </c>
    </row>
    <row r="75" spans="2:16">
      <c r="B75" s="25" t="s">
        <v>33</v>
      </c>
      <c r="C75" t="s">
        <v>10</v>
      </c>
      <c r="D75" s="37"/>
      <c r="E75" s="41"/>
      <c r="F75" s="41"/>
      <c r="G75" s="40">
        <v>14.152000427246094</v>
      </c>
      <c r="I75" s="41"/>
      <c r="J75" s="41"/>
      <c r="K75" s="41"/>
      <c r="L75" s="41"/>
      <c r="M75" s="41"/>
      <c r="N75" s="41"/>
      <c r="O75" s="51"/>
    </row>
    <row r="76" spans="2:16">
      <c r="B76" s="25" t="s">
        <v>33</v>
      </c>
      <c r="C76" s="21">
        <v>34.83599853515625</v>
      </c>
      <c r="D76" s="43"/>
      <c r="E76" s="41"/>
      <c r="F76" s="41"/>
      <c r="G76" s="40">
        <v>14.147000312805176</v>
      </c>
      <c r="H76" s="43"/>
      <c r="I76" s="41"/>
      <c r="J76" s="41"/>
      <c r="K76" s="41"/>
      <c r="L76" s="41"/>
      <c r="M76" s="41"/>
      <c r="N76" s="41"/>
      <c r="O76" s="51"/>
    </row>
    <row r="77" spans="2:16" ht="15.75">
      <c r="B77" s="25" t="s">
        <v>33</v>
      </c>
      <c r="C77" s="21">
        <v>39.534999847412109</v>
      </c>
      <c r="D77" s="44">
        <f>STDEV(C75:C77)</f>
        <v>3.3226956927006035</v>
      </c>
      <c r="E77" s="45">
        <f>AVERAGE(C75:C77)</f>
        <v>37.18549919128418</v>
      </c>
      <c r="F77" s="41"/>
      <c r="G77" s="40">
        <v>14.163999557495117</v>
      </c>
      <c r="H77" s="46">
        <f>STDEV(G75:G77)</f>
        <v>8.7364618237190921E-3</v>
      </c>
      <c r="I77" s="45">
        <f>AVERAGE(G75:G77)</f>
        <v>14.154333432515463</v>
      </c>
      <c r="J77" s="41"/>
      <c r="K77" s="45">
        <f>E77-I77</f>
        <v>23.031165758768715</v>
      </c>
      <c r="L77" s="45">
        <f>K77-$K$7</f>
        <v>10.113165537516274</v>
      </c>
      <c r="M77" s="18">
        <f>SQRT((D77*D77)+(H77*H77))</f>
        <v>3.3227071781991775</v>
      </c>
      <c r="N77" s="6"/>
      <c r="O77" s="50">
        <f>POWER(2,-L77)</f>
        <v>9.0288787755224593E-4</v>
      </c>
      <c r="P77" s="17">
        <f>M77/SQRT((COUNT(C75:C77)+COUNT(G75:G77)/2))</f>
        <v>1.7760616939136789</v>
      </c>
    </row>
    <row r="78" spans="2:16">
      <c r="B78" s="25" t="s">
        <v>34</v>
      </c>
      <c r="C78" t="s">
        <v>10</v>
      </c>
      <c r="D78" s="37"/>
      <c r="E78" s="41"/>
      <c r="F78" s="41"/>
      <c r="G78" s="40">
        <v>16.809999465942383</v>
      </c>
      <c r="I78" s="41"/>
      <c r="J78" s="41"/>
      <c r="K78" s="41"/>
      <c r="L78" s="41"/>
      <c r="M78" s="41"/>
      <c r="N78" s="41"/>
      <c r="O78" s="51"/>
    </row>
    <row r="79" spans="2:16">
      <c r="B79" s="25" t="s">
        <v>34</v>
      </c>
      <c r="C79" t="s">
        <v>10</v>
      </c>
      <c r="D79" s="43"/>
      <c r="E79" s="41"/>
      <c r="F79" s="41"/>
      <c r="G79" s="40">
        <v>16.826000213623047</v>
      </c>
      <c r="H79" s="43"/>
      <c r="I79" s="41"/>
      <c r="J79" s="41"/>
      <c r="K79" s="41"/>
      <c r="L79" s="41"/>
      <c r="M79" s="41"/>
      <c r="N79" s="41"/>
      <c r="O79" s="51"/>
    </row>
    <row r="80" spans="2:16" ht="15.75">
      <c r="B80" s="25" t="s">
        <v>34</v>
      </c>
      <c r="C80" s="21">
        <v>33.423999786376953</v>
      </c>
      <c r="D80" s="44" t="e">
        <f>STDEV(C78:C80)</f>
        <v>#DIV/0!</v>
      </c>
      <c r="E80" s="45">
        <f>AVERAGE(C78:C80)</f>
        <v>33.423999786376953</v>
      </c>
      <c r="F80" s="41"/>
      <c r="G80" s="40">
        <v>16.871999740600586</v>
      </c>
      <c r="H80" s="46">
        <f>STDEV(G78:G80)</f>
        <v>3.2186991332395568E-2</v>
      </c>
      <c r="I80" s="45">
        <f>AVERAGE(G78:G80)</f>
        <v>16.835999806722004</v>
      </c>
      <c r="J80" s="41"/>
      <c r="K80" s="45">
        <f>E80-I80</f>
        <v>16.587999979654949</v>
      </c>
      <c r="L80" s="45">
        <f>K80-$K$7</f>
        <v>3.6699997584025077</v>
      </c>
      <c r="M80" s="18" t="e">
        <f>SQRT((D80*D80)+(H80*H80))</f>
        <v>#DIV/0!</v>
      </c>
      <c r="N80" s="6"/>
      <c r="O80" s="50">
        <f>POWER(2,-L80)</f>
        <v>7.8563349064037488E-2</v>
      </c>
      <c r="P80" s="17" t="e">
        <f>M80/SQRT((COUNT(C78:C80)+COUNT(G78:G80)/2))</f>
        <v>#DIV/0!</v>
      </c>
    </row>
    <row r="81" spans="2:16">
      <c r="B81" s="25" t="s">
        <v>35</v>
      </c>
      <c r="C81" t="s">
        <v>10</v>
      </c>
      <c r="D81" s="37"/>
      <c r="E81" s="41"/>
      <c r="F81" s="41"/>
      <c r="G81" s="40">
        <v>16.71299934387207</v>
      </c>
      <c r="I81" s="41"/>
      <c r="J81" s="41"/>
      <c r="K81" s="41"/>
      <c r="L81" s="41"/>
      <c r="M81" s="41"/>
      <c r="N81" s="41"/>
      <c r="O81" s="51"/>
    </row>
    <row r="82" spans="2:16">
      <c r="B82" s="25" t="s">
        <v>35</v>
      </c>
      <c r="C82" s="21">
        <v>33.759998321533203</v>
      </c>
      <c r="D82" s="43"/>
      <c r="E82" s="41"/>
      <c r="F82" s="41"/>
      <c r="G82" s="40">
        <v>17.016000747680664</v>
      </c>
      <c r="H82" s="43"/>
      <c r="I82" s="41"/>
      <c r="J82" s="41"/>
      <c r="K82" s="41"/>
      <c r="L82" s="41"/>
      <c r="M82" s="41"/>
      <c r="N82" s="41"/>
      <c r="O82" s="51"/>
    </row>
    <row r="83" spans="2:16" ht="15.75">
      <c r="B83" s="25" t="s">
        <v>35</v>
      </c>
      <c r="C83" t="s">
        <v>10</v>
      </c>
      <c r="D83" s="44" t="e">
        <f>STDEV(C81:C83)</f>
        <v>#DIV/0!</v>
      </c>
      <c r="E83" s="45">
        <f>AVERAGE(C81:C83)</f>
        <v>33.759998321533203</v>
      </c>
      <c r="F83" s="41"/>
      <c r="G83" s="40">
        <v>16.979999542236328</v>
      </c>
      <c r="H83" s="46">
        <f>STDEV(G81:G83)</f>
        <v>0.16552695824244501</v>
      </c>
      <c r="I83" s="45">
        <f>AVERAGE(G81:G83)</f>
        <v>16.902999877929687</v>
      </c>
      <c r="J83" s="41"/>
      <c r="K83" s="45">
        <f>E83-I83</f>
        <v>16.856998443603516</v>
      </c>
      <c r="L83" s="45">
        <f>K83-$K$7</f>
        <v>3.9389982223510742</v>
      </c>
      <c r="M83" s="18" t="e">
        <f>SQRT((D83*D83)+(H83*H83))</f>
        <v>#DIV/0!</v>
      </c>
      <c r="N83" s="6"/>
      <c r="O83" s="50">
        <f>POWER(2,-L83)</f>
        <v>6.5199367432423827E-2</v>
      </c>
      <c r="P83" s="17" t="e">
        <f>M83/SQRT((COUNT(C81:C83)+COUNT(G81:G83)/2))</f>
        <v>#DIV/0!</v>
      </c>
    </row>
    <row r="84" spans="2:16">
      <c r="B84" s="25" t="s">
        <v>36</v>
      </c>
      <c r="C84" t="s">
        <v>10</v>
      </c>
      <c r="D84" s="37"/>
      <c r="E84" s="41"/>
      <c r="F84" s="41"/>
      <c r="G84" s="40">
        <v>13.541999816894531</v>
      </c>
      <c r="I84" s="41"/>
      <c r="J84" s="41"/>
      <c r="K84" s="41"/>
      <c r="L84" s="41"/>
      <c r="M84" s="41"/>
      <c r="N84" s="41"/>
      <c r="O84" s="51"/>
    </row>
    <row r="85" spans="2:16">
      <c r="B85" s="25" t="s">
        <v>36</v>
      </c>
      <c r="C85" t="s">
        <v>10</v>
      </c>
      <c r="D85" s="43"/>
      <c r="E85" s="41"/>
      <c r="F85" s="41"/>
      <c r="G85" s="40">
        <v>13.607000350952148</v>
      </c>
      <c r="H85" s="43"/>
      <c r="I85" s="41"/>
      <c r="J85" s="41"/>
      <c r="K85" s="41"/>
      <c r="L85" s="41"/>
      <c r="M85" s="41"/>
      <c r="N85" s="41"/>
      <c r="O85" s="51"/>
    </row>
    <row r="86" spans="2:16" ht="15.75">
      <c r="B86" s="25" t="s">
        <v>36</v>
      </c>
      <c r="C86" s="21">
        <v>33.639999389648438</v>
      </c>
      <c r="D86" s="44" t="e">
        <f>STDEV(C84:C86)</f>
        <v>#DIV/0!</v>
      </c>
      <c r="E86" s="45">
        <f>AVERAGE(C84:C86)</f>
        <v>33.639999389648438</v>
      </c>
      <c r="F86" s="41"/>
      <c r="G86" s="40">
        <v>13.578000068664551</v>
      </c>
      <c r="H86" s="46">
        <f>STDEV(G84:G86)</f>
        <v>3.2563025883253431E-2</v>
      </c>
      <c r="I86" s="45">
        <f>AVERAGE(G84:G86)</f>
        <v>13.575666745503744</v>
      </c>
      <c r="J86" s="41"/>
      <c r="K86" s="45">
        <f>E86-I86</f>
        <v>20.064332644144692</v>
      </c>
      <c r="L86" s="45">
        <f>K86-$K$7</f>
        <v>7.1463324228922502</v>
      </c>
      <c r="M86" s="18" t="e">
        <f>SQRT((D86*D86)+(H86*H86))</f>
        <v>#DIV/0!</v>
      </c>
      <c r="N86" s="6"/>
      <c r="O86" s="50">
        <f>POWER(2,-L86)</f>
        <v>7.0589414832284729E-3</v>
      </c>
      <c r="P86" s="17" t="e">
        <f>M86/SQRT((COUNT(C84:C86)+COUNT(G84:G86)/2))</f>
        <v>#DIV/0!</v>
      </c>
    </row>
    <row r="87" spans="2:16">
      <c r="B87" s="25" t="s">
        <v>37</v>
      </c>
      <c r="C87" t="s">
        <v>10</v>
      </c>
      <c r="D87" s="37"/>
      <c r="E87" s="41"/>
      <c r="F87" s="41"/>
      <c r="G87" s="40">
        <v>17.229000091552734</v>
      </c>
      <c r="I87" s="41"/>
      <c r="J87" s="41"/>
      <c r="K87" s="41"/>
      <c r="L87" s="41"/>
      <c r="M87" s="41"/>
      <c r="N87" s="41"/>
      <c r="O87" s="42"/>
    </row>
    <row r="88" spans="2:16">
      <c r="B88" s="25" t="s">
        <v>37</v>
      </c>
      <c r="C88" t="s">
        <v>10</v>
      </c>
      <c r="D88" s="43"/>
      <c r="E88" s="41"/>
      <c r="F88" s="41"/>
      <c r="G88" s="40">
        <v>17.336000442504883</v>
      </c>
      <c r="H88" s="43"/>
      <c r="I88" s="41"/>
      <c r="J88" s="41"/>
      <c r="K88" s="41"/>
      <c r="L88" s="41"/>
      <c r="M88" s="41"/>
      <c r="N88" s="41"/>
      <c r="O88" s="42"/>
    </row>
    <row r="89" spans="2:16" ht="15.75">
      <c r="B89" s="25" t="s">
        <v>37</v>
      </c>
      <c r="C89" t="s">
        <v>10</v>
      </c>
      <c r="D89" s="44" t="e">
        <f>STDEV(C87:C89)</f>
        <v>#DIV/0!</v>
      </c>
      <c r="E89" s="45" t="e">
        <f>AVERAGE(C87:C89)</f>
        <v>#DIV/0!</v>
      </c>
      <c r="F89" s="41"/>
      <c r="G89" s="40">
        <v>17.329000473022461</v>
      </c>
      <c r="H89" s="46">
        <f>STDEV(G87:G89)</f>
        <v>5.9858375869949063E-2</v>
      </c>
      <c r="I89" s="45">
        <f>AVERAGE(G87:G89)</f>
        <v>17.298000335693359</v>
      </c>
      <c r="J89" s="41"/>
      <c r="K89" s="45" t="e">
        <f>E89-I89</f>
        <v>#DIV/0!</v>
      </c>
      <c r="L89" s="45" t="e">
        <f>K89-$K$7</f>
        <v>#DIV/0!</v>
      </c>
      <c r="M89" s="18" t="e">
        <f>SQRT((D89*D89)+(H89*H89))</f>
        <v>#DIV/0!</v>
      </c>
      <c r="N89" s="6"/>
      <c r="O89" s="50" t="e">
        <f>POWER(2,-L89)</f>
        <v>#DIV/0!</v>
      </c>
      <c r="P89" s="17" t="e">
        <f>M89/SQRT((COUNT(C87:C89)+COUNT(G87:G89)/2))</f>
        <v>#DIV/0!</v>
      </c>
    </row>
    <row r="90" spans="2:16">
      <c r="B90" s="25" t="s">
        <v>38</v>
      </c>
      <c r="C90" t="s">
        <v>10</v>
      </c>
      <c r="D90" s="37"/>
      <c r="E90" s="41"/>
      <c r="F90" s="41"/>
      <c r="G90" s="40">
        <v>21.128999710083008</v>
      </c>
      <c r="I90" s="41"/>
      <c r="J90" s="41"/>
      <c r="K90" s="41"/>
      <c r="L90" s="41"/>
      <c r="M90" s="41"/>
      <c r="N90" s="41"/>
      <c r="O90" s="51"/>
    </row>
    <row r="91" spans="2:16">
      <c r="B91" s="25" t="s">
        <v>38</v>
      </c>
      <c r="C91" t="s">
        <v>10</v>
      </c>
      <c r="D91" s="43"/>
      <c r="E91" s="41"/>
      <c r="F91" s="41"/>
      <c r="G91" s="40"/>
      <c r="H91" s="43"/>
      <c r="I91" s="41"/>
      <c r="J91" s="41"/>
      <c r="K91" s="41"/>
      <c r="L91" s="41"/>
      <c r="M91" s="41"/>
      <c r="N91" s="41"/>
      <c r="O91" s="51"/>
    </row>
    <row r="92" spans="2:16" ht="15.75">
      <c r="B92" s="25" t="s">
        <v>38</v>
      </c>
      <c r="C92" t="s">
        <v>10</v>
      </c>
      <c r="D92" s="44" t="e">
        <f>STDEV(C90:C92)</f>
        <v>#DIV/0!</v>
      </c>
      <c r="E92" s="45" t="e">
        <f>AVERAGE(C90:C92)</f>
        <v>#DIV/0!</v>
      </c>
      <c r="F92" s="41"/>
      <c r="G92" s="40">
        <v>21.26300048828125</v>
      </c>
      <c r="H92" s="46">
        <f>STDEV(G90:G92)</f>
        <v>9.4752858948251528E-2</v>
      </c>
      <c r="I92" s="45">
        <f>AVERAGE(G90:G92)</f>
        <v>21.196000099182129</v>
      </c>
      <c r="J92" s="41"/>
      <c r="K92" s="45" t="e">
        <f>E92-I92</f>
        <v>#DIV/0!</v>
      </c>
      <c r="L92" s="45" t="e">
        <f>K92-$K$7</f>
        <v>#DIV/0!</v>
      </c>
      <c r="M92" s="18" t="e">
        <f>SQRT((D92*D92)+(H92*H92))</f>
        <v>#DIV/0!</v>
      </c>
      <c r="N92" s="6"/>
      <c r="O92" s="50" t="e">
        <f>POWER(2,-L92)</f>
        <v>#DIV/0!</v>
      </c>
      <c r="P92" s="17" t="e">
        <f>M92/SQRT((COUNT(C90:C92)+COUNT(G90:G92)/2))</f>
        <v>#DIV/0!</v>
      </c>
    </row>
    <row r="93" spans="2:16">
      <c r="B93" s="25" t="s">
        <v>39</v>
      </c>
      <c r="C93" s="21">
        <v>37.154998779296875</v>
      </c>
      <c r="D93" s="37"/>
      <c r="E93" s="41"/>
      <c r="F93" s="41"/>
      <c r="G93" s="40">
        <v>14.189000129699707</v>
      </c>
      <c r="I93" s="41"/>
      <c r="J93" s="41"/>
      <c r="K93" s="41"/>
      <c r="L93" s="41"/>
      <c r="M93" s="41"/>
      <c r="N93" s="41"/>
      <c r="O93" s="51"/>
    </row>
    <row r="94" spans="2:16">
      <c r="B94" s="25" t="s">
        <v>39</v>
      </c>
      <c r="C94" s="21">
        <v>36.13800048828125</v>
      </c>
      <c r="D94" s="43"/>
      <c r="E94" s="41"/>
      <c r="F94" s="41"/>
      <c r="G94" s="40">
        <v>14.342000007629395</v>
      </c>
      <c r="H94" s="43"/>
      <c r="I94" s="41"/>
      <c r="J94" s="41"/>
      <c r="K94" s="41"/>
      <c r="L94" s="41"/>
      <c r="M94" s="41"/>
      <c r="N94" s="41"/>
      <c r="O94" s="51"/>
    </row>
    <row r="95" spans="2:16" ht="15.75">
      <c r="B95" s="25" t="s">
        <v>39</v>
      </c>
      <c r="C95" s="21"/>
      <c r="D95" s="44">
        <f>STDEV(C93:C95)</f>
        <v>0.71912638803227835</v>
      </c>
      <c r="E95" s="45">
        <f>AVERAGE(C93:C95)</f>
        <v>36.646499633789063</v>
      </c>
      <c r="F95" s="41"/>
      <c r="G95" s="40">
        <v>14.340999603271484</v>
      </c>
      <c r="H95" s="46">
        <f>STDEV(G93:G95)</f>
        <v>8.8047149699726268E-2</v>
      </c>
      <c r="I95" s="45">
        <f>AVERAGE(G93:G95)</f>
        <v>14.290666580200195</v>
      </c>
      <c r="J95" s="41"/>
      <c r="K95" s="45">
        <f>E95-I95</f>
        <v>22.355833053588867</v>
      </c>
      <c r="L95" s="45">
        <f>K95-$K$7</f>
        <v>9.4378328323364258</v>
      </c>
      <c r="M95" s="18">
        <f>SQRT((D95*D95)+(H95*H95))</f>
        <v>0.72449641995982073</v>
      </c>
      <c r="N95" s="6"/>
      <c r="O95" s="50">
        <f>POWER(2,-L95)</f>
        <v>1.4418803503844001E-3</v>
      </c>
      <c r="P95" s="17">
        <f>M95/SQRT((COUNT(C93:C95)+COUNT(G93:G95)/2))</f>
        <v>0.3872596259191341</v>
      </c>
    </row>
    <row r="96" spans="2:16">
      <c r="B96" s="25" t="s">
        <v>40</v>
      </c>
      <c r="C96" t="s">
        <v>10</v>
      </c>
      <c r="D96" s="37"/>
      <c r="E96" s="41"/>
      <c r="F96" s="41"/>
      <c r="G96" s="40">
        <v>16.368999481201172</v>
      </c>
      <c r="I96" s="41"/>
      <c r="J96" s="41"/>
      <c r="K96" s="41"/>
      <c r="L96" s="41"/>
      <c r="M96" s="41"/>
      <c r="N96" s="41"/>
      <c r="O96" s="42"/>
    </row>
    <row r="97" spans="2:17">
      <c r="B97" s="25" t="s">
        <v>40</v>
      </c>
      <c r="C97" t="s">
        <v>10</v>
      </c>
      <c r="D97" s="43"/>
      <c r="E97" s="41"/>
      <c r="F97" s="41"/>
      <c r="G97" s="40">
        <v>16.402999877929688</v>
      </c>
      <c r="H97" s="43"/>
      <c r="I97" s="41"/>
      <c r="J97" s="41"/>
      <c r="K97" s="41"/>
      <c r="L97" s="41"/>
      <c r="M97" s="41"/>
      <c r="N97" s="41"/>
      <c r="O97" s="42"/>
    </row>
    <row r="98" spans="2:17" ht="15.75">
      <c r="B98" s="25" t="s">
        <v>40</v>
      </c>
      <c r="C98" s="21">
        <v>33.508998870849609</v>
      </c>
      <c r="D98" s="44" t="e">
        <f>STDEV(C96:C98)</f>
        <v>#DIV/0!</v>
      </c>
      <c r="E98" s="45">
        <f>AVERAGE(C96:C98)</f>
        <v>33.508998870849609</v>
      </c>
      <c r="F98" s="41"/>
      <c r="G98" s="40">
        <v>16.302000045776367</v>
      </c>
      <c r="H98" s="46">
        <f>STDEV(G96:G98)</f>
        <v>5.139052672094651E-2</v>
      </c>
      <c r="I98" s="45">
        <f>AVERAGE(G96:G98)</f>
        <v>16.357999801635742</v>
      </c>
      <c r="J98" s="41"/>
      <c r="K98" s="45">
        <f>E98-I98</f>
        <v>17.150999069213867</v>
      </c>
      <c r="L98" s="45">
        <f>K98-$K$7</f>
        <v>4.2329988479614258</v>
      </c>
      <c r="M98" s="18" t="e">
        <f>SQRT((D98*D98)+(H98*H98))</f>
        <v>#DIV/0!</v>
      </c>
      <c r="N98" s="6"/>
      <c r="O98" s="50">
        <f>POWER(2,-L98)</f>
        <v>5.317902555931088E-2</v>
      </c>
      <c r="P98" s="17" t="e">
        <f>M98/SQRT((COUNT(C96:C98)+COUNT(G96:G98)/2))</f>
        <v>#DIV/0!</v>
      </c>
    </row>
    <row r="99" spans="2:17">
      <c r="B99" s="25" t="s">
        <v>242</v>
      </c>
      <c r="C99" s="21">
        <v>32.924999237060547</v>
      </c>
      <c r="D99" s="37"/>
      <c r="E99" s="41"/>
      <c r="F99" s="41"/>
      <c r="G99" s="40">
        <v>17.586999893188477</v>
      </c>
      <c r="I99" s="41"/>
      <c r="J99" s="41"/>
      <c r="K99" s="41"/>
      <c r="L99" s="41"/>
      <c r="M99" s="41"/>
      <c r="N99" s="41"/>
      <c r="O99" s="51"/>
    </row>
    <row r="100" spans="2:17">
      <c r="B100" s="25" t="s">
        <v>242</v>
      </c>
      <c r="C100" t="s">
        <v>10</v>
      </c>
      <c r="D100" s="43"/>
      <c r="E100" s="41"/>
      <c r="F100" s="41"/>
      <c r="G100" s="40">
        <v>17.583000183105469</v>
      </c>
      <c r="H100" s="43"/>
      <c r="I100" s="41"/>
      <c r="J100" s="41"/>
      <c r="K100" s="41"/>
      <c r="L100" s="41"/>
      <c r="M100" s="41"/>
      <c r="N100" s="41"/>
      <c r="O100" s="51"/>
    </row>
    <row r="101" spans="2:17" ht="15.75">
      <c r="B101" s="25" t="s">
        <v>242</v>
      </c>
      <c r="C101" t="s">
        <v>10</v>
      </c>
      <c r="D101" s="44" t="e">
        <f>STDEV(C99:C101)</f>
        <v>#DIV/0!</v>
      </c>
      <c r="E101" s="45">
        <f>AVERAGE(C99:C101)</f>
        <v>32.924999237060547</v>
      </c>
      <c r="F101" s="41"/>
      <c r="G101" s="40">
        <v>17.471000671386719</v>
      </c>
      <c r="H101" s="46">
        <f>STDEV(G99:G101)</f>
        <v>6.5847940697488699E-2</v>
      </c>
      <c r="I101" s="45">
        <f>AVERAGE(G99:G101)</f>
        <v>17.547000249226887</v>
      </c>
      <c r="J101" s="41"/>
      <c r="K101" s="45">
        <f>E101-I101</f>
        <v>15.37799898783366</v>
      </c>
      <c r="L101" s="45">
        <f>K101-$K$7</f>
        <v>2.4599987665812186</v>
      </c>
      <c r="M101" s="18" t="e">
        <f>SQRT((D101*D101)+(H101*H101))</f>
        <v>#DIV/0!</v>
      </c>
      <c r="N101" s="6"/>
      <c r="O101" s="50">
        <f>POWER(2,-L101)</f>
        <v>0.18174672004764969</v>
      </c>
      <c r="P101" s="17" t="e">
        <f>M101/SQRT((COUNT(C99:C101)+COUNT(G99:G101)/2))</f>
        <v>#DIV/0!</v>
      </c>
    </row>
    <row r="102" spans="2:17">
      <c r="B102" s="25" t="s">
        <v>243</v>
      </c>
      <c r="C102" t="s">
        <v>10</v>
      </c>
      <c r="D102" s="37"/>
      <c r="E102" s="41"/>
      <c r="F102" s="41"/>
      <c r="G102" s="40">
        <v>13.833999633789063</v>
      </c>
      <c r="I102" s="41"/>
      <c r="J102" s="41"/>
      <c r="K102" s="41"/>
      <c r="L102" s="41"/>
      <c r="M102" s="41"/>
      <c r="N102" s="41"/>
      <c r="O102" s="51"/>
    </row>
    <row r="103" spans="2:17">
      <c r="B103" s="25" t="s">
        <v>243</v>
      </c>
      <c r="C103" s="21">
        <v>33.620998382568359</v>
      </c>
      <c r="D103" s="43"/>
      <c r="E103" s="41"/>
      <c r="F103" s="41"/>
      <c r="G103" s="40">
        <v>13.857999801635742</v>
      </c>
      <c r="H103" s="43"/>
      <c r="I103" s="41"/>
      <c r="J103" s="41"/>
      <c r="K103" s="41"/>
      <c r="L103" s="41"/>
      <c r="M103" s="41"/>
      <c r="N103" s="41"/>
      <c r="O103" s="51"/>
    </row>
    <row r="104" spans="2:17" ht="15.75">
      <c r="B104" s="25" t="s">
        <v>243</v>
      </c>
      <c r="C104" t="s">
        <v>10</v>
      </c>
      <c r="D104" s="44" t="e">
        <f>STDEV(C102:C104)</f>
        <v>#DIV/0!</v>
      </c>
      <c r="E104" s="45">
        <f>AVERAGE(C102:C104)</f>
        <v>33.620998382568359</v>
      </c>
      <c r="F104" s="41"/>
      <c r="G104" s="40">
        <v>13.748000144958496</v>
      </c>
      <c r="H104" s="46">
        <f>STDEV(G102:G104)</f>
        <v>5.7838632713351039E-2</v>
      </c>
      <c r="I104" s="45">
        <f>AVERAGE(G102:G104)</f>
        <v>13.8133331934611</v>
      </c>
      <c r="J104" s="41"/>
      <c r="K104" s="45">
        <f>E104-I104</f>
        <v>19.807665189107261</v>
      </c>
      <c r="L104" s="45">
        <f>K104-$K$7</f>
        <v>6.8896649678548201</v>
      </c>
      <c r="M104" s="18" t="e">
        <f>SQRT((D104*D104)+(H104*H104))</f>
        <v>#DIV/0!</v>
      </c>
      <c r="N104" s="6"/>
      <c r="O104" s="50">
        <f>POWER(2,-L104)</f>
        <v>8.4334288366984637E-3</v>
      </c>
      <c r="P104" s="17" t="e">
        <f>M104/SQRT((COUNT(C102:C104)+COUNT(G102:G104)/2))</f>
        <v>#DIV/0!</v>
      </c>
    </row>
    <row r="105" spans="2:17">
      <c r="B105" s="25" t="s">
        <v>244</v>
      </c>
      <c r="C105" t="s">
        <v>10</v>
      </c>
      <c r="D105" s="37"/>
      <c r="E105" s="41"/>
      <c r="F105" s="41"/>
      <c r="G105" s="40">
        <v>17.069000244140625</v>
      </c>
      <c r="I105" s="41"/>
      <c r="J105" s="41"/>
      <c r="K105" s="41"/>
      <c r="L105" s="41"/>
      <c r="M105" s="41"/>
      <c r="N105" s="41"/>
      <c r="O105" s="51"/>
    </row>
    <row r="106" spans="2:17">
      <c r="B106" s="25" t="s">
        <v>244</v>
      </c>
      <c r="C106" t="s">
        <v>10</v>
      </c>
      <c r="D106" s="43"/>
      <c r="E106" s="41"/>
      <c r="F106" s="41"/>
      <c r="G106" s="40">
        <v>17.143999099731445</v>
      </c>
      <c r="H106" s="43"/>
      <c r="I106" s="41"/>
      <c r="J106" s="41"/>
      <c r="K106" s="41"/>
      <c r="L106" s="41"/>
      <c r="M106" s="41"/>
      <c r="N106" s="41"/>
      <c r="O106" s="51"/>
    </row>
    <row r="107" spans="2:17" ht="15.75">
      <c r="B107" s="25" t="s">
        <v>244</v>
      </c>
      <c r="C107" t="s">
        <v>10</v>
      </c>
      <c r="D107" s="44" t="e">
        <f>STDEV(C105:C107)</f>
        <v>#DIV/0!</v>
      </c>
      <c r="E107" s="45" t="e">
        <f>AVERAGE(C105:C107)</f>
        <v>#DIV/0!</v>
      </c>
      <c r="F107" s="41"/>
      <c r="G107" s="40">
        <v>17.097000122070312</v>
      </c>
      <c r="H107" s="46">
        <f>STDEV(G105:G107)</f>
        <v>3.7898384761538721E-2</v>
      </c>
      <c r="I107" s="45">
        <f>AVERAGE(G105:G107)</f>
        <v>17.103333155314129</v>
      </c>
      <c r="J107" s="41"/>
      <c r="K107" s="45" t="e">
        <f>E107-I107</f>
        <v>#DIV/0!</v>
      </c>
      <c r="L107" s="45" t="e">
        <f>K107-$K$7</f>
        <v>#DIV/0!</v>
      </c>
      <c r="M107" s="18" t="e">
        <f>SQRT((D107*D107)+(H107*H107))</f>
        <v>#DIV/0!</v>
      </c>
      <c r="N107" s="6"/>
      <c r="O107" s="50" t="e">
        <f>POWER(2,-L107)</f>
        <v>#DIV/0!</v>
      </c>
      <c r="P107" s="17" t="e">
        <f>M107/SQRT((COUNT(C105:C107)+COUNT(G105:G107)/2))</f>
        <v>#DIV/0!</v>
      </c>
    </row>
    <row r="108" spans="2:17">
      <c r="B108" s="25" t="s">
        <v>41</v>
      </c>
      <c r="C108" t="s">
        <v>10</v>
      </c>
      <c r="D108" s="37"/>
      <c r="E108" s="41"/>
      <c r="F108" s="41"/>
      <c r="G108" s="40">
        <v>17.478000640869141</v>
      </c>
      <c r="I108" s="41"/>
      <c r="J108" s="41"/>
      <c r="K108" s="41"/>
      <c r="L108" s="41"/>
      <c r="M108" s="41"/>
      <c r="N108" s="41"/>
      <c r="O108" s="42"/>
      <c r="Q108"/>
    </row>
    <row r="109" spans="2:17">
      <c r="B109" s="25" t="s">
        <v>41</v>
      </c>
      <c r="C109" s="21">
        <v>33.555999755859375</v>
      </c>
      <c r="D109" s="43"/>
      <c r="E109" s="41"/>
      <c r="F109" s="41"/>
      <c r="G109" s="40">
        <v>17.478000640869141</v>
      </c>
      <c r="H109" s="43"/>
      <c r="I109" s="41"/>
      <c r="J109" s="41"/>
      <c r="K109" s="41"/>
      <c r="L109" s="41"/>
      <c r="M109" s="41"/>
      <c r="N109" s="41"/>
      <c r="O109" s="42"/>
      <c r="Q109"/>
    </row>
    <row r="110" spans="2:17" ht="15.75">
      <c r="B110" s="25" t="s">
        <v>41</v>
      </c>
      <c r="C110" s="21">
        <v>33.640998840332031</v>
      </c>
      <c r="D110" s="44">
        <f>STDEV(C108:C110)</f>
        <v>6.0103429025263409E-2</v>
      </c>
      <c r="E110" s="45">
        <f>AVERAGE(C108:C110)</f>
        <v>33.598499298095703</v>
      </c>
      <c r="F110" s="41"/>
      <c r="G110" s="40">
        <v>17.500999450683594</v>
      </c>
      <c r="H110" s="46">
        <f>STDEV(G108:G110)</f>
        <v>1.3278369037415519E-2</v>
      </c>
      <c r="I110" s="45">
        <f>AVERAGE(G108:G110)</f>
        <v>17.485666910807293</v>
      </c>
      <c r="J110" s="41"/>
      <c r="K110" s="45">
        <f>E110-I110</f>
        <v>16.11283238728841</v>
      </c>
      <c r="L110" s="45">
        <f>K110-$K$7</f>
        <v>3.1948321660359689</v>
      </c>
      <c r="M110" s="18">
        <f>SQRT((D110*D110)+(H110*H110))</f>
        <v>6.1552719394748691E-2</v>
      </c>
      <c r="N110" s="6"/>
      <c r="O110" s="23">
        <f>POWER(2,-L110)</f>
        <v>0.10920931596775844</v>
      </c>
      <c r="P110" s="17">
        <f>M110/SQRT((COUNT(C108:C110)+COUNT(G108:G110)/2))</f>
        <v>3.2901312457055014E-2</v>
      </c>
      <c r="Q110"/>
    </row>
    <row r="111" spans="2:17">
      <c r="B111" s="25" t="s">
        <v>42</v>
      </c>
      <c r="C111" s="21">
        <v>31.863000869750977</v>
      </c>
      <c r="D111" s="37"/>
      <c r="E111" s="41"/>
      <c r="F111" s="41"/>
      <c r="G111" s="40">
        <v>13.956999778747559</v>
      </c>
      <c r="I111" s="41"/>
      <c r="J111" s="41"/>
      <c r="K111" s="41"/>
      <c r="L111" s="41"/>
      <c r="M111" s="41"/>
      <c r="N111" s="41"/>
      <c r="O111" s="42"/>
      <c r="Q111"/>
    </row>
    <row r="112" spans="2:17">
      <c r="B112" s="25" t="s">
        <v>42</v>
      </c>
      <c r="C112" s="21">
        <v>32.678001403808594</v>
      </c>
      <c r="D112" s="43"/>
      <c r="E112" s="41"/>
      <c r="F112" s="41"/>
      <c r="G112" s="40">
        <v>14.053000450134277</v>
      </c>
      <c r="H112" s="43"/>
      <c r="I112" s="41"/>
      <c r="J112" s="41"/>
      <c r="K112" s="41"/>
      <c r="L112" s="41"/>
      <c r="M112" s="41"/>
      <c r="N112" s="41"/>
      <c r="O112" s="42"/>
      <c r="Q112"/>
    </row>
    <row r="113" spans="2:17" ht="15.75">
      <c r="B113" s="25" t="s">
        <v>42</v>
      </c>
      <c r="C113" t="s">
        <v>10</v>
      </c>
      <c r="D113" s="44">
        <f>STDEV(C111:C113)</f>
        <v>0.57629240430279893</v>
      </c>
      <c r="E113" s="45">
        <f>AVERAGE(C111:C113)</f>
        <v>32.270501136779785</v>
      </c>
      <c r="F113" s="41"/>
      <c r="G113" s="40">
        <v>14.031000137329102</v>
      </c>
      <c r="H113" s="46">
        <f>STDEV(G111:G113)</f>
        <v>5.0292802235878779E-2</v>
      </c>
      <c r="I113" s="45">
        <f>AVERAGE(G111:G113)</f>
        <v>14.013666788736979</v>
      </c>
      <c r="J113" s="41"/>
      <c r="K113" s="45">
        <f>E113-I113</f>
        <v>18.256834348042808</v>
      </c>
      <c r="L113" s="45">
        <f>K113-$K$7</f>
        <v>5.338834126790367</v>
      </c>
      <c r="M113" s="18">
        <f>SQRT((D113*D113)+(H113*H113))</f>
        <v>0.57848275792268677</v>
      </c>
      <c r="N113" s="6"/>
      <c r="O113" s="50">
        <f>POWER(2,-L113)</f>
        <v>2.4708750607987818E-2</v>
      </c>
      <c r="P113" s="17">
        <f>M113/SQRT((COUNT(C111:C113)+COUNT(G111:G113)/2))</f>
        <v>0.30921204061468327</v>
      </c>
      <c r="Q113"/>
    </row>
    <row r="114" spans="2:17" s="24" customFormat="1">
      <c r="B114" s="25" t="s">
        <v>43</v>
      </c>
      <c r="C114" t="s">
        <v>10</v>
      </c>
      <c r="D114" s="37"/>
      <c r="E114" s="41"/>
      <c r="F114" s="41"/>
      <c r="G114" s="40">
        <v>16.527000427246094</v>
      </c>
      <c r="H114" s="36"/>
      <c r="I114" s="41"/>
      <c r="J114" s="41"/>
      <c r="K114" s="41"/>
      <c r="L114" s="41"/>
      <c r="M114" s="41"/>
      <c r="N114" s="41"/>
      <c r="O114" s="51"/>
      <c r="P114" s="48"/>
    </row>
    <row r="115" spans="2:17" s="24" customFormat="1">
      <c r="B115" s="25" t="s">
        <v>43</v>
      </c>
      <c r="C115" s="21">
        <v>32.680000305175781</v>
      </c>
      <c r="D115" s="43"/>
      <c r="E115" s="41"/>
      <c r="F115" s="41"/>
      <c r="G115" s="40">
        <v>16.511999130249023</v>
      </c>
      <c r="H115" s="43"/>
      <c r="I115" s="41"/>
      <c r="J115" s="41"/>
      <c r="K115" s="41"/>
      <c r="L115" s="41"/>
      <c r="M115" s="41"/>
      <c r="N115" s="41"/>
      <c r="O115" s="51"/>
      <c r="P115" s="48"/>
    </row>
    <row r="116" spans="2:17" s="24" customFormat="1" ht="15.75">
      <c r="B116" s="25" t="s">
        <v>43</v>
      </c>
      <c r="C116" s="21">
        <v>33.623001098632812</v>
      </c>
      <c r="D116" s="44">
        <f>STDEV(C114:C116)</f>
        <v>0.66680225571776164</v>
      </c>
      <c r="E116" s="45">
        <f>AVERAGE(C114:C116)</f>
        <v>33.151500701904297</v>
      </c>
      <c r="F116" s="41"/>
      <c r="G116" s="40">
        <v>16.514999389648437</v>
      </c>
      <c r="H116" s="46">
        <f>STDEV(G114:G116)</f>
        <v>7.9379402395336179E-3</v>
      </c>
      <c r="I116" s="45">
        <f>AVERAGE(G114:G116)</f>
        <v>16.517999649047852</v>
      </c>
      <c r="J116" s="41"/>
      <c r="K116" s="45">
        <f>E116-I116</f>
        <v>16.633501052856445</v>
      </c>
      <c r="L116" s="45">
        <f>K116-$K$7</f>
        <v>3.7155008316040039</v>
      </c>
      <c r="M116" s="45">
        <f>SQRT((D116*D116)+(H116*H116))</f>
        <v>0.66684950260575404</v>
      </c>
      <c r="N116" s="41"/>
      <c r="O116" s="50">
        <f>POWER(2,-L116)</f>
        <v>7.6124210371469825E-2</v>
      </c>
      <c r="P116" s="1">
        <f>M116/SQRT((COUNT(C114:C116)+COUNT(G114:G116)/2))</f>
        <v>0.35644605247019262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R10" sqref="R10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4.570312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21">
        <v>31.100000381469727</v>
      </c>
      <c r="D5" s="37"/>
      <c r="E5" s="41"/>
      <c r="F5" s="41"/>
      <c r="G5" s="40">
        <v>17.930999755859375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21"/>
      <c r="D6" s="43"/>
      <c r="E6" s="41"/>
      <c r="F6" s="41"/>
      <c r="G6" s="40">
        <v>18.006000518798828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21">
        <v>31.923999786376953</v>
      </c>
      <c r="D7" s="44">
        <f>STDEV(C5:C8)</f>
        <v>0.58265556690357967</v>
      </c>
      <c r="E7" s="45">
        <f>AVERAGE(C5:C8)</f>
        <v>31.51200008392334</v>
      </c>
      <c r="F7" s="41"/>
      <c r="G7" s="40">
        <v>17.895999908447266</v>
      </c>
      <c r="H7" s="46">
        <f>STDEV(G5:G8)</f>
        <v>5.6199403967905903E-2</v>
      </c>
      <c r="I7" s="45">
        <f>AVERAGE(G5:G8)</f>
        <v>17.944333394368488</v>
      </c>
      <c r="J7" s="41"/>
      <c r="K7" s="1">
        <f>E7-I7</f>
        <v>13.567666689554851</v>
      </c>
      <c r="L7" s="45">
        <f>K7-$K$7</f>
        <v>0</v>
      </c>
      <c r="M7" s="18">
        <f>SQRT((D7*D7)+(H7*H7))</f>
        <v>0.5853596182263342</v>
      </c>
      <c r="N7" s="6"/>
      <c r="O7" s="23">
        <f>POWER(2,-L7)</f>
        <v>1</v>
      </c>
      <c r="P7" s="17">
        <f>M7/SQRT((COUNT(C5:C8)+COUNT(G5:G8)/2))</f>
        <v>0.3128878770651054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44</v>
      </c>
      <c r="C9" t="s">
        <v>10</v>
      </c>
      <c r="D9" s="37"/>
      <c r="E9" s="41"/>
      <c r="F9" s="41"/>
      <c r="G9" s="40">
        <v>18.927000045776367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44</v>
      </c>
      <c r="C10" s="21">
        <v>34.345001220703125</v>
      </c>
      <c r="D10" s="43"/>
      <c r="E10" s="41"/>
      <c r="F10" s="41"/>
      <c r="G10" s="40">
        <v>18.972999572753906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44</v>
      </c>
      <c r="C11" t="s">
        <v>10</v>
      </c>
      <c r="D11" s="44" t="e">
        <f>STDEV(C9:C11)</f>
        <v>#DIV/0!</v>
      </c>
      <c r="E11" s="45">
        <f>AVERAGE(C9:C11)</f>
        <v>34.345001220703125</v>
      </c>
      <c r="F11" s="41"/>
      <c r="G11" s="40">
        <v>18.75</v>
      </c>
      <c r="H11" s="46">
        <f>STDEV(G9:G11)</f>
        <v>0.1177382564104365</v>
      </c>
      <c r="I11" s="45">
        <f>AVERAGE(G9:G11)</f>
        <v>18.883333206176758</v>
      </c>
      <c r="J11" s="41"/>
      <c r="K11" s="45">
        <f>E11-I11</f>
        <v>15.461668014526367</v>
      </c>
      <c r="L11" s="45">
        <f>K11-$K$7</f>
        <v>1.8940013249715157</v>
      </c>
      <c r="M11" s="45" t="e">
        <f>SQRT((D11*D11)+(H11*H11))</f>
        <v>#DIV/0!</v>
      </c>
      <c r="N11" s="41"/>
      <c r="O11" s="49">
        <f>POWER(2,-L11)</f>
        <v>0.26905978409125736</v>
      </c>
      <c r="P11" s="1" t="e">
        <f>M11/SQRT((COUNT(C9:C11)+COUNT(G9:G11)/2))</f>
        <v>#DIV/0!</v>
      </c>
      <c r="Q11" s="30"/>
    </row>
    <row r="12" spans="2:17">
      <c r="B12" s="25" t="s">
        <v>45</v>
      </c>
      <c r="C12" s="21">
        <v>32.887001037597656</v>
      </c>
      <c r="D12" s="37"/>
      <c r="E12" s="41"/>
      <c r="F12" s="41"/>
      <c r="G12" s="40">
        <v>13.442000389099121</v>
      </c>
      <c r="I12" s="41"/>
      <c r="J12" s="41"/>
      <c r="K12" s="41"/>
      <c r="L12" s="41"/>
      <c r="M12" s="41"/>
      <c r="N12" s="41"/>
      <c r="O12" s="29"/>
    </row>
    <row r="13" spans="2:17">
      <c r="B13" s="25" t="s">
        <v>45</v>
      </c>
      <c r="C13" s="21">
        <v>33.456001281738281</v>
      </c>
      <c r="D13" s="43"/>
      <c r="E13" s="41"/>
      <c r="F13" s="41"/>
      <c r="G13" s="40">
        <v>13.548000335693359</v>
      </c>
      <c r="H13" s="43"/>
      <c r="I13" s="41"/>
      <c r="J13" s="41"/>
      <c r="K13" s="41"/>
      <c r="L13" s="41"/>
      <c r="M13" s="41"/>
      <c r="N13" s="41"/>
      <c r="O13" s="29"/>
    </row>
    <row r="14" spans="2:17" ht="15.75">
      <c r="B14" s="25" t="s">
        <v>45</v>
      </c>
      <c r="C14" s="21">
        <v>33.855998992919922</v>
      </c>
      <c r="D14" s="44">
        <f>STDEV(C12:C14)</f>
        <v>0.48694908772220374</v>
      </c>
      <c r="E14" s="45">
        <f>AVERAGE(C12:C14)</f>
        <v>33.399667104085289</v>
      </c>
      <c r="F14" s="41"/>
      <c r="G14" s="40">
        <v>13.52299976348877</v>
      </c>
      <c r="H14" s="46">
        <f>STDEV(G12:G14)</f>
        <v>5.5410462219170474E-2</v>
      </c>
      <c r="I14" s="45">
        <f>AVERAGE(G12:G14)</f>
        <v>13.50433349609375</v>
      </c>
      <c r="J14" s="41"/>
      <c r="K14" s="45">
        <f>E14-I14</f>
        <v>19.895333607991539</v>
      </c>
      <c r="L14" s="45">
        <f>K14-$K$7</f>
        <v>6.3276669184366874</v>
      </c>
      <c r="M14" s="18">
        <f>SQRT((D14*D14)+(H14*H14))</f>
        <v>0.4900915560962345</v>
      </c>
      <c r="N14" s="6"/>
      <c r="O14" s="23">
        <f>POWER(2,-L14)</f>
        <v>1.2450375647497682E-2</v>
      </c>
      <c r="P14" s="17">
        <f>M14/SQRT((COUNT(C12:C14)+COUNT(G12:G14)/2))</f>
        <v>0.23103137514527647</v>
      </c>
    </row>
    <row r="15" spans="2:17">
      <c r="B15" s="25" t="s">
        <v>46</v>
      </c>
      <c r="C15" t="s">
        <v>10</v>
      </c>
      <c r="D15" s="37"/>
      <c r="E15" s="41"/>
      <c r="F15" s="41"/>
      <c r="G15" s="40"/>
      <c r="I15" s="41"/>
      <c r="J15" s="41"/>
      <c r="K15" s="41"/>
      <c r="L15" s="41"/>
      <c r="M15" s="41"/>
      <c r="N15" s="41"/>
      <c r="O15" s="29"/>
    </row>
    <row r="16" spans="2:17">
      <c r="B16" s="25" t="s">
        <v>46</v>
      </c>
      <c r="C16" t="s">
        <v>10</v>
      </c>
      <c r="D16" s="43"/>
      <c r="E16" s="41"/>
      <c r="F16" s="41"/>
      <c r="G16" s="40">
        <v>17.666999816894531</v>
      </c>
      <c r="H16" s="43"/>
      <c r="I16" s="41"/>
      <c r="J16" s="41"/>
      <c r="K16" s="41"/>
      <c r="L16" s="41"/>
      <c r="M16" s="41"/>
      <c r="N16" s="41"/>
      <c r="O16" s="29"/>
    </row>
    <row r="17" spans="2:16" ht="15.75">
      <c r="B17" s="25" t="s">
        <v>46</v>
      </c>
      <c r="C17" t="s">
        <v>10</v>
      </c>
      <c r="D17" s="44" t="e">
        <f>STDEV(C15:C17)</f>
        <v>#DIV/0!</v>
      </c>
      <c r="E17" s="45" t="e">
        <f>AVERAGE(C15:C17)</f>
        <v>#DIV/0!</v>
      </c>
      <c r="F17" s="41"/>
      <c r="G17" s="40">
        <v>17.579999923706055</v>
      </c>
      <c r="H17" s="46">
        <f>STDEV(G15:G17)</f>
        <v>6.15182144360771E-2</v>
      </c>
      <c r="I17" s="45">
        <f>AVERAGE(G15:G17)</f>
        <v>17.623499870300293</v>
      </c>
      <c r="J17" s="41"/>
      <c r="K17" s="45" t="e">
        <f>E17-I17</f>
        <v>#DIV/0!</v>
      </c>
      <c r="L17" s="45" t="e">
        <f>K17-$K$7</f>
        <v>#DIV/0!</v>
      </c>
      <c r="M17" s="18" t="e">
        <f>SQRT((D17*D17)+(H17*H17))</f>
        <v>#DIV/0!</v>
      </c>
      <c r="N17" s="6"/>
      <c r="O17" s="23" t="e">
        <f>POWER(2,-L17)</f>
        <v>#DIV/0!</v>
      </c>
      <c r="P17" s="17" t="e">
        <f>M17/SQRT((COUNT(C15:C17)+COUNT(G15:G17)/2))</f>
        <v>#DIV/0!</v>
      </c>
    </row>
    <row r="18" spans="2:16">
      <c r="B18" s="25" t="s">
        <v>47</v>
      </c>
      <c r="C18" t="s">
        <v>10</v>
      </c>
      <c r="D18" s="37"/>
      <c r="E18" s="41"/>
      <c r="F18" s="41"/>
      <c r="G18" s="40">
        <v>21.488000869750977</v>
      </c>
      <c r="I18" s="41"/>
      <c r="J18" s="41"/>
      <c r="K18" s="41"/>
      <c r="L18" s="41"/>
      <c r="M18" s="41"/>
      <c r="N18" s="41"/>
      <c r="O18" s="29"/>
    </row>
    <row r="19" spans="2:16">
      <c r="B19" s="25" t="s">
        <v>47</v>
      </c>
      <c r="C19" t="s">
        <v>10</v>
      </c>
      <c r="D19" s="43"/>
      <c r="E19" s="41"/>
      <c r="F19" s="41"/>
      <c r="G19" s="40">
        <v>21.603000640869141</v>
      </c>
      <c r="H19" s="43"/>
      <c r="I19" s="41"/>
      <c r="J19" s="41"/>
      <c r="K19" s="41"/>
      <c r="L19" s="41"/>
      <c r="M19" s="41"/>
      <c r="N19" s="41"/>
      <c r="O19" s="29"/>
    </row>
    <row r="20" spans="2:16" ht="15.75">
      <c r="B20" s="25" t="s">
        <v>47</v>
      </c>
      <c r="C20" t="s">
        <v>10</v>
      </c>
      <c r="D20" s="44" t="e">
        <f>STDEV(C18:C20)</f>
        <v>#DIV/0!</v>
      </c>
      <c r="E20" s="45" t="e">
        <f>AVERAGE(C18:C20)</f>
        <v>#DIV/0!</v>
      </c>
      <c r="F20" s="41"/>
      <c r="G20" s="40">
        <v>21.542999267578125</v>
      </c>
      <c r="H20" s="46">
        <f>STDEV(G18:G20)</f>
        <v>5.7518020245240262E-2</v>
      </c>
      <c r="I20" s="45">
        <f>AVERAGE(G18:G20)</f>
        <v>21.544666926066082</v>
      </c>
      <c r="J20" s="41"/>
      <c r="K20" s="45" t="e">
        <f>E20-I20</f>
        <v>#DIV/0!</v>
      </c>
      <c r="L20" s="45" t="e">
        <f>K20-$K$7</f>
        <v>#DIV/0!</v>
      </c>
      <c r="M20" s="18" t="e">
        <f>SQRT((D20*D20)+(H20*H20))</f>
        <v>#DIV/0!</v>
      </c>
      <c r="N20" s="6"/>
      <c r="O20" s="23" t="e">
        <f>POWER(2,-L20)</f>
        <v>#DIV/0!</v>
      </c>
      <c r="P20" s="17" t="e">
        <f>M20/SQRT((COUNT(C18:C20)+COUNT(G18:G20)/2))</f>
        <v>#DIV/0!</v>
      </c>
    </row>
    <row r="21" spans="2:16">
      <c r="B21" s="25" t="s">
        <v>48</v>
      </c>
      <c r="C21" s="21">
        <v>33.455001831054687</v>
      </c>
      <c r="D21" s="37"/>
      <c r="E21" s="41"/>
      <c r="F21" s="41"/>
      <c r="G21" s="40">
        <v>16.392999649047852</v>
      </c>
      <c r="I21" s="41"/>
      <c r="J21" s="41"/>
      <c r="K21" s="41"/>
      <c r="L21" s="41"/>
      <c r="M21" s="41"/>
      <c r="N21" s="41"/>
      <c r="O21" s="29"/>
    </row>
    <row r="22" spans="2:16">
      <c r="B22" s="25" t="s">
        <v>48</v>
      </c>
      <c r="C22" s="21">
        <v>33.623001098632812</v>
      </c>
      <c r="D22" s="43"/>
      <c r="E22" s="41"/>
      <c r="F22" s="41"/>
      <c r="G22" s="40">
        <v>16.474000930786133</v>
      </c>
      <c r="H22" s="43"/>
      <c r="I22" s="41"/>
      <c r="J22" s="41"/>
      <c r="K22" s="41"/>
      <c r="L22" s="41"/>
      <c r="M22" s="41"/>
      <c r="N22" s="41"/>
      <c r="O22" s="29"/>
    </row>
    <row r="23" spans="2:16" ht="15.75">
      <c r="B23" s="25" t="s">
        <v>48</v>
      </c>
      <c r="C23" t="s">
        <v>10</v>
      </c>
      <c r="D23" s="44">
        <f>STDEV(C21:C23)</f>
        <v>0.11879342133886549</v>
      </c>
      <c r="E23" s="45">
        <f>AVERAGE(C21:C23)</f>
        <v>33.53900146484375</v>
      </c>
      <c r="F23" s="41"/>
      <c r="G23" s="40">
        <v>16.530000686645508</v>
      </c>
      <c r="H23" s="46">
        <f>STDEV(G21:G23)</f>
        <v>6.8879683267744046E-2</v>
      </c>
      <c r="I23" s="45">
        <f>AVERAGE(G21:G23)</f>
        <v>16.465667088826496</v>
      </c>
      <c r="J23" s="41"/>
      <c r="K23" s="45">
        <f>E23-I23</f>
        <v>17.073334376017254</v>
      </c>
      <c r="L23" s="45">
        <f>K23-$K$7</f>
        <v>3.5056676864624023</v>
      </c>
      <c r="M23" s="18">
        <f>SQRT((D23*D23)+(H23*H23))</f>
        <v>0.13731819879556373</v>
      </c>
      <c r="N23" s="6"/>
      <c r="O23" s="23">
        <f>POWER(2,-L23)</f>
        <v>8.8041791585775048E-2</v>
      </c>
      <c r="P23" s="17">
        <f>M23/SQRT((COUNT(C21:C23)+COUNT(G21:G23)/2))</f>
        <v>7.339966469455908E-2</v>
      </c>
    </row>
    <row r="24" spans="2:16">
      <c r="B24" s="25" t="s">
        <v>49</v>
      </c>
      <c r="C24" s="21">
        <v>39.141998291015625</v>
      </c>
      <c r="D24" s="37"/>
      <c r="E24" s="41"/>
      <c r="F24" s="41"/>
      <c r="G24" s="40">
        <v>18.704999923706055</v>
      </c>
      <c r="I24" s="41"/>
      <c r="J24" s="41"/>
      <c r="K24" s="41"/>
      <c r="L24" s="41"/>
      <c r="M24" s="41"/>
      <c r="N24" s="41"/>
      <c r="O24" s="29"/>
    </row>
    <row r="25" spans="2:16">
      <c r="B25" s="25" t="s">
        <v>49</v>
      </c>
      <c r="C25" t="s">
        <v>10</v>
      </c>
      <c r="D25" s="43"/>
      <c r="E25" s="41"/>
      <c r="F25" s="41"/>
      <c r="G25" s="40">
        <v>18.606000900268555</v>
      </c>
      <c r="H25" s="43"/>
      <c r="I25" s="41"/>
      <c r="J25" s="41"/>
      <c r="K25" s="41"/>
      <c r="L25" s="41"/>
      <c r="M25" s="41"/>
      <c r="N25" s="41"/>
      <c r="O25" s="29"/>
    </row>
    <row r="26" spans="2:16" ht="15.75">
      <c r="B26" s="25" t="s">
        <v>49</v>
      </c>
      <c r="C26" t="s">
        <v>10</v>
      </c>
      <c r="D26" s="44" t="e">
        <f>STDEV(C24:C26)</f>
        <v>#DIV/0!</v>
      </c>
      <c r="E26" s="45">
        <f>AVERAGE(C24:C26)</f>
        <v>39.141998291015625</v>
      </c>
      <c r="F26" s="41"/>
      <c r="G26" s="40">
        <v>18.61199951171875</v>
      </c>
      <c r="H26" s="46">
        <f>STDEV(G24:G26)</f>
        <v>5.5506556085321269E-2</v>
      </c>
      <c r="I26" s="45">
        <f>AVERAGE(G24:G26)</f>
        <v>18.641000111897785</v>
      </c>
      <c r="J26" s="41"/>
      <c r="K26" s="45">
        <f>E26-I26</f>
        <v>20.50099817911784</v>
      </c>
      <c r="L26" s="45">
        <f>K26-$K$7</f>
        <v>6.9333314895629883</v>
      </c>
      <c r="M26" s="18" t="e">
        <f>SQRT((D26*D26)+(H26*H26))</f>
        <v>#DIV/0!</v>
      </c>
      <c r="N26" s="6"/>
      <c r="O26" s="23">
        <f>POWER(2,-L26)</f>
        <v>8.1819957911545872E-3</v>
      </c>
      <c r="P26" s="17" t="e">
        <f>M26/SQRT((COUNT(C24:C26)+COUNT(G24:G26)/2))</f>
        <v>#DIV/0!</v>
      </c>
    </row>
    <row r="27" spans="2:16">
      <c r="B27" s="25" t="s">
        <v>50</v>
      </c>
      <c r="C27" s="21">
        <v>34.61199951171875</v>
      </c>
      <c r="D27" s="37"/>
      <c r="E27" s="41"/>
      <c r="F27" s="41"/>
      <c r="G27" s="40">
        <v>18.302999496459961</v>
      </c>
      <c r="I27" s="41"/>
      <c r="J27" s="41"/>
      <c r="K27" s="41"/>
      <c r="L27" s="41"/>
      <c r="M27" s="41"/>
      <c r="N27" s="41"/>
      <c r="O27" s="29"/>
    </row>
    <row r="28" spans="2:16">
      <c r="B28" s="25" t="s">
        <v>50</v>
      </c>
      <c r="C28" s="21">
        <v>32.444999694824219</v>
      </c>
      <c r="D28" s="43"/>
      <c r="E28" s="41"/>
      <c r="F28" s="41"/>
      <c r="G28" s="40">
        <v>18.350000381469727</v>
      </c>
      <c r="H28" s="43"/>
      <c r="I28" s="41"/>
      <c r="J28" s="41"/>
      <c r="K28" s="41"/>
      <c r="L28" s="41"/>
      <c r="M28" s="41"/>
      <c r="N28" s="41"/>
      <c r="O28" s="29"/>
    </row>
    <row r="29" spans="2:16" ht="15.75">
      <c r="B29" s="25" t="s">
        <v>50</v>
      </c>
      <c r="C29" s="21">
        <v>38.51300048828125</v>
      </c>
      <c r="D29" s="44">
        <f>STDEV(C27:C29)</f>
        <v>3.0750157304464101</v>
      </c>
      <c r="E29" s="45">
        <f>AVERAGE(C27:C29)</f>
        <v>35.189999898274742</v>
      </c>
      <c r="F29" s="41"/>
      <c r="G29" s="40">
        <v>18.334999084472656</v>
      </c>
      <c r="H29" s="46">
        <f>STDEV(G27:G29)</f>
        <v>2.4007275759228199E-2</v>
      </c>
      <c r="I29" s="45">
        <f>AVERAGE(G27:G29)</f>
        <v>18.329332987467449</v>
      </c>
      <c r="J29" s="41"/>
      <c r="K29" s="45">
        <f>E29-I29</f>
        <v>16.860666910807293</v>
      </c>
      <c r="L29" s="45">
        <f>K29-$K$7</f>
        <v>3.2930002212524414</v>
      </c>
      <c r="M29" s="18">
        <f>SQRT((D29*D29)+(H29*H29))</f>
        <v>3.0751094438706161</v>
      </c>
      <c r="N29" s="6"/>
      <c r="O29" s="23">
        <f>POWER(2,-L29)</f>
        <v>0.10202536512219987</v>
      </c>
      <c r="P29" s="17">
        <f>M29/SQRT((COUNT(C27:C29)+COUNT(G27:G29)/2))</f>
        <v>1.4496204937678039</v>
      </c>
    </row>
    <row r="30" spans="2:16">
      <c r="B30" s="25" t="s">
        <v>51</v>
      </c>
      <c r="C30" s="21">
        <v>33.78900146484375</v>
      </c>
      <c r="D30" s="37"/>
      <c r="E30" s="41"/>
      <c r="F30" s="41"/>
      <c r="G30" s="40">
        <v>13.065999984741211</v>
      </c>
      <c r="I30" s="41"/>
      <c r="J30" s="41"/>
      <c r="K30" s="41"/>
      <c r="L30" s="41"/>
      <c r="M30" s="41"/>
      <c r="N30" s="41"/>
      <c r="O30" s="29"/>
    </row>
    <row r="31" spans="2:16">
      <c r="B31" s="25" t="s">
        <v>51</v>
      </c>
      <c r="C31" s="21">
        <v>32.236000061035156</v>
      </c>
      <c r="D31" s="43"/>
      <c r="E31" s="41"/>
      <c r="F31" s="41"/>
      <c r="G31" s="40">
        <v>13.069999694824219</v>
      </c>
      <c r="H31" s="43"/>
      <c r="I31" s="41"/>
      <c r="J31" s="41"/>
      <c r="K31" s="41"/>
      <c r="L31" s="41"/>
      <c r="M31" s="41"/>
      <c r="N31" s="41"/>
      <c r="O31" s="29"/>
    </row>
    <row r="32" spans="2:16" ht="15.75">
      <c r="B32" s="25" t="s">
        <v>51</v>
      </c>
      <c r="C32" s="21">
        <v>31.843999862670898</v>
      </c>
      <c r="D32" s="44">
        <f>STDEV(C30:C32)</f>
        <v>1.0286324860547931</v>
      </c>
      <c r="E32" s="45">
        <f>AVERAGE(C30:C32)</f>
        <v>32.623000462849937</v>
      </c>
      <c r="F32" s="41"/>
      <c r="G32" s="40">
        <v>13.006999969482422</v>
      </c>
      <c r="H32" s="46">
        <f>STDEV(G30:G32)</f>
        <v>3.5275026280234247E-2</v>
      </c>
      <c r="I32" s="45">
        <f>AVERAGE(G30:G32)</f>
        <v>13.047666549682617</v>
      </c>
      <c r="J32" s="41"/>
      <c r="K32" s="45">
        <f>E32-I32</f>
        <v>19.57533391316732</v>
      </c>
      <c r="L32" s="45">
        <f>K32-$K$7</f>
        <v>6.0076672236124686</v>
      </c>
      <c r="M32" s="18">
        <f>SQRT((D32*D32)+(H32*H32))</f>
        <v>1.029237153840812</v>
      </c>
      <c r="N32" s="6"/>
      <c r="O32" s="23">
        <f>POWER(2,-L32)</f>
        <v>1.5542180978407231E-2</v>
      </c>
      <c r="P32" s="17">
        <f>M32/SQRT((COUNT(C30:C32)+COUNT(G30:G32)/2))</f>
        <v>0.48518704728665341</v>
      </c>
    </row>
    <row r="33" spans="2:16">
      <c r="B33" s="25" t="s">
        <v>52</v>
      </c>
      <c r="C33" s="21">
        <v>33.625</v>
      </c>
      <c r="D33" s="37"/>
      <c r="E33" s="41"/>
      <c r="F33" s="41"/>
      <c r="G33" s="40">
        <v>17.351999282836914</v>
      </c>
      <c r="I33" s="41"/>
      <c r="J33" s="41"/>
      <c r="K33" s="41"/>
      <c r="L33" s="41"/>
      <c r="M33" s="41"/>
      <c r="N33" s="41"/>
      <c r="O33" s="29"/>
    </row>
    <row r="34" spans="2:16">
      <c r="B34" s="25" t="s">
        <v>52</v>
      </c>
      <c r="C34" s="21">
        <v>35.847999572753906</v>
      </c>
      <c r="D34" s="43"/>
      <c r="E34" s="41"/>
      <c r="F34" s="41"/>
      <c r="G34" s="40">
        <v>17.391000747680664</v>
      </c>
      <c r="H34" s="43"/>
      <c r="I34" s="41"/>
      <c r="J34" s="41"/>
      <c r="K34" s="41"/>
      <c r="L34" s="41"/>
      <c r="M34" s="41"/>
      <c r="N34" s="41"/>
      <c r="O34" s="29"/>
    </row>
    <row r="35" spans="2:16" ht="15.75">
      <c r="B35" s="25" t="s">
        <v>52</v>
      </c>
      <c r="C35" t="s">
        <v>10</v>
      </c>
      <c r="D35" s="44">
        <f>STDEV(C33:C35)</f>
        <v>1.571898072469085</v>
      </c>
      <c r="E35" s="45">
        <f>AVERAGE(C33:C35)</f>
        <v>34.736499786376953</v>
      </c>
      <c r="F35" s="41"/>
      <c r="G35" s="40">
        <v>17.351999282836914</v>
      </c>
      <c r="H35" s="46">
        <f>STDEV(G33:G35)</f>
        <v>2.2517506226328789E-2</v>
      </c>
      <c r="I35" s="45">
        <f>AVERAGE(G33:G35)</f>
        <v>17.364999771118164</v>
      </c>
      <c r="J35" s="41"/>
      <c r="K35" s="45">
        <f>E35-I35</f>
        <v>17.371500015258789</v>
      </c>
      <c r="L35" s="45">
        <f>K35-$K$7</f>
        <v>3.8038333257039376</v>
      </c>
      <c r="M35" s="18">
        <f>SQRT((D35*D35)+(H35*H35))</f>
        <v>1.5720593463093808</v>
      </c>
      <c r="N35" s="6"/>
      <c r="O35" s="23">
        <f>POWER(2,-L35)</f>
        <v>7.1603140443716129E-2</v>
      </c>
      <c r="P35" s="17">
        <f>M35/SQRT((COUNT(C33:C35)+COUNT(G33:G35)/2))</f>
        <v>0.84030106650935832</v>
      </c>
    </row>
    <row r="36" spans="2:16">
      <c r="B36" s="25" t="s">
        <v>53</v>
      </c>
      <c r="C36" s="21">
        <v>30.931999206542969</v>
      </c>
      <c r="D36" s="37"/>
      <c r="E36" s="41"/>
      <c r="F36" s="41"/>
      <c r="G36" s="40">
        <v>18.24799919128418</v>
      </c>
      <c r="I36" s="41"/>
      <c r="J36" s="41"/>
      <c r="K36" s="41"/>
      <c r="L36" s="41"/>
      <c r="M36" s="41"/>
      <c r="N36" s="41"/>
      <c r="O36" s="29"/>
    </row>
    <row r="37" spans="2:16">
      <c r="B37" s="25" t="s">
        <v>53</v>
      </c>
      <c r="C37" s="21">
        <v>32.476001739501953</v>
      </c>
      <c r="D37" s="43"/>
      <c r="E37" s="41"/>
      <c r="F37" s="41"/>
      <c r="G37" s="40">
        <v>18.271999359130859</v>
      </c>
      <c r="H37" s="43"/>
      <c r="I37" s="41"/>
      <c r="J37" s="41"/>
      <c r="K37" s="41"/>
      <c r="L37" s="41"/>
      <c r="M37" s="41"/>
      <c r="N37" s="41"/>
      <c r="O37" s="29"/>
    </row>
    <row r="38" spans="2:16" ht="15.75">
      <c r="B38" s="25" t="s">
        <v>53</v>
      </c>
      <c r="C38" s="21">
        <v>31.100000381469727</v>
      </c>
      <c r="D38" s="44">
        <f>STDEV(C36:C38)</f>
        <v>0.84710762341300805</v>
      </c>
      <c r="E38" s="45">
        <f>AVERAGE(C36:C38)</f>
        <v>31.502667109171551</v>
      </c>
      <c r="F38" s="41"/>
      <c r="G38" s="40">
        <v>18.163000106811523</v>
      </c>
      <c r="H38" s="46">
        <f>STDEV(G36:G38)</f>
        <v>5.7273742418949149E-2</v>
      </c>
      <c r="I38" s="45">
        <f>AVERAGE(G36:G38)</f>
        <v>18.22766621907552</v>
      </c>
      <c r="J38" s="41"/>
      <c r="K38" s="45">
        <f>E38-I38</f>
        <v>13.275000890096031</v>
      </c>
      <c r="L38" s="45">
        <f>K38-$K$7</f>
        <v>-0.29266579945882043</v>
      </c>
      <c r="M38" s="18">
        <f>SQRT((D38*D38)+(H38*H38))</f>
        <v>0.84904158155835152</v>
      </c>
      <c r="N38" s="6"/>
      <c r="O38" s="23">
        <f>POWER(2,-L38)</f>
        <v>1.2249015503932921</v>
      </c>
      <c r="P38" s="17">
        <f>M38/SQRT((COUNT(C36:C38)+COUNT(G36:G38)/2))</f>
        <v>0.40024203988617435</v>
      </c>
    </row>
    <row r="39" spans="2:16">
      <c r="B39" s="25" t="s">
        <v>54</v>
      </c>
      <c r="C39" t="s">
        <v>10</v>
      </c>
      <c r="D39" s="37"/>
      <c r="E39" s="41"/>
      <c r="F39" s="41"/>
      <c r="G39" s="40">
        <v>13.519000053405762</v>
      </c>
      <c r="I39" s="41"/>
      <c r="J39" s="41"/>
      <c r="K39" s="41"/>
      <c r="L39" s="41"/>
      <c r="M39" s="41"/>
      <c r="N39" s="41"/>
      <c r="O39" s="29"/>
    </row>
    <row r="40" spans="2:16">
      <c r="B40" s="25" t="s">
        <v>54</v>
      </c>
      <c r="C40" s="21">
        <v>34.582000732421875</v>
      </c>
      <c r="D40" s="43"/>
      <c r="E40" s="41"/>
      <c r="F40" s="41"/>
      <c r="G40" s="40">
        <v>13.362000465393066</v>
      </c>
      <c r="H40" s="43"/>
      <c r="I40" s="41"/>
      <c r="J40" s="41"/>
      <c r="K40" s="41"/>
      <c r="L40" s="41"/>
      <c r="M40" s="41"/>
      <c r="N40" s="41"/>
      <c r="O40" s="29"/>
    </row>
    <row r="41" spans="2:16" ht="15.75">
      <c r="B41" s="25" t="s">
        <v>54</v>
      </c>
      <c r="C41" t="s">
        <v>10</v>
      </c>
      <c r="D41" s="44" t="e">
        <f>STDEV(C39:C41)</f>
        <v>#DIV/0!</v>
      </c>
      <c r="E41" s="45">
        <f>AVERAGE(C39:C41)</f>
        <v>34.582000732421875</v>
      </c>
      <c r="F41" s="41"/>
      <c r="G41" s="40">
        <v>13.399999618530273</v>
      </c>
      <c r="H41" s="46">
        <f>STDEV(G39:G41)</f>
        <v>8.1908393725202033E-2</v>
      </c>
      <c r="I41" s="45">
        <f>AVERAGE(G39:G41)</f>
        <v>13.427000045776367</v>
      </c>
      <c r="J41" s="41"/>
      <c r="K41" s="45">
        <f>E41-I41</f>
        <v>21.155000686645508</v>
      </c>
      <c r="L41" s="45">
        <f>K41-$K$7</f>
        <v>7.5873339970906564</v>
      </c>
      <c r="M41" s="18" t="e">
        <f>SQRT((D41*D41)+(H41*H41))</f>
        <v>#DIV/0!</v>
      </c>
      <c r="N41" s="6"/>
      <c r="O41" s="23">
        <f>POWER(2,-L41)</f>
        <v>5.1997789284921048E-3</v>
      </c>
      <c r="P41" s="17" t="e">
        <f>M41/SQRT((COUNT(C39:C41)+COUNT(G39:G41)/2))</f>
        <v>#DIV/0!</v>
      </c>
    </row>
    <row r="42" spans="2:16">
      <c r="B42" s="25" t="s">
        <v>55</v>
      </c>
      <c r="C42" t="s">
        <v>10</v>
      </c>
      <c r="D42" s="37"/>
      <c r="E42" s="41"/>
      <c r="F42" s="41"/>
      <c r="G42" s="40">
        <v>16.485000610351562</v>
      </c>
      <c r="I42" s="41"/>
      <c r="J42" s="41"/>
      <c r="K42" s="41"/>
      <c r="L42" s="41"/>
      <c r="M42" s="41"/>
      <c r="N42" s="41"/>
      <c r="O42" s="29"/>
    </row>
    <row r="43" spans="2:16">
      <c r="B43" s="25" t="s">
        <v>55</v>
      </c>
      <c r="C43" s="21">
        <v>33.554000854492188</v>
      </c>
      <c r="D43" s="43"/>
      <c r="E43" s="41"/>
      <c r="F43" s="41"/>
      <c r="G43" s="40">
        <v>16.542999267578125</v>
      </c>
      <c r="H43" s="43"/>
      <c r="I43" s="41"/>
      <c r="J43" s="41"/>
      <c r="K43" s="41"/>
      <c r="L43" s="41"/>
      <c r="M43" s="41"/>
      <c r="N43" s="41"/>
      <c r="O43" s="29"/>
    </row>
    <row r="44" spans="2:16" ht="15.75">
      <c r="B44" s="25" t="s">
        <v>55</v>
      </c>
      <c r="C44" t="s">
        <v>10</v>
      </c>
      <c r="D44" s="44" t="e">
        <f>STDEV(C42:C44)</f>
        <v>#DIV/0!</v>
      </c>
      <c r="E44" s="45">
        <f>AVERAGE(C42:C44)</f>
        <v>33.554000854492188</v>
      </c>
      <c r="F44" s="41"/>
      <c r="G44" s="40">
        <v>16.559999465942383</v>
      </c>
      <c r="H44" s="46">
        <f>STDEV(G42:G44)</f>
        <v>3.9322765510666387E-2</v>
      </c>
      <c r="I44" s="45">
        <f>AVERAGE(G42:G44)</f>
        <v>16.529333114624023</v>
      </c>
      <c r="J44" s="41"/>
      <c r="K44" s="45">
        <f>E44-I44</f>
        <v>17.024667739868164</v>
      </c>
      <c r="L44" s="45">
        <f>K44-$K$7</f>
        <v>3.4570010503133126</v>
      </c>
      <c r="M44" s="18" t="e">
        <f>SQRT((D44*D44)+(H44*H44))</f>
        <v>#DIV/0!</v>
      </c>
      <c r="N44" s="6"/>
      <c r="O44" s="23">
        <f>POWER(2,-L44)</f>
        <v>9.1062378323213081E-2</v>
      </c>
      <c r="P44" s="17" t="e">
        <f>M44/SQRT((COUNT(C42:C44)+COUNT(G42:G44)/2))</f>
        <v>#DIV/0!</v>
      </c>
    </row>
    <row r="45" spans="2:16">
      <c r="B45" s="25" t="s">
        <v>56</v>
      </c>
      <c r="C45" t="s">
        <v>10</v>
      </c>
      <c r="D45" s="37"/>
      <c r="E45" s="41"/>
      <c r="F45" s="41"/>
      <c r="G45" s="40">
        <v>19.548000335693359</v>
      </c>
      <c r="I45" s="41"/>
      <c r="J45" s="41"/>
      <c r="K45" s="41"/>
      <c r="L45" s="41"/>
      <c r="M45" s="41"/>
      <c r="N45" s="41"/>
      <c r="O45" s="29"/>
    </row>
    <row r="46" spans="2:16">
      <c r="B46" s="25" t="s">
        <v>56</v>
      </c>
      <c r="C46" t="s">
        <v>10</v>
      </c>
      <c r="D46" s="43"/>
      <c r="E46" s="41"/>
      <c r="F46" s="41"/>
      <c r="G46" s="40">
        <v>19.590000152587891</v>
      </c>
      <c r="H46" s="43"/>
      <c r="I46" s="41"/>
      <c r="J46" s="41"/>
      <c r="K46" s="41"/>
      <c r="L46" s="41"/>
      <c r="M46" s="41"/>
      <c r="N46" s="41"/>
      <c r="O46" s="29"/>
    </row>
    <row r="47" spans="2:16" ht="15.75">
      <c r="B47" s="25" t="s">
        <v>56</v>
      </c>
      <c r="C47" s="21">
        <v>33.658000946044922</v>
      </c>
      <c r="D47" s="44" t="e">
        <f>STDEV(C45:C47)</f>
        <v>#DIV/0!</v>
      </c>
      <c r="E47" s="45">
        <f>AVERAGE(C45:C47)</f>
        <v>33.658000946044922</v>
      </c>
      <c r="F47" s="41"/>
      <c r="G47" s="40">
        <v>19.632999420166016</v>
      </c>
      <c r="H47" s="46">
        <f>STDEV(G45:G47)</f>
        <v>4.2500521550954913E-2</v>
      </c>
      <c r="I47" s="45">
        <f>AVERAGE(G45:G47)</f>
        <v>19.590333302815754</v>
      </c>
      <c r="J47" s="41"/>
      <c r="K47" s="45">
        <f>E47-I47</f>
        <v>14.067667643229168</v>
      </c>
      <c r="L47" s="45">
        <f>K47-$K$7</f>
        <v>0.50000095367431641</v>
      </c>
      <c r="M47" s="18" t="e">
        <f>SQRT((D47*D47)+(H47*H47))</f>
        <v>#DIV/0!</v>
      </c>
      <c r="N47" s="6"/>
      <c r="O47" s="23">
        <f>POWER(2,-L47)</f>
        <v>0.70710631376319455</v>
      </c>
      <c r="P47" s="17" t="e">
        <f>M47/SQRT((COUNT(C45:C47)+COUNT(G45:G47)/2))</f>
        <v>#DIV/0!</v>
      </c>
    </row>
    <row r="48" spans="2:16">
      <c r="B48" s="25" t="s">
        <v>57</v>
      </c>
      <c r="C48" s="21">
        <v>35.772998809814453</v>
      </c>
      <c r="D48" s="37"/>
      <c r="E48" s="41"/>
      <c r="F48" s="41"/>
      <c r="G48" s="40">
        <v>14.630999565124512</v>
      </c>
      <c r="I48" s="41"/>
      <c r="J48" s="41"/>
      <c r="K48" s="41"/>
      <c r="L48" s="41"/>
      <c r="M48" s="41"/>
      <c r="N48" s="41"/>
      <c r="O48" s="29"/>
    </row>
    <row r="49" spans="2:16">
      <c r="B49" s="25" t="s">
        <v>57</v>
      </c>
      <c r="C49" t="s">
        <v>10</v>
      </c>
      <c r="D49" s="43"/>
      <c r="E49" s="41"/>
      <c r="F49" s="41"/>
      <c r="G49" s="40">
        <v>14.649999618530273</v>
      </c>
      <c r="H49" s="43"/>
      <c r="I49" s="41"/>
      <c r="J49" s="41"/>
      <c r="K49" s="41"/>
      <c r="L49" s="41"/>
      <c r="M49" s="41"/>
      <c r="N49" s="41"/>
      <c r="O49" s="29"/>
    </row>
    <row r="50" spans="2:16" ht="15.75">
      <c r="B50" s="25" t="s">
        <v>57</v>
      </c>
      <c r="C50" s="21">
        <v>32.534999847412109</v>
      </c>
      <c r="D50" s="44">
        <f>STDEV(C48:C50)</f>
        <v>2.289611023789702</v>
      </c>
      <c r="E50" s="45">
        <f>AVERAGE(C48:C50)</f>
        <v>34.153999328613281</v>
      </c>
      <c r="F50" s="41"/>
      <c r="G50" s="40">
        <v>14.565999984741211</v>
      </c>
      <c r="H50" s="46">
        <f>STDEV(G48:G50)</f>
        <v>4.404899914890914E-2</v>
      </c>
      <c r="I50" s="45">
        <f>AVERAGE(G48:G50)</f>
        <v>14.615666389465332</v>
      </c>
      <c r="J50" s="41"/>
      <c r="K50" s="45">
        <f>E50-I50</f>
        <v>19.538332939147949</v>
      </c>
      <c r="L50" s="45">
        <f>K50-$K$7</f>
        <v>5.9706662495930978</v>
      </c>
      <c r="M50" s="18">
        <f>SQRT((D50*D50)+(H50*H50))</f>
        <v>2.2900347059783499</v>
      </c>
      <c r="N50" s="6"/>
      <c r="O50" s="23">
        <f>POWER(2,-L50)</f>
        <v>1.5945948780445217E-2</v>
      </c>
      <c r="P50" s="17">
        <f>M50/SQRT((COUNT(C48:C50)+COUNT(G48:G50)/2))</f>
        <v>1.2240750390846549</v>
      </c>
    </row>
    <row r="51" spans="2:16">
      <c r="B51" s="25" t="s">
        <v>58</v>
      </c>
      <c r="C51" t="s">
        <v>10</v>
      </c>
      <c r="D51" s="37"/>
      <c r="E51" s="41"/>
      <c r="F51" s="41"/>
      <c r="G51" s="40">
        <v>21.013999938964844</v>
      </c>
      <c r="I51" s="41"/>
      <c r="J51" s="41"/>
      <c r="K51" s="41"/>
      <c r="L51" s="41"/>
      <c r="M51" s="41"/>
      <c r="N51" s="41"/>
      <c r="O51" s="29"/>
    </row>
    <row r="52" spans="2:16">
      <c r="B52" s="25" t="s">
        <v>58</v>
      </c>
      <c r="C52" t="s">
        <v>10</v>
      </c>
      <c r="D52" s="43"/>
      <c r="E52" s="41"/>
      <c r="F52" s="41"/>
      <c r="G52" s="40">
        <v>21.158000946044922</v>
      </c>
      <c r="H52" s="43"/>
      <c r="I52" s="41"/>
      <c r="J52" s="41"/>
      <c r="K52" s="41"/>
      <c r="L52" s="41"/>
      <c r="M52" s="41"/>
      <c r="N52" s="41"/>
      <c r="O52" s="29"/>
    </row>
    <row r="53" spans="2:16" ht="15.75">
      <c r="B53" s="25" t="s">
        <v>58</v>
      </c>
      <c r="C53" t="s">
        <v>10</v>
      </c>
      <c r="D53" s="44" t="e">
        <f>STDEV(C51:C53)</f>
        <v>#DIV/0!</v>
      </c>
      <c r="E53" s="45" t="e">
        <f>AVERAGE(C51:C53)</f>
        <v>#DIV/0!</v>
      </c>
      <c r="F53" s="41"/>
      <c r="G53" s="40">
        <v>21.034999847412109</v>
      </c>
      <c r="H53" s="46">
        <f>STDEV(G51:G53)</f>
        <v>7.7788770033286422E-2</v>
      </c>
      <c r="I53" s="45">
        <f>AVERAGE(G51:G53)</f>
        <v>21.069000244140625</v>
      </c>
      <c r="J53" s="41"/>
      <c r="K53" s="45" t="e">
        <f>E53-I53</f>
        <v>#DIV/0!</v>
      </c>
      <c r="L53" s="45" t="e">
        <f>K53-$K$7</f>
        <v>#DIV/0!</v>
      </c>
      <c r="M53" s="18" t="e">
        <f>SQRT((D53*D53)+(H53*H53))</f>
        <v>#DIV/0!</v>
      </c>
      <c r="N53" s="6"/>
      <c r="O53" s="23" t="e">
        <f>POWER(2,-L53)</f>
        <v>#DIV/0!</v>
      </c>
      <c r="P53" s="17" t="e">
        <f>M53/SQRT((COUNT(C51:C53)+COUNT(G51:G53)/2))</f>
        <v>#DIV/0!</v>
      </c>
    </row>
    <row r="54" spans="2:16">
      <c r="B54" s="25" t="s">
        <v>59</v>
      </c>
      <c r="C54" s="21">
        <v>32.799999237060547</v>
      </c>
      <c r="D54" s="37"/>
      <c r="E54" s="41"/>
      <c r="F54" s="41"/>
      <c r="G54" s="40">
        <v>20.599000930786133</v>
      </c>
      <c r="I54" s="41"/>
      <c r="J54" s="41"/>
      <c r="K54" s="41"/>
      <c r="L54" s="41"/>
      <c r="M54" s="41"/>
      <c r="N54" s="41"/>
      <c r="O54" s="29"/>
    </row>
    <row r="55" spans="2:16">
      <c r="B55" s="25" t="s">
        <v>59</v>
      </c>
      <c r="C55" s="21">
        <v>33.623001098632812</v>
      </c>
      <c r="D55" s="43"/>
      <c r="E55" s="41"/>
      <c r="F55" s="41"/>
      <c r="G55" s="40">
        <v>20.579999923706055</v>
      </c>
      <c r="H55" s="43"/>
      <c r="I55" s="41"/>
      <c r="J55" s="41"/>
      <c r="K55" s="41"/>
      <c r="L55" s="41"/>
      <c r="M55" s="41"/>
      <c r="N55" s="41"/>
      <c r="O55" s="29"/>
    </row>
    <row r="56" spans="2:16" ht="15.75">
      <c r="B56" s="25" t="s">
        <v>59</v>
      </c>
      <c r="C56" t="s">
        <v>10</v>
      </c>
      <c r="D56" s="44">
        <f>STDEV(C54:C56)</f>
        <v>0.58195019724690134</v>
      </c>
      <c r="E56" s="45">
        <f>AVERAGE(C54:C56)</f>
        <v>33.21150016784668</v>
      </c>
      <c r="F56" s="41"/>
      <c r="G56" s="40">
        <v>20.590999603271484</v>
      </c>
      <c r="H56" s="46">
        <f>STDEV(G54:G56)</f>
        <v>9.5398503010265708E-3</v>
      </c>
      <c r="I56" s="45">
        <f>AVERAGE(G54:G56)</f>
        <v>20.590000152587891</v>
      </c>
      <c r="J56" s="41"/>
      <c r="K56" s="45">
        <f>E56-I56</f>
        <v>12.621500015258789</v>
      </c>
      <c r="L56" s="45">
        <f>K56-$K$7</f>
        <v>-0.94616667429606238</v>
      </c>
      <c r="M56" s="18">
        <f>SQRT((D56*D56)+(H56*H56))</f>
        <v>0.58202838489155606</v>
      </c>
      <c r="N56" s="6"/>
      <c r="O56" s="23">
        <f>POWER(2,-L56)</f>
        <v>1.9267463718409326</v>
      </c>
      <c r="P56" s="17">
        <f>M56/SQRT((COUNT(C54:C56)+COUNT(G54:G56)/2))</f>
        <v>0.31110725794879962</v>
      </c>
    </row>
    <row r="57" spans="2:16">
      <c r="B57" s="25" t="s">
        <v>60</v>
      </c>
      <c r="C57" t="s">
        <v>10</v>
      </c>
      <c r="D57" s="37"/>
      <c r="E57" s="41"/>
      <c r="F57" s="41"/>
      <c r="G57" s="40">
        <v>15.369999885559082</v>
      </c>
      <c r="I57" s="41"/>
      <c r="J57" s="41"/>
      <c r="K57" s="41"/>
      <c r="L57" s="41"/>
      <c r="M57" s="41"/>
      <c r="N57" s="41"/>
      <c r="O57" s="29"/>
    </row>
    <row r="58" spans="2:16">
      <c r="B58" s="25" t="s">
        <v>60</v>
      </c>
      <c r="C58" t="s">
        <v>10</v>
      </c>
      <c r="D58" s="43"/>
      <c r="E58" s="41"/>
      <c r="F58" s="41"/>
      <c r="G58" s="40">
        <v>15.368000030517578</v>
      </c>
      <c r="H58" s="43"/>
      <c r="I58" s="41"/>
      <c r="J58" s="41"/>
      <c r="K58" s="41"/>
      <c r="L58" s="41"/>
      <c r="M58" s="41"/>
      <c r="N58" s="41"/>
      <c r="O58" s="29"/>
    </row>
    <row r="59" spans="2:16" ht="15.75">
      <c r="B59" s="25" t="s">
        <v>60</v>
      </c>
      <c r="C59" t="s">
        <v>10</v>
      </c>
      <c r="D59" s="44" t="e">
        <f>STDEV(C57:C59)</f>
        <v>#DIV/0!</v>
      </c>
      <c r="E59" s="45" t="e">
        <f>AVERAGE(C57:C59)</f>
        <v>#DIV/0!</v>
      </c>
      <c r="F59" s="41"/>
      <c r="G59" s="40">
        <v>15.41100025177002</v>
      </c>
      <c r="H59" s="46">
        <f>STDEV(G57:G59)</f>
        <v>2.4269488654745514E-2</v>
      </c>
      <c r="I59" s="45">
        <f>AVERAGE(G57:G59)</f>
        <v>15.383000055948893</v>
      </c>
      <c r="J59" s="41"/>
      <c r="K59" s="45" t="e">
        <f>E59-I59</f>
        <v>#DIV/0!</v>
      </c>
      <c r="L59" s="45" t="e">
        <f>K59-$K$7</f>
        <v>#DIV/0!</v>
      </c>
      <c r="M59" s="18" t="e">
        <f>SQRT((D59*D59)+(H59*H59))</f>
        <v>#DIV/0!</v>
      </c>
      <c r="N59" s="6"/>
      <c r="O59" s="23" t="e">
        <f>POWER(2,-L59)</f>
        <v>#DIV/0!</v>
      </c>
      <c r="P59" s="17" t="e">
        <f>M59/SQRT((COUNT(C57:C59)+COUNT(G57:G59)/2))</f>
        <v>#DIV/0!</v>
      </c>
    </row>
    <row r="60" spans="2:16">
      <c r="B60" s="25" t="s">
        <v>61</v>
      </c>
      <c r="C60" t="s">
        <v>10</v>
      </c>
      <c r="D60" s="37"/>
      <c r="E60" s="41"/>
      <c r="F60" s="41"/>
      <c r="G60" s="40">
        <v>19.343000411987305</v>
      </c>
      <c r="I60" s="41"/>
      <c r="J60" s="41"/>
      <c r="K60" s="41"/>
      <c r="L60" s="41"/>
      <c r="M60" s="41"/>
      <c r="N60" s="41"/>
      <c r="O60" s="29"/>
    </row>
    <row r="61" spans="2:16">
      <c r="B61" s="25" t="s">
        <v>61</v>
      </c>
      <c r="C61" s="21">
        <v>39.709999084472656</v>
      </c>
      <c r="D61" s="43"/>
      <c r="E61" s="41"/>
      <c r="F61" s="41"/>
      <c r="G61" s="40">
        <v>19.305000305175781</v>
      </c>
      <c r="H61" s="43"/>
      <c r="I61" s="41"/>
      <c r="J61" s="41"/>
      <c r="K61" s="41"/>
      <c r="L61" s="41"/>
      <c r="M61" s="41"/>
      <c r="N61" s="41"/>
      <c r="O61" s="29"/>
    </row>
    <row r="62" spans="2:16" ht="15.75">
      <c r="B62" s="25" t="s">
        <v>61</v>
      </c>
      <c r="C62" t="s">
        <v>10</v>
      </c>
      <c r="D62" s="44" t="e">
        <f>STDEV(C60:C62)</f>
        <v>#DIV/0!</v>
      </c>
      <c r="E62" s="45">
        <f>AVERAGE(C60:C62)</f>
        <v>39.709999084472656</v>
      </c>
      <c r="F62" s="41"/>
      <c r="G62" s="40">
        <v>19.618000030517578</v>
      </c>
      <c r="H62" s="46">
        <f>STDEV(G60:G62)</f>
        <v>0.17080087156966869</v>
      </c>
      <c r="I62" s="45">
        <f>AVERAGE(G60:G62)</f>
        <v>19.422000249226887</v>
      </c>
      <c r="J62" s="41"/>
      <c r="K62" s="45">
        <f>E62-I62</f>
        <v>20.287998835245769</v>
      </c>
      <c r="L62" s="45">
        <f>K62-$K$7</f>
        <v>6.720332145690918</v>
      </c>
      <c r="M62" s="18" t="e">
        <f>SQRT((D62*D62)+(H62*H62))</f>
        <v>#DIV/0!</v>
      </c>
      <c r="N62" s="6"/>
      <c r="O62" s="23">
        <f>POWER(2,-L62)</f>
        <v>9.4837138868967743E-3</v>
      </c>
      <c r="P62" s="17" t="e">
        <f>M62/SQRT((COUNT(C60:C62)+COUNT(G60:G62)/2))</f>
        <v>#DIV/0!</v>
      </c>
    </row>
    <row r="63" spans="2:16">
      <c r="B63" s="25" t="s">
        <v>62</v>
      </c>
      <c r="C63" s="21">
        <v>37.178001403808594</v>
      </c>
      <c r="D63" s="37"/>
      <c r="E63" s="41"/>
      <c r="F63" s="41"/>
      <c r="G63" s="40">
        <v>18.110000610351563</v>
      </c>
      <c r="I63" s="41"/>
      <c r="J63" s="41"/>
      <c r="K63" s="41"/>
      <c r="L63" s="41"/>
      <c r="M63" s="41"/>
      <c r="N63" s="41"/>
      <c r="O63" s="29"/>
    </row>
    <row r="64" spans="2:16">
      <c r="B64" s="25" t="s">
        <v>62</v>
      </c>
      <c r="C64" t="s">
        <v>10</v>
      </c>
      <c r="D64" s="43"/>
      <c r="E64" s="41"/>
      <c r="F64" s="41"/>
      <c r="G64" s="40">
        <v>18.139999389648438</v>
      </c>
      <c r="H64" s="43"/>
      <c r="I64" s="41"/>
      <c r="J64" s="41"/>
      <c r="K64" s="41"/>
      <c r="L64" s="41"/>
      <c r="M64" s="41"/>
      <c r="N64" s="41"/>
      <c r="O64" s="29"/>
    </row>
    <row r="65" spans="2:16" ht="15.75">
      <c r="B65" s="25" t="s">
        <v>62</v>
      </c>
      <c r="C65" t="s">
        <v>10</v>
      </c>
      <c r="D65" s="44" t="e">
        <f>STDEV(C63:C65)</f>
        <v>#DIV/0!</v>
      </c>
      <c r="E65" s="45">
        <f>AVERAGE(C63:C65)</f>
        <v>37.178001403808594</v>
      </c>
      <c r="F65" s="41"/>
      <c r="G65" s="40">
        <v>18.208000183105469</v>
      </c>
      <c r="H65" s="46">
        <f>STDEV(G63:G65)</f>
        <v>5.0212798717120921E-2</v>
      </c>
      <c r="I65" s="45">
        <f>AVERAGE(G63:G65)</f>
        <v>18.152666727701824</v>
      </c>
      <c r="J65" s="41"/>
      <c r="K65" s="45">
        <f>E65-I65</f>
        <v>19.02533467610677</v>
      </c>
      <c r="L65" s="45">
        <f>K65-$K$7</f>
        <v>5.4576679865519182</v>
      </c>
      <c r="M65" s="18" t="e">
        <f>SQRT((D65*D65)+(H65*H65))</f>
        <v>#DIV/0!</v>
      </c>
      <c r="N65" s="6"/>
      <c r="O65" s="23">
        <f>POWER(2,-L65)</f>
        <v>2.2755072820731147E-2</v>
      </c>
      <c r="P65" s="17" t="e">
        <f>M65/SQRT((COUNT(C63:C65)+COUNT(G63:G65)/2))</f>
        <v>#DIV/0!</v>
      </c>
    </row>
    <row r="66" spans="2:16">
      <c r="B66" s="25" t="s">
        <v>63</v>
      </c>
      <c r="C66" t="s">
        <v>10</v>
      </c>
      <c r="D66" s="37"/>
      <c r="E66" s="41"/>
      <c r="F66" s="41"/>
      <c r="G66" s="40">
        <v>14.866999626159668</v>
      </c>
      <c r="I66" s="41"/>
      <c r="J66" s="41"/>
      <c r="K66" s="41"/>
      <c r="L66" s="41"/>
      <c r="M66" s="41"/>
      <c r="N66" s="41"/>
      <c r="O66" s="29"/>
    </row>
    <row r="67" spans="2:16">
      <c r="B67" s="25" t="s">
        <v>63</v>
      </c>
      <c r="C67" s="21">
        <v>32.604999542236328</v>
      </c>
      <c r="D67" s="43"/>
      <c r="E67" s="41"/>
      <c r="F67" s="41"/>
      <c r="G67" s="40">
        <v>14.866999626159668</v>
      </c>
      <c r="H67" s="43"/>
      <c r="I67" s="41"/>
      <c r="J67" s="41"/>
      <c r="K67" s="41"/>
      <c r="L67" s="41"/>
      <c r="M67" s="41"/>
      <c r="N67" s="41"/>
      <c r="O67" s="29"/>
    </row>
    <row r="68" spans="2:16" ht="15.75">
      <c r="B68" s="25" t="s">
        <v>63</v>
      </c>
      <c r="C68" t="s">
        <v>10</v>
      </c>
      <c r="D68" s="44" t="e">
        <f>STDEV(C66:C68)</f>
        <v>#DIV/0!</v>
      </c>
      <c r="E68" s="45">
        <f>AVERAGE(C66:C68)</f>
        <v>32.604999542236328</v>
      </c>
      <c r="F68" s="41"/>
      <c r="G68" s="40">
        <v>14.892999649047852</v>
      </c>
      <c r="H68" s="46">
        <f>STDEV(G66:G68)</f>
        <v>1.5011120213429228E-2</v>
      </c>
      <c r="I68" s="45">
        <f>AVERAGE(G66:G68)</f>
        <v>14.875666300455729</v>
      </c>
      <c r="J68" s="41"/>
      <c r="K68" s="45">
        <f>E68-I68</f>
        <v>17.729333241780601</v>
      </c>
      <c r="L68" s="45">
        <f>K68-$K$7</f>
        <v>4.1616665522257499</v>
      </c>
      <c r="M68" s="18" t="e">
        <f>SQRT((D68*D68)+(H68*H68))</f>
        <v>#DIV/0!</v>
      </c>
      <c r="N68" s="6"/>
      <c r="O68" s="23">
        <f>POWER(2,-L68)</f>
        <v>5.5874485334532348E-2</v>
      </c>
      <c r="P68" s="17" t="e">
        <f>M68/SQRT((COUNT(C66:C68)+COUNT(G66:G68)/2))</f>
        <v>#DIV/0!</v>
      </c>
    </row>
    <row r="69" spans="2:16">
      <c r="B69" s="25" t="s">
        <v>64</v>
      </c>
      <c r="C69" t="s">
        <v>10</v>
      </c>
      <c r="D69" s="37"/>
      <c r="E69" s="41"/>
      <c r="F69" s="41"/>
      <c r="G69" s="40">
        <v>17.625</v>
      </c>
      <c r="I69" s="41"/>
      <c r="J69" s="41"/>
      <c r="K69" s="41"/>
      <c r="L69" s="41"/>
      <c r="M69" s="41"/>
      <c r="N69" s="41"/>
      <c r="O69" s="29"/>
    </row>
    <row r="70" spans="2:16">
      <c r="B70" s="25" t="s">
        <v>64</v>
      </c>
      <c r="C70" s="21">
        <v>34.525001525878906</v>
      </c>
      <c r="D70" s="43"/>
      <c r="E70" s="41"/>
      <c r="F70" s="41"/>
      <c r="G70" s="40">
        <v>17.663999557495117</v>
      </c>
      <c r="H70" s="43"/>
      <c r="I70" s="41"/>
      <c r="J70" s="41"/>
      <c r="K70" s="41"/>
      <c r="L70" s="41"/>
      <c r="M70" s="41"/>
      <c r="N70" s="41"/>
      <c r="O70" s="29"/>
    </row>
    <row r="71" spans="2:16" ht="15.75">
      <c r="B71" s="25" t="s">
        <v>64</v>
      </c>
      <c r="C71" s="21">
        <v>37.183998107910156</v>
      </c>
      <c r="D71" s="44">
        <f>STDEV(C69:C71)</f>
        <v>1.8801945143061489</v>
      </c>
      <c r="E71" s="45">
        <f>AVERAGE(C69:C71)</f>
        <v>35.854499816894531</v>
      </c>
      <c r="F71" s="41"/>
      <c r="G71" s="40">
        <v>17.722999572753906</v>
      </c>
      <c r="H71" s="46">
        <f>STDEV(G69:G71)</f>
        <v>4.9338766950712737E-2</v>
      </c>
      <c r="I71" s="45">
        <f>AVERAGE(G69:G71)</f>
        <v>17.670666376749676</v>
      </c>
      <c r="J71" s="41"/>
      <c r="K71" s="45">
        <f>E71-I71</f>
        <v>18.183833440144856</v>
      </c>
      <c r="L71" s="45">
        <f>K71-$K$7</f>
        <v>4.6161667505900041</v>
      </c>
      <c r="M71" s="18">
        <f>SQRT((D71*D71)+(H71*H71))</f>
        <v>1.8808417598381721</v>
      </c>
      <c r="N71" s="6"/>
      <c r="O71" s="23">
        <f>POWER(2,-L71)</f>
        <v>4.0775128943354735E-2</v>
      </c>
      <c r="P71" s="17">
        <f>M71/SQRT((COUNT(C69:C71)+COUNT(G69:G71)/2))</f>
        <v>1.0053522091501994</v>
      </c>
    </row>
    <row r="72" spans="2:16">
      <c r="B72" s="25" t="s">
        <v>65</v>
      </c>
      <c r="C72" t="s">
        <v>10</v>
      </c>
      <c r="D72" s="37"/>
      <c r="E72" s="41"/>
      <c r="F72" s="41"/>
      <c r="G72" s="40">
        <v>16.856000900268555</v>
      </c>
      <c r="I72" s="41"/>
      <c r="J72" s="41"/>
      <c r="K72" s="41"/>
      <c r="L72" s="41"/>
      <c r="M72" s="41"/>
      <c r="N72" s="41"/>
      <c r="O72" s="29"/>
    </row>
    <row r="73" spans="2:16">
      <c r="B73" s="25" t="s">
        <v>65</v>
      </c>
      <c r="C73" t="s">
        <v>10</v>
      </c>
      <c r="D73" s="43"/>
      <c r="E73" s="41"/>
      <c r="F73" s="41"/>
      <c r="G73" s="40">
        <v>16.878000259399414</v>
      </c>
      <c r="H73" s="43"/>
      <c r="I73" s="41"/>
      <c r="J73" s="41"/>
      <c r="K73" s="41"/>
      <c r="L73" s="41"/>
      <c r="M73" s="41"/>
      <c r="N73" s="41"/>
      <c r="O73" s="29"/>
    </row>
    <row r="74" spans="2:16" ht="15.75">
      <c r="B74" s="25" t="s">
        <v>65</v>
      </c>
      <c r="C74" s="21">
        <v>37.387001037597656</v>
      </c>
      <c r="D74" s="44" t="e">
        <f>STDEV(C72:C74)</f>
        <v>#DIV/0!</v>
      </c>
      <c r="E74" s="45">
        <f>AVERAGE(C72:C74)</f>
        <v>37.387001037597656</v>
      </c>
      <c r="F74" s="41"/>
      <c r="G74" s="40">
        <v>16.858999252319336</v>
      </c>
      <c r="H74" s="46">
        <f>STDEV(G72:G74)</f>
        <v>1.1930354753360082E-2</v>
      </c>
      <c r="I74" s="45">
        <f>AVERAGE(G72:G74)</f>
        <v>16.864333470662434</v>
      </c>
      <c r="J74" s="41"/>
      <c r="K74" s="45">
        <f>E74-I74</f>
        <v>20.522667566935223</v>
      </c>
      <c r="L74" s="45">
        <f>K74-$K$7</f>
        <v>6.9550008773803711</v>
      </c>
      <c r="M74" s="18" t="e">
        <f>SQRT((D74*D74)+(H74*H74))</f>
        <v>#DIV/0!</v>
      </c>
      <c r="N74" s="6"/>
      <c r="O74" s="23">
        <f>POWER(2,-L74)</f>
        <v>8.0600199365591877E-3</v>
      </c>
      <c r="P74" s="17" t="e">
        <f>M74/SQRT((COUNT(C72:C74)+COUNT(G72:G74)/2))</f>
        <v>#DIV/0!</v>
      </c>
    </row>
    <row r="75" spans="2:16">
      <c r="B75" s="25" t="s">
        <v>66</v>
      </c>
      <c r="C75" s="21">
        <v>35.455001831054687</v>
      </c>
      <c r="D75" s="37"/>
      <c r="E75" s="41"/>
      <c r="F75" s="41"/>
      <c r="G75" s="40">
        <v>14.038000106811523</v>
      </c>
      <c r="I75" s="41"/>
      <c r="J75" s="41"/>
      <c r="K75" s="41"/>
      <c r="L75" s="41"/>
      <c r="M75" s="41"/>
      <c r="N75" s="41"/>
      <c r="O75" s="29"/>
    </row>
    <row r="76" spans="2:16">
      <c r="B76" s="25" t="s">
        <v>66</v>
      </c>
      <c r="C76" s="21">
        <v>33.46099853515625</v>
      </c>
      <c r="D76" s="43"/>
      <c r="E76" s="41"/>
      <c r="F76" s="41"/>
      <c r="G76" s="40">
        <v>13.925999641418457</v>
      </c>
      <c r="H76" s="43"/>
      <c r="I76" s="41"/>
      <c r="J76" s="41"/>
      <c r="K76" s="41"/>
      <c r="L76" s="41"/>
      <c r="M76" s="41"/>
      <c r="N76" s="41"/>
      <c r="O76" s="29"/>
    </row>
    <row r="77" spans="2:16" ht="15.75">
      <c r="B77" s="25" t="s">
        <v>66</v>
      </c>
      <c r="C77" t="s">
        <v>10</v>
      </c>
      <c r="D77" s="44">
        <f>STDEV(C75:C77)</f>
        <v>1.409973252238111</v>
      </c>
      <c r="E77" s="45">
        <f>AVERAGE(C75:C77)</f>
        <v>34.458000183105469</v>
      </c>
      <c r="F77" s="41"/>
      <c r="G77" s="40">
        <v>14.038999557495117</v>
      </c>
      <c r="H77" s="46">
        <f>STDEV(G75:G77)</f>
        <v>6.4953937760108937E-2</v>
      </c>
      <c r="I77" s="45">
        <f>AVERAGE(G75:G77)</f>
        <v>14.000999768575033</v>
      </c>
      <c r="J77" s="41"/>
      <c r="K77" s="45">
        <f>E77-I77</f>
        <v>20.457000414530434</v>
      </c>
      <c r="L77" s="45">
        <f>K77-$K$7</f>
        <v>6.8893337249755824</v>
      </c>
      <c r="M77" s="18">
        <f>SQRT((D77*D77)+(H77*H77))</f>
        <v>1.4114685919486341</v>
      </c>
      <c r="N77" s="6"/>
      <c r="O77" s="23">
        <f>POWER(2,-L77)</f>
        <v>8.4353653748374946E-3</v>
      </c>
      <c r="P77" s="17">
        <f>M77/SQRT((COUNT(C75:C77)+COUNT(G75:G77)/2))</f>
        <v>0.75446169760914583</v>
      </c>
    </row>
    <row r="78" spans="2:16">
      <c r="B78" s="25" t="s">
        <v>67</v>
      </c>
      <c r="C78" t="s">
        <v>10</v>
      </c>
      <c r="D78" s="37"/>
      <c r="E78" s="41"/>
      <c r="F78" s="41"/>
      <c r="G78" s="40">
        <v>16.520000457763672</v>
      </c>
      <c r="I78" s="41"/>
      <c r="J78" s="41"/>
      <c r="K78" s="41"/>
      <c r="L78" s="41"/>
      <c r="M78" s="41"/>
      <c r="N78" s="41"/>
      <c r="O78" s="29"/>
    </row>
    <row r="79" spans="2:16">
      <c r="B79" s="25" t="s">
        <v>67</v>
      </c>
      <c r="C79" s="21">
        <v>38.341999053955078</v>
      </c>
      <c r="D79" s="43"/>
      <c r="E79" s="41"/>
      <c r="F79" s="41"/>
      <c r="G79" s="40">
        <v>16.527000427246094</v>
      </c>
      <c r="H79" s="43"/>
      <c r="I79" s="41"/>
      <c r="J79" s="41"/>
      <c r="K79" s="41"/>
      <c r="L79" s="41"/>
      <c r="M79" s="41"/>
      <c r="N79" s="41"/>
      <c r="O79" s="29"/>
    </row>
    <row r="80" spans="2:16" ht="15.75">
      <c r="B80" s="25" t="s">
        <v>67</v>
      </c>
      <c r="C80" s="21">
        <v>39.244998931884766</v>
      </c>
      <c r="D80" s="44">
        <f>STDEV(C78:C80)</f>
        <v>0.63851733709470671</v>
      </c>
      <c r="E80" s="45">
        <f>AVERAGE(C78:C80)</f>
        <v>38.793498992919922</v>
      </c>
      <c r="F80" s="41"/>
      <c r="G80" s="40">
        <v>16.563999176025391</v>
      </c>
      <c r="H80" s="46">
        <f>STDEV(G78:G80)</f>
        <v>2.3642455430370954E-2</v>
      </c>
      <c r="I80" s="45">
        <f>AVERAGE(G78:G80)</f>
        <v>16.537000020345051</v>
      </c>
      <c r="J80" s="41"/>
      <c r="K80" s="45">
        <f>E80-I80</f>
        <v>22.256498972574871</v>
      </c>
      <c r="L80" s="45">
        <f>K80-$K$7</f>
        <v>8.6888322830200195</v>
      </c>
      <c r="M80" s="18">
        <f>SQRT((D80*D80)+(H80*H80))</f>
        <v>0.63895489314136433</v>
      </c>
      <c r="N80" s="6"/>
      <c r="O80" s="23">
        <f>POWER(2,-L80)</f>
        <v>2.4232646976810146E-3</v>
      </c>
      <c r="P80" s="17">
        <f>M80/SQRT((COUNT(C78:C80)+COUNT(G78:G80)/2))</f>
        <v>0.3415357565339629</v>
      </c>
    </row>
    <row r="81" spans="2:16">
      <c r="B81" s="25" t="s">
        <v>68</v>
      </c>
      <c r="C81" t="s">
        <v>10</v>
      </c>
      <c r="D81" s="37"/>
      <c r="E81" s="41"/>
      <c r="F81" s="41"/>
      <c r="G81" s="40">
        <v>18.260000228881836</v>
      </c>
      <c r="I81" s="41"/>
      <c r="J81" s="41"/>
      <c r="K81" s="41"/>
      <c r="L81" s="41"/>
      <c r="M81" s="41"/>
      <c r="N81" s="41"/>
      <c r="O81" s="29"/>
    </row>
    <row r="82" spans="2:16">
      <c r="B82" s="25" t="s">
        <v>68</v>
      </c>
      <c r="C82" t="s">
        <v>10</v>
      </c>
      <c r="D82" s="43"/>
      <c r="E82" s="41"/>
      <c r="F82" s="41"/>
      <c r="G82" s="40">
        <v>18.267999649047852</v>
      </c>
      <c r="H82" s="43"/>
      <c r="I82" s="41"/>
      <c r="J82" s="41"/>
      <c r="K82" s="41"/>
      <c r="L82" s="41"/>
      <c r="M82" s="41"/>
      <c r="N82" s="41"/>
      <c r="O82" s="29"/>
    </row>
    <row r="83" spans="2:16" ht="15.75">
      <c r="B83" s="25" t="s">
        <v>68</v>
      </c>
      <c r="C83" t="s">
        <v>10</v>
      </c>
      <c r="D83" s="44" t="e">
        <f>STDEV(C81:C83)</f>
        <v>#DIV/0!</v>
      </c>
      <c r="E83" s="45" t="e">
        <f>AVERAGE(C81:C83)</f>
        <v>#DIV/0!</v>
      </c>
      <c r="F83" s="41"/>
      <c r="G83" s="40">
        <v>18.225000381469727</v>
      </c>
      <c r="H83" s="46">
        <f>STDEV(G81:G83)</f>
        <v>2.2868891002548231E-2</v>
      </c>
      <c r="I83" s="45">
        <f>AVERAGE(G81:G83)</f>
        <v>18.251000086466473</v>
      </c>
      <c r="J83" s="41"/>
      <c r="K83" s="45" t="e">
        <f>E83-I83</f>
        <v>#DIV/0!</v>
      </c>
      <c r="L83" s="45" t="e">
        <f>K83-$K$7</f>
        <v>#DIV/0!</v>
      </c>
      <c r="M83" s="18" t="e">
        <f>SQRT((D83*D83)+(H83*H83))</f>
        <v>#DIV/0!</v>
      </c>
      <c r="N83" s="6"/>
      <c r="O83" s="23" t="e">
        <f>POWER(2,-L83)</f>
        <v>#DIV/0!</v>
      </c>
      <c r="P83" s="17" t="e">
        <f>M83/SQRT((COUNT(C81:C83)+COUNT(G81:G83)/2))</f>
        <v>#DIV/0!</v>
      </c>
    </row>
    <row r="84" spans="2:16">
      <c r="B84" s="25" t="s">
        <v>69</v>
      </c>
      <c r="C84" t="s">
        <v>10</v>
      </c>
      <c r="D84" s="37"/>
      <c r="E84" s="41"/>
      <c r="F84" s="41"/>
      <c r="G84" s="40">
        <v>15.685999870300293</v>
      </c>
      <c r="I84" s="41"/>
      <c r="J84" s="41"/>
      <c r="K84" s="41"/>
      <c r="L84" s="41"/>
      <c r="M84" s="41"/>
      <c r="N84" s="41"/>
      <c r="O84" s="29"/>
    </row>
    <row r="85" spans="2:16">
      <c r="B85" s="25" t="s">
        <v>69</v>
      </c>
      <c r="C85" t="s">
        <v>10</v>
      </c>
      <c r="D85" s="43"/>
      <c r="E85" s="41"/>
      <c r="F85" s="41"/>
      <c r="G85" s="40">
        <v>15.741000175476074</v>
      </c>
      <c r="H85" s="43"/>
      <c r="I85" s="41"/>
      <c r="J85" s="41"/>
      <c r="K85" s="41"/>
      <c r="L85" s="41"/>
      <c r="M85" s="41"/>
      <c r="N85" s="41"/>
      <c r="O85" s="29"/>
    </row>
    <row r="86" spans="2:16" ht="15.75">
      <c r="B86" s="25" t="s">
        <v>69</v>
      </c>
      <c r="C86" t="s">
        <v>10</v>
      </c>
      <c r="D86" s="44" t="e">
        <f>STDEV(C84:C86)</f>
        <v>#DIV/0!</v>
      </c>
      <c r="E86" s="45" t="e">
        <f>AVERAGE(C84:C86)</f>
        <v>#DIV/0!</v>
      </c>
      <c r="F86" s="41"/>
      <c r="G86" s="40">
        <v>15.710000038146973</v>
      </c>
      <c r="H86" s="46">
        <f>STDEV(G84:G86)</f>
        <v>2.7574294008856099E-2</v>
      </c>
      <c r="I86" s="45">
        <f>AVERAGE(G84:G86)</f>
        <v>15.712333361307779</v>
      </c>
      <c r="J86" s="41"/>
      <c r="K86" s="45" t="e">
        <f>E86-I86</f>
        <v>#DIV/0!</v>
      </c>
      <c r="L86" s="45" t="e">
        <f>K86-$K$7</f>
        <v>#DIV/0!</v>
      </c>
      <c r="M86" s="18" t="e">
        <f>SQRT((D86*D86)+(H86*H86))</f>
        <v>#DIV/0!</v>
      </c>
      <c r="N86" s="6"/>
      <c r="O86" s="23" t="e">
        <f>POWER(2,-L86)</f>
        <v>#DIV/0!</v>
      </c>
      <c r="P86" s="17" t="e">
        <f>M86/SQRT((COUNT(C84:C86)+COUNT(G84:G86)/2))</f>
        <v>#DIV/0!</v>
      </c>
    </row>
    <row r="87" spans="2:16">
      <c r="B87" s="25" t="s">
        <v>70</v>
      </c>
      <c r="C87" s="21">
        <v>33.417999267578125</v>
      </c>
      <c r="D87" s="37"/>
      <c r="E87" s="41"/>
      <c r="F87" s="41"/>
      <c r="G87" s="40">
        <v>17.327999114990234</v>
      </c>
      <c r="I87" s="41"/>
      <c r="J87" s="41"/>
      <c r="K87" s="41"/>
      <c r="L87" s="41"/>
      <c r="M87" s="41"/>
      <c r="N87" s="41"/>
      <c r="O87" s="29"/>
    </row>
    <row r="88" spans="2:16">
      <c r="B88" s="25" t="s">
        <v>70</v>
      </c>
      <c r="C88" s="21">
        <v>35.548000335693359</v>
      </c>
      <c r="D88" s="43"/>
      <c r="E88" s="41"/>
      <c r="F88" s="41"/>
      <c r="G88" s="40">
        <v>17.356000900268555</v>
      </c>
      <c r="H88" s="43"/>
      <c r="I88" s="41"/>
      <c r="J88" s="41"/>
      <c r="K88" s="41"/>
      <c r="L88" s="41"/>
      <c r="M88" s="41"/>
      <c r="N88" s="41"/>
      <c r="O88" s="29"/>
    </row>
    <row r="89" spans="2:16" ht="15.75">
      <c r="B89" s="25" t="s">
        <v>70</v>
      </c>
      <c r="C89" s="21">
        <v>35.36199951171875</v>
      </c>
      <c r="D89" s="44">
        <f>STDEV(C87:C89)</f>
        <v>1.1797342784083222</v>
      </c>
      <c r="E89" s="45">
        <f>AVERAGE(C87:C89)</f>
        <v>34.775999704996742</v>
      </c>
      <c r="F89" s="41"/>
      <c r="G89" s="40">
        <v>17.311000823974609</v>
      </c>
      <c r="H89" s="46">
        <f>STDEV(G87:G89)</f>
        <v>2.2723148045865522E-2</v>
      </c>
      <c r="I89" s="45">
        <f>AVERAGE(G87:G89)</f>
        <v>17.331666946411133</v>
      </c>
      <c r="J89" s="41"/>
      <c r="K89" s="45">
        <f>E89-I89</f>
        <v>17.44433275858561</v>
      </c>
      <c r="L89" s="45">
        <f>K89-$K$7</f>
        <v>3.8766660690307582</v>
      </c>
      <c r="M89" s="18">
        <f>SQRT((D89*D89)+(H89*H89))</f>
        <v>1.1799530961477744</v>
      </c>
      <c r="N89" s="6"/>
      <c r="O89" s="23">
        <f>POWER(2,-L89)</f>
        <v>6.8078069210223441E-2</v>
      </c>
      <c r="P89" s="17">
        <f>M89/SQRT((COUNT(C87:C89)+COUNT(G87:G89)/2))</f>
        <v>0.55623522384543578</v>
      </c>
    </row>
    <row r="90" spans="2:16">
      <c r="B90" s="25" t="s">
        <v>71</v>
      </c>
      <c r="C90" s="21">
        <v>35.387001037597656</v>
      </c>
      <c r="D90" s="37"/>
      <c r="E90" s="41"/>
      <c r="F90" s="41"/>
      <c r="G90" s="40">
        <v>17.971000671386719</v>
      </c>
      <c r="I90" s="41"/>
      <c r="J90" s="41"/>
      <c r="K90" s="41"/>
      <c r="L90" s="41"/>
      <c r="M90" s="41"/>
      <c r="N90" s="41"/>
      <c r="O90" s="29"/>
    </row>
    <row r="91" spans="2:16">
      <c r="B91" s="25" t="s">
        <v>71</v>
      </c>
      <c r="C91" s="21">
        <v>33.573001861572266</v>
      </c>
      <c r="D91" s="43"/>
      <c r="E91" s="41"/>
      <c r="F91" s="41"/>
      <c r="G91" s="40">
        <v>17.955999374389648</v>
      </c>
      <c r="H91" s="43"/>
      <c r="I91" s="41"/>
      <c r="J91" s="41"/>
      <c r="K91" s="41"/>
      <c r="L91" s="41"/>
      <c r="M91" s="41"/>
      <c r="N91" s="41"/>
      <c r="O91" s="29"/>
    </row>
    <row r="92" spans="2:16" ht="15.75">
      <c r="B92" s="25" t="s">
        <v>71</v>
      </c>
      <c r="C92" s="21">
        <v>33.425998687744141</v>
      </c>
      <c r="D92" s="44">
        <f>STDEV(C90:C92)</f>
        <v>1.0922250348002842</v>
      </c>
      <c r="E92" s="45">
        <f>AVERAGE(C90:C92)</f>
        <v>34.128667195638023</v>
      </c>
      <c r="F92" s="41"/>
      <c r="G92" s="40">
        <v>18.024999618530273</v>
      </c>
      <c r="H92" s="46">
        <f>STDEV(G90:G92)</f>
        <v>3.6290400235858014E-2</v>
      </c>
      <c r="I92" s="45">
        <f>AVERAGE(G90:G92)</f>
        <v>17.983999888102215</v>
      </c>
      <c r="J92" s="41"/>
      <c r="K92" s="45">
        <f>E92-I92</f>
        <v>16.144667307535808</v>
      </c>
      <c r="L92" s="45">
        <f>K92-$K$7</f>
        <v>2.577000617980957</v>
      </c>
      <c r="M92" s="18">
        <f>SQRT((D92*D92)+(H92*H92))</f>
        <v>1.0928277630961618</v>
      </c>
      <c r="N92" s="6"/>
      <c r="O92" s="23">
        <f>POWER(2,-L92)</f>
        <v>0.16758900216048289</v>
      </c>
      <c r="P92" s="17">
        <f>M92/SQRT((COUNT(C90:C92)+COUNT(G90:G92)/2))</f>
        <v>0.51516394796948128</v>
      </c>
    </row>
    <row r="93" spans="2:16">
      <c r="B93" s="25" t="s">
        <v>72</v>
      </c>
      <c r="C93" s="21">
        <v>37.555000305175781</v>
      </c>
      <c r="D93" s="37"/>
      <c r="E93" s="41"/>
      <c r="F93" s="41"/>
      <c r="G93" s="40">
        <v>13.909999847412109</v>
      </c>
      <c r="I93" s="41"/>
      <c r="J93" s="41"/>
      <c r="K93" s="41"/>
      <c r="L93" s="41"/>
      <c r="M93" s="41"/>
      <c r="N93" s="41"/>
      <c r="O93" s="29"/>
    </row>
    <row r="94" spans="2:16">
      <c r="B94" s="25" t="s">
        <v>72</v>
      </c>
      <c r="C94" t="s">
        <v>10</v>
      </c>
      <c r="D94" s="43"/>
      <c r="E94" s="41"/>
      <c r="F94" s="41"/>
      <c r="G94" s="40">
        <v>14.072999954223633</v>
      </c>
      <c r="H94" s="43"/>
      <c r="I94" s="41"/>
      <c r="J94" s="41"/>
      <c r="K94" s="41"/>
      <c r="L94" s="41"/>
      <c r="M94" s="41"/>
      <c r="N94" s="41"/>
      <c r="O94" s="29"/>
    </row>
    <row r="95" spans="2:16" ht="15.75">
      <c r="B95" s="25" t="s">
        <v>72</v>
      </c>
      <c r="C95" s="21">
        <v>33.095001220703125</v>
      </c>
      <c r="D95" s="44">
        <f>STDEV(C93:C95)</f>
        <v>3.1536955967164086</v>
      </c>
      <c r="E95" s="45">
        <f>AVERAGE(C93:C95)</f>
        <v>35.325000762939453</v>
      </c>
      <c r="F95" s="41"/>
      <c r="G95" s="40">
        <v>14.031999588012695</v>
      </c>
      <c r="H95" s="46">
        <f>STDEV(G93:G95)</f>
        <v>8.4787972374829684E-2</v>
      </c>
      <c r="I95" s="45">
        <f>AVERAGE(G93:G95)</f>
        <v>14.004999796549479</v>
      </c>
      <c r="J95" s="41"/>
      <c r="K95" s="45">
        <f>E95-I95</f>
        <v>21.320000966389976</v>
      </c>
      <c r="L95" s="45">
        <f>K95-$K$7</f>
        <v>7.7523342768351249</v>
      </c>
      <c r="M95" s="18">
        <f>SQRT((D95*D95)+(H95*H95))</f>
        <v>3.1548351647919577</v>
      </c>
      <c r="N95" s="6"/>
      <c r="O95" s="23">
        <f>POWER(2,-L95)</f>
        <v>4.6378302217074249E-3</v>
      </c>
      <c r="P95" s="17">
        <f>M95/SQRT((COUNT(C93:C95)+COUNT(G93:G95)/2))</f>
        <v>1.6863303283425732</v>
      </c>
    </row>
    <row r="96" spans="2:16">
      <c r="B96" s="25" t="s">
        <v>73</v>
      </c>
      <c r="C96" s="21">
        <v>39.696998596191406</v>
      </c>
      <c r="D96" s="37"/>
      <c r="E96" s="41"/>
      <c r="F96" s="41"/>
      <c r="G96" s="40">
        <v>18.409000396728516</v>
      </c>
      <c r="I96" s="41"/>
      <c r="J96" s="41"/>
      <c r="K96" s="41"/>
      <c r="L96" s="41"/>
      <c r="M96" s="41"/>
      <c r="N96" s="41"/>
      <c r="O96" s="29"/>
    </row>
    <row r="97" spans="2:16">
      <c r="B97" s="25" t="s">
        <v>73</v>
      </c>
      <c r="C97" s="21">
        <v>39.756000518798828</v>
      </c>
      <c r="D97" s="43"/>
      <c r="E97" s="41"/>
      <c r="F97" s="41"/>
      <c r="G97" s="40">
        <v>18.417999267578125</v>
      </c>
      <c r="H97" s="43"/>
      <c r="I97" s="41"/>
      <c r="J97" s="41"/>
      <c r="K97" s="41"/>
      <c r="L97" s="41"/>
      <c r="M97" s="41"/>
      <c r="N97" s="41"/>
      <c r="O97" s="29"/>
    </row>
    <row r="98" spans="2:16" ht="15.75">
      <c r="B98" s="25" t="s">
        <v>73</v>
      </c>
      <c r="C98" s="21">
        <v>39.202999114990234</v>
      </c>
      <c r="D98" s="44">
        <f>STDEV(C96:C98)</f>
        <v>0.30367945461006085</v>
      </c>
      <c r="E98" s="45">
        <f>AVERAGE(C96:C98)</f>
        <v>39.551999409993492</v>
      </c>
      <c r="F98" s="41"/>
      <c r="G98" s="40">
        <v>18.454999923706055</v>
      </c>
      <c r="H98" s="46">
        <f>STDEV(G96:G98)</f>
        <v>2.4378900414848474E-2</v>
      </c>
      <c r="I98" s="45">
        <f>AVERAGE(G96:G98)</f>
        <v>18.427333196004231</v>
      </c>
      <c r="J98" s="41"/>
      <c r="K98" s="45">
        <f>E98-I98</f>
        <v>21.124666213989261</v>
      </c>
      <c r="L98" s="45">
        <f>K98-$K$7</f>
        <v>7.5569995244344099</v>
      </c>
      <c r="M98" s="18">
        <f>SQRT((D98*D98)+(H98*H98))</f>
        <v>0.30465643262156977</v>
      </c>
      <c r="N98" s="6"/>
      <c r="O98" s="23">
        <f>POWER(2,-L98)</f>
        <v>5.3102683204085538E-3</v>
      </c>
      <c r="P98" s="17">
        <f>M98/SQRT((COUNT(C96:C98)+COUNT(G96:G98)/2))</f>
        <v>0.14361641962587635</v>
      </c>
    </row>
    <row r="99" spans="2:16">
      <c r="B99" s="25" t="s">
        <v>74</v>
      </c>
      <c r="C99" t="s">
        <v>10</v>
      </c>
      <c r="D99" s="37"/>
      <c r="E99" s="41"/>
      <c r="F99" s="41"/>
      <c r="G99" s="40">
        <v>20.375</v>
      </c>
      <c r="I99" s="41"/>
      <c r="J99" s="41"/>
      <c r="K99" s="41"/>
      <c r="L99" s="41"/>
      <c r="M99" s="41"/>
      <c r="N99" s="41"/>
      <c r="O99" s="29"/>
    </row>
    <row r="100" spans="2:16">
      <c r="B100" s="25" t="s">
        <v>74</v>
      </c>
      <c r="C100" t="s">
        <v>10</v>
      </c>
      <c r="D100" s="43"/>
      <c r="E100" s="41"/>
      <c r="F100" s="41"/>
      <c r="G100" s="40">
        <v>20.37700080871582</v>
      </c>
      <c r="H100" s="43"/>
      <c r="I100" s="41"/>
      <c r="J100" s="41"/>
      <c r="K100" s="41"/>
      <c r="L100" s="41"/>
      <c r="M100" s="41"/>
      <c r="N100" s="41"/>
      <c r="O100" s="29"/>
    </row>
    <row r="101" spans="2:16" ht="15.75">
      <c r="B101" s="25" t="s">
        <v>74</v>
      </c>
      <c r="C101" t="s">
        <v>10</v>
      </c>
      <c r="D101" s="44" t="e">
        <f>STDEV(C99:C101)</f>
        <v>#DIV/0!</v>
      </c>
      <c r="E101" s="45" t="e">
        <f>AVERAGE(C99:C101)</f>
        <v>#DIV/0!</v>
      </c>
      <c r="F101" s="41"/>
      <c r="G101" s="40">
        <v>20.356000900268555</v>
      </c>
      <c r="H101" s="46">
        <f>STDEV(G99:G101)</f>
        <v>1.1589975416397899E-2</v>
      </c>
      <c r="I101" s="45">
        <f>AVERAGE(G99:G101)</f>
        <v>20.369333902994793</v>
      </c>
      <c r="J101" s="41"/>
      <c r="K101" s="45" t="e">
        <f>E101-I101</f>
        <v>#DIV/0!</v>
      </c>
      <c r="L101" s="45" t="e">
        <f>K101-$K$7</f>
        <v>#DIV/0!</v>
      </c>
      <c r="M101" s="18" t="e">
        <f>SQRT((D101*D101)+(H101*H101))</f>
        <v>#DIV/0!</v>
      </c>
      <c r="N101" s="6"/>
      <c r="O101" s="23" t="e">
        <f>POWER(2,-L101)</f>
        <v>#DIV/0!</v>
      </c>
      <c r="P101" s="17" t="e">
        <f>M101/SQRT((COUNT(C99:C101)+COUNT(G99:G101)/2))</f>
        <v>#DIV/0!</v>
      </c>
    </row>
    <row r="102" spans="2:16">
      <c r="B102" s="25" t="s">
        <v>75</v>
      </c>
      <c r="C102" t="s">
        <v>10</v>
      </c>
      <c r="D102" s="37"/>
      <c r="E102" s="41"/>
      <c r="F102" s="41"/>
      <c r="G102" s="40">
        <v>14.642000198364258</v>
      </c>
      <c r="I102" s="41"/>
      <c r="J102" s="41"/>
      <c r="K102" s="41"/>
      <c r="L102" s="41"/>
      <c r="M102" s="41"/>
      <c r="N102" s="41"/>
      <c r="O102" s="29"/>
    </row>
    <row r="103" spans="2:16">
      <c r="B103" s="25" t="s">
        <v>75</v>
      </c>
      <c r="C103" s="21">
        <v>34.435001373291016</v>
      </c>
      <c r="D103" s="43"/>
      <c r="E103" s="41"/>
      <c r="F103" s="41"/>
      <c r="G103" s="40">
        <v>14.616000175476074</v>
      </c>
      <c r="H103" s="43"/>
      <c r="I103" s="41"/>
      <c r="J103" s="41"/>
      <c r="K103" s="41"/>
      <c r="L103" s="41"/>
      <c r="M103" s="41"/>
      <c r="N103" s="41"/>
      <c r="O103" s="29"/>
    </row>
    <row r="104" spans="2:16" ht="15.75">
      <c r="B104" s="25" t="s">
        <v>75</v>
      </c>
      <c r="C104" t="s">
        <v>10</v>
      </c>
      <c r="D104" s="44" t="e">
        <f>STDEV(C102:C104)</f>
        <v>#DIV/0!</v>
      </c>
      <c r="E104" s="45">
        <f>AVERAGE(C102:C104)</f>
        <v>34.435001373291016</v>
      </c>
      <c r="F104" s="41"/>
      <c r="G104" s="40">
        <v>14.600000381469727</v>
      </c>
      <c r="H104" s="46">
        <f>STDEV(G102:G104)</f>
        <v>2.1197402425791788E-2</v>
      </c>
      <c r="I104" s="45">
        <f>AVERAGE(G102:G104)</f>
        <v>14.619333585103353</v>
      </c>
      <c r="J104" s="41"/>
      <c r="K104" s="45">
        <f>E104-I104</f>
        <v>19.81566778818766</v>
      </c>
      <c r="L104" s="45">
        <f>K104-$K$7</f>
        <v>6.2480010986328089</v>
      </c>
      <c r="M104" s="18" t="e">
        <f>SQRT((D104*D104)+(H104*H104))</f>
        <v>#DIV/0!</v>
      </c>
      <c r="N104" s="6"/>
      <c r="O104" s="23">
        <f>POWER(2,-L104)</f>
        <v>1.3157223630714617E-2</v>
      </c>
      <c r="P104" s="17" t="e">
        <f>M104/SQRT((COUNT(C102:C104)+COUNT(G102:G104)/2))</f>
        <v>#DIV/0!</v>
      </c>
    </row>
    <row r="105" spans="2:16">
      <c r="B105" s="25" t="s">
        <v>76</v>
      </c>
      <c r="C105" t="s">
        <v>10</v>
      </c>
      <c r="D105" s="37"/>
      <c r="E105" s="41"/>
      <c r="F105" s="41"/>
      <c r="G105" s="40">
        <v>16.809000015258789</v>
      </c>
      <c r="I105" s="41"/>
      <c r="J105" s="41"/>
      <c r="K105" s="41"/>
      <c r="L105" s="41"/>
      <c r="M105" s="41"/>
      <c r="N105" s="41"/>
      <c r="O105" s="29"/>
    </row>
    <row r="106" spans="2:16">
      <c r="B106" s="25" t="s">
        <v>76</v>
      </c>
      <c r="C106" s="21">
        <v>34.320999145507813</v>
      </c>
      <c r="D106" s="43"/>
      <c r="E106" s="41"/>
      <c r="F106" s="41"/>
      <c r="G106" s="40">
        <v>16.770999908447266</v>
      </c>
      <c r="H106" s="43"/>
      <c r="I106" s="41"/>
      <c r="J106" s="41"/>
      <c r="K106" s="41"/>
      <c r="L106" s="41"/>
      <c r="M106" s="41"/>
      <c r="N106" s="41"/>
      <c r="O106" s="29"/>
    </row>
    <row r="107" spans="2:16" ht="15.75">
      <c r="B107" s="25" t="s">
        <v>76</v>
      </c>
      <c r="C107" t="s">
        <v>10</v>
      </c>
      <c r="D107" s="44" t="e">
        <f>STDEV(C105:C107)</f>
        <v>#DIV/0!</v>
      </c>
      <c r="E107" s="45">
        <f>AVERAGE(C105:C107)</f>
        <v>34.320999145507813</v>
      </c>
      <c r="F107" s="41"/>
      <c r="G107" s="40">
        <v>16.860000610351563</v>
      </c>
      <c r="H107" s="46">
        <f>STDEV(G105:G107)</f>
        <v>4.4658320906190464E-2</v>
      </c>
      <c r="I107" s="45">
        <f>AVERAGE(G105:G107)</f>
        <v>16.813333511352539</v>
      </c>
      <c r="J107" s="41"/>
      <c r="K107" s="45">
        <f>E107-I107</f>
        <v>17.507665634155273</v>
      </c>
      <c r="L107" s="45">
        <f>K107-$K$7</f>
        <v>3.939998944600422</v>
      </c>
      <c r="M107" s="18" t="e">
        <f>SQRT((D107*D107)+(H107*H107))</f>
        <v>#DIV/0!</v>
      </c>
      <c r="N107" s="6"/>
      <c r="O107" s="23">
        <f>POWER(2,-L107)</f>
        <v>6.5154157715897026E-2</v>
      </c>
      <c r="P107" s="17" t="e">
        <f>M107/SQRT((COUNT(C105:C107)+COUNT(G105:G107)/2))</f>
        <v>#DIV/0!</v>
      </c>
    </row>
    <row r="108" spans="2:16">
      <c r="B108" s="25" t="s">
        <v>77</v>
      </c>
      <c r="C108" s="21">
        <v>33.33599853515625</v>
      </c>
      <c r="D108" s="37"/>
      <c r="E108" s="41"/>
      <c r="F108" s="41"/>
      <c r="G108" s="40">
        <v>19.346000671386719</v>
      </c>
      <c r="I108" s="41"/>
      <c r="J108" s="41"/>
      <c r="K108" s="41"/>
      <c r="L108" s="41"/>
      <c r="M108" s="41"/>
      <c r="N108" s="41"/>
      <c r="O108" s="29"/>
    </row>
    <row r="109" spans="2:16">
      <c r="B109" s="25" t="s">
        <v>77</v>
      </c>
      <c r="C109" s="21">
        <v>33.252998352050781</v>
      </c>
      <c r="D109" s="43"/>
      <c r="E109" s="41"/>
      <c r="F109" s="41"/>
      <c r="G109" s="40">
        <v>19.381999969482422</v>
      </c>
      <c r="H109" s="43"/>
      <c r="I109" s="41"/>
      <c r="J109" s="41"/>
      <c r="K109" s="41"/>
      <c r="L109" s="41"/>
      <c r="M109" s="41"/>
      <c r="N109" s="41"/>
      <c r="O109" s="29"/>
    </row>
    <row r="110" spans="2:16" ht="15.75">
      <c r="B110" s="25" t="s">
        <v>77</v>
      </c>
      <c r="C110" t="s">
        <v>10</v>
      </c>
      <c r="D110" s="44">
        <f>STDEV(C108:C110)</f>
        <v>5.8689992313602071E-2</v>
      </c>
      <c r="E110" s="45">
        <f>AVERAGE(C108:C110)</f>
        <v>33.294498443603516</v>
      </c>
      <c r="F110" s="41"/>
      <c r="G110" s="40">
        <v>19.364999771118164</v>
      </c>
      <c r="H110" s="46">
        <f>STDEV(G108:G110)</f>
        <v>1.8008895942528025E-2</v>
      </c>
      <c r="I110" s="45">
        <f>AVERAGE(G108:G110)</f>
        <v>19.364333470662434</v>
      </c>
      <c r="J110" s="41"/>
      <c r="K110" s="45">
        <f>E110-I110</f>
        <v>13.930164972941082</v>
      </c>
      <c r="L110" s="45">
        <f>K110-$K$7</f>
        <v>0.36249828338623047</v>
      </c>
      <c r="M110" s="18">
        <f>SQRT((D110*D110)+(H110*H110))</f>
        <v>6.1390842402099945E-2</v>
      </c>
      <c r="N110" s="6"/>
      <c r="O110" s="23">
        <f>POWER(2,-L110)</f>
        <v>0.77781648500284417</v>
      </c>
      <c r="P110" s="17">
        <f>M110/SQRT((COUNT(C108:C110)+COUNT(G108:G110)/2))</f>
        <v>3.2814785564870309E-2</v>
      </c>
    </row>
    <row r="111" spans="2:16">
      <c r="B111" s="25" t="s">
        <v>78</v>
      </c>
      <c r="C111" t="s">
        <v>10</v>
      </c>
      <c r="D111" s="37"/>
      <c r="E111" s="41"/>
      <c r="F111" s="41"/>
      <c r="G111" s="40">
        <v>14.921999931335449</v>
      </c>
      <c r="I111" s="41"/>
      <c r="J111" s="41"/>
      <c r="K111" s="41"/>
      <c r="L111" s="41"/>
      <c r="M111" s="41"/>
      <c r="N111" s="41"/>
      <c r="O111" s="29"/>
    </row>
    <row r="112" spans="2:16">
      <c r="B112" s="25" t="s">
        <v>78</v>
      </c>
      <c r="C112" t="s">
        <v>10</v>
      </c>
      <c r="D112" s="43"/>
      <c r="E112" s="41"/>
      <c r="F112" s="41"/>
      <c r="G112" s="40">
        <v>15.088000297546387</v>
      </c>
      <c r="H112" s="43"/>
      <c r="I112" s="41"/>
      <c r="J112" s="41"/>
      <c r="K112" s="41"/>
      <c r="L112" s="41"/>
      <c r="M112" s="41"/>
      <c r="N112" s="41"/>
      <c r="O112" s="29"/>
    </row>
    <row r="113" spans="2:17" ht="15.75">
      <c r="B113" s="25" t="s">
        <v>78</v>
      </c>
      <c r="C113" t="s">
        <v>10</v>
      </c>
      <c r="D113" s="44" t="e">
        <f>STDEV(C111:C113)</f>
        <v>#DIV/0!</v>
      </c>
      <c r="E113" s="45" t="e">
        <f>AVERAGE(C111:C113)</f>
        <v>#DIV/0!</v>
      </c>
      <c r="F113" s="41"/>
      <c r="G113" s="40">
        <v>15.048000335693359</v>
      </c>
      <c r="H113" s="46">
        <f>STDEV(G111:G113)</f>
        <v>8.6633538952653771E-2</v>
      </c>
      <c r="I113" s="45">
        <f>AVERAGE(G111:G113)</f>
        <v>15.019333521525065</v>
      </c>
      <c r="J113" s="41"/>
      <c r="K113" s="45" t="e">
        <f>E113-I113</f>
        <v>#DIV/0!</v>
      </c>
      <c r="L113" s="45" t="e">
        <f>K113-$K$7</f>
        <v>#DIV/0!</v>
      </c>
      <c r="M113" s="18" t="e">
        <f>SQRT((D113*D113)+(H113*H113))</f>
        <v>#DIV/0!</v>
      </c>
      <c r="N113" s="6"/>
      <c r="O113" s="23" t="e">
        <f>POWER(2,-L113)</f>
        <v>#DIV/0!</v>
      </c>
      <c r="P113" s="17" t="e">
        <f>M113/SQRT((COUNT(C111:C113)+COUNT(G111:G113)/2))</f>
        <v>#DIV/0!</v>
      </c>
    </row>
    <row r="114" spans="2:17">
      <c r="B114" s="25" t="s">
        <v>79</v>
      </c>
      <c r="C114" t="s">
        <v>10</v>
      </c>
      <c r="D114" s="37"/>
      <c r="E114" s="41"/>
      <c r="F114" s="41"/>
      <c r="G114" s="40">
        <v>17.919000625610352</v>
      </c>
      <c r="I114" s="41"/>
      <c r="J114" s="41"/>
      <c r="K114" s="41"/>
      <c r="L114" s="41"/>
      <c r="M114" s="41"/>
      <c r="N114" s="41"/>
      <c r="O114" s="29"/>
    </row>
    <row r="115" spans="2:17">
      <c r="B115" s="25" t="s">
        <v>79</v>
      </c>
      <c r="C115" s="21">
        <v>34.959999084472656</v>
      </c>
      <c r="D115" s="43"/>
      <c r="E115" s="41"/>
      <c r="F115" s="41"/>
      <c r="G115" s="40">
        <v>17.985000610351563</v>
      </c>
      <c r="H115" s="43"/>
      <c r="I115" s="41"/>
      <c r="J115" s="41"/>
      <c r="K115" s="41"/>
      <c r="L115" s="41"/>
      <c r="M115" s="41"/>
      <c r="N115" s="41"/>
      <c r="O115" s="29"/>
    </row>
    <row r="116" spans="2:17" ht="15.75">
      <c r="B116" s="25" t="s">
        <v>79</v>
      </c>
      <c r="C116" t="s">
        <v>10</v>
      </c>
      <c r="D116" s="44" t="e">
        <f>STDEV(C114:C116)</f>
        <v>#DIV/0!</v>
      </c>
      <c r="E116" s="45">
        <f>AVERAGE(C114:C116)</f>
        <v>34.959999084472656</v>
      </c>
      <c r="F116" s="41"/>
      <c r="G116" s="40">
        <v>18.044000625610352</v>
      </c>
      <c r="H116" s="46">
        <f>STDEV(G114:G116)</f>
        <v>6.2532657849555459E-2</v>
      </c>
      <c r="I116" s="45">
        <f>AVERAGE(G114:G116)</f>
        <v>17.982667287190754</v>
      </c>
      <c r="J116" s="41"/>
      <c r="K116" s="45">
        <f>E116-I116</f>
        <v>16.977331797281902</v>
      </c>
      <c r="L116" s="45">
        <f>K116-$K$7</f>
        <v>3.4096651077270508</v>
      </c>
      <c r="M116" s="18" t="e">
        <f>SQRT((D116*D116)+(H116*H116))</f>
        <v>#DIV/0!</v>
      </c>
      <c r="N116" s="6"/>
      <c r="O116" s="23">
        <f>POWER(2,-L116)</f>
        <v>9.4099762521651809E-2</v>
      </c>
      <c r="P116" s="17" t="e">
        <f>M116/SQRT((COUNT(C114:C116)+COUNT(G114:G116)/2))</f>
        <v>#DIV/0!</v>
      </c>
    </row>
    <row r="117" spans="2:17">
      <c r="B117" s="25" t="s">
        <v>80</v>
      </c>
      <c r="C117" s="21">
        <v>32.568000793457031</v>
      </c>
      <c r="D117" s="37"/>
      <c r="E117" s="41"/>
      <c r="F117" s="41"/>
      <c r="G117" s="40">
        <v>17.961000442504883</v>
      </c>
      <c r="I117" s="41"/>
      <c r="J117" s="41"/>
      <c r="K117" s="41"/>
      <c r="L117" s="41"/>
      <c r="M117" s="41"/>
      <c r="N117" s="41"/>
      <c r="O117" s="29"/>
    </row>
    <row r="118" spans="2:17">
      <c r="B118" s="25" t="s">
        <v>80</v>
      </c>
      <c r="C118" s="21">
        <v>33.805999755859375</v>
      </c>
      <c r="D118" s="43"/>
      <c r="E118" s="41"/>
      <c r="F118" s="41"/>
      <c r="G118" s="40">
        <v>17.958999633789062</v>
      </c>
      <c r="H118" s="43"/>
      <c r="I118" s="41"/>
      <c r="J118" s="41"/>
      <c r="K118" s="41"/>
      <c r="L118" s="41"/>
      <c r="M118" s="41"/>
      <c r="N118" s="41"/>
      <c r="O118" s="29"/>
    </row>
    <row r="119" spans="2:17" ht="15.75">
      <c r="B119" s="25" t="s">
        <v>80</v>
      </c>
      <c r="C119" t="s">
        <v>10</v>
      </c>
      <c r="D119" s="44">
        <f>STDEV(C117:C119)</f>
        <v>0.8753974614166069</v>
      </c>
      <c r="E119" s="45">
        <f>AVERAGE(C117:C119)</f>
        <v>33.187000274658203</v>
      </c>
      <c r="F119" s="41"/>
      <c r="G119" s="40">
        <v>18.014999389648438</v>
      </c>
      <c r="H119" s="46">
        <f>STDEV(G117:G119)</f>
        <v>3.176964532495162E-2</v>
      </c>
      <c r="I119" s="45">
        <f>AVERAGE(G117:G119)</f>
        <v>17.978333155314129</v>
      </c>
      <c r="J119" s="41"/>
      <c r="K119" s="45">
        <f>E119-I119</f>
        <v>15.208667119344074</v>
      </c>
      <c r="L119" s="45">
        <f>K119-$K$7</f>
        <v>1.6410004297892229</v>
      </c>
      <c r="M119" s="18">
        <f>SQRT((D119*D119)+(H119*H119))</f>
        <v>0.87597375863590399</v>
      </c>
      <c r="N119" s="6"/>
      <c r="O119" s="23">
        <f>POWER(2,-L119)</f>
        <v>0.32063405517135807</v>
      </c>
      <c r="P119" s="17">
        <f>M119/SQRT((COUNT(C117:C119)+COUNT(G117:G119)/2))</f>
        <v>0.46822766923145198</v>
      </c>
    </row>
    <row r="120" spans="2:17">
      <c r="B120" s="25" t="s">
        <v>81</v>
      </c>
      <c r="C120" t="s">
        <v>10</v>
      </c>
      <c r="D120" s="37"/>
      <c r="E120" s="41"/>
      <c r="F120" s="41"/>
      <c r="G120" s="40">
        <v>15.661999702453613</v>
      </c>
      <c r="I120" s="41"/>
      <c r="J120" s="41"/>
      <c r="K120" s="41"/>
      <c r="L120" s="41"/>
      <c r="M120" s="41"/>
      <c r="N120" s="41"/>
      <c r="O120" s="29"/>
    </row>
    <row r="121" spans="2:17">
      <c r="B121" s="25" t="s">
        <v>81</v>
      </c>
      <c r="C121" t="s">
        <v>10</v>
      </c>
      <c r="D121" s="43"/>
      <c r="E121" s="41"/>
      <c r="F121" s="41"/>
      <c r="G121" s="40">
        <v>15.774999618530273</v>
      </c>
      <c r="H121" s="43"/>
      <c r="I121" s="41"/>
      <c r="J121" s="41"/>
      <c r="K121" s="41"/>
      <c r="L121" s="41"/>
      <c r="M121" s="41"/>
      <c r="N121" s="41"/>
      <c r="O121" s="29"/>
    </row>
    <row r="122" spans="2:17" ht="15.75">
      <c r="B122" s="25" t="s">
        <v>81</v>
      </c>
      <c r="C122" t="s">
        <v>10</v>
      </c>
      <c r="D122" s="44" t="e">
        <f>STDEV(C120:C122)</f>
        <v>#DIV/0!</v>
      </c>
      <c r="E122" s="45" t="e">
        <f>AVERAGE(C120:C122)</f>
        <v>#DIV/0!</v>
      </c>
      <c r="F122" s="41"/>
      <c r="G122" s="40">
        <v>15.717000007629395</v>
      </c>
      <c r="H122" s="46">
        <f>STDEV(G120:G122)</f>
        <v>5.6506591750306229E-2</v>
      </c>
      <c r="I122" s="45">
        <f>AVERAGE(G120:G122)</f>
        <v>15.717999776204428</v>
      </c>
      <c r="J122" s="41"/>
      <c r="K122" s="45" t="e">
        <f>E122-I122</f>
        <v>#DIV/0!</v>
      </c>
      <c r="L122" s="45" t="e">
        <f>K122-$K$7</f>
        <v>#DIV/0!</v>
      </c>
      <c r="M122" s="18" t="e">
        <f>SQRT((D122*D122)+(H122*H122))</f>
        <v>#DIV/0!</v>
      </c>
      <c r="N122" s="6"/>
      <c r="O122" s="23" t="e">
        <f>POWER(2,-L122)</f>
        <v>#DIV/0!</v>
      </c>
      <c r="P122" s="17" t="e">
        <f>M122/SQRT((COUNT(C120:C122)+COUNT(G120:G122)/2))</f>
        <v>#DIV/0!</v>
      </c>
    </row>
    <row r="123" spans="2:17">
      <c r="B123" s="25" t="s">
        <v>82</v>
      </c>
      <c r="C123" t="s">
        <v>10</v>
      </c>
      <c r="D123" s="37"/>
      <c r="E123" s="41"/>
      <c r="F123" s="41"/>
      <c r="G123" s="40">
        <v>16.982000350952148</v>
      </c>
      <c r="I123" s="41"/>
      <c r="J123" s="41"/>
      <c r="K123" s="41"/>
      <c r="L123" s="41"/>
      <c r="M123" s="41"/>
      <c r="N123" s="41"/>
      <c r="O123" s="29"/>
    </row>
    <row r="124" spans="2:17">
      <c r="B124" s="25" t="s">
        <v>82</v>
      </c>
      <c r="C124" s="21">
        <v>33.418998718261719</v>
      </c>
      <c r="D124" s="43"/>
      <c r="E124" s="41"/>
      <c r="F124" s="41"/>
      <c r="G124" s="40">
        <v>16.98699951171875</v>
      </c>
      <c r="H124" s="43"/>
      <c r="I124" s="41"/>
      <c r="J124" s="41"/>
      <c r="K124" s="41"/>
      <c r="L124" s="41"/>
      <c r="M124" s="41"/>
      <c r="N124" s="41"/>
      <c r="O124" s="29"/>
    </row>
    <row r="125" spans="2:17" ht="15.75">
      <c r="B125" s="25" t="s">
        <v>82</v>
      </c>
      <c r="C125" s="21">
        <v>33.442001342773438</v>
      </c>
      <c r="D125" s="44">
        <f>STDEV(C123:C125)</f>
        <v>1.6265311777324223E-2</v>
      </c>
      <c r="E125" s="45">
        <f>AVERAGE(C123:C125)</f>
        <v>33.430500030517578</v>
      </c>
      <c r="F125" s="41"/>
      <c r="G125" s="40">
        <v>16.87299919128418</v>
      </c>
      <c r="H125" s="46">
        <f>STDEV(G123:G125)</f>
        <v>6.4423491414903736E-2</v>
      </c>
      <c r="I125" s="45">
        <f>AVERAGE(G123:G125)</f>
        <v>16.947333017985027</v>
      </c>
      <c r="J125" s="41"/>
      <c r="K125" s="45">
        <f>E125-I125</f>
        <v>16.483167012532551</v>
      </c>
      <c r="L125" s="45">
        <f>K125-$K$7</f>
        <v>2.9155003229776995</v>
      </c>
      <c r="M125" s="18">
        <f>SQRT((D125*D125)+(H125*H125))</f>
        <v>6.6445064627101827E-2</v>
      </c>
      <c r="N125" s="6"/>
      <c r="O125" s="23">
        <f>POWER(2,-L125)</f>
        <v>0.13253999516606138</v>
      </c>
      <c r="P125" s="17">
        <f>M125/SQRT((COUNT(C123:C125)+COUNT(G123:G125)/2))</f>
        <v>3.5516380982381066E-2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abSelected="1" topLeftCell="A34" workbookViewId="0">
      <selection activeCell="T37" sqref="T37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2.710937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21">
        <v>31.305000305175781</v>
      </c>
      <c r="D5" s="37"/>
      <c r="E5" s="41"/>
      <c r="F5" s="41"/>
      <c r="G5" s="40">
        <v>18.396999359130859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21"/>
      <c r="D6" s="43"/>
      <c r="E6" s="41"/>
      <c r="F6" s="41"/>
      <c r="G6" s="40">
        <v>18.118000030517578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21">
        <v>30.934999465942383</v>
      </c>
      <c r="D7" s="44">
        <f>STDEV(C5:C8)</f>
        <v>0.26163010246664964</v>
      </c>
      <c r="E7" s="45">
        <f>AVERAGE(C5:C8)</f>
        <v>31.119999885559082</v>
      </c>
      <c r="F7" s="41"/>
      <c r="G7" s="40">
        <v>18.090999603271484</v>
      </c>
      <c r="H7" s="46">
        <f>STDEV(G5:G8)</f>
        <v>0.16941344841547182</v>
      </c>
      <c r="I7" s="45">
        <f>AVERAGE(G5:G8)</f>
        <v>18.201999664306641</v>
      </c>
      <c r="J7" s="41"/>
      <c r="K7" s="1">
        <f>E7-I7</f>
        <v>12.918000221252441</v>
      </c>
      <c r="L7" s="45">
        <f>K7-$K$7</f>
        <v>0</v>
      </c>
      <c r="M7" s="18">
        <f>SQRT((D7*D7)+(H7*H7))</f>
        <v>0.31169091584570013</v>
      </c>
      <c r="N7" s="6"/>
      <c r="O7" s="23">
        <f>POWER(2,-L7)</f>
        <v>1</v>
      </c>
      <c r="P7" s="17">
        <f>M7/SQRT((COUNT(C5:C8)+COUNT(G5:G8)/2))</f>
        <v>0.16660580252348556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83</v>
      </c>
      <c r="C9" t="s">
        <v>10</v>
      </c>
      <c r="D9" s="37"/>
      <c r="E9" s="41"/>
      <c r="F9" s="41"/>
      <c r="G9" s="40">
        <v>18.51099967956543</v>
      </c>
      <c r="I9" s="41"/>
      <c r="J9" s="41"/>
      <c r="K9" s="41"/>
      <c r="L9" s="41"/>
      <c r="M9" s="41"/>
      <c r="N9" s="41"/>
      <c r="O9" s="42"/>
    </row>
    <row r="10" spans="2:16">
      <c r="B10" s="25" t="s">
        <v>83</v>
      </c>
      <c r="C10" t="s">
        <v>10</v>
      </c>
      <c r="D10" s="43"/>
      <c r="E10" s="41"/>
      <c r="F10" s="41"/>
      <c r="G10" s="40">
        <v>18.461000442504883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83</v>
      </c>
      <c r="C11" t="s">
        <v>10</v>
      </c>
      <c r="D11" s="44" t="e">
        <f>STDEV(C9:C11)</f>
        <v>#DIV/0!</v>
      </c>
      <c r="E11" s="45" t="e">
        <f>AVERAGE(C9:C11)</f>
        <v>#DIV/0!</v>
      </c>
      <c r="F11" s="41"/>
      <c r="G11" s="40">
        <v>18.475000381469727</v>
      </c>
      <c r="H11" s="46">
        <f>STDEV(G9:G11)</f>
        <v>2.5793640886335432E-2</v>
      </c>
      <c r="I11" s="45">
        <f>AVERAGE(G9:G11)</f>
        <v>18.482333501180012</v>
      </c>
      <c r="J11" s="41"/>
      <c r="K11" s="45" t="e">
        <f>E11-I11</f>
        <v>#DIV/0!</v>
      </c>
      <c r="L11" s="45" t="e">
        <f>K11-$K$7</f>
        <v>#DIV/0!</v>
      </c>
      <c r="M11" s="18" t="e">
        <f>SQRT((D11*D11)+(H11*H11))</f>
        <v>#DIV/0!</v>
      </c>
      <c r="N11" s="6"/>
      <c r="O11" s="23" t="e">
        <f>POWER(2,-L11)</f>
        <v>#DIV/0!</v>
      </c>
      <c r="P11" s="17" t="e">
        <f>M11/SQRT((COUNT(C9:C11)+COUNT(G9:G11)/2))</f>
        <v>#DIV/0!</v>
      </c>
    </row>
    <row r="12" spans="2:16">
      <c r="B12" s="25" t="s">
        <v>84</v>
      </c>
      <c r="C12" t="s">
        <v>10</v>
      </c>
      <c r="D12" s="37"/>
      <c r="E12" s="41"/>
      <c r="F12" s="41"/>
      <c r="G12" s="40">
        <v>14.451999664306641</v>
      </c>
      <c r="I12" s="41"/>
      <c r="J12" s="41"/>
      <c r="K12" s="41"/>
      <c r="L12" s="41"/>
      <c r="M12" s="41"/>
      <c r="N12" s="41"/>
      <c r="O12" s="42"/>
    </row>
    <row r="13" spans="2:16">
      <c r="B13" s="25" t="s">
        <v>84</v>
      </c>
      <c r="C13" s="21">
        <v>33.490001678466797</v>
      </c>
      <c r="D13" s="43"/>
      <c r="E13" s="41"/>
      <c r="F13" s="41"/>
      <c r="G13" s="40">
        <v>14.39900016784668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84</v>
      </c>
      <c r="C14" t="s">
        <v>10</v>
      </c>
      <c r="D14" s="44" t="e">
        <f>STDEV(C12:C14)</f>
        <v>#DIV/0!</v>
      </c>
      <c r="E14" s="45">
        <f>AVERAGE(C12:C14)</f>
        <v>33.490001678466797</v>
      </c>
      <c r="F14" s="41"/>
      <c r="G14" s="40">
        <v>14.472999572753906</v>
      </c>
      <c r="H14" s="46">
        <f>STDEV(G12:G14)</f>
        <v>3.8135405042267083E-2</v>
      </c>
      <c r="I14" s="45">
        <f>AVERAGE(G12:G14)</f>
        <v>14.441333134969076</v>
      </c>
      <c r="J14" s="41"/>
      <c r="K14" s="45">
        <f>E14-I14</f>
        <v>19.048668543497719</v>
      </c>
      <c r="L14" s="45">
        <f>K14-$K$7</f>
        <v>6.1306683222452776</v>
      </c>
      <c r="M14" s="18" t="e">
        <f>SQRT((D14*D14)+(H14*H14))</f>
        <v>#DIV/0!</v>
      </c>
      <c r="N14" s="6"/>
      <c r="O14" s="23">
        <f>POWER(2,-L14)</f>
        <v>1.4272003434300302E-2</v>
      </c>
      <c r="P14" s="17" t="e">
        <f>M14/SQRT((COUNT(C12:C14)+COUNT(G12:G14)/2))</f>
        <v>#DIV/0!</v>
      </c>
    </row>
    <row r="15" spans="2:16">
      <c r="B15" s="25" t="s">
        <v>85</v>
      </c>
      <c r="C15" t="s">
        <v>10</v>
      </c>
      <c r="D15" s="37"/>
      <c r="E15" s="41"/>
      <c r="F15" s="41"/>
      <c r="G15" s="40">
        <v>15.548000335693359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85</v>
      </c>
      <c r="C16" t="s">
        <v>10</v>
      </c>
      <c r="D16" s="43"/>
      <c r="E16" s="41"/>
      <c r="F16" s="41"/>
      <c r="G16" s="40">
        <v>15.51099967956543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85</v>
      </c>
      <c r="C17" t="s">
        <v>10</v>
      </c>
      <c r="D17" s="44" t="e">
        <f>STDEV(C15:C17)</f>
        <v>#DIV/0!</v>
      </c>
      <c r="E17" s="45" t="e">
        <f>AVERAGE(C15:C17)</f>
        <v>#DIV/0!</v>
      </c>
      <c r="F17" s="41"/>
      <c r="G17" s="40">
        <v>15.553999900817871</v>
      </c>
      <c r="H17" s="46">
        <f>STDEV(G15:G17)</f>
        <v>2.3288274457830601E-2</v>
      </c>
      <c r="I17" s="45">
        <f>AVERAGE(G15:G17)</f>
        <v>15.537666638692221</v>
      </c>
      <c r="J17" s="41"/>
      <c r="K17" s="45" t="e">
        <f>E17-I17</f>
        <v>#DIV/0!</v>
      </c>
      <c r="L17" s="45" t="e">
        <f>K17-$K$7</f>
        <v>#DIV/0!</v>
      </c>
      <c r="M17" s="18" t="e">
        <f>SQRT((D17*D17)+(H17*H17))</f>
        <v>#DIV/0!</v>
      </c>
      <c r="N17" s="6"/>
      <c r="O17" s="23" t="e">
        <f>POWER(2,-L17)</f>
        <v>#DIV/0!</v>
      </c>
      <c r="P17" s="17" t="e">
        <f>M17/SQRT((COUNT(C15:C17)+COUNT(G15:G17)/2))</f>
        <v>#DIV/0!</v>
      </c>
    </row>
    <row r="18" spans="2:16">
      <c r="B18" s="25" t="s">
        <v>86</v>
      </c>
      <c r="C18" s="21">
        <v>34.123001098632812</v>
      </c>
      <c r="D18" s="37"/>
      <c r="E18" s="41"/>
      <c r="F18" s="41"/>
      <c r="G18" s="40">
        <v>18.812999725341797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86</v>
      </c>
      <c r="C19" t="s">
        <v>10</v>
      </c>
      <c r="D19" s="43"/>
      <c r="E19" s="41"/>
      <c r="F19" s="41"/>
      <c r="G19" s="40">
        <v>18.915000915527344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86</v>
      </c>
      <c r="C20" s="21">
        <v>33.372001647949219</v>
      </c>
      <c r="D20" s="44">
        <f>STDEV(C18:C20)</f>
        <v>0.53103680424574129</v>
      </c>
      <c r="E20" s="45">
        <f>AVERAGE(C18:C20)</f>
        <v>33.747501373291016</v>
      </c>
      <c r="F20" s="41"/>
      <c r="G20" s="40">
        <v>18.903999328613281</v>
      </c>
      <c r="H20" s="46">
        <f>STDEV(G18:G20)</f>
        <v>5.5985422968041904E-2</v>
      </c>
      <c r="I20" s="45">
        <f>AVERAGE(G18:G20)</f>
        <v>18.877333323160808</v>
      </c>
      <c r="J20" s="41"/>
      <c r="K20" s="45">
        <f>E20-I20</f>
        <v>14.870168050130207</v>
      </c>
      <c r="L20" s="45">
        <f>K20-$K$7</f>
        <v>1.9521678288777657</v>
      </c>
      <c r="M20" s="18">
        <f>SQRT((D20*D20)+(H20*H20))</f>
        <v>0.53397982644332198</v>
      </c>
      <c r="N20" s="6"/>
      <c r="O20" s="23">
        <f>POWER(2,-L20)</f>
        <v>0.25842761939903153</v>
      </c>
      <c r="P20" s="17">
        <f>M20/SQRT((COUNT(C18:C20)+COUNT(G18:G20)/2))</f>
        <v>0.28542422314284616</v>
      </c>
    </row>
    <row r="21" spans="2:16">
      <c r="B21" s="25" t="s">
        <v>87</v>
      </c>
      <c r="C21" s="21">
        <v>32.463001251220703</v>
      </c>
      <c r="D21" s="37"/>
      <c r="E21" s="41"/>
      <c r="F21" s="41"/>
      <c r="G21" s="40">
        <v>13.121999740600586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87</v>
      </c>
      <c r="C22" s="21"/>
      <c r="D22" s="43"/>
      <c r="E22" s="41"/>
      <c r="F22" s="41"/>
      <c r="G22" s="40">
        <v>13.060000419616699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87</v>
      </c>
      <c r="C23" s="21">
        <v>32.894001007080078</v>
      </c>
      <c r="D23" s="44">
        <f>STDEV(C21:C23)</f>
        <v>0.30476285005791048</v>
      </c>
      <c r="E23" s="45">
        <f>AVERAGE(C21:C23)</f>
        <v>32.678501129150391</v>
      </c>
      <c r="F23" s="41"/>
      <c r="G23" s="40">
        <v>13.081999778747559</v>
      </c>
      <c r="H23" s="46">
        <f>STDEV(G21:G23)</f>
        <v>3.1432161217653021E-2</v>
      </c>
      <c r="I23" s="45">
        <f>AVERAGE(G21:G23)</f>
        <v>13.087999979654947</v>
      </c>
      <c r="J23" s="41"/>
      <c r="K23" s="45">
        <f>E23-I23</f>
        <v>19.590501149495445</v>
      </c>
      <c r="L23" s="45">
        <f>K23-$K$7</f>
        <v>6.6725009282430037</v>
      </c>
      <c r="M23" s="18">
        <f>SQRT((D23*D23)+(H23*H23))</f>
        <v>0.30637946330365057</v>
      </c>
      <c r="N23" s="6"/>
      <c r="O23" s="23">
        <f>POWER(2,-L23)</f>
        <v>9.8034079309948421E-3</v>
      </c>
      <c r="P23" s="17">
        <f>M23/SQRT((COUNT(C21:C23)+COUNT(G21:G23)/2))</f>
        <v>0.1637667117179914</v>
      </c>
    </row>
    <row r="24" spans="2:16">
      <c r="B24" s="25" t="s">
        <v>88</v>
      </c>
      <c r="C24" s="21">
        <v>32.123001098632812</v>
      </c>
      <c r="D24" s="37"/>
      <c r="E24" s="41"/>
      <c r="F24" s="41"/>
      <c r="G24" s="40">
        <v>16.941999435424805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88</v>
      </c>
      <c r="C25" s="21"/>
      <c r="D25" s="43"/>
      <c r="E25" s="41"/>
      <c r="F25" s="41"/>
      <c r="G25" s="40">
        <v>16.958000183105469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88</v>
      </c>
      <c r="C26" s="21">
        <v>31.951000213623047</v>
      </c>
      <c r="D26" s="44">
        <f>STDEV(C24:C26)</f>
        <v>0.12162299216049287</v>
      </c>
      <c r="E26" s="45">
        <f>AVERAGE(C24:C26)</f>
        <v>32.03700065612793</v>
      </c>
      <c r="F26" s="41"/>
      <c r="G26" s="40">
        <v>16.857000350952148</v>
      </c>
      <c r="H26" s="46">
        <f>STDEV(G24:G26)</f>
        <v>5.428602395725949E-2</v>
      </c>
      <c r="I26" s="45">
        <f>AVERAGE(G24:G26)</f>
        <v>16.918999989827473</v>
      </c>
      <c r="J26" s="41"/>
      <c r="K26" s="45">
        <f>E26-I26</f>
        <v>15.118000666300457</v>
      </c>
      <c r="L26" s="45">
        <f>K26-$K$7</f>
        <v>2.2000004450480155</v>
      </c>
      <c r="M26" s="18">
        <f>SQRT((D26*D26)+(H26*H26))</f>
        <v>0.13318830511407323</v>
      </c>
      <c r="N26" s="6"/>
      <c r="O26" s="23">
        <f>POWER(2,-L26)</f>
        <v>0.21763757368635991</v>
      </c>
      <c r="P26" s="17">
        <f>M26/SQRT((COUNT(C24:C26)+COUNT(G24:G26)/2))</f>
        <v>7.119214366599623E-2</v>
      </c>
    </row>
    <row r="27" spans="2:16">
      <c r="B27" s="25" t="s">
        <v>89</v>
      </c>
      <c r="C27" t="s">
        <v>10</v>
      </c>
      <c r="D27" s="37"/>
      <c r="E27" s="41"/>
      <c r="F27" s="41"/>
      <c r="G27" s="40">
        <v>20.951000213623047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89</v>
      </c>
      <c r="C28" s="21">
        <v>37.787998199462891</v>
      </c>
      <c r="D28" s="43"/>
      <c r="E28" s="41"/>
      <c r="F28" s="41"/>
      <c r="G28" s="40">
        <v>20.91200065612793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89</v>
      </c>
      <c r="C29" t="s">
        <v>10</v>
      </c>
      <c r="D29" s="44" t="e">
        <f>STDEV(C27:C29)</f>
        <v>#DIV/0!</v>
      </c>
      <c r="E29" s="45">
        <f>AVERAGE(C27:C29)</f>
        <v>37.787998199462891</v>
      </c>
      <c r="F29" s="41"/>
      <c r="G29" s="40">
        <v>21.020000457763672</v>
      </c>
      <c r="H29" s="46">
        <f>STDEV(G27:G29)</f>
        <v>5.4689969113236335E-2</v>
      </c>
      <c r="I29" s="45">
        <f>AVERAGE(G27:G29)</f>
        <v>20.961000442504883</v>
      </c>
      <c r="J29" s="41"/>
      <c r="K29" s="45">
        <f>E29-I29</f>
        <v>16.826997756958008</v>
      </c>
      <c r="L29" s="45">
        <f>K29-$K$7</f>
        <v>3.9089975357055664</v>
      </c>
      <c r="M29" s="18" t="e">
        <f>SQRT((D29*D29)+(H29*H29))</f>
        <v>#DIV/0!</v>
      </c>
      <c r="N29" s="6"/>
      <c r="O29" s="23">
        <f>POWER(2,-L29)</f>
        <v>6.6569376420390805E-2</v>
      </c>
      <c r="P29" s="17" t="e">
        <f>M29/SQRT((COUNT(C27:C29)+COUNT(G27:G29)/2))</f>
        <v>#DIV/0!</v>
      </c>
    </row>
    <row r="30" spans="2:16">
      <c r="B30" s="25" t="s">
        <v>90</v>
      </c>
      <c r="C30" t="s">
        <v>10</v>
      </c>
      <c r="D30" s="37"/>
      <c r="E30" s="41"/>
      <c r="F30" s="41"/>
      <c r="G30" s="40">
        <v>14.52299976348877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90</v>
      </c>
      <c r="C31" t="s">
        <v>10</v>
      </c>
      <c r="D31" s="43"/>
      <c r="E31" s="41"/>
      <c r="F31" s="41"/>
      <c r="G31" s="40">
        <v>14.588000297546387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90</v>
      </c>
      <c r="C32" t="s">
        <v>10</v>
      </c>
      <c r="D32" s="44" t="e">
        <f>STDEV(C30:C32)</f>
        <v>#DIV/0!</v>
      </c>
      <c r="E32" s="45" t="e">
        <f>AVERAGE(C30:C32)</f>
        <v>#DIV/0!</v>
      </c>
      <c r="F32" s="41"/>
      <c r="G32" s="40">
        <v>14.607999801635742</v>
      </c>
      <c r="H32" s="46">
        <f>STDEV(G30:G32)</f>
        <v>4.4441077238260858E-2</v>
      </c>
      <c r="I32" s="45">
        <f>AVERAGE(G30:G32)</f>
        <v>14.572999954223633</v>
      </c>
      <c r="J32" s="41"/>
      <c r="K32" s="45" t="e">
        <f>E32-I32</f>
        <v>#DIV/0!</v>
      </c>
      <c r="L32" s="45" t="e">
        <f>K32-$K$7</f>
        <v>#DIV/0!</v>
      </c>
      <c r="M32" s="18" t="e">
        <f>SQRT((D32*D32)+(H32*H32))</f>
        <v>#DIV/0!</v>
      </c>
      <c r="N32" s="6"/>
      <c r="O32" s="23" t="e">
        <f>POWER(2,-L32)</f>
        <v>#DIV/0!</v>
      </c>
      <c r="P32" s="17" t="e">
        <f>M32/SQRT((COUNT(C30:C32)+COUNT(G30:G32)/2))</f>
        <v>#DIV/0!</v>
      </c>
    </row>
    <row r="33" spans="2:16">
      <c r="B33" s="25" t="s">
        <v>91</v>
      </c>
      <c r="C33" t="s">
        <v>10</v>
      </c>
      <c r="D33" s="37"/>
      <c r="E33" s="41"/>
      <c r="F33" s="41"/>
      <c r="G33" s="40">
        <v>15.939000129699707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91</v>
      </c>
      <c r="C34" t="s">
        <v>10</v>
      </c>
      <c r="D34" s="43"/>
      <c r="E34" s="41"/>
      <c r="F34" s="41"/>
      <c r="G34" s="40">
        <v>15.756999969482422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91</v>
      </c>
      <c r="C35" t="s">
        <v>10</v>
      </c>
      <c r="D35" s="44" t="e">
        <f>STDEV(C33:C35)</f>
        <v>#DIV/0!</v>
      </c>
      <c r="E35" s="45" t="e">
        <f>AVERAGE(C33:C35)</f>
        <v>#DIV/0!</v>
      </c>
      <c r="F35" s="41"/>
      <c r="G35" s="40">
        <v>15.77400016784668</v>
      </c>
      <c r="H35" s="46">
        <f>STDEV(G33:G35)</f>
        <v>0.10053030428270709</v>
      </c>
      <c r="I35" s="45">
        <f>AVERAGE(G33:G35)</f>
        <v>15.823333422342936</v>
      </c>
      <c r="J35" s="41"/>
      <c r="K35" s="45" t="e">
        <f>E35-I35</f>
        <v>#DIV/0!</v>
      </c>
      <c r="L35" s="45" t="e">
        <f>K35-$K$7</f>
        <v>#DIV/0!</v>
      </c>
      <c r="M35" s="18" t="e">
        <f>SQRT((D35*D35)+(H35*H35))</f>
        <v>#DIV/0!</v>
      </c>
      <c r="N35" s="6"/>
      <c r="O35" s="23" t="e">
        <f>POWER(2,-L35)</f>
        <v>#DIV/0!</v>
      </c>
      <c r="P35" s="17" t="e">
        <f>M35/SQRT((COUNT(C33:C35)+COUNT(G33:G35)/2))</f>
        <v>#DIV/0!</v>
      </c>
    </row>
    <row r="36" spans="2:16">
      <c r="B36" s="25" t="s">
        <v>92</v>
      </c>
      <c r="C36" t="s">
        <v>10</v>
      </c>
      <c r="D36" s="37"/>
      <c r="E36" s="41"/>
      <c r="F36" s="41"/>
      <c r="G36" s="40">
        <v>18.517000198364258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92</v>
      </c>
      <c r="C37" s="21">
        <v>33.637001037597656</v>
      </c>
      <c r="D37" s="43"/>
      <c r="E37" s="41"/>
      <c r="F37" s="41"/>
      <c r="G37" s="40">
        <v>18.523000717163086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92</v>
      </c>
      <c r="C38" t="s">
        <v>10</v>
      </c>
      <c r="D38" s="44" t="e">
        <f>STDEV(C36:C38)</f>
        <v>#DIV/0!</v>
      </c>
      <c r="E38" s="45">
        <f>AVERAGE(C36:C38)</f>
        <v>33.637001037597656</v>
      </c>
      <c r="F38" s="41"/>
      <c r="G38" s="40">
        <v>18.492000579833984</v>
      </c>
      <c r="H38" s="46">
        <f>STDEV(G36:G38)</f>
        <v>1.6441794645239899E-2</v>
      </c>
      <c r="I38" s="45">
        <f>AVERAGE(G36:G38)</f>
        <v>18.510667165120442</v>
      </c>
      <c r="J38" s="41"/>
      <c r="K38" s="45">
        <f>E38-I38</f>
        <v>15.126333872477215</v>
      </c>
      <c r="L38" s="45">
        <f>K38-$K$7</f>
        <v>2.2083336512247733</v>
      </c>
      <c r="M38" s="18" t="e">
        <f>SQRT((D38*D38)+(H38*H38))</f>
        <v>#DIV/0!</v>
      </c>
      <c r="N38" s="6"/>
      <c r="O38" s="23">
        <f>POWER(2,-L38)</f>
        <v>0.21638409257225749</v>
      </c>
      <c r="P38" s="17" t="e">
        <f>M38/SQRT((COUNT(C36:C38)+COUNT(G36:G38)/2))</f>
        <v>#DIV/0!</v>
      </c>
    </row>
    <row r="39" spans="2:16">
      <c r="B39" s="25" t="s">
        <v>93</v>
      </c>
      <c r="C39" s="21"/>
      <c r="D39" s="37"/>
      <c r="E39" s="41"/>
      <c r="F39" s="41"/>
      <c r="G39" s="40">
        <v>13.401000022888184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93</v>
      </c>
      <c r="C40" s="21">
        <v>33.548999786376953</v>
      </c>
      <c r="D40" s="43"/>
      <c r="E40" s="41"/>
      <c r="F40" s="41"/>
      <c r="G40" s="40">
        <v>13.458000183105469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93</v>
      </c>
      <c r="C41" s="21">
        <v>33.575000762939453</v>
      </c>
      <c r="D41" s="44">
        <f>STDEV(C39:C41)</f>
        <v>1.8385466844816237E-2</v>
      </c>
      <c r="E41" s="45">
        <f>AVERAGE(C39:C41)</f>
        <v>33.562000274658203</v>
      </c>
      <c r="F41" s="41"/>
      <c r="G41" s="40">
        <v>13.473999977111816</v>
      </c>
      <c r="H41" s="46">
        <f>STDEV(G39:G41)</f>
        <v>3.8371006827408599E-2</v>
      </c>
      <c r="I41" s="45">
        <f>AVERAGE(G39:G41)</f>
        <v>13.44433339436849</v>
      </c>
      <c r="J41" s="41"/>
      <c r="K41" s="45">
        <f>E41-I41</f>
        <v>20.117666880289711</v>
      </c>
      <c r="L41" s="45">
        <f>K41-$K$7</f>
        <v>7.1996666590372698</v>
      </c>
      <c r="M41" s="18">
        <f>SQRT((D41*D41)+(H41*H41))</f>
        <v>4.2548320249463131E-2</v>
      </c>
      <c r="N41" s="6"/>
      <c r="O41" s="23">
        <f>POWER(2,-L41)</f>
        <v>6.8027478986624357E-3</v>
      </c>
      <c r="P41" s="17">
        <f>M41/SQRT((COUNT(C39:C41)+COUNT(G39:G41)/2))</f>
        <v>2.2743033822318143E-2</v>
      </c>
    </row>
    <row r="42" spans="2:16">
      <c r="B42" s="25" t="s">
        <v>94</v>
      </c>
      <c r="C42" t="s">
        <v>10</v>
      </c>
      <c r="D42" s="37"/>
      <c r="E42" s="41"/>
      <c r="F42" s="41"/>
      <c r="G42" s="40">
        <v>16.97599983215332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94</v>
      </c>
      <c r="C43" t="s">
        <v>10</v>
      </c>
      <c r="D43" s="43"/>
      <c r="E43" s="41"/>
      <c r="F43" s="41"/>
      <c r="G43" s="40">
        <v>17.063999176025391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94</v>
      </c>
      <c r="C44" t="s">
        <v>10</v>
      </c>
      <c r="D44" s="44" t="e">
        <f>STDEV(C42:C44)</f>
        <v>#DIV/0!</v>
      </c>
      <c r="E44" s="45" t="e">
        <f>AVERAGE(C42:C44)</f>
        <v>#DIV/0!</v>
      </c>
      <c r="F44" s="41"/>
      <c r="G44" s="40">
        <v>17.069999694824219</v>
      </c>
      <c r="H44" s="46">
        <f>STDEV(G42:G44)</f>
        <v>5.2624241767962369E-2</v>
      </c>
      <c r="I44" s="45">
        <f>AVERAGE(G42:G44)</f>
        <v>17.036666234334309</v>
      </c>
      <c r="J44" s="41"/>
      <c r="K44" s="45" t="e">
        <f>E44-I44</f>
        <v>#DIV/0!</v>
      </c>
      <c r="L44" s="45" t="e">
        <f>K44-$K$7</f>
        <v>#DIV/0!</v>
      </c>
      <c r="M44" s="18" t="e">
        <f>SQRT((D44*D44)+(H44*H44))</f>
        <v>#DIV/0!</v>
      </c>
      <c r="N44" s="6"/>
      <c r="O44" s="23" t="e">
        <f>POWER(2,-L44)</f>
        <v>#DIV/0!</v>
      </c>
      <c r="P44" s="17" t="e">
        <f>M44/SQRT((COUNT(C42:C44)+COUNT(G42:G44)/2))</f>
        <v>#DIV/0!</v>
      </c>
    </row>
    <row r="45" spans="2:16">
      <c r="B45" s="25" t="s">
        <v>95</v>
      </c>
      <c r="C45" t="s">
        <v>10</v>
      </c>
      <c r="D45" s="37"/>
      <c r="E45" s="41"/>
      <c r="F45" s="41"/>
      <c r="G45" s="40">
        <v>20.281000137329102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95</v>
      </c>
      <c r="C46" s="21">
        <v>32.562999725341797</v>
      </c>
      <c r="D46" s="43"/>
      <c r="E46" s="41"/>
      <c r="F46" s="41"/>
      <c r="G46" s="40">
        <v>20.562999725341797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95</v>
      </c>
      <c r="C47" s="21">
        <v>32.487998962402344</v>
      </c>
      <c r="D47" s="44">
        <f>STDEV(C45:C47)</f>
        <v>5.3033548068652001E-2</v>
      </c>
      <c r="E47" s="45">
        <f>AVERAGE(C45:C47)</f>
        <v>32.52549934387207</v>
      </c>
      <c r="F47" s="41"/>
      <c r="G47" s="40">
        <v>20.568000793457031</v>
      </c>
      <c r="H47" s="46">
        <f>STDEV(G45:G47)</f>
        <v>0.16427525424293482</v>
      </c>
      <c r="I47" s="45">
        <f>AVERAGE(G45:G47)</f>
        <v>20.470666885375977</v>
      </c>
      <c r="J47" s="41"/>
      <c r="K47" s="45">
        <f>E47-I47</f>
        <v>12.054832458496094</v>
      </c>
      <c r="L47" s="45">
        <f>K47-$K$7</f>
        <v>-0.86316776275634766</v>
      </c>
      <c r="M47" s="18">
        <f>SQRT((D47*D47)+(H47*H47))</f>
        <v>0.17262362635899786</v>
      </c>
      <c r="N47" s="6"/>
      <c r="O47" s="23">
        <f>POWER(2,-L47)</f>
        <v>1.8190280156694127</v>
      </c>
      <c r="P47" s="17">
        <f>M47/SQRT((COUNT(C45:C47)+COUNT(G45:G47)/2))</f>
        <v>9.2271209528264175E-2</v>
      </c>
    </row>
    <row r="48" spans="2:16">
      <c r="B48" s="25" t="s">
        <v>96</v>
      </c>
      <c r="C48" s="21">
        <v>32.768001556396484</v>
      </c>
      <c r="D48" s="37"/>
      <c r="E48" s="41"/>
      <c r="F48" s="41"/>
      <c r="G48" s="40">
        <v>13.128000259399414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96</v>
      </c>
      <c r="C49" s="21">
        <v>33.729000091552734</v>
      </c>
      <c r="D49" s="43"/>
      <c r="E49" s="41"/>
      <c r="F49" s="41"/>
      <c r="G49" s="40">
        <v>13.10200023651123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96</v>
      </c>
      <c r="C50" s="21">
        <v>34.549999237060547</v>
      </c>
      <c r="D50" s="44">
        <f>STDEV(C48:C50)</f>
        <v>0.89191493572244696</v>
      </c>
      <c r="E50" s="45">
        <f>AVERAGE(C48:C50)</f>
        <v>33.682333628336586</v>
      </c>
      <c r="F50" s="41"/>
      <c r="G50" s="40">
        <v>13.166999816894531</v>
      </c>
      <c r="H50" s="46">
        <f>STDEV(G48:G50)</f>
        <v>3.2715725385524218E-2</v>
      </c>
      <c r="I50" s="45">
        <f>AVERAGE(G48:G50)</f>
        <v>13.132333437601725</v>
      </c>
      <c r="J50" s="41"/>
      <c r="K50" s="45">
        <f>E50-I50</f>
        <v>20.550000190734863</v>
      </c>
      <c r="L50" s="45">
        <f>K50-$K$7</f>
        <v>7.6319999694824219</v>
      </c>
      <c r="M50" s="18">
        <f>SQRT((D50*D50)+(H50*H50))</f>
        <v>0.89251474567778299</v>
      </c>
      <c r="N50" s="6"/>
      <c r="O50" s="23">
        <f>POWER(2,-L50)</f>
        <v>5.0412598349659022E-3</v>
      </c>
      <c r="P50" s="17">
        <f>M50/SQRT((COUNT(C48:C50)+COUNT(G48:G50)/2))</f>
        <v>0.42073548598516486</v>
      </c>
    </row>
    <row r="51" spans="2:16">
      <c r="B51" s="25" t="s">
        <v>97</v>
      </c>
      <c r="C51" s="21">
        <v>32.495998382568359</v>
      </c>
      <c r="D51" s="37"/>
      <c r="E51" s="41"/>
      <c r="F51" s="41"/>
      <c r="G51" s="40">
        <v>15.298000335693359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97</v>
      </c>
      <c r="C52" s="21">
        <v>34.064998626708984</v>
      </c>
      <c r="D52" s="43"/>
      <c r="E52" s="41"/>
      <c r="F52" s="41"/>
      <c r="G52" s="40">
        <v>15.33899974822998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97</v>
      </c>
      <c r="C53" t="s">
        <v>10</v>
      </c>
      <c r="D53" s="44">
        <f>STDEV(C51:C53)</f>
        <v>1.1094507123151847</v>
      </c>
      <c r="E53" s="45">
        <f>AVERAGE(C51:C53)</f>
        <v>33.280498504638672</v>
      </c>
      <c r="F53" s="41"/>
      <c r="G53" s="40">
        <v>15.442999839782715</v>
      </c>
      <c r="H53" s="46">
        <f>STDEV(G51:G53)</f>
        <v>7.4746044552520402E-2</v>
      </c>
      <c r="I53" s="45">
        <f>AVERAGE(G51:G53)</f>
        <v>15.359999974568685</v>
      </c>
      <c r="J53" s="41"/>
      <c r="K53" s="45">
        <f>E53-I53</f>
        <v>17.920498530069985</v>
      </c>
      <c r="L53" s="45">
        <f>K53-$K$7</f>
        <v>5.0024983088175432</v>
      </c>
      <c r="M53" s="18">
        <f>SQRT((D53*D53)+(H53*H53))</f>
        <v>1.1119657612682676</v>
      </c>
      <c r="N53" s="6"/>
      <c r="O53" s="23">
        <f>POWER(2,-L53)</f>
        <v>3.1195931337714217E-2</v>
      </c>
      <c r="P53" s="17">
        <f>M53/SQRT((COUNT(C51:C53)+COUNT(G51:G53)/2))</f>
        <v>0.59437070064130326</v>
      </c>
    </row>
    <row r="54" spans="2:16">
      <c r="B54" s="25" t="s">
        <v>98</v>
      </c>
      <c r="C54" s="21">
        <v>31.926000595092773</v>
      </c>
      <c r="D54" s="37"/>
      <c r="E54" s="41"/>
      <c r="F54" s="41"/>
      <c r="G54" s="40">
        <v>19.298999786376953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98</v>
      </c>
      <c r="C55" s="21">
        <v>30.878000259399414</v>
      </c>
      <c r="D55" s="43"/>
      <c r="E55" s="41"/>
      <c r="F55" s="41"/>
      <c r="G55" s="40">
        <v>19.58799934387207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98</v>
      </c>
      <c r="C56" s="21">
        <v>30.882999420166016</v>
      </c>
      <c r="D56" s="44">
        <f>STDEV(C54:C56)</f>
        <v>0.60362531785321394</v>
      </c>
      <c r="E56" s="45">
        <f>AVERAGE(C54:C56)</f>
        <v>31.229000091552734</v>
      </c>
      <c r="F56" s="41"/>
      <c r="G56" s="40">
        <v>19.485000610351562</v>
      </c>
      <c r="H56" s="46">
        <f>STDEV(G54:G56)</f>
        <v>0.1464728586113386</v>
      </c>
      <c r="I56" s="45">
        <f>AVERAGE(G54:G56)</f>
        <v>19.457333246866863</v>
      </c>
      <c r="J56" s="41"/>
      <c r="K56" s="45">
        <f>E56-I56</f>
        <v>11.771666844685871</v>
      </c>
      <c r="L56" s="45">
        <f>K56-$K$7</f>
        <v>-1.1463333765665702</v>
      </c>
      <c r="M56" s="18">
        <f>SQRT((D56*D56)+(H56*H56))</f>
        <v>0.62114235297810017</v>
      </c>
      <c r="N56" s="6"/>
      <c r="O56" s="23">
        <f>POWER(2,-L56)</f>
        <v>2.2135061419371724</v>
      </c>
      <c r="P56" s="17">
        <f>M56/SQRT((COUNT(C54:C56)+COUNT(G54:G56)/2))</f>
        <v>0.29280931324865517</v>
      </c>
    </row>
    <row r="57" spans="2:16">
      <c r="B57" s="25" t="s">
        <v>99</v>
      </c>
      <c r="C57" s="21">
        <v>33.826000213623047</v>
      </c>
      <c r="D57" s="37"/>
      <c r="E57" s="41"/>
      <c r="F57" s="41"/>
      <c r="G57" s="40">
        <v>13.678999900817871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99</v>
      </c>
      <c r="C58" s="21">
        <v>32.844001770019531</v>
      </c>
      <c r="D58" s="43"/>
      <c r="E58" s="41"/>
      <c r="F58" s="41"/>
      <c r="G58" s="40">
        <v>13.708999633789062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99</v>
      </c>
      <c r="C59" t="s">
        <v>10</v>
      </c>
      <c r="D59" s="44">
        <f>STDEV(C57:C59)</f>
        <v>0.69437775858668138</v>
      </c>
      <c r="E59" s="45">
        <f>AVERAGE(C57:C59)</f>
        <v>33.335000991821289</v>
      </c>
      <c r="F59" s="41"/>
      <c r="G59" s="40">
        <v>13.654999732971191</v>
      </c>
      <c r="H59" s="46">
        <f>STDEV(G57:G59)</f>
        <v>2.7055440991143542E-2</v>
      </c>
      <c r="I59" s="45">
        <f>AVERAGE(G57:G59)</f>
        <v>13.680999755859375</v>
      </c>
      <c r="J59" s="41"/>
      <c r="K59" s="45">
        <f>E59-I59</f>
        <v>19.654001235961914</v>
      </c>
      <c r="L59" s="45">
        <f>K59-$K$7</f>
        <v>6.7360010147094727</v>
      </c>
      <c r="M59" s="18">
        <f>SQRT((D59*D59)+(H59*H59))</f>
        <v>0.69490464706108335</v>
      </c>
      <c r="N59" s="6"/>
      <c r="O59" s="23">
        <f>POWER(2,-L59)</f>
        <v>9.3812701789750663E-3</v>
      </c>
      <c r="P59" s="17">
        <f>M59/SQRT((COUNT(C57:C59)+COUNT(G57:G59)/2))</f>
        <v>0.37144215796852015</v>
      </c>
    </row>
    <row r="60" spans="2:16">
      <c r="B60" s="25" t="s">
        <v>100</v>
      </c>
      <c r="C60" s="21">
        <v>32.993999481201172</v>
      </c>
      <c r="D60" s="37"/>
      <c r="E60" s="41"/>
      <c r="F60" s="41"/>
      <c r="G60" s="40">
        <v>16.62299919128418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100</v>
      </c>
      <c r="C61" s="21">
        <v>33.481998443603516</v>
      </c>
      <c r="D61" s="43"/>
      <c r="E61" s="41"/>
      <c r="F61" s="41"/>
      <c r="G61" s="40">
        <v>16.250999450683594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100</v>
      </c>
      <c r="C62" s="21">
        <v>33.720001220703125</v>
      </c>
      <c r="D62" s="44">
        <f>STDEV(C60:C62)</f>
        <v>0.37010512807686419</v>
      </c>
      <c r="E62" s="45">
        <f>AVERAGE(C60:C62)</f>
        <v>33.398666381835938</v>
      </c>
      <c r="F62" s="41"/>
      <c r="G62" s="40">
        <v>16.611000061035156</v>
      </c>
      <c r="H62" s="46">
        <f>STDEV(G60:G62)</f>
        <v>0.21139545311533237</v>
      </c>
      <c r="I62" s="45">
        <f>AVERAGE(G60:G62)</f>
        <v>16.494999567667644</v>
      </c>
      <c r="J62" s="41"/>
      <c r="K62" s="45">
        <f>E62-I62</f>
        <v>16.903666814168293</v>
      </c>
      <c r="L62" s="45">
        <f>K62-$K$7</f>
        <v>3.9856665929158517</v>
      </c>
      <c r="M62" s="18">
        <f>SQRT((D62*D62)+(H62*H62))</f>
        <v>0.42622276268006704</v>
      </c>
      <c r="N62" s="6"/>
      <c r="O62" s="23">
        <f>POWER(2,-L62)</f>
        <v>6.3124042391862145E-2</v>
      </c>
      <c r="P62" s="17">
        <f>M62/SQRT((COUNT(C60:C62)+COUNT(G60:G62)/2))</f>
        <v>0.20092333719142663</v>
      </c>
    </row>
    <row r="63" spans="2:16">
      <c r="B63" s="25" t="s">
        <v>101</v>
      </c>
      <c r="C63" t="s">
        <v>10</v>
      </c>
      <c r="D63" s="37"/>
      <c r="E63" s="41"/>
      <c r="F63" s="41"/>
      <c r="G63" s="40">
        <v>19.065000534057617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101</v>
      </c>
      <c r="C64" t="s">
        <v>10</v>
      </c>
      <c r="D64" s="43"/>
      <c r="E64" s="41"/>
      <c r="F64" s="41"/>
      <c r="G64" s="40">
        <v>19.134000778198242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101</v>
      </c>
      <c r="C65" t="s">
        <v>10</v>
      </c>
      <c r="D65" s="44" t="e">
        <f>STDEV(C63:C65)</f>
        <v>#DIV/0!</v>
      </c>
      <c r="E65" s="45" t="e">
        <f>AVERAGE(C63:C65)</f>
        <v>#DIV/0!</v>
      </c>
      <c r="F65" s="41"/>
      <c r="G65" s="40">
        <v>19.097000122070312</v>
      </c>
      <c r="H65" s="46">
        <f>STDEV(G63:G65)</f>
        <v>3.4530314889831201E-2</v>
      </c>
      <c r="I65" s="45">
        <f>AVERAGE(G63:G65)</f>
        <v>19.098667144775391</v>
      </c>
      <c r="J65" s="41"/>
      <c r="K65" s="45" t="e">
        <f>E65-I65</f>
        <v>#DIV/0!</v>
      </c>
      <c r="L65" s="45" t="e">
        <f>K65-$K$7</f>
        <v>#DIV/0!</v>
      </c>
      <c r="M65" s="18" t="e">
        <f>SQRT((D65*D65)+(H65*H65))</f>
        <v>#DIV/0!</v>
      </c>
      <c r="N65" s="6"/>
      <c r="O65" s="23" t="e">
        <f>POWER(2,-L65)</f>
        <v>#DIV/0!</v>
      </c>
      <c r="P65" s="17" t="e">
        <f>M65/SQRT((COUNT(C63:C65)+COUNT(G63:G65)/2))</f>
        <v>#DIV/0!</v>
      </c>
    </row>
    <row r="66" spans="2:16">
      <c r="B66" s="25" t="s">
        <v>102</v>
      </c>
      <c r="C66" t="s">
        <v>10</v>
      </c>
      <c r="D66" s="37"/>
      <c r="E66" s="41"/>
      <c r="F66" s="41"/>
      <c r="G66" s="40">
        <v>15.435999870300293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102</v>
      </c>
      <c r="C67" t="s">
        <v>10</v>
      </c>
      <c r="D67" s="43"/>
      <c r="E67" s="41"/>
      <c r="F67" s="41"/>
      <c r="G67" s="40">
        <v>15.564999580383301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102</v>
      </c>
      <c r="C68" t="s">
        <v>10</v>
      </c>
      <c r="D68" s="44" t="e">
        <f>STDEV(C66:C68)</f>
        <v>#DIV/0!</v>
      </c>
      <c r="E68" s="45" t="e">
        <f>AVERAGE(C66:C68)</f>
        <v>#DIV/0!</v>
      </c>
      <c r="F68" s="41"/>
      <c r="G68" s="40">
        <v>15.428999900817871</v>
      </c>
      <c r="H68" s="46">
        <f>STDEV(G66:G68)</f>
        <v>7.6578758604191777E-2</v>
      </c>
      <c r="I68" s="45">
        <f>AVERAGE(G66:G68)</f>
        <v>15.476666450500488</v>
      </c>
      <c r="J68" s="41"/>
      <c r="K68" s="45" t="e">
        <f>E68-I68</f>
        <v>#DIV/0!</v>
      </c>
      <c r="L68" s="45" t="e">
        <f>K68-$K$7</f>
        <v>#DIV/0!</v>
      </c>
      <c r="M68" s="18" t="e">
        <f>SQRT((D68*D68)+(H68*H68))</f>
        <v>#DIV/0!</v>
      </c>
      <c r="N68" s="6"/>
      <c r="O68" s="23" t="e">
        <f>POWER(2,-L68)</f>
        <v>#DIV/0!</v>
      </c>
      <c r="P68" s="17" t="e">
        <f>M68/SQRT((COUNT(C66:C68)+COUNT(G66:G68)/2))</f>
        <v>#DIV/0!</v>
      </c>
    </row>
    <row r="69" spans="2:16">
      <c r="B69" s="25" t="s">
        <v>103</v>
      </c>
      <c r="C69" t="s">
        <v>10</v>
      </c>
      <c r="D69" s="37"/>
      <c r="E69" s="41"/>
      <c r="F69" s="41"/>
      <c r="G69" s="40">
        <v>19.392000198364258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103</v>
      </c>
      <c r="C70" t="s">
        <v>10</v>
      </c>
      <c r="D70" s="43"/>
      <c r="E70" s="41"/>
      <c r="F70" s="41"/>
      <c r="G70" s="40">
        <v>19.465000152587891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103</v>
      </c>
      <c r="C71" t="s">
        <v>10</v>
      </c>
      <c r="D71" s="44" t="e">
        <f>STDEV(C69:C71)</f>
        <v>#DIV/0!</v>
      </c>
      <c r="E71" s="45" t="e">
        <f>AVERAGE(C69:C71)</f>
        <v>#DIV/0!</v>
      </c>
      <c r="F71" s="41"/>
      <c r="G71" s="40">
        <v>19.527999877929688</v>
      </c>
      <c r="H71" s="46">
        <f>STDEV(G69:G71)</f>
        <v>6.8061089656883345E-2</v>
      </c>
      <c r="I71" s="45">
        <f>AVERAGE(G69:G71)</f>
        <v>19.461666742960613</v>
      </c>
      <c r="J71" s="41"/>
      <c r="K71" s="45" t="e">
        <f>E71-I71</f>
        <v>#DIV/0!</v>
      </c>
      <c r="L71" s="45" t="e">
        <f>K71-$K$7</f>
        <v>#DIV/0!</v>
      </c>
      <c r="M71" s="18" t="e">
        <f>SQRT((D71*D71)+(H71*H71))</f>
        <v>#DIV/0!</v>
      </c>
      <c r="N71" s="6"/>
      <c r="O71" s="23" t="e">
        <f>POWER(2,-L71)</f>
        <v>#DIV/0!</v>
      </c>
      <c r="P71" s="17" t="e">
        <f>M71/SQRT((COUNT(C69:C71)+COUNT(G69:G71)/2))</f>
        <v>#DIV/0!</v>
      </c>
    </row>
    <row r="72" spans="2:16">
      <c r="B72" s="25" t="s">
        <v>104</v>
      </c>
      <c r="C72" s="21">
        <v>34.297000885009766</v>
      </c>
      <c r="D72" s="37"/>
      <c r="E72" s="41"/>
      <c r="F72" s="41"/>
      <c r="G72" s="40">
        <v>19.746999740600586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104</v>
      </c>
      <c r="C73" t="s">
        <v>10</v>
      </c>
      <c r="D73" s="43"/>
      <c r="E73" s="41"/>
      <c r="F73" s="41"/>
      <c r="G73" s="40">
        <v>19.750999450683594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104</v>
      </c>
      <c r="C74" t="s">
        <v>10</v>
      </c>
      <c r="D74" s="44" t="e">
        <f>STDEV(C72:C74)</f>
        <v>#DIV/0!</v>
      </c>
      <c r="E74" s="45">
        <f>AVERAGE(C72:C74)</f>
        <v>34.297000885009766</v>
      </c>
      <c r="F74" s="41"/>
      <c r="G74" s="40">
        <v>19.760000228881836</v>
      </c>
      <c r="H74" s="46">
        <f>STDEV(G72:G74)</f>
        <v>6.6586332991210844E-3</v>
      </c>
      <c r="I74" s="45">
        <f>AVERAGE(G72:G74)</f>
        <v>19.752666473388672</v>
      </c>
      <c r="J74" s="41"/>
      <c r="K74" s="45">
        <f>E74-I74</f>
        <v>14.544334411621094</v>
      </c>
      <c r="L74" s="45">
        <f>K74-$K$7</f>
        <v>1.6263341903686523</v>
      </c>
      <c r="M74" s="18" t="e">
        <f>SQRT((D74*D74)+(H74*H74))</f>
        <v>#DIV/0!</v>
      </c>
      <c r="N74" s="6"/>
      <c r="O74" s="23">
        <f>POWER(2,-L74)</f>
        <v>0.32391020110046231</v>
      </c>
      <c r="P74" s="17" t="e">
        <f>M74/SQRT((COUNT(C72:C74)+COUNT(G72:G74)/2))</f>
        <v>#DIV/0!</v>
      </c>
    </row>
    <row r="75" spans="2:16">
      <c r="B75" s="25" t="s">
        <v>105</v>
      </c>
      <c r="C75" s="21">
        <v>33.738998413085937</v>
      </c>
      <c r="D75" s="37"/>
      <c r="E75" s="41"/>
      <c r="F75" s="41"/>
      <c r="G75" s="40">
        <v>13.161999702453613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105</v>
      </c>
      <c r="C76" t="s">
        <v>10</v>
      </c>
      <c r="D76" s="43"/>
      <c r="E76" s="41"/>
      <c r="F76" s="41"/>
      <c r="G76" s="40">
        <v>13.175999641418457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105</v>
      </c>
      <c r="C77" s="21">
        <v>34.712001800537109</v>
      </c>
      <c r="D77" s="44">
        <f>STDEV(C75:C77)</f>
        <v>0.68801729338420536</v>
      </c>
      <c r="E77" s="45">
        <f>AVERAGE(C75:C77)</f>
        <v>34.225500106811523</v>
      </c>
      <c r="F77" s="41"/>
      <c r="G77" s="40">
        <v>13.220999717712402</v>
      </c>
      <c r="H77" s="46">
        <f>STDEV(G75:G77)</f>
        <v>3.082749573032055E-2</v>
      </c>
      <c r="I77" s="45">
        <f>AVERAGE(G75:G77)</f>
        <v>13.186333020528158</v>
      </c>
      <c r="J77" s="41"/>
      <c r="K77" s="45">
        <f>E77-I77</f>
        <v>21.039167086283364</v>
      </c>
      <c r="L77" s="45">
        <f>K77-$K$7</f>
        <v>8.1211668650309221</v>
      </c>
      <c r="M77" s="18">
        <f>SQRT((D77*D77)+(H77*H77))</f>
        <v>0.68870757981071373</v>
      </c>
      <c r="N77" s="6"/>
      <c r="O77" s="23">
        <f>POWER(2,-L77)</f>
        <v>3.5915769346916739E-3</v>
      </c>
      <c r="P77" s="17">
        <f>M77/SQRT((COUNT(C75:C77)+COUNT(G75:G77)/2))</f>
        <v>0.36812968618942299</v>
      </c>
    </row>
    <row r="78" spans="2:16">
      <c r="B78" s="25" t="s">
        <v>106</v>
      </c>
      <c r="C78" s="21">
        <v>37.047000885009766</v>
      </c>
      <c r="D78" s="37"/>
      <c r="E78" s="41"/>
      <c r="F78" s="41"/>
      <c r="G78" s="40">
        <v>16.785999298095703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106</v>
      </c>
      <c r="C79" t="s">
        <v>10</v>
      </c>
      <c r="D79" s="43"/>
      <c r="E79" s="41"/>
      <c r="F79" s="41"/>
      <c r="G79" s="40">
        <v>16.892999649047852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106</v>
      </c>
      <c r="C80" s="21">
        <v>33.659999847412109</v>
      </c>
      <c r="D80" s="44">
        <f>STDEV(C78:C80)</f>
        <v>2.3949714015711754</v>
      </c>
      <c r="E80" s="45">
        <f>AVERAGE(C78:C80)</f>
        <v>35.353500366210938</v>
      </c>
      <c r="F80" s="41"/>
      <c r="G80" s="40">
        <v>16.864999771118164</v>
      </c>
      <c r="H80" s="46">
        <f>STDEV(G78:G80)</f>
        <v>5.5488952362509232E-2</v>
      </c>
      <c r="I80" s="45">
        <f>AVERAGE(G78:G80)</f>
        <v>16.847999572753906</v>
      </c>
      <c r="J80" s="41"/>
      <c r="K80" s="45">
        <f>E80-I80</f>
        <v>18.505500793457031</v>
      </c>
      <c r="L80" s="45">
        <f>K80-$K$7</f>
        <v>5.5875005722045898</v>
      </c>
      <c r="M80" s="18">
        <f>SQRT((D80*D80)+(H80*H80))</f>
        <v>2.3956141254755718</v>
      </c>
      <c r="N80" s="6"/>
      <c r="O80" s="23">
        <f>POWER(2,-L80)</f>
        <v>2.0796714364434955E-2</v>
      </c>
      <c r="P80" s="17">
        <f>M80/SQRT((COUNT(C78:C80)+COUNT(G78:G80)/2))</f>
        <v>1.2805096126350957</v>
      </c>
    </row>
    <row r="81" spans="2:17">
      <c r="B81" s="25" t="s">
        <v>107</v>
      </c>
      <c r="C81" t="s">
        <v>10</v>
      </c>
      <c r="D81" s="37"/>
      <c r="E81" s="41"/>
      <c r="F81" s="41"/>
      <c r="G81" s="40">
        <v>17.496999740600586</v>
      </c>
      <c r="I81" s="41"/>
      <c r="J81" s="41"/>
      <c r="K81" s="41"/>
      <c r="L81" s="41"/>
      <c r="M81" s="41"/>
      <c r="N81" s="41"/>
      <c r="O81" s="42"/>
    </row>
    <row r="82" spans="2:17">
      <c r="B82" s="25" t="s">
        <v>107</v>
      </c>
      <c r="C82" t="s">
        <v>10</v>
      </c>
      <c r="D82" s="43"/>
      <c r="E82" s="41"/>
      <c r="F82" s="41"/>
      <c r="G82" s="40">
        <v>17.429000854492187</v>
      </c>
      <c r="H82" s="43"/>
      <c r="I82" s="41"/>
      <c r="J82" s="41"/>
      <c r="K82" s="41"/>
      <c r="L82" s="41"/>
      <c r="M82" s="41"/>
      <c r="N82" s="41"/>
      <c r="O82" s="42"/>
    </row>
    <row r="83" spans="2:17" ht="15.75">
      <c r="B83" s="25" t="s">
        <v>107</v>
      </c>
      <c r="C83" s="21">
        <v>33.497001647949219</v>
      </c>
      <c r="D83" s="44" t="e">
        <f>STDEV(C81:C83)</f>
        <v>#DIV/0!</v>
      </c>
      <c r="E83" s="45">
        <f>AVERAGE(C81:C83)</f>
        <v>33.497001647949219</v>
      </c>
      <c r="F83" s="41"/>
      <c r="G83" s="40">
        <v>17.448999404907227</v>
      </c>
      <c r="H83" s="46">
        <f>STDEV(G81:G83)</f>
        <v>3.494715715038204E-2</v>
      </c>
      <c r="I83" s="45">
        <f>AVERAGE(G81:G83)</f>
        <v>17.458333333333332</v>
      </c>
      <c r="J83" s="41"/>
      <c r="K83" s="45">
        <f>E83-I83</f>
        <v>16.038668314615887</v>
      </c>
      <c r="L83" s="45">
        <f>K83-$K$7</f>
        <v>3.1206680933634452</v>
      </c>
      <c r="M83" s="18" t="e">
        <f>SQRT((D83*D83)+(H83*H83))</f>
        <v>#DIV/0!</v>
      </c>
      <c r="N83" s="6"/>
      <c r="O83" s="23">
        <f>POWER(2,-L83)</f>
        <v>0.11497020278866082</v>
      </c>
      <c r="P83" s="17" t="e">
        <f>M83/SQRT((COUNT(C81:C83)+COUNT(G81:G83)/2))</f>
        <v>#DIV/0!</v>
      </c>
    </row>
    <row r="84" spans="2:17">
      <c r="B84" s="25" t="s">
        <v>108</v>
      </c>
      <c r="C84" t="s">
        <v>10</v>
      </c>
      <c r="D84" s="37"/>
      <c r="E84" s="41"/>
      <c r="F84" s="41"/>
      <c r="G84" s="40">
        <v>13.906999588012695</v>
      </c>
      <c r="I84" s="41"/>
      <c r="J84" s="41"/>
      <c r="K84" s="41"/>
      <c r="L84" s="41"/>
      <c r="M84" s="41"/>
      <c r="N84" s="41"/>
      <c r="O84" s="42"/>
    </row>
    <row r="85" spans="2:17">
      <c r="B85" s="25" t="s">
        <v>108</v>
      </c>
      <c r="C85" t="s">
        <v>10</v>
      </c>
      <c r="D85" s="43"/>
      <c r="E85" s="41"/>
      <c r="F85" s="41"/>
      <c r="G85" s="40">
        <v>13.937000274658203</v>
      </c>
      <c r="H85" s="43"/>
      <c r="I85" s="41"/>
      <c r="J85" s="41"/>
      <c r="K85" s="41"/>
      <c r="L85" s="41"/>
      <c r="M85" s="41"/>
      <c r="N85" s="41"/>
      <c r="O85" s="42"/>
    </row>
    <row r="86" spans="2:17" ht="15.75">
      <c r="B86" s="25" t="s">
        <v>108</v>
      </c>
      <c r="C86" s="21">
        <v>33.561000823974609</v>
      </c>
      <c r="D86" s="44" t="e">
        <f>STDEV(C84:C86)</f>
        <v>#DIV/0!</v>
      </c>
      <c r="E86" s="45">
        <f>AVERAGE(C84:C86)</f>
        <v>33.561000823974609</v>
      </c>
      <c r="F86" s="41"/>
      <c r="G86" s="40">
        <v>13.909999847412109</v>
      </c>
      <c r="H86" s="46">
        <f>STDEV(G84:G86)</f>
        <v>1.6523043641821993E-2</v>
      </c>
      <c r="I86" s="45">
        <f>AVERAGE(G84:G86)</f>
        <v>13.917999903361002</v>
      </c>
      <c r="J86" s="41"/>
      <c r="K86" s="45">
        <f>E86-I86</f>
        <v>19.643000920613609</v>
      </c>
      <c r="L86" s="45">
        <f>K86-$K$7</f>
        <v>6.7250006993611677</v>
      </c>
      <c r="M86" s="18" t="e">
        <f>SQRT((D86*D86)+(H86*H86))</f>
        <v>#DIV/0!</v>
      </c>
      <c r="N86" s="6"/>
      <c r="O86" s="23">
        <f>POWER(2,-L86)</f>
        <v>9.4530742395502534E-3</v>
      </c>
      <c r="P86" s="17" t="e">
        <f>M86/SQRT((COUNT(C84:C86)+COUNT(G84:G86)/2))</f>
        <v>#DIV/0!</v>
      </c>
    </row>
    <row r="87" spans="2:17">
      <c r="B87" s="25" t="s">
        <v>109</v>
      </c>
      <c r="C87" s="21">
        <v>36.422000885009766</v>
      </c>
      <c r="D87" s="37"/>
      <c r="E87" s="41"/>
      <c r="F87" s="41"/>
      <c r="G87" s="40">
        <v>17.677000045776367</v>
      </c>
      <c r="I87" s="41"/>
      <c r="J87" s="41"/>
      <c r="K87" s="41"/>
      <c r="L87" s="41"/>
      <c r="M87" s="41"/>
      <c r="N87" s="41"/>
      <c r="O87" s="42"/>
    </row>
    <row r="88" spans="2:17">
      <c r="B88" s="25" t="s">
        <v>109</v>
      </c>
      <c r="C88" t="s">
        <v>10</v>
      </c>
      <c r="D88" s="43"/>
      <c r="E88" s="41"/>
      <c r="F88" s="41"/>
      <c r="G88" s="40">
        <v>17.704999923706055</v>
      </c>
      <c r="H88" s="43"/>
      <c r="I88" s="41"/>
      <c r="J88" s="41"/>
      <c r="K88" s="41"/>
      <c r="L88" s="41"/>
      <c r="M88" s="41"/>
      <c r="N88" s="41"/>
      <c r="O88" s="42"/>
    </row>
    <row r="89" spans="2:17" ht="15.75">
      <c r="B89" s="25" t="s">
        <v>109</v>
      </c>
      <c r="C89" s="21">
        <v>33.536998748779297</v>
      </c>
      <c r="D89" s="44">
        <f>STDEV(C87:C89)</f>
        <v>2.04000457426624</v>
      </c>
      <c r="E89" s="45">
        <f>AVERAGE(C87:C89)</f>
        <v>34.979499816894531</v>
      </c>
      <c r="F89" s="41"/>
      <c r="G89" s="40">
        <v>17.732000350952148</v>
      </c>
      <c r="H89" s="46">
        <f>STDEV(G87:G89)</f>
        <v>2.7501666025224948E-2</v>
      </c>
      <c r="I89" s="45">
        <f>AVERAGE(G87:G89)</f>
        <v>17.704666773478191</v>
      </c>
      <c r="J89" s="41"/>
      <c r="K89" s="45">
        <f>E89-I89</f>
        <v>17.27483304341634</v>
      </c>
      <c r="L89" s="45">
        <f>K89-$K$7</f>
        <v>4.3568328221638986</v>
      </c>
      <c r="M89" s="18">
        <f>SQRT((D89*D89)+(H89*H89))</f>
        <v>2.0401899432801218</v>
      </c>
      <c r="N89" s="6"/>
      <c r="O89" s="23">
        <f>POWER(2,-L89)</f>
        <v>4.8804810905455936E-2</v>
      </c>
      <c r="P89" s="17">
        <f>M89/SQRT((COUNT(C87:C89)+COUNT(G87:G89)/2))</f>
        <v>1.090527395956568</v>
      </c>
    </row>
    <row r="90" spans="2:17" s="24" customFormat="1">
      <c r="B90" s="25" t="s">
        <v>110</v>
      </c>
      <c r="C90" t="s">
        <v>10</v>
      </c>
      <c r="D90" s="37"/>
      <c r="E90" s="41"/>
      <c r="F90" s="41"/>
      <c r="G90" s="40">
        <v>19.089000701904297</v>
      </c>
      <c r="H90" s="36"/>
      <c r="I90" s="41"/>
      <c r="J90" s="41"/>
      <c r="K90" s="41"/>
      <c r="L90" s="41"/>
      <c r="M90" s="41"/>
      <c r="N90" s="41"/>
      <c r="O90" s="42"/>
      <c r="P90" s="48"/>
      <c r="Q90" s="30"/>
    </row>
    <row r="91" spans="2:17" s="24" customFormat="1">
      <c r="B91" s="25" t="s">
        <v>110</v>
      </c>
      <c r="C91" t="s">
        <v>10</v>
      </c>
      <c r="D91" s="43"/>
      <c r="E91" s="41"/>
      <c r="F91" s="41"/>
      <c r="G91" s="40">
        <v>19.120000839233398</v>
      </c>
      <c r="H91" s="43"/>
      <c r="I91" s="41"/>
      <c r="J91" s="41"/>
      <c r="K91" s="41"/>
      <c r="L91" s="41"/>
      <c r="M91" s="41"/>
      <c r="N91" s="41"/>
      <c r="O91" s="42"/>
      <c r="P91" s="48"/>
      <c r="Q91" s="30"/>
    </row>
    <row r="92" spans="2:17" s="24" customFormat="1" ht="15.75">
      <c r="B92" s="25" t="s">
        <v>110</v>
      </c>
      <c r="C92" s="21">
        <v>33.395000457763672</v>
      </c>
      <c r="D92" s="44" t="e">
        <f>STDEV(C90:C92)</f>
        <v>#DIV/0!</v>
      </c>
      <c r="E92" s="45">
        <f>AVERAGE(C90:C92)</f>
        <v>33.395000457763672</v>
      </c>
      <c r="F92" s="41"/>
      <c r="G92" s="40">
        <v>19.097000122070312</v>
      </c>
      <c r="H92" s="46">
        <f>STDEV(G90:G92)</f>
        <v>1.6093643814831006E-2</v>
      </c>
      <c r="I92" s="45">
        <f>AVERAGE(G90:G92)</f>
        <v>19.102000554402668</v>
      </c>
      <c r="J92" s="41"/>
      <c r="K92" s="45">
        <f>E92-I92</f>
        <v>14.292999903361004</v>
      </c>
      <c r="L92" s="45">
        <f>K92-$K$7</f>
        <v>1.3749996821085624</v>
      </c>
      <c r="M92" s="45" t="e">
        <f>SQRT((D92*D92)+(H92*H92))</f>
        <v>#DIV/0!</v>
      </c>
      <c r="N92" s="41"/>
      <c r="O92" s="49">
        <f>POWER(2,-L92)</f>
        <v>0.38555279130681913</v>
      </c>
      <c r="P92" s="1" t="e">
        <f>M92/SQRT((COUNT(C90:C92)+COUNT(G90:G92)/2))</f>
        <v>#DIV/0!</v>
      </c>
      <c r="Q92" s="30"/>
    </row>
    <row r="93" spans="2:17" s="24" customFormat="1">
      <c r="B93" s="25" t="s">
        <v>111</v>
      </c>
      <c r="C93" t="s">
        <v>10</v>
      </c>
      <c r="D93" s="37"/>
      <c r="E93" s="41"/>
      <c r="F93" s="41"/>
      <c r="G93" s="40">
        <v>14.513999938964844</v>
      </c>
      <c r="H93" s="36"/>
      <c r="I93" s="41"/>
      <c r="J93" s="41"/>
      <c r="K93" s="41"/>
      <c r="L93" s="41"/>
      <c r="M93" s="41"/>
      <c r="N93" s="41"/>
      <c r="O93" s="42"/>
      <c r="P93" s="48"/>
      <c r="Q93" s="30"/>
    </row>
    <row r="94" spans="2:17" s="24" customFormat="1">
      <c r="B94" s="25" t="s">
        <v>111</v>
      </c>
      <c r="C94" t="s">
        <v>10</v>
      </c>
      <c r="D94" s="43"/>
      <c r="E94" s="41"/>
      <c r="F94" s="41"/>
      <c r="G94" s="40">
        <v>14.496000289916992</v>
      </c>
      <c r="H94" s="43"/>
      <c r="I94" s="41"/>
      <c r="J94" s="41"/>
      <c r="K94" s="41"/>
      <c r="L94" s="41"/>
      <c r="M94" s="41"/>
      <c r="N94" s="41"/>
      <c r="O94" s="42"/>
      <c r="P94" s="48"/>
      <c r="Q94" s="30"/>
    </row>
    <row r="95" spans="2:17" s="24" customFormat="1" ht="15.75">
      <c r="B95" s="25" t="s">
        <v>111</v>
      </c>
      <c r="C95" s="21">
        <v>33.195999145507813</v>
      </c>
      <c r="D95" s="44" t="e">
        <f>STDEV(C93:C95)</f>
        <v>#DIV/0!</v>
      </c>
      <c r="E95" s="45">
        <f>AVERAGE(C93:C95)</f>
        <v>33.195999145507813</v>
      </c>
      <c r="F95" s="41"/>
      <c r="G95" s="40">
        <v>14.555999755859375</v>
      </c>
      <c r="H95" s="46">
        <f>STDEV(G93:G95)</f>
        <v>3.0789359358906046E-2</v>
      </c>
      <c r="I95" s="45">
        <f>AVERAGE(G93:G95)</f>
        <v>14.521999994913736</v>
      </c>
      <c r="J95" s="41"/>
      <c r="K95" s="45">
        <f>E95-I95</f>
        <v>18.673999150594078</v>
      </c>
      <c r="L95" s="45">
        <f>K95-$K$7</f>
        <v>5.7559989293416365</v>
      </c>
      <c r="M95" s="45" t="e">
        <f>SQRT((D95*D95)+(H95*H95))</f>
        <v>#DIV/0!</v>
      </c>
      <c r="N95" s="41"/>
      <c r="O95" s="49">
        <f>POWER(2,-L95)</f>
        <v>1.8504257667658418E-2</v>
      </c>
      <c r="P95" s="1" t="e">
        <f>M95/SQRT((COUNT(C93:C95)+COUNT(G93:G95)/2))</f>
        <v>#DIV/0!</v>
      </c>
      <c r="Q95" s="30"/>
    </row>
    <row r="96" spans="2:17">
      <c r="B96" s="25" t="s">
        <v>112</v>
      </c>
      <c r="C96" t="s">
        <v>10</v>
      </c>
      <c r="D96" s="37"/>
      <c r="E96" s="41"/>
      <c r="F96" s="41"/>
      <c r="G96" s="40">
        <v>17.146999359130859</v>
      </c>
      <c r="I96" s="41"/>
      <c r="J96" s="41"/>
      <c r="K96" s="41"/>
      <c r="L96" s="41"/>
      <c r="M96" s="41"/>
      <c r="N96" s="41"/>
      <c r="O96" s="42"/>
    </row>
    <row r="97" spans="2:16">
      <c r="B97" s="25" t="s">
        <v>112</v>
      </c>
      <c r="C97" t="s">
        <v>10</v>
      </c>
      <c r="D97" s="43"/>
      <c r="E97" s="41"/>
      <c r="F97" s="41"/>
      <c r="G97" s="40">
        <v>17.14900016784668</v>
      </c>
      <c r="H97" s="43"/>
      <c r="I97" s="41"/>
      <c r="J97" s="41"/>
      <c r="K97" s="41"/>
      <c r="L97" s="41"/>
      <c r="M97" s="41"/>
      <c r="N97" s="41"/>
      <c r="O97" s="42"/>
    </row>
    <row r="98" spans="2:16" ht="15.75">
      <c r="B98" s="25" t="s">
        <v>112</v>
      </c>
      <c r="C98" t="s">
        <v>10</v>
      </c>
      <c r="D98" s="44" t="e">
        <f>STDEV(C96:C98)</f>
        <v>#DIV/0!</v>
      </c>
      <c r="E98" s="45" t="e">
        <f>AVERAGE(C96:C98)</f>
        <v>#DIV/0!</v>
      </c>
      <c r="F98" s="41"/>
      <c r="G98" s="40">
        <v>17.139999389648438</v>
      </c>
      <c r="H98" s="46">
        <f>STDEV(G96:G98)</f>
        <v>4.7261121521128407E-3</v>
      </c>
      <c r="I98" s="45">
        <f>AVERAGE(G96:G98)</f>
        <v>17.14533297220866</v>
      </c>
      <c r="J98" s="41"/>
      <c r="K98" s="45" t="e">
        <f>E98-I98</f>
        <v>#DIV/0!</v>
      </c>
      <c r="L98" s="45" t="e">
        <f>K98-$K$7</f>
        <v>#DIV/0!</v>
      </c>
      <c r="M98" s="18" t="e">
        <f>SQRT((D98*D98)+(H98*H98))</f>
        <v>#DIV/0!</v>
      </c>
      <c r="N98" s="6"/>
      <c r="O98" s="23" t="e">
        <f>POWER(2,-L98)</f>
        <v>#DIV/0!</v>
      </c>
      <c r="P98" s="17" t="e">
        <f>M98/SQRT((COUNT(C96:C98)+COUNT(G96:G98)/2))</f>
        <v>#DIV/0!</v>
      </c>
    </row>
    <row r="99" spans="2:16">
      <c r="B99" s="25" t="s">
        <v>113</v>
      </c>
      <c r="C99" t="s">
        <v>10</v>
      </c>
      <c r="D99" s="37"/>
      <c r="E99" s="41"/>
      <c r="F99" s="41"/>
      <c r="G99" s="40">
        <v>18.625</v>
      </c>
      <c r="I99" s="41"/>
      <c r="J99" s="41"/>
      <c r="K99" s="41"/>
      <c r="L99" s="41"/>
      <c r="M99" s="41"/>
      <c r="N99" s="41"/>
      <c r="O99" s="42"/>
    </row>
    <row r="100" spans="2:16">
      <c r="B100" s="25" t="s">
        <v>113</v>
      </c>
      <c r="C100" t="s">
        <v>10</v>
      </c>
      <c r="D100" s="43"/>
      <c r="E100" s="41"/>
      <c r="F100" s="41"/>
      <c r="G100" s="40">
        <v>18.655000686645508</v>
      </c>
      <c r="H100" s="43"/>
      <c r="I100" s="41"/>
      <c r="J100" s="41"/>
      <c r="K100" s="41"/>
      <c r="L100" s="41"/>
      <c r="M100" s="41"/>
      <c r="N100" s="41"/>
      <c r="O100" s="42"/>
    </row>
    <row r="101" spans="2:16" ht="15.75">
      <c r="B101" s="25" t="s">
        <v>113</v>
      </c>
      <c r="C101" t="s">
        <v>10</v>
      </c>
      <c r="D101" s="44" t="e">
        <f>STDEV(C99:C101)</f>
        <v>#DIV/0!</v>
      </c>
      <c r="E101" s="45" t="e">
        <f>AVERAGE(C99:C101)</f>
        <v>#DIV/0!</v>
      </c>
      <c r="F101" s="41"/>
      <c r="G101" s="40">
        <v>18.650999069213867</v>
      </c>
      <c r="H101" s="46">
        <f>STDEV(G99:G101)</f>
        <v>1.6289085002226783E-2</v>
      </c>
      <c r="I101" s="45">
        <f>AVERAGE(G99:G101)</f>
        <v>18.643666585286457</v>
      </c>
      <c r="J101" s="41"/>
      <c r="K101" s="45" t="e">
        <f>E101-I101</f>
        <v>#DIV/0!</v>
      </c>
      <c r="L101" s="45" t="e">
        <f>K101-$K$7</f>
        <v>#DIV/0!</v>
      </c>
      <c r="M101" s="18" t="e">
        <f>SQRT((D101*D101)+(H101*H101))</f>
        <v>#DIV/0!</v>
      </c>
      <c r="N101" s="6"/>
      <c r="O101" s="23" t="e">
        <f>POWER(2,-L101)</f>
        <v>#DIV/0!</v>
      </c>
      <c r="P101" s="17" t="e">
        <f>M101/SQRT((COUNT(C99:C101)+COUNT(G99:G101)/2))</f>
        <v>#DIV/0!</v>
      </c>
    </row>
    <row r="102" spans="2:16">
      <c r="B102" s="25" t="s">
        <v>114</v>
      </c>
      <c r="C102" s="21">
        <v>39.576000213623047</v>
      </c>
      <c r="D102" s="37"/>
      <c r="E102" s="41"/>
      <c r="F102" s="41"/>
      <c r="G102" s="40">
        <v>13.979999542236328</v>
      </c>
      <c r="I102" s="41"/>
      <c r="J102" s="41"/>
      <c r="K102" s="41"/>
      <c r="L102" s="41"/>
      <c r="M102" s="41"/>
      <c r="N102" s="41"/>
      <c r="O102" s="42"/>
    </row>
    <row r="103" spans="2:16">
      <c r="B103" s="25" t="s">
        <v>114</v>
      </c>
      <c r="C103" s="21">
        <v>32.248001098632813</v>
      </c>
      <c r="D103" s="43"/>
      <c r="E103" s="41"/>
      <c r="F103" s="41"/>
      <c r="G103" s="40">
        <v>14.003000259399414</v>
      </c>
      <c r="H103" s="43"/>
      <c r="I103" s="41"/>
      <c r="J103" s="41"/>
      <c r="K103" s="41"/>
      <c r="L103" s="41"/>
      <c r="M103" s="41"/>
      <c r="N103" s="41"/>
      <c r="O103" s="42"/>
    </row>
    <row r="104" spans="2:16" ht="15.75">
      <c r="B104" s="25" t="s">
        <v>114</v>
      </c>
      <c r="C104" s="21">
        <v>33.431999206542969</v>
      </c>
      <c r="D104" s="44">
        <f>STDEV(C102:C104)</f>
        <v>3.9338312733651284</v>
      </c>
      <c r="E104" s="45">
        <f>AVERAGE(C102:C104)</f>
        <v>35.085333506266274</v>
      </c>
      <c r="F104" s="41"/>
      <c r="G104" s="40">
        <v>14.067000389099121</v>
      </c>
      <c r="H104" s="46">
        <f>STDEV(G102:G104)</f>
        <v>4.5081771901066527E-2</v>
      </c>
      <c r="I104" s="45">
        <f>AVERAGE(G102:G104)</f>
        <v>14.016666730244955</v>
      </c>
      <c r="J104" s="41"/>
      <c r="K104" s="45">
        <f>E104-I104</f>
        <v>21.068666776021317</v>
      </c>
      <c r="L104" s="45">
        <f>K104-$K$7</f>
        <v>8.1506665547688755</v>
      </c>
      <c r="M104" s="18">
        <f>SQRT((D104*D104)+(H104*H104))</f>
        <v>3.9340895838126575</v>
      </c>
      <c r="N104" s="6"/>
      <c r="O104" s="23">
        <f>POWER(2,-L104)</f>
        <v>3.5188834474434963E-3</v>
      </c>
      <c r="P104" s="17">
        <f>M104/SQRT((COUNT(C102:C104)+COUNT(G102:G104)/2))</f>
        <v>1.8545476150061952</v>
      </c>
    </row>
    <row r="105" spans="2:16">
      <c r="B105" s="25" t="s">
        <v>115</v>
      </c>
      <c r="C105" s="21">
        <v>33.138999938964844</v>
      </c>
      <c r="D105" s="37"/>
      <c r="E105" s="41"/>
      <c r="F105" s="41"/>
      <c r="G105" s="40">
        <v>17.336999893188477</v>
      </c>
      <c r="I105" s="41"/>
      <c r="J105" s="41"/>
      <c r="K105" s="41"/>
      <c r="L105" s="41"/>
      <c r="M105" s="41"/>
      <c r="N105" s="41"/>
      <c r="O105" s="42"/>
    </row>
    <row r="106" spans="2:16">
      <c r="B106" s="25" t="s">
        <v>115</v>
      </c>
      <c r="C106" s="21">
        <v>33.298999786376953</v>
      </c>
      <c r="D106" s="43"/>
      <c r="E106" s="41"/>
      <c r="F106" s="41"/>
      <c r="G106" s="40">
        <v>17.347000122070313</v>
      </c>
      <c r="H106" s="43"/>
      <c r="I106" s="41"/>
      <c r="J106" s="41"/>
      <c r="K106" s="41"/>
      <c r="L106" s="41"/>
      <c r="M106" s="41"/>
      <c r="N106" s="41"/>
      <c r="O106" s="42"/>
    </row>
    <row r="107" spans="2:16" ht="15.75">
      <c r="B107" s="25" t="s">
        <v>115</v>
      </c>
      <c r="C107" s="21">
        <v>37.426998138427734</v>
      </c>
      <c r="D107" s="44">
        <f>STDEV(C105:C107)</f>
        <v>2.4308057273362009</v>
      </c>
      <c r="E107" s="45">
        <f>AVERAGE(C105:C107)</f>
        <v>34.621665954589844</v>
      </c>
      <c r="F107" s="41"/>
      <c r="G107" s="40">
        <v>17.354999542236328</v>
      </c>
      <c r="H107" s="46">
        <f>STDEV(G105:G107)</f>
        <v>9.0183393383278243E-3</v>
      </c>
      <c r="I107" s="45">
        <f>AVERAGE(G105:G107)</f>
        <v>17.346333185831707</v>
      </c>
      <c r="J107" s="41"/>
      <c r="K107" s="45">
        <f>E107-I107</f>
        <v>17.275332768758137</v>
      </c>
      <c r="L107" s="45">
        <f>K107-$K$7</f>
        <v>4.3573325475056954</v>
      </c>
      <c r="M107" s="18">
        <f>SQRT((D107*D107)+(H107*H107))</f>
        <v>2.4308224563910255</v>
      </c>
      <c r="N107" s="6"/>
      <c r="O107" s="23">
        <f>POWER(2,-L107)</f>
        <v>4.878790866580212E-2</v>
      </c>
      <c r="P107" s="17">
        <f>M107/SQRT((COUNT(C105:C107)+COUNT(G105:G107)/2))</f>
        <v>1.1459006951830899</v>
      </c>
    </row>
    <row r="108" spans="2:16">
      <c r="B108" s="25" t="s">
        <v>116</v>
      </c>
      <c r="C108" t="s">
        <v>10</v>
      </c>
      <c r="D108" s="37"/>
      <c r="E108" s="41"/>
      <c r="F108" s="41"/>
      <c r="G108" s="40">
        <v>16.976999282836914</v>
      </c>
      <c r="I108" s="41"/>
      <c r="J108" s="41"/>
      <c r="K108" s="41"/>
      <c r="L108" s="41"/>
      <c r="M108" s="41"/>
      <c r="N108" s="41"/>
      <c r="O108" s="42"/>
    </row>
    <row r="109" spans="2:16">
      <c r="B109" s="25" t="s">
        <v>116</v>
      </c>
      <c r="C109" s="21">
        <v>36.484001159667969</v>
      </c>
      <c r="D109" s="43"/>
      <c r="E109" s="41"/>
      <c r="F109" s="41"/>
      <c r="G109" s="40">
        <v>16.851999282836914</v>
      </c>
      <c r="H109" s="43"/>
      <c r="I109" s="41"/>
      <c r="J109" s="41"/>
      <c r="K109" s="41"/>
      <c r="L109" s="41"/>
      <c r="M109" s="41"/>
      <c r="N109" s="41"/>
      <c r="O109" s="42"/>
    </row>
    <row r="110" spans="2:16" ht="15.75">
      <c r="B110" s="25" t="s">
        <v>116</v>
      </c>
      <c r="C110" s="21">
        <v>32.233001708984375</v>
      </c>
      <c r="D110" s="44">
        <f>STDEV(C108:C110)</f>
        <v>3.0059105383986577</v>
      </c>
      <c r="E110" s="45">
        <f>AVERAGE(C108:C110)</f>
        <v>34.358501434326172</v>
      </c>
      <c r="F110" s="41"/>
      <c r="G110" s="40">
        <v>16.954000473022461</v>
      </c>
      <c r="H110" s="46">
        <f>STDEV(G108:G110)</f>
        <v>6.6530930215639161E-2</v>
      </c>
      <c r="I110" s="45">
        <f>AVERAGE(G108:G110)</f>
        <v>16.927666346232098</v>
      </c>
      <c r="J110" s="41"/>
      <c r="K110" s="45">
        <f>E110-I110</f>
        <v>17.430835088094074</v>
      </c>
      <c r="L110" s="45">
        <f>K110-$K$7</f>
        <v>4.5128348668416329</v>
      </c>
      <c r="M110" s="18">
        <f>SQRT((D110*D110)+(H110*H110))</f>
        <v>3.0066467250961604</v>
      </c>
      <c r="N110" s="6"/>
      <c r="O110" s="23">
        <f>POWER(2,-L110)</f>
        <v>4.3802746228523579E-2</v>
      </c>
      <c r="P110" s="17">
        <f>M110/SQRT((COUNT(C108:C110)+COUNT(G108:G110)/2))</f>
        <v>1.6071202754822469</v>
      </c>
    </row>
    <row r="111" spans="2:16">
      <c r="B111" s="25" t="s">
        <v>117</v>
      </c>
      <c r="C111" t="s">
        <v>10</v>
      </c>
      <c r="D111" s="37"/>
      <c r="E111" s="41"/>
      <c r="F111" s="41"/>
      <c r="G111" s="40">
        <v>16.257999420166016</v>
      </c>
      <c r="I111" s="41"/>
      <c r="J111" s="41"/>
      <c r="K111" s="41"/>
      <c r="L111" s="41"/>
      <c r="M111" s="41"/>
      <c r="N111" s="41"/>
      <c r="O111" s="42"/>
    </row>
    <row r="112" spans="2:16">
      <c r="B112" s="25" t="s">
        <v>117</v>
      </c>
      <c r="C112" t="s">
        <v>10</v>
      </c>
      <c r="D112" s="43"/>
      <c r="E112" s="41"/>
      <c r="F112" s="41"/>
      <c r="G112" s="40">
        <v>16.277999877929688</v>
      </c>
      <c r="H112" s="43"/>
      <c r="I112" s="41"/>
      <c r="J112" s="41"/>
      <c r="K112" s="41"/>
      <c r="L112" s="41"/>
      <c r="M112" s="41"/>
      <c r="N112" s="41"/>
      <c r="O112" s="42"/>
    </row>
    <row r="113" spans="2:17" ht="15.75">
      <c r="B113" s="25" t="s">
        <v>117</v>
      </c>
      <c r="C113" t="s">
        <v>10</v>
      </c>
      <c r="D113" s="44" t="e">
        <f>STDEV(C111:C113)</f>
        <v>#DIV/0!</v>
      </c>
      <c r="E113" s="45" t="e">
        <f>AVERAGE(C111:C113)</f>
        <v>#DIV/0!</v>
      </c>
      <c r="F113" s="41"/>
      <c r="G113" s="40">
        <v>16.246999740600586</v>
      </c>
      <c r="H113" s="46">
        <f>STDEV(G111:G113)</f>
        <v>1.5716338503405251E-2</v>
      </c>
      <c r="I113" s="45">
        <f>AVERAGE(G111:G113)</f>
        <v>16.26099967956543</v>
      </c>
      <c r="J113" s="41"/>
      <c r="K113" s="45" t="e">
        <f>E113-I113</f>
        <v>#DIV/0!</v>
      </c>
      <c r="L113" s="45" t="e">
        <f>K113-$K$7</f>
        <v>#DIV/0!</v>
      </c>
      <c r="M113" s="18" t="e">
        <f>SQRT((D113*D113)+(H113*H113))</f>
        <v>#DIV/0!</v>
      </c>
      <c r="N113" s="6"/>
      <c r="O113" s="23" t="e">
        <f>POWER(2,-L113)</f>
        <v>#DIV/0!</v>
      </c>
      <c r="P113" s="17" t="e">
        <f>M113/SQRT((COUNT(C111:C113)+COUNT(G111:G113)/2))</f>
        <v>#DIV/0!</v>
      </c>
    </row>
    <row r="114" spans="2:17" s="24" customFormat="1">
      <c r="B114" s="25" t="s">
        <v>118</v>
      </c>
      <c r="C114" s="21">
        <v>33.453998565673828</v>
      </c>
      <c r="D114" s="37"/>
      <c r="E114" s="41"/>
      <c r="F114" s="41"/>
      <c r="G114" s="40">
        <v>16.590000152587891</v>
      </c>
      <c r="H114" s="36"/>
      <c r="I114" s="41"/>
      <c r="J114" s="41"/>
      <c r="K114" s="41"/>
      <c r="L114" s="41"/>
      <c r="M114" s="41"/>
      <c r="N114" s="41"/>
      <c r="O114" s="42"/>
      <c r="P114" s="48"/>
      <c r="Q114" s="30"/>
    </row>
    <row r="115" spans="2:17" s="24" customFormat="1">
      <c r="B115" s="25" t="s">
        <v>118</v>
      </c>
      <c r="C115" s="21">
        <v>33.369998931884766</v>
      </c>
      <c r="D115" s="43"/>
      <c r="E115" s="41"/>
      <c r="F115" s="41"/>
      <c r="G115" s="40">
        <v>16.551000595092773</v>
      </c>
      <c r="H115" s="43"/>
      <c r="I115" s="41"/>
      <c r="J115" s="41"/>
      <c r="K115" s="41"/>
      <c r="L115" s="41"/>
      <c r="M115" s="41"/>
      <c r="N115" s="41"/>
      <c r="O115" s="42"/>
      <c r="P115" s="48"/>
      <c r="Q115" s="30"/>
    </row>
    <row r="116" spans="2:17" s="24" customFormat="1" ht="15.75">
      <c r="B116" s="25" t="s">
        <v>118</v>
      </c>
      <c r="C116" t="s">
        <v>10</v>
      </c>
      <c r="D116" s="44">
        <f>STDEV(C114:C116)</f>
        <v>5.9396710669432744E-2</v>
      </c>
      <c r="E116" s="45">
        <f>AVERAGE(C114:C116)</f>
        <v>33.411998748779297</v>
      </c>
      <c r="F116" s="41"/>
      <c r="G116" s="40">
        <v>16.761999130249023</v>
      </c>
      <c r="H116" s="46">
        <f>STDEV(G114:G116)</f>
        <v>0.1122682766408014</v>
      </c>
      <c r="I116" s="45">
        <f>AVERAGE(G114:G116)</f>
        <v>16.63433329264323</v>
      </c>
      <c r="J116" s="41"/>
      <c r="K116" s="45">
        <f>E116-I116</f>
        <v>16.777665456136067</v>
      </c>
      <c r="L116" s="45">
        <f>K116-$K$7</f>
        <v>3.8596652348836251</v>
      </c>
      <c r="M116" s="45">
        <f>SQRT((D116*D116)+(H116*H116))</f>
        <v>0.12701234262166736</v>
      </c>
      <c r="N116" s="41"/>
      <c r="O116" s="49">
        <f>POWER(2,-L116)</f>
        <v>6.8885052078509118E-2</v>
      </c>
      <c r="P116" s="1">
        <f>M116/SQRT((COUNT(C114:C116)+COUNT(G114:G116)/2))</f>
        <v>6.7890952854546341E-2</v>
      </c>
      <c r="Q116" s="30"/>
    </row>
    <row r="117" spans="2:17">
      <c r="B117" s="25" t="s">
        <v>119</v>
      </c>
      <c r="C117" s="21">
        <v>33.493000030517578</v>
      </c>
      <c r="D117" s="37"/>
      <c r="E117" s="41"/>
      <c r="F117" s="41"/>
      <c r="G117" s="40">
        <v>17.478000640869141</v>
      </c>
      <c r="I117" s="41"/>
      <c r="J117" s="41"/>
      <c r="K117" s="41"/>
      <c r="L117" s="41"/>
      <c r="M117" s="41"/>
      <c r="N117" s="41"/>
      <c r="O117" s="42"/>
    </row>
    <row r="118" spans="2:17">
      <c r="B118" s="25" t="s">
        <v>119</v>
      </c>
      <c r="C118" t="s">
        <v>10</v>
      </c>
      <c r="D118" s="43"/>
      <c r="E118" s="41"/>
      <c r="F118" s="41"/>
      <c r="G118" s="40"/>
      <c r="H118" s="43"/>
      <c r="I118" s="41"/>
      <c r="J118" s="41"/>
      <c r="K118" s="41"/>
      <c r="L118" s="41"/>
      <c r="M118" s="41"/>
      <c r="N118" s="41"/>
      <c r="O118" s="42"/>
    </row>
    <row r="119" spans="2:17" ht="15.75">
      <c r="B119" s="25" t="s">
        <v>119</v>
      </c>
      <c r="C119" t="s">
        <v>10</v>
      </c>
      <c r="D119" s="44" t="e">
        <f>STDEV(C117:C119)</f>
        <v>#DIV/0!</v>
      </c>
      <c r="E119" s="45">
        <f>AVERAGE(C117:C119)</f>
        <v>33.493000030517578</v>
      </c>
      <c r="F119" s="41"/>
      <c r="G119" s="40">
        <v>17.427999496459961</v>
      </c>
      <c r="H119" s="46">
        <f>STDEV(G117:G119)</f>
        <v>3.5356148278818784E-2</v>
      </c>
      <c r="I119" s="45">
        <f>AVERAGE(G117:G119)</f>
        <v>17.453000068664551</v>
      </c>
      <c r="J119" s="41"/>
      <c r="K119" s="45">
        <f>E119-I119</f>
        <v>16.039999961853027</v>
      </c>
      <c r="L119" s="45">
        <f>K119-$K$7</f>
        <v>3.1219997406005859</v>
      </c>
      <c r="M119" s="18" t="e">
        <f>SQRT((D119*D119)+(H119*H119))</f>
        <v>#DIV/0!</v>
      </c>
      <c r="N119" s="6"/>
      <c r="O119" s="23">
        <f>POWER(2,-L119)</f>
        <v>0.11486413108767669</v>
      </c>
      <c r="P119" s="17" t="e">
        <f>M119/SQRT((COUNT(C117:C119)+COUNT(G117:G119)/2))</f>
        <v>#DIV/0!</v>
      </c>
    </row>
    <row r="120" spans="2:17">
      <c r="B120" s="25" t="s">
        <v>120</v>
      </c>
      <c r="C120" s="21">
        <v>31.349000930786133</v>
      </c>
      <c r="D120" s="37"/>
      <c r="E120" s="41"/>
      <c r="F120" s="41"/>
      <c r="G120" s="40">
        <v>12.833000183105469</v>
      </c>
      <c r="I120" s="41"/>
      <c r="J120" s="41"/>
      <c r="K120" s="41"/>
      <c r="L120" s="41"/>
      <c r="M120" s="41"/>
      <c r="N120" s="41"/>
      <c r="O120" s="42"/>
    </row>
    <row r="121" spans="2:17">
      <c r="B121" s="25" t="s">
        <v>120</v>
      </c>
      <c r="C121" s="21">
        <v>33.511001586914063</v>
      </c>
      <c r="D121" s="43"/>
      <c r="E121" s="41"/>
      <c r="F121" s="41"/>
      <c r="G121" s="40">
        <v>12.779999732971191</v>
      </c>
      <c r="H121" s="43"/>
      <c r="I121" s="41"/>
      <c r="J121" s="41"/>
      <c r="K121" s="41"/>
      <c r="L121" s="41"/>
      <c r="M121" s="41"/>
      <c r="N121" s="41"/>
      <c r="O121" s="42"/>
    </row>
    <row r="122" spans="2:17" ht="15.75">
      <c r="B122" s="25" t="s">
        <v>120</v>
      </c>
      <c r="C122" s="21">
        <v>38.430000305175781</v>
      </c>
      <c r="D122" s="44">
        <f>STDEV(C120:C122)</f>
        <v>3.6288507677469131</v>
      </c>
      <c r="E122" s="45">
        <f>AVERAGE(C120:C122)</f>
        <v>34.430000940958656</v>
      </c>
      <c r="F122" s="41"/>
      <c r="G122" s="40">
        <v>12.788000106811523</v>
      </c>
      <c r="H122" s="46">
        <f>STDEV(G120:G122)</f>
        <v>2.8571724258090046E-2</v>
      </c>
      <c r="I122" s="45">
        <f>AVERAGE(G120:G122)</f>
        <v>12.800333340962728</v>
      </c>
      <c r="J122" s="41"/>
      <c r="K122" s="45">
        <f>E122-I122</f>
        <v>21.629667599995926</v>
      </c>
      <c r="L122" s="45">
        <f>K122-$K$7</f>
        <v>8.7116673787434848</v>
      </c>
      <c r="M122" s="18">
        <f>SQRT((D122*D122)+(H122*H122))</f>
        <v>3.6289632456122285</v>
      </c>
      <c r="N122" s="6"/>
      <c r="O122" s="23">
        <f>POWER(2,-L122)</f>
        <v>2.3852110176535773E-3</v>
      </c>
      <c r="P122" s="17">
        <f>M122/SQRT((COUNT(C120:C122)+COUNT(G120:G122)/2))</f>
        <v>1.7107096797660997</v>
      </c>
    </row>
    <row r="123" spans="2:17">
      <c r="B123" s="25" t="s">
        <v>121</v>
      </c>
      <c r="C123" t="s">
        <v>10</v>
      </c>
      <c r="D123" s="37"/>
      <c r="E123" s="41"/>
      <c r="F123" s="41"/>
      <c r="G123" s="40">
        <v>16.76099967956543</v>
      </c>
      <c r="I123" s="41"/>
      <c r="J123" s="41"/>
      <c r="K123" s="41"/>
      <c r="L123" s="41"/>
      <c r="M123" s="41"/>
      <c r="N123" s="41"/>
      <c r="O123" s="42"/>
    </row>
    <row r="124" spans="2:17">
      <c r="B124" s="25" t="s">
        <v>121</v>
      </c>
      <c r="C124" s="21">
        <v>34.233001708984375</v>
      </c>
      <c r="D124" s="43"/>
      <c r="E124" s="41"/>
      <c r="F124" s="41"/>
      <c r="G124" s="40">
        <v>16.773000717163086</v>
      </c>
      <c r="H124" s="43"/>
      <c r="I124" s="41"/>
      <c r="J124" s="41"/>
      <c r="K124" s="41"/>
      <c r="L124" s="41"/>
      <c r="M124" s="41"/>
      <c r="N124" s="41"/>
      <c r="O124" s="42"/>
    </row>
    <row r="125" spans="2:17" ht="15.75">
      <c r="B125" s="25" t="s">
        <v>121</v>
      </c>
      <c r="C125" s="21">
        <v>36.386001586914063</v>
      </c>
      <c r="D125" s="44">
        <f>STDEV(C123:C125)</f>
        <v>1.522400813577891</v>
      </c>
      <c r="E125" s="45">
        <f>AVERAGE(C123:C125)</f>
        <v>35.309501647949219</v>
      </c>
      <c r="F125" s="41"/>
      <c r="G125" s="40"/>
      <c r="H125" s="46">
        <f>STDEV(G123:G125)</f>
        <v>8.4860150665774479E-3</v>
      </c>
      <c r="I125" s="45">
        <f>AVERAGE(G123:G125)</f>
        <v>16.767000198364258</v>
      </c>
      <c r="J125" s="41"/>
      <c r="K125" s="45">
        <f>E125-I125</f>
        <v>18.542501449584961</v>
      </c>
      <c r="L125" s="45">
        <f>K125-$K$7</f>
        <v>5.6245012283325195</v>
      </c>
      <c r="M125" s="18">
        <f>SQRT((D125*D125)+(H125*H125))</f>
        <v>1.5224244643444005</v>
      </c>
      <c r="N125" s="6"/>
      <c r="O125" s="23">
        <f>POWER(2,-L125)</f>
        <v>2.0270124661766978E-2</v>
      </c>
      <c r="P125" s="17">
        <f>M125/SQRT((COUNT(C123:C125)+COUNT(G123:G125)/2))</f>
        <v>0.87897217431011143</v>
      </c>
    </row>
    <row r="126" spans="2:17">
      <c r="B126" s="25" t="s">
        <v>122</v>
      </c>
      <c r="C126" t="s">
        <v>10</v>
      </c>
      <c r="D126" s="37"/>
      <c r="E126" s="41"/>
      <c r="F126" s="41"/>
      <c r="G126" s="40">
        <v>21.305999755859375</v>
      </c>
      <c r="I126" s="41"/>
      <c r="J126" s="41"/>
      <c r="K126" s="41"/>
      <c r="L126" s="41"/>
      <c r="M126" s="41"/>
      <c r="N126" s="41"/>
      <c r="O126" s="42"/>
    </row>
    <row r="127" spans="2:17">
      <c r="B127" s="25" t="s">
        <v>122</v>
      </c>
      <c r="C127" s="21">
        <v>34.060001373291016</v>
      </c>
      <c r="D127" s="43"/>
      <c r="E127" s="41"/>
      <c r="F127" s="41"/>
      <c r="G127" s="40">
        <v>21.416000366210937</v>
      </c>
      <c r="H127" s="43"/>
      <c r="I127" s="41"/>
      <c r="J127" s="41"/>
      <c r="K127" s="41"/>
      <c r="L127" s="41"/>
      <c r="M127" s="41"/>
      <c r="N127" s="41"/>
      <c r="O127" s="42"/>
    </row>
    <row r="128" spans="2:17" ht="15.75">
      <c r="B128" s="25" t="s">
        <v>122</v>
      </c>
      <c r="C128" s="21">
        <v>35.575000762939453</v>
      </c>
      <c r="D128" s="44">
        <f>STDEV(C126:C128)</f>
        <v>1.0712663419138908</v>
      </c>
      <c r="E128" s="45">
        <f>AVERAGE(C126:C128)</f>
        <v>34.817501068115234</v>
      </c>
      <c r="F128" s="41"/>
      <c r="G128" s="40">
        <v>21.440999984741211</v>
      </c>
      <c r="H128" s="46">
        <f>STDEV(G126:G128)</f>
        <v>7.1821743460834531E-2</v>
      </c>
      <c r="I128" s="45">
        <f>AVERAGE(G126:G128)</f>
        <v>21.387666702270508</v>
      </c>
      <c r="J128" s="41"/>
      <c r="K128" s="45">
        <f>E128-I128</f>
        <v>13.429834365844727</v>
      </c>
      <c r="L128" s="45">
        <f>K128-$K$7</f>
        <v>0.51183414459228516</v>
      </c>
      <c r="M128" s="18">
        <f>SQRT((D128*D128)+(H128*H128))</f>
        <v>1.0736712430494371</v>
      </c>
      <c r="N128" s="6"/>
      <c r="O128" s="23">
        <f>POWER(2,-L128)</f>
        <v>0.70133024716079717</v>
      </c>
      <c r="P128" s="17">
        <f>M128/SQRT((COUNT(C126:C128)+COUNT(G126:G128)/2))</f>
        <v>0.57390141964609798</v>
      </c>
    </row>
    <row r="129" spans="2:17">
      <c r="B129" s="25" t="s">
        <v>123</v>
      </c>
      <c r="C129" t="s">
        <v>10</v>
      </c>
      <c r="D129" s="37"/>
      <c r="E129" s="41"/>
      <c r="F129" s="41"/>
      <c r="G129" s="40">
        <v>15.008000373840332</v>
      </c>
      <c r="I129" s="41"/>
      <c r="J129" s="41"/>
      <c r="K129" s="41"/>
      <c r="L129" s="41"/>
      <c r="M129" s="41"/>
      <c r="N129" s="41"/>
      <c r="O129" s="42"/>
    </row>
    <row r="130" spans="2:17">
      <c r="B130" s="25" t="s">
        <v>123</v>
      </c>
      <c r="C130" s="21">
        <v>35.687000274658203</v>
      </c>
      <c r="D130" s="43"/>
      <c r="E130" s="41"/>
      <c r="F130" s="41"/>
      <c r="G130" s="40">
        <v>15.26099967956543</v>
      </c>
      <c r="H130" s="43"/>
      <c r="I130" s="41"/>
      <c r="J130" s="41"/>
      <c r="K130" s="41"/>
      <c r="L130" s="41"/>
      <c r="M130" s="41"/>
      <c r="N130" s="41"/>
      <c r="O130" s="42"/>
    </row>
    <row r="131" spans="2:17" ht="15.75">
      <c r="B131" s="25" t="s">
        <v>123</v>
      </c>
      <c r="C131" s="21">
        <v>35.688999176025391</v>
      </c>
      <c r="D131" s="44">
        <f t="shared" ref="D131" si="0">STDEV(C129:C131)</f>
        <v>1.4134367116613422E-3</v>
      </c>
      <c r="E131" s="45">
        <f t="shared" ref="E131" si="1">AVERAGE(C129:C131)</f>
        <v>35.687999725341797</v>
      </c>
      <c r="F131" s="41"/>
      <c r="G131" s="40">
        <v>14.968999862670898</v>
      </c>
      <c r="H131" s="46">
        <f t="shared" ref="H131" si="2">STDEV(G129:G131)</f>
        <v>0.15853158551494731</v>
      </c>
      <c r="I131" s="45">
        <f t="shared" ref="I131" si="3">AVERAGE(G129:G131)</f>
        <v>15.079333305358887</v>
      </c>
      <c r="J131" s="41"/>
      <c r="K131" s="45">
        <f t="shared" ref="K131" si="4">E131-I131</f>
        <v>20.60866641998291</v>
      </c>
      <c r="L131" s="45">
        <f t="shared" ref="L131" si="5">K131-$K$7</f>
        <v>7.6906661987304687</v>
      </c>
      <c r="M131" s="18">
        <f t="shared" ref="M131" si="6">SQRT((D131*D131)+(H131*H131))</f>
        <v>0.15853788635282395</v>
      </c>
      <c r="N131" s="6"/>
      <c r="O131" s="23">
        <f t="shared" ref="O131" si="7">POWER(2,-L131)</f>
        <v>4.8403725296592278E-3</v>
      </c>
      <c r="P131" s="17">
        <f t="shared" ref="P131" si="8">M131/SQRT((COUNT(C129:C131)+COUNT(G129:G131)/2))</f>
        <v>8.4742064793653052E-2</v>
      </c>
    </row>
    <row r="132" spans="2:17">
      <c r="B132" s="25" t="s">
        <v>124</v>
      </c>
      <c r="C132" t="s">
        <v>10</v>
      </c>
      <c r="D132" s="37"/>
      <c r="E132" s="41"/>
      <c r="F132" s="41"/>
      <c r="G132" s="40">
        <v>17.290000915527344</v>
      </c>
      <c r="I132" s="41"/>
      <c r="J132" s="41"/>
      <c r="K132" s="41"/>
      <c r="L132" s="41"/>
      <c r="M132" s="41"/>
      <c r="N132" s="41"/>
      <c r="O132" s="42"/>
    </row>
    <row r="133" spans="2:17">
      <c r="B133" s="25" t="s">
        <v>124</v>
      </c>
      <c r="C133" t="s">
        <v>10</v>
      </c>
      <c r="D133" s="43"/>
      <c r="E133" s="41"/>
      <c r="F133" s="41"/>
      <c r="G133" s="40">
        <v>17.097999572753906</v>
      </c>
      <c r="H133" s="43"/>
      <c r="I133" s="41"/>
      <c r="J133" s="41"/>
      <c r="K133" s="41"/>
      <c r="L133" s="41"/>
      <c r="M133" s="41"/>
      <c r="N133" s="41"/>
      <c r="O133" s="42"/>
    </row>
    <row r="134" spans="2:17" ht="15.75">
      <c r="B134" s="25" t="s">
        <v>124</v>
      </c>
      <c r="C134" t="s">
        <v>10</v>
      </c>
      <c r="D134" s="44" t="e">
        <f t="shared" ref="D134" si="9">STDEV(C132:C134)</f>
        <v>#DIV/0!</v>
      </c>
      <c r="E134" s="45" t="e">
        <f t="shared" ref="E134" si="10">AVERAGE(C132:C134)</f>
        <v>#DIV/0!</v>
      </c>
      <c r="F134" s="41"/>
      <c r="G134" s="40">
        <v>17.135000228881836</v>
      </c>
      <c r="H134" s="46">
        <f t="shared" ref="H134" si="11">STDEV(G132:G134)</f>
        <v>0.1018649244844034</v>
      </c>
      <c r="I134" s="45">
        <f t="shared" ref="I134" si="12">AVERAGE(G132:G134)</f>
        <v>17.174333572387695</v>
      </c>
      <c r="J134" s="41"/>
      <c r="K134" s="45" t="e">
        <f t="shared" ref="K134" si="13">E134-I134</f>
        <v>#DIV/0!</v>
      </c>
      <c r="L134" s="45" t="e">
        <f t="shared" ref="L134" si="14">K134-$K$7</f>
        <v>#DIV/0!</v>
      </c>
      <c r="M134" s="18" t="e">
        <f t="shared" ref="M134" si="15">SQRT((D134*D134)+(H134*H134))</f>
        <v>#DIV/0!</v>
      </c>
      <c r="N134" s="6"/>
      <c r="O134" s="23" t="e">
        <f t="shared" ref="O134" si="16">POWER(2,-L134)</f>
        <v>#DIV/0!</v>
      </c>
      <c r="P134" s="17" t="e">
        <f t="shared" ref="P134" si="17">M134/SQRT((COUNT(C132:C134)+COUNT(G132:G134)/2))</f>
        <v>#DIV/0!</v>
      </c>
    </row>
    <row r="135" spans="2:17">
      <c r="B135" s="25" t="s">
        <v>125</v>
      </c>
      <c r="C135" t="s">
        <v>10</v>
      </c>
      <c r="D135" s="37"/>
      <c r="E135" s="41"/>
      <c r="F135" s="41"/>
      <c r="G135" s="40">
        <v>18.750999450683594</v>
      </c>
      <c r="I135" s="41"/>
      <c r="J135" s="41"/>
      <c r="K135" s="41"/>
      <c r="L135" s="41"/>
      <c r="M135" s="41"/>
      <c r="N135" s="41"/>
      <c r="O135" s="42"/>
    </row>
    <row r="136" spans="2:17">
      <c r="B136" s="25" t="s">
        <v>125</v>
      </c>
      <c r="C136" t="s">
        <v>10</v>
      </c>
      <c r="D136" s="43"/>
      <c r="E136" s="41"/>
      <c r="F136" s="41"/>
      <c r="G136" s="40">
        <v>18.72599983215332</v>
      </c>
      <c r="H136" s="43"/>
      <c r="I136" s="41"/>
      <c r="J136" s="41"/>
      <c r="K136" s="41"/>
      <c r="L136" s="41"/>
      <c r="M136" s="41"/>
      <c r="N136" s="41"/>
      <c r="O136" s="42"/>
    </row>
    <row r="137" spans="2:17" ht="15.75">
      <c r="B137" s="25" t="s">
        <v>125</v>
      </c>
      <c r="C137" s="21">
        <v>33.465999603271484</v>
      </c>
      <c r="D137" s="44" t="e">
        <f t="shared" ref="D137" si="18">STDEV(C135:C137)</f>
        <v>#DIV/0!</v>
      </c>
      <c r="E137" s="45">
        <f t="shared" ref="E137" si="19">AVERAGE(C135:C137)</f>
        <v>33.465999603271484</v>
      </c>
      <c r="F137" s="41"/>
      <c r="G137" s="40">
        <v>18.738000869750977</v>
      </c>
      <c r="H137" s="46">
        <f t="shared" ref="H137" si="20">STDEV(G135:G137)</f>
        <v>1.2503125851437771E-2</v>
      </c>
      <c r="I137" s="45">
        <f t="shared" ref="I137" si="21">AVERAGE(G135:G137)</f>
        <v>18.738333384195965</v>
      </c>
      <c r="J137" s="41"/>
      <c r="K137" s="45">
        <f t="shared" ref="K137" si="22">E137-I137</f>
        <v>14.72766621907552</v>
      </c>
      <c r="L137" s="45">
        <f t="shared" ref="L137" si="23">K137-$K$7</f>
        <v>1.8096659978230782</v>
      </c>
      <c r="M137" s="18" t="e">
        <f t="shared" ref="M137" si="24">SQRT((D137*D137)+(H137*H137))</f>
        <v>#DIV/0!</v>
      </c>
      <c r="N137" s="6"/>
      <c r="O137" s="23">
        <f t="shared" ref="O137" si="25">POWER(2,-L137)</f>
        <v>0.28525696192318006</v>
      </c>
      <c r="P137" s="17" t="e">
        <f t="shared" ref="P137" si="26">M137/SQRT((COUNT(C135:C137)+COUNT(G135:G137)/2))</f>
        <v>#DIV/0!</v>
      </c>
    </row>
    <row r="138" spans="2:17" s="24" customFormat="1">
      <c r="B138" s="25" t="s">
        <v>126</v>
      </c>
      <c r="C138" s="21">
        <v>32.889999389648437</v>
      </c>
      <c r="D138" s="37"/>
      <c r="E138" s="41"/>
      <c r="F138" s="41"/>
      <c r="G138" s="40">
        <v>13.755000114440918</v>
      </c>
      <c r="H138" s="36"/>
      <c r="I138" s="41"/>
      <c r="J138" s="41"/>
      <c r="K138" s="41"/>
      <c r="L138" s="41"/>
      <c r="M138" s="41"/>
      <c r="N138" s="41"/>
      <c r="O138" s="42"/>
      <c r="P138" s="48"/>
      <c r="Q138" s="30"/>
    </row>
    <row r="139" spans="2:17" s="24" customFormat="1">
      <c r="B139" s="25" t="s">
        <v>126</v>
      </c>
      <c r="C139" s="21">
        <v>37.507999420166016</v>
      </c>
      <c r="D139" s="43"/>
      <c r="E139" s="41"/>
      <c r="F139" s="41"/>
      <c r="G139" s="40"/>
      <c r="H139" s="43"/>
      <c r="I139" s="41"/>
      <c r="J139" s="41"/>
      <c r="K139" s="41"/>
      <c r="L139" s="41"/>
      <c r="M139" s="41"/>
      <c r="N139" s="41"/>
      <c r="O139" s="42"/>
      <c r="P139" s="48"/>
      <c r="Q139" s="30"/>
    </row>
    <row r="140" spans="2:17" s="24" customFormat="1" ht="15.75">
      <c r="B140" s="25" t="s">
        <v>126</v>
      </c>
      <c r="C140" t="s">
        <v>10</v>
      </c>
      <c r="D140" s="44">
        <f t="shared" ref="D140" si="27">STDEV(C138:C140)</f>
        <v>3.2654191370986627</v>
      </c>
      <c r="E140" s="45">
        <f t="shared" ref="E140" si="28">AVERAGE(C138:C140)</f>
        <v>35.198999404907227</v>
      </c>
      <c r="F140" s="41"/>
      <c r="G140" s="40">
        <v>14.541999816894531</v>
      </c>
      <c r="H140" s="46">
        <f t="shared" ref="H140" si="29">STDEV(G138:G140)</f>
        <v>0.55649282639674513</v>
      </c>
      <c r="I140" s="45">
        <f t="shared" ref="I140" si="30">AVERAGE(G138:G140)</f>
        <v>14.148499965667725</v>
      </c>
      <c r="J140" s="41"/>
      <c r="K140" s="45">
        <f t="shared" ref="K140" si="31">E140-I140</f>
        <v>21.050499439239502</v>
      </c>
      <c r="L140" s="45">
        <f t="shared" ref="L140" si="32">K140-$K$7</f>
        <v>8.1324992179870605</v>
      </c>
      <c r="M140" s="45">
        <f t="shared" ref="M140" si="33">SQRT((D140*D140)+(H140*H140))</f>
        <v>3.3124985142277743</v>
      </c>
      <c r="N140" s="41"/>
      <c r="O140" s="49">
        <f t="shared" ref="O140" si="34">POWER(2,-L140)</f>
        <v>3.5634756512886979E-3</v>
      </c>
      <c r="P140" s="1">
        <f t="shared" ref="P140" si="35">M140/SQRT((COUNT(C138:C140)+COUNT(G138:G140)/2))</f>
        <v>1.9124719088796409</v>
      </c>
      <c r="Q140" s="30"/>
    </row>
    <row r="141" spans="2:17" s="24" customFormat="1">
      <c r="B141" s="25" t="s">
        <v>127</v>
      </c>
      <c r="C141" t="s">
        <v>10</v>
      </c>
      <c r="D141" s="37"/>
      <c r="E141" s="41"/>
      <c r="F141" s="41"/>
      <c r="G141" s="40">
        <v>16.170000076293945</v>
      </c>
      <c r="H141" s="36"/>
      <c r="I141" s="41"/>
      <c r="J141" s="41"/>
      <c r="K141" s="41"/>
      <c r="L141" s="41"/>
      <c r="M141" s="41"/>
      <c r="N141" s="41"/>
      <c r="O141" s="42"/>
      <c r="P141" s="48"/>
      <c r="Q141" s="30"/>
    </row>
    <row r="142" spans="2:17" s="24" customFormat="1">
      <c r="B142" s="25" t="s">
        <v>127</v>
      </c>
      <c r="C142" s="21">
        <v>33.448001861572266</v>
      </c>
      <c r="D142" s="43"/>
      <c r="E142" s="41"/>
      <c r="F142" s="41"/>
      <c r="G142" s="40">
        <v>16.724000930786133</v>
      </c>
      <c r="H142" s="43"/>
      <c r="I142" s="41"/>
      <c r="J142" s="41"/>
      <c r="K142" s="41"/>
      <c r="L142" s="41"/>
      <c r="M142" s="41"/>
      <c r="N142" s="41"/>
      <c r="O142" s="42"/>
      <c r="P142" s="48"/>
      <c r="Q142" s="30"/>
    </row>
    <row r="143" spans="2:17" s="24" customFormat="1" ht="15.75">
      <c r="B143" s="25" t="s">
        <v>127</v>
      </c>
      <c r="C143" s="21">
        <v>38.238998413085938</v>
      </c>
      <c r="D143" s="44">
        <f t="shared" ref="D143" si="36">STDEV(C141:C143)</f>
        <v>3.3877461502166817</v>
      </c>
      <c r="E143" s="45">
        <f t="shared" ref="E143" si="37">AVERAGE(C141:C143)</f>
        <v>35.843500137329102</v>
      </c>
      <c r="F143" s="41"/>
      <c r="G143" s="40">
        <v>16.722000122070313</v>
      </c>
      <c r="H143" s="46">
        <f t="shared" ref="H143" si="38">STDEV(G141:G143)</f>
        <v>0.31927652605815671</v>
      </c>
      <c r="I143" s="45">
        <f t="shared" ref="I143" si="39">AVERAGE(G141:G143)</f>
        <v>16.538667043050129</v>
      </c>
      <c r="J143" s="41"/>
      <c r="K143" s="45">
        <f t="shared" ref="K143" si="40">E143-I143</f>
        <v>19.304833094278973</v>
      </c>
      <c r="L143" s="45">
        <f t="shared" ref="L143" si="41">K143-$K$7</f>
        <v>6.3868328730265311</v>
      </c>
      <c r="M143" s="45">
        <f t="shared" ref="M143" si="42">SQRT((D143*D143)+(H143*H143))</f>
        <v>3.4027579223917344</v>
      </c>
      <c r="N143" s="41"/>
      <c r="O143" s="49">
        <f t="shared" ref="O143" si="43">POWER(2,-L143)</f>
        <v>1.1950105183869407E-2</v>
      </c>
      <c r="P143" s="1">
        <f t="shared" ref="P143" si="44">M143/SQRT((COUNT(C141:C143)+COUNT(G141:G143)/2))</f>
        <v>1.8188506165315119</v>
      </c>
      <c r="Q143" s="30"/>
    </row>
    <row r="144" spans="2:17">
      <c r="B144" s="25" t="s">
        <v>128</v>
      </c>
      <c r="C144" s="21">
        <v>38.595001220703125</v>
      </c>
      <c r="D144" s="37"/>
      <c r="E144" s="41"/>
      <c r="F144" s="41"/>
      <c r="G144" s="40">
        <v>16.722999572753906</v>
      </c>
      <c r="I144" s="41"/>
      <c r="J144" s="41"/>
      <c r="K144" s="41"/>
      <c r="L144" s="41"/>
      <c r="M144" s="41"/>
      <c r="N144" s="41"/>
      <c r="O144" s="42"/>
    </row>
    <row r="145" spans="2:17">
      <c r="B145" s="25" t="s">
        <v>128</v>
      </c>
      <c r="C145" s="21">
        <v>34.083999633789063</v>
      </c>
      <c r="D145" s="43"/>
      <c r="E145" s="41"/>
      <c r="F145" s="41"/>
      <c r="G145" s="40">
        <v>16.871000289916992</v>
      </c>
      <c r="H145" s="43"/>
      <c r="I145" s="41"/>
      <c r="J145" s="41"/>
      <c r="K145" s="41"/>
      <c r="L145" s="41"/>
      <c r="M145" s="41"/>
      <c r="N145" s="41"/>
      <c r="O145" s="42"/>
    </row>
    <row r="146" spans="2:17" ht="15.75">
      <c r="B146" s="25" t="s">
        <v>128</v>
      </c>
      <c r="C146" s="21">
        <v>31.781000137329102</v>
      </c>
      <c r="D146" s="44">
        <f t="shared" ref="D146" si="45">STDEV(C144:C146)</f>
        <v>3.4661109994261565</v>
      </c>
      <c r="E146" s="45">
        <f t="shared" ref="E146" si="46">AVERAGE(C144:C146)</f>
        <v>34.820000330607094</v>
      </c>
      <c r="F146" s="41"/>
      <c r="G146" s="40">
        <v>16.799999237060547</v>
      </c>
      <c r="H146" s="46">
        <f t="shared" ref="H146" si="47">STDEV(G144:G146)</f>
        <v>7.4020616599754202E-2</v>
      </c>
      <c r="I146" s="45">
        <f t="shared" ref="I146" si="48">AVERAGE(G144:G146)</f>
        <v>16.797999699910481</v>
      </c>
      <c r="J146" s="41"/>
      <c r="K146" s="45">
        <f t="shared" ref="K146" si="49">E146-I146</f>
        <v>18.022000630696613</v>
      </c>
      <c r="L146" s="45">
        <f t="shared" ref="L146" si="50">K146-$K$7</f>
        <v>5.104000409444172</v>
      </c>
      <c r="M146" s="18">
        <f t="shared" ref="M146" si="51">SQRT((D146*D146)+(H146*H146))</f>
        <v>3.466901283859233</v>
      </c>
      <c r="N146" s="6"/>
      <c r="O146" s="23">
        <f t="shared" ref="O146" si="52">POWER(2,-L146)</f>
        <v>2.9076543551147478E-2</v>
      </c>
      <c r="P146" s="17">
        <f t="shared" ref="P146" si="53">M146/SQRT((COUNT(C144:C146)+COUNT(G144:G146)/2))</f>
        <v>1.6343129383474744</v>
      </c>
    </row>
    <row r="147" spans="2:17">
      <c r="B147" s="25" t="s">
        <v>129</v>
      </c>
      <c r="C147" s="21">
        <v>32.569000244140625</v>
      </c>
      <c r="D147" s="37"/>
      <c r="E147" s="41"/>
      <c r="F147" s="41"/>
      <c r="G147" s="40">
        <v>12.699000358581543</v>
      </c>
      <c r="I147" s="41"/>
      <c r="J147" s="41"/>
      <c r="K147" s="41"/>
      <c r="L147" s="41"/>
      <c r="M147" s="41"/>
      <c r="N147" s="41"/>
      <c r="O147" s="42"/>
    </row>
    <row r="148" spans="2:17">
      <c r="B148" s="25" t="s">
        <v>129</v>
      </c>
      <c r="C148" s="21">
        <v>38.293998718261719</v>
      </c>
      <c r="D148" s="43"/>
      <c r="E148" s="41"/>
      <c r="F148" s="41"/>
      <c r="G148" s="40">
        <v>12.75</v>
      </c>
      <c r="H148" s="43"/>
      <c r="I148" s="41"/>
      <c r="J148" s="41"/>
      <c r="K148" s="41"/>
      <c r="L148" s="41"/>
      <c r="M148" s="41"/>
      <c r="N148" s="41"/>
      <c r="O148" s="42"/>
    </row>
    <row r="149" spans="2:17" ht="15.75">
      <c r="B149" s="25" t="s">
        <v>129</v>
      </c>
      <c r="C149" s="21">
        <v>33.277999877929687</v>
      </c>
      <c r="D149" s="44">
        <f t="shared" ref="D149" si="54">STDEV(C147:C149)</f>
        <v>3.1208581185205486</v>
      </c>
      <c r="E149" s="45">
        <f t="shared" ref="E149" si="55">AVERAGE(C147:C149)</f>
        <v>34.713666280110679</v>
      </c>
      <c r="F149" s="41"/>
      <c r="G149" s="40">
        <v>12.890999794006348</v>
      </c>
      <c r="H149" s="46">
        <f t="shared" ref="H149" si="56">STDEV(G147:G149)</f>
        <v>9.9453245747342184E-2</v>
      </c>
      <c r="I149" s="45">
        <f t="shared" ref="I149" si="57">AVERAGE(G147:G149)</f>
        <v>12.780000050862631</v>
      </c>
      <c r="J149" s="41"/>
      <c r="K149" s="45">
        <f t="shared" ref="K149" si="58">E149-I149</f>
        <v>21.933666229248047</v>
      </c>
      <c r="L149" s="45">
        <f t="shared" ref="L149" si="59">K149-$K$7</f>
        <v>9.0156660079956055</v>
      </c>
      <c r="M149" s="18">
        <f t="shared" ref="M149" si="60">SQRT((D149*D149)+(H149*H149))</f>
        <v>3.1224423684073499</v>
      </c>
      <c r="N149" s="6"/>
      <c r="O149" s="23">
        <f t="shared" ref="O149" si="61">POWER(2,-L149)</f>
        <v>1.9320310453246631E-3</v>
      </c>
      <c r="P149" s="17">
        <f t="shared" ref="P149" si="62">M149/SQRT((COUNT(C147:C149)+COUNT(G147:G149)/2))</f>
        <v>1.4719334483766808</v>
      </c>
    </row>
    <row r="150" spans="2:17">
      <c r="B150" s="25" t="s">
        <v>130</v>
      </c>
      <c r="C150" t="s">
        <v>10</v>
      </c>
      <c r="D150" s="37"/>
      <c r="E150" s="41"/>
      <c r="F150" s="41"/>
      <c r="G150" s="40">
        <v>17.819999694824219</v>
      </c>
      <c r="I150" s="41"/>
      <c r="J150" s="41"/>
      <c r="K150" s="41"/>
      <c r="L150" s="41"/>
      <c r="M150" s="41"/>
      <c r="N150" s="41"/>
      <c r="O150" s="42"/>
    </row>
    <row r="151" spans="2:17">
      <c r="B151" s="25" t="s">
        <v>130</v>
      </c>
      <c r="C151" t="s">
        <v>10</v>
      </c>
      <c r="D151" s="43"/>
      <c r="E151" s="41"/>
      <c r="F151" s="41"/>
      <c r="G151" s="40">
        <v>18.055999755859375</v>
      </c>
      <c r="H151" s="43"/>
      <c r="I151" s="41"/>
      <c r="J151" s="41"/>
      <c r="K151" s="41"/>
      <c r="L151" s="41"/>
      <c r="M151" s="41"/>
      <c r="N151" s="41"/>
      <c r="O151" s="42"/>
    </row>
    <row r="152" spans="2:17" ht="15.75">
      <c r="B152" s="25" t="s">
        <v>130</v>
      </c>
      <c r="C152" s="21">
        <v>33.418998718261719</v>
      </c>
      <c r="D152" s="44" t="e">
        <f t="shared" ref="D152" si="63">STDEV(C150:C152)</f>
        <v>#DIV/0!</v>
      </c>
      <c r="E152" s="45">
        <f t="shared" ref="E152" si="64">AVERAGE(C150:C152)</f>
        <v>33.418998718261719</v>
      </c>
      <c r="F152" s="41"/>
      <c r="G152" s="40">
        <v>18.113000869750977</v>
      </c>
      <c r="H152" s="46">
        <f t="shared" ref="H152" si="65">STDEV(G150:G152)</f>
        <v>0.15534630362613913</v>
      </c>
      <c r="I152" s="45">
        <f t="shared" ref="I152" si="66">AVERAGE(G150:G152)</f>
        <v>17.996333440144856</v>
      </c>
      <c r="J152" s="41"/>
      <c r="K152" s="45">
        <f t="shared" ref="K152" si="67">E152-I152</f>
        <v>15.422665278116863</v>
      </c>
      <c r="L152" s="45">
        <f t="shared" ref="L152" si="68">K152-$K$7</f>
        <v>2.5046650568644218</v>
      </c>
      <c r="M152" s="18" t="e">
        <f t="shared" ref="M152" si="69">SQRT((D152*D152)+(H152*H152))</f>
        <v>#DIV/0!</v>
      </c>
      <c r="N152" s="6"/>
      <c r="O152" s="23">
        <f t="shared" ref="O152" si="70">POWER(2,-L152)</f>
        <v>0.17620599849059096</v>
      </c>
      <c r="P152" s="17" t="e">
        <f t="shared" ref="P152" si="71">M152/SQRT((COUNT(C150:C152)+COUNT(G150:G152)/2))</f>
        <v>#DIV/0!</v>
      </c>
    </row>
    <row r="153" spans="2:17">
      <c r="B153" s="25" t="s">
        <v>131</v>
      </c>
      <c r="C153" s="21">
        <v>33.582000732421875</v>
      </c>
      <c r="D153" s="37"/>
      <c r="E153" s="41"/>
      <c r="F153" s="41"/>
      <c r="G153" s="40">
        <v>18.5</v>
      </c>
      <c r="I153" s="41"/>
      <c r="J153" s="41"/>
      <c r="K153" s="41"/>
      <c r="L153" s="41"/>
      <c r="M153" s="41"/>
      <c r="N153" s="41"/>
      <c r="O153" s="42"/>
    </row>
    <row r="154" spans="2:17">
      <c r="B154" s="25" t="s">
        <v>131</v>
      </c>
      <c r="C154" s="21">
        <v>32.188999176025391</v>
      </c>
      <c r="D154" s="43"/>
      <c r="E154" s="41"/>
      <c r="F154" s="41"/>
      <c r="G154" s="40">
        <v>18.044000625610352</v>
      </c>
      <c r="H154" s="43"/>
      <c r="I154" s="41"/>
      <c r="J154" s="41"/>
      <c r="K154" s="41"/>
      <c r="L154" s="41"/>
      <c r="M154" s="41"/>
      <c r="N154" s="41"/>
      <c r="O154" s="42"/>
    </row>
    <row r="155" spans="2:17" ht="15.75">
      <c r="B155" s="25" t="s">
        <v>131</v>
      </c>
      <c r="C155" s="21">
        <v>32.316001892089844</v>
      </c>
      <c r="D155" s="44">
        <f t="shared" ref="D155" si="72">STDEV(C153:C155)</f>
        <v>0.77020950501934038</v>
      </c>
      <c r="E155" s="45">
        <f t="shared" ref="E155" si="73">AVERAGE(C153:C155)</f>
        <v>32.695667266845703</v>
      </c>
      <c r="F155" s="41"/>
      <c r="G155" s="40">
        <v>18.322000503540039</v>
      </c>
      <c r="H155" s="46">
        <f t="shared" ref="H155" si="74">STDEV(G153:G155)</f>
        <v>0.22981992309652569</v>
      </c>
      <c r="I155" s="45">
        <f t="shared" ref="I155" si="75">AVERAGE(G153:G155)</f>
        <v>18.288667043050129</v>
      </c>
      <c r="J155" s="41"/>
      <c r="K155" s="45">
        <f t="shared" ref="K155" si="76">E155-I155</f>
        <v>14.407000223795574</v>
      </c>
      <c r="L155" s="45">
        <f t="shared" ref="L155" si="77">K155-$K$7</f>
        <v>1.4890000025431327</v>
      </c>
      <c r="M155" s="18">
        <f t="shared" ref="M155" si="78">SQRT((D155*D155)+(H155*H155))</f>
        <v>0.80376605966800463</v>
      </c>
      <c r="N155" s="6"/>
      <c r="O155" s="23">
        <f t="shared" ref="O155" si="79">POWER(2,-L155)</f>
        <v>0.35625940290919439</v>
      </c>
      <c r="P155" s="17">
        <f t="shared" ref="P155" si="80">M155/SQRT((COUNT(C153:C155)+COUNT(G153:G155)/2))</f>
        <v>0.37889895418589153</v>
      </c>
    </row>
    <row r="156" spans="2:17">
      <c r="B156" s="25" t="s">
        <v>132</v>
      </c>
      <c r="C156" t="s">
        <v>10</v>
      </c>
      <c r="D156" s="37"/>
      <c r="E156" s="41"/>
      <c r="F156" s="41"/>
      <c r="G156" s="40">
        <v>14.909000396728516</v>
      </c>
      <c r="I156" s="41"/>
      <c r="J156" s="41"/>
      <c r="K156" s="41"/>
      <c r="L156" s="41"/>
      <c r="M156" s="41"/>
      <c r="N156" s="41"/>
      <c r="O156" s="42"/>
    </row>
    <row r="157" spans="2:17">
      <c r="B157" s="25" t="s">
        <v>132</v>
      </c>
      <c r="C157" t="s">
        <v>10</v>
      </c>
      <c r="D157" s="43"/>
      <c r="E157" s="41"/>
      <c r="F157" s="41"/>
      <c r="G157" s="40">
        <v>14.817000389099121</v>
      </c>
      <c r="H157" s="43"/>
      <c r="I157" s="41"/>
      <c r="J157" s="41"/>
      <c r="K157" s="41"/>
      <c r="L157" s="41"/>
      <c r="M157" s="41"/>
      <c r="N157" s="41"/>
      <c r="O157" s="42"/>
    </row>
    <row r="158" spans="2:17" ht="15.75">
      <c r="B158" s="25" t="s">
        <v>132</v>
      </c>
      <c r="C158" t="s">
        <v>10</v>
      </c>
      <c r="D158" s="44" t="e">
        <f t="shared" ref="D158" si="81">STDEV(C156:C158)</f>
        <v>#DIV/0!</v>
      </c>
      <c r="E158" s="45" t="e">
        <f t="shared" ref="E158" si="82">AVERAGE(C156:C158)</f>
        <v>#DIV/0!</v>
      </c>
      <c r="F158" s="41"/>
      <c r="G158" s="40">
        <v>14.812999725341797</v>
      </c>
      <c r="H158" s="46">
        <f t="shared" ref="H158" si="83">STDEV(G156:G158)</f>
        <v>5.4307973050324421E-2</v>
      </c>
      <c r="I158" s="45">
        <f t="shared" ref="I158" si="84">AVERAGE(G156:G158)</f>
        <v>14.846333503723145</v>
      </c>
      <c r="J158" s="41"/>
      <c r="K158" s="45" t="e">
        <f t="shared" ref="K158" si="85">E158-I158</f>
        <v>#DIV/0!</v>
      </c>
      <c r="L158" s="45" t="e">
        <f t="shared" ref="L158" si="86">K158-$K$7</f>
        <v>#DIV/0!</v>
      </c>
      <c r="M158" s="18" t="e">
        <f t="shared" ref="M158" si="87">SQRT((D158*D158)+(H158*H158))</f>
        <v>#DIV/0!</v>
      </c>
      <c r="N158" s="6"/>
      <c r="O158" s="23" t="e">
        <f t="shared" ref="O158" si="88">POWER(2,-L158)</f>
        <v>#DIV/0!</v>
      </c>
      <c r="P158" s="17" t="e">
        <f t="shared" ref="P158" si="89">M158/SQRT((COUNT(C156:C158)+COUNT(G156:G158)/2))</f>
        <v>#DIV/0!</v>
      </c>
    </row>
    <row r="159" spans="2:17" s="24" customFormat="1">
      <c r="B159" s="25" t="s">
        <v>133</v>
      </c>
      <c r="C159" s="21">
        <v>34.466999053955078</v>
      </c>
      <c r="D159" s="37"/>
      <c r="E159" s="41"/>
      <c r="F159" s="41"/>
      <c r="G159" s="40">
        <v>17.875</v>
      </c>
      <c r="H159" s="36"/>
      <c r="I159" s="41"/>
      <c r="J159" s="41"/>
      <c r="K159" s="41"/>
      <c r="L159" s="41"/>
      <c r="M159" s="41"/>
      <c r="N159" s="41"/>
      <c r="O159" s="42"/>
      <c r="P159" s="48"/>
      <c r="Q159" s="30"/>
    </row>
    <row r="160" spans="2:17" s="24" customFormat="1">
      <c r="B160" s="25" t="s">
        <v>133</v>
      </c>
      <c r="C160" t="s">
        <v>10</v>
      </c>
      <c r="D160" s="43"/>
      <c r="E160" s="41"/>
      <c r="F160" s="41"/>
      <c r="G160" s="40">
        <v>17.791000366210938</v>
      </c>
      <c r="H160" s="43"/>
      <c r="I160" s="41"/>
      <c r="J160" s="41"/>
      <c r="K160" s="41"/>
      <c r="L160" s="41"/>
      <c r="M160" s="41"/>
      <c r="N160" s="41"/>
      <c r="O160" s="42"/>
      <c r="P160" s="48"/>
      <c r="Q160" s="30"/>
    </row>
    <row r="161" spans="2:17" s="24" customFormat="1" ht="15.75">
      <c r="B161" s="25" t="s">
        <v>133</v>
      </c>
      <c r="C161" t="s">
        <v>10</v>
      </c>
      <c r="D161" s="44" t="e">
        <f t="shared" ref="D161" si="90">STDEV(C159:C161)</f>
        <v>#DIV/0!</v>
      </c>
      <c r="E161" s="45">
        <f t="shared" ref="E161" si="91">AVERAGE(C159:C161)</f>
        <v>34.466999053955078</v>
      </c>
      <c r="F161" s="41"/>
      <c r="G161" s="40">
        <v>17.881000518798828</v>
      </c>
      <c r="H161" s="46">
        <f t="shared" ref="H161" si="92">STDEV(G159:G161)</f>
        <v>5.0318936409658108E-2</v>
      </c>
      <c r="I161" s="45">
        <f t="shared" ref="I161" si="93">AVERAGE(G159:G161)</f>
        <v>17.849000295003254</v>
      </c>
      <c r="J161" s="41"/>
      <c r="K161" s="45">
        <f t="shared" ref="K161" si="94">E161-I161</f>
        <v>16.617998758951824</v>
      </c>
      <c r="L161" s="45">
        <f t="shared" ref="L161" si="95">K161-$K$7</f>
        <v>3.6999985376993827</v>
      </c>
      <c r="M161" s="45" t="e">
        <f t="shared" ref="M161" si="96">SQRT((D161*D161)+(H161*H161))</f>
        <v>#DIV/0!</v>
      </c>
      <c r="N161" s="41"/>
      <c r="O161" s="49">
        <f t="shared" ref="O161" si="97">POWER(2,-L161)</f>
        <v>7.6946603826291302E-2</v>
      </c>
      <c r="P161" s="1" t="e">
        <f t="shared" ref="P161" si="98">M161/SQRT((COUNT(C159:C161)+COUNT(G159:G161)/2))</f>
        <v>#DIV/0!</v>
      </c>
      <c r="Q161" s="30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R20" sqref="R20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1.4257812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21">
        <v>31.100000381469727</v>
      </c>
      <c r="D5" s="37"/>
      <c r="E5" s="41"/>
      <c r="F5" s="41"/>
      <c r="G5" s="40">
        <v>17.930999755859375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21">
        <v>33.605998992919922</v>
      </c>
      <c r="D6" s="43"/>
      <c r="E6" s="41"/>
      <c r="F6" s="41"/>
      <c r="G6" s="40">
        <v>18.006000518798828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21">
        <v>31.923999786376953</v>
      </c>
      <c r="D7" s="44">
        <f>STDEV(C5:C8)</f>
        <v>1.2772447814657202</v>
      </c>
      <c r="E7" s="45">
        <f>AVERAGE(C5:C8)</f>
        <v>32.209999720255531</v>
      </c>
      <c r="F7" s="41"/>
      <c r="G7" s="40">
        <v>17.895999908447266</v>
      </c>
      <c r="H7" s="46">
        <f>STDEV(G5:G8)</f>
        <v>5.6199403967905903E-2</v>
      </c>
      <c r="I7" s="45">
        <f>AVERAGE(G5:G8)</f>
        <v>17.944333394368488</v>
      </c>
      <c r="J7" s="41"/>
      <c r="K7" s="1">
        <f>E7-I7</f>
        <v>14.265666325887043</v>
      </c>
      <c r="L7" s="45">
        <f>K7-$K$7</f>
        <v>0</v>
      </c>
      <c r="M7" s="18">
        <f>SQRT((D7*D7)+(H7*H7))</f>
        <v>1.2784805844391081</v>
      </c>
      <c r="N7" s="6"/>
      <c r="O7" s="23">
        <f>POWER(2,-L7)</f>
        <v>1</v>
      </c>
      <c r="P7" s="17">
        <f>M7/SQRT((COUNT(C5:C8)+COUNT(G5:G8)/2))</f>
        <v>0.60268152724815593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134</v>
      </c>
      <c r="C9" t="s">
        <v>10</v>
      </c>
      <c r="D9" s="37"/>
      <c r="E9" s="41"/>
      <c r="F9" s="41"/>
      <c r="G9" s="40">
        <v>19.851999282836914</v>
      </c>
      <c r="I9" s="41"/>
      <c r="J9" s="41"/>
      <c r="K9" s="41"/>
      <c r="L9" s="41"/>
      <c r="M9" s="41"/>
      <c r="N9" s="41"/>
      <c r="O9" s="42"/>
    </row>
    <row r="10" spans="2:16">
      <c r="B10" s="25" t="s">
        <v>134</v>
      </c>
      <c r="C10" t="s">
        <v>10</v>
      </c>
      <c r="D10" s="43"/>
      <c r="E10" s="41"/>
      <c r="F10" s="41"/>
      <c r="G10" s="40">
        <v>19.89900016784668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134</v>
      </c>
      <c r="C11" t="s">
        <v>10</v>
      </c>
      <c r="D11" s="44" t="e">
        <f t="shared" ref="D11" si="0">STDEV(C9:C11)</f>
        <v>#DIV/0!</v>
      </c>
      <c r="E11" s="45" t="e">
        <f t="shared" ref="E11" si="1">AVERAGE(C9:C11)</f>
        <v>#DIV/0!</v>
      </c>
      <c r="F11" s="41"/>
      <c r="G11" s="40">
        <v>19.915000915527344</v>
      </c>
      <c r="H11" s="46">
        <f t="shared" ref="H11" si="2">STDEV(G9:G11)</f>
        <v>3.2747297190509499E-2</v>
      </c>
      <c r="I11" s="45">
        <f t="shared" ref="I11" si="3">AVERAGE(G9:G11)</f>
        <v>19.88866678873698</v>
      </c>
      <c r="J11" s="41"/>
      <c r="K11" s="45" t="e">
        <f t="shared" ref="K11" si="4">E11-I11</f>
        <v>#DIV/0!</v>
      </c>
      <c r="L11" s="45" t="e">
        <f t="shared" ref="L11" si="5">K11-$K$7</f>
        <v>#DIV/0!</v>
      </c>
      <c r="M11" s="18" t="e">
        <f t="shared" ref="M11" si="6">SQRT((D11*D11)+(H11*H11))</f>
        <v>#DIV/0!</v>
      </c>
      <c r="N11" s="6"/>
      <c r="O11" s="23" t="e">
        <f t="shared" ref="O11" si="7">POWER(2,-L11)</f>
        <v>#DIV/0!</v>
      </c>
      <c r="P11" s="17" t="e">
        <f t="shared" ref="P11" si="8">M11/SQRT((COUNT(C9:C11)+COUNT(G9:G11)/2))</f>
        <v>#DIV/0!</v>
      </c>
    </row>
    <row r="12" spans="2:16">
      <c r="B12" s="25" t="s">
        <v>135</v>
      </c>
      <c r="C12" t="s">
        <v>10</v>
      </c>
      <c r="D12" s="37"/>
      <c r="E12" s="41"/>
      <c r="F12" s="41"/>
      <c r="G12" s="40">
        <v>16.551000595092773</v>
      </c>
      <c r="I12" s="41"/>
      <c r="J12" s="41"/>
      <c r="K12" s="41"/>
      <c r="L12" s="41"/>
      <c r="M12" s="41"/>
      <c r="N12" s="41"/>
      <c r="O12" s="42"/>
    </row>
    <row r="13" spans="2:16">
      <c r="B13" s="25" t="s">
        <v>135</v>
      </c>
      <c r="C13" t="s">
        <v>10</v>
      </c>
      <c r="D13" s="43"/>
      <c r="E13" s="41"/>
      <c r="F13" s="41"/>
      <c r="G13" s="40">
        <v>16.024999618530273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135</v>
      </c>
      <c r="C14" t="s">
        <v>10</v>
      </c>
      <c r="D14" s="44" t="e">
        <f t="shared" ref="D14" si="9">STDEV(C12:C14)</f>
        <v>#DIV/0!</v>
      </c>
      <c r="E14" s="45" t="e">
        <f t="shared" ref="E14" si="10">AVERAGE(C12:C14)</f>
        <v>#DIV/0!</v>
      </c>
      <c r="F14" s="41"/>
      <c r="G14" s="40">
        <v>15.939999580383301</v>
      </c>
      <c r="H14" s="46">
        <f t="shared" ref="H14" si="11">STDEV(G12:G14)</f>
        <v>0.33096431675879495</v>
      </c>
      <c r="I14" s="45">
        <f t="shared" ref="I14" si="12">AVERAGE(G12:G14)</f>
        <v>16.171999931335449</v>
      </c>
      <c r="J14" s="41"/>
      <c r="K14" s="45" t="e">
        <f t="shared" ref="K14" si="13">E14-I14</f>
        <v>#DIV/0!</v>
      </c>
      <c r="L14" s="45" t="e">
        <f t="shared" ref="L14" si="14">K14-$K$7</f>
        <v>#DIV/0!</v>
      </c>
      <c r="M14" s="18" t="e">
        <f t="shared" ref="M14" si="15">SQRT((D14*D14)+(H14*H14))</f>
        <v>#DIV/0!</v>
      </c>
      <c r="N14" s="6"/>
      <c r="O14" s="23" t="e">
        <f t="shared" ref="O14" si="16">POWER(2,-L14)</f>
        <v>#DIV/0!</v>
      </c>
      <c r="P14" s="17" t="e">
        <f t="shared" ref="P14" si="17">M14/SQRT((COUNT(C12:C14)+COUNT(G12:G14)/2))</f>
        <v>#DIV/0!</v>
      </c>
    </row>
    <row r="15" spans="2:16">
      <c r="B15" s="25" t="s">
        <v>136</v>
      </c>
      <c r="C15" t="s">
        <v>10</v>
      </c>
      <c r="D15" s="37"/>
      <c r="E15" s="41"/>
      <c r="F15" s="41"/>
      <c r="G15" s="40">
        <v>18.068000793457031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136</v>
      </c>
      <c r="C16" t="s">
        <v>10</v>
      </c>
      <c r="D16" s="43"/>
      <c r="E16" s="41"/>
      <c r="F16" s="41"/>
      <c r="G16" s="40">
        <v>18.084999084472656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136</v>
      </c>
      <c r="C17" t="s">
        <v>10</v>
      </c>
      <c r="D17" s="44" t="e">
        <f t="shared" ref="D17" si="18">STDEV(C15:C17)</f>
        <v>#DIV/0!</v>
      </c>
      <c r="E17" s="45" t="e">
        <f t="shared" ref="E17" si="19">AVERAGE(C15:C17)</f>
        <v>#DIV/0!</v>
      </c>
      <c r="F17" s="41"/>
      <c r="G17" s="40">
        <v>18.082000732421875</v>
      </c>
      <c r="H17" s="46">
        <f t="shared" ref="H17" si="20">STDEV(G15:G17)</f>
        <v>9.0731316119964153E-3</v>
      </c>
      <c r="I17" s="45">
        <f t="shared" ref="I17" si="21">AVERAGE(G15:G17)</f>
        <v>18.078333536783855</v>
      </c>
      <c r="J17" s="41"/>
      <c r="K17" s="45" t="e">
        <f t="shared" ref="K17" si="22">E17-I17</f>
        <v>#DIV/0!</v>
      </c>
      <c r="L17" s="45" t="e">
        <f t="shared" ref="L17" si="23">K17-$K$7</f>
        <v>#DIV/0!</v>
      </c>
      <c r="M17" s="18" t="e">
        <f t="shared" ref="M17" si="24">SQRT((D17*D17)+(H17*H17))</f>
        <v>#DIV/0!</v>
      </c>
      <c r="N17" s="6"/>
      <c r="O17" s="23" t="e">
        <f t="shared" ref="O17" si="25">POWER(2,-L17)</f>
        <v>#DIV/0!</v>
      </c>
      <c r="P17" s="17" t="e">
        <f t="shared" ref="P17" si="26">M17/SQRT((COUNT(C15:C17)+COUNT(G15:G17)/2))</f>
        <v>#DIV/0!</v>
      </c>
    </row>
    <row r="18" spans="2:16">
      <c r="B18" s="25" t="s">
        <v>137</v>
      </c>
      <c r="C18" t="s">
        <v>10</v>
      </c>
      <c r="D18" s="37"/>
      <c r="E18" s="41"/>
      <c r="F18" s="41"/>
      <c r="G18" s="40">
        <v>19.801000595092773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137</v>
      </c>
      <c r="C19" t="s">
        <v>10</v>
      </c>
      <c r="D19" s="43"/>
      <c r="E19" s="41"/>
      <c r="F19" s="41"/>
      <c r="G19" s="40">
        <v>19.805999755859375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137</v>
      </c>
      <c r="C20" t="s">
        <v>10</v>
      </c>
      <c r="D20" s="44" t="e">
        <f t="shared" ref="D20" si="27">STDEV(C18:C20)</f>
        <v>#DIV/0!</v>
      </c>
      <c r="E20" s="45" t="e">
        <f t="shared" ref="E20" si="28">AVERAGE(C18:C20)</f>
        <v>#DIV/0!</v>
      </c>
      <c r="F20" s="41"/>
      <c r="G20" s="40">
        <v>19.798000335693359</v>
      </c>
      <c r="H20" s="46">
        <f t="shared" ref="H20" si="29">STDEV(G18:G20)</f>
        <v>4.0411196432539633E-3</v>
      </c>
      <c r="I20" s="45">
        <f t="shared" ref="I20" si="30">AVERAGE(G18:G20)</f>
        <v>19.801666895548504</v>
      </c>
      <c r="J20" s="41"/>
      <c r="K20" s="45" t="e">
        <f t="shared" ref="K20" si="31">E20-I20</f>
        <v>#DIV/0!</v>
      </c>
      <c r="L20" s="45" t="e">
        <f t="shared" ref="L20" si="32">K20-$K$7</f>
        <v>#DIV/0!</v>
      </c>
      <c r="M20" s="18" t="e">
        <f t="shared" ref="M20" si="33">SQRT((D20*D20)+(H20*H20))</f>
        <v>#DIV/0!</v>
      </c>
      <c r="N20" s="6"/>
      <c r="O20" s="23" t="e">
        <f t="shared" ref="O20" si="34">POWER(2,-L20)</f>
        <v>#DIV/0!</v>
      </c>
      <c r="P20" s="17" t="e">
        <f t="shared" ref="P20" si="35">M20/SQRT((COUNT(C18:C20)+COUNT(G18:G20)/2))</f>
        <v>#DIV/0!</v>
      </c>
    </row>
    <row r="21" spans="2:16">
      <c r="B21" s="25" t="s">
        <v>138</v>
      </c>
      <c r="C21" t="s">
        <v>10</v>
      </c>
      <c r="D21" s="37"/>
      <c r="E21" s="41"/>
      <c r="F21" s="41"/>
      <c r="G21" s="40">
        <v>14.541000366210938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138</v>
      </c>
      <c r="C22" t="s">
        <v>10</v>
      </c>
      <c r="D22" s="43"/>
      <c r="E22" s="41"/>
      <c r="F22" s="41"/>
      <c r="G22" s="40">
        <v>14.520999908447266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138</v>
      </c>
      <c r="C23" s="21">
        <v>36.493000030517578</v>
      </c>
      <c r="D23" s="44" t="e">
        <f t="shared" ref="D23" si="36">STDEV(C21:C23)</f>
        <v>#DIV/0!</v>
      </c>
      <c r="E23" s="45">
        <f t="shared" ref="E23" si="37">AVERAGE(C21:C23)</f>
        <v>36.493000030517578</v>
      </c>
      <c r="F23" s="41"/>
      <c r="G23" s="40">
        <v>14.545999526977539</v>
      </c>
      <c r="H23" s="46">
        <f t="shared" ref="H23" si="38">STDEV(G21:G23)</f>
        <v>1.322869888906906E-2</v>
      </c>
      <c r="I23" s="45">
        <f t="shared" ref="I23" si="39">AVERAGE(G21:G23)</f>
        <v>14.53599993387858</v>
      </c>
      <c r="J23" s="41"/>
      <c r="K23" s="45">
        <f t="shared" ref="K23" si="40">E23-I23</f>
        <v>21.957000096639</v>
      </c>
      <c r="L23" s="45">
        <f t="shared" ref="L23" si="41">K23-$K$7</f>
        <v>7.6913337707519567</v>
      </c>
      <c r="M23" s="18" t="e">
        <f t="shared" ref="M23" si="42">SQRT((D23*D23)+(H23*H23))</f>
        <v>#DIV/0!</v>
      </c>
      <c r="N23" s="6"/>
      <c r="O23" s="23">
        <f t="shared" ref="O23" si="43">POWER(2,-L23)</f>
        <v>4.8381332831823037E-3</v>
      </c>
      <c r="P23" s="17" t="e">
        <f t="shared" ref="P23" si="44">M23/SQRT((COUNT(C21:C23)+COUNT(G21:G23)/2))</f>
        <v>#DIV/0!</v>
      </c>
    </row>
    <row r="24" spans="2:16">
      <c r="B24" s="25" t="s">
        <v>139</v>
      </c>
      <c r="C24" t="s">
        <v>10</v>
      </c>
      <c r="D24" s="37"/>
      <c r="E24" s="41"/>
      <c r="F24" s="41"/>
      <c r="G24" s="40">
        <v>20.204999923706055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139</v>
      </c>
      <c r="C25" t="s">
        <v>10</v>
      </c>
      <c r="D25" s="43"/>
      <c r="E25" s="41"/>
      <c r="F25" s="41"/>
      <c r="G25" s="40">
        <v>20.261999130249023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139</v>
      </c>
      <c r="C26" t="s">
        <v>10</v>
      </c>
      <c r="D26" s="44" t="e">
        <f t="shared" ref="D26" si="45">STDEV(C24:C26)</f>
        <v>#DIV/0!</v>
      </c>
      <c r="E26" s="45" t="e">
        <f t="shared" ref="E26" si="46">AVERAGE(C24:C26)</f>
        <v>#DIV/0!</v>
      </c>
      <c r="F26" s="41"/>
      <c r="G26" s="40">
        <v>20.284999847412109</v>
      </c>
      <c r="H26" s="46">
        <f t="shared" ref="H26" si="47">STDEV(G24:G26)</f>
        <v>4.1186426424083898E-2</v>
      </c>
      <c r="I26" s="45">
        <f t="shared" ref="I26" si="48">AVERAGE(G24:G26)</f>
        <v>20.25066630045573</v>
      </c>
      <c r="J26" s="41"/>
      <c r="K26" s="45" t="e">
        <f t="shared" ref="K26" si="49">E26-I26</f>
        <v>#DIV/0!</v>
      </c>
      <c r="L26" s="45" t="e">
        <f t="shared" ref="L26" si="50">K26-$K$7</f>
        <v>#DIV/0!</v>
      </c>
      <c r="M26" s="18" t="e">
        <f t="shared" ref="M26" si="51">SQRT((D26*D26)+(H26*H26))</f>
        <v>#DIV/0!</v>
      </c>
      <c r="N26" s="6"/>
      <c r="O26" s="23" t="e">
        <f t="shared" ref="O26" si="52">POWER(2,-L26)</f>
        <v>#DIV/0!</v>
      </c>
      <c r="P26" s="17" t="e">
        <f t="shared" ref="P26" si="53">M26/SQRT((COUNT(C24:C26)+COUNT(G24:G26)/2))</f>
        <v>#DIV/0!</v>
      </c>
    </row>
    <row r="27" spans="2:16">
      <c r="B27" s="25" t="s">
        <v>140</v>
      </c>
      <c r="C27" s="21">
        <v>33.331001281738281</v>
      </c>
      <c r="D27" s="37"/>
      <c r="E27" s="41"/>
      <c r="F27" s="41"/>
      <c r="G27" s="40">
        <v>18.385000228881836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140</v>
      </c>
      <c r="C28" s="21">
        <v>33.756000518798828</v>
      </c>
      <c r="D28" s="43"/>
      <c r="E28" s="41"/>
      <c r="F28" s="41"/>
      <c r="G28" s="40">
        <v>18.403999328613281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140</v>
      </c>
      <c r="C29" s="21">
        <v>37.125</v>
      </c>
      <c r="D29" s="44">
        <f t="shared" ref="D29" si="54">STDEV(C27:C29)</f>
        <v>2.0786697721542544</v>
      </c>
      <c r="E29" s="45">
        <f t="shared" ref="E29" si="55">AVERAGE(C27:C29)</f>
        <v>34.737333933512367</v>
      </c>
      <c r="F29" s="41"/>
      <c r="G29" s="40">
        <v>18.391000747680664</v>
      </c>
      <c r="H29" s="46">
        <f t="shared" ref="H29" si="56">STDEV(G27:G29)</f>
        <v>9.7119781946684632E-3</v>
      </c>
      <c r="I29" s="45">
        <f t="shared" ref="I29" si="57">AVERAGE(G27:G29)</f>
        <v>18.393333435058594</v>
      </c>
      <c r="J29" s="41"/>
      <c r="K29" s="45">
        <f t="shared" ref="K29" si="58">E29-I29</f>
        <v>16.344000498453774</v>
      </c>
      <c r="L29" s="45">
        <f t="shared" ref="L29" si="59">K29-$K$7</f>
        <v>2.0783341725667306</v>
      </c>
      <c r="M29" s="18">
        <f t="shared" ref="M29" si="60">SQRT((D29*D29)+(H29*H29))</f>
        <v>2.0786924602230785</v>
      </c>
      <c r="N29" s="6"/>
      <c r="O29" s="23">
        <f t="shared" ref="O29" si="61">POWER(2,-L29)</f>
        <v>0.23678766398764811</v>
      </c>
      <c r="P29" s="17">
        <f t="shared" ref="P29" si="62">M29/SQRT((COUNT(C27:C29)+COUNT(G27:G29)/2))</f>
        <v>0.97990502308339111</v>
      </c>
    </row>
    <row r="30" spans="2:16">
      <c r="B30" s="25" t="s">
        <v>141</v>
      </c>
      <c r="C30" s="21">
        <v>32.673999786376953</v>
      </c>
      <c r="D30" s="37"/>
      <c r="E30" s="41"/>
      <c r="F30" s="41"/>
      <c r="G30" s="40">
        <v>14.010000228881836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141</v>
      </c>
      <c r="C31" s="21">
        <v>33.801998138427734</v>
      </c>
      <c r="D31" s="43"/>
      <c r="E31" s="41"/>
      <c r="F31" s="41"/>
      <c r="G31" s="40">
        <v>14.02299976348877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141</v>
      </c>
      <c r="C32" s="21">
        <v>34.230998992919922</v>
      </c>
      <c r="D32" s="44">
        <f t="shared" ref="D32" si="63">STDEV(C30:C32)</f>
        <v>0.80422514929581801</v>
      </c>
      <c r="E32" s="45">
        <f t="shared" ref="E32" si="64">AVERAGE(C30:C32)</f>
        <v>33.568998972574867</v>
      </c>
      <c r="F32" s="41"/>
      <c r="G32" s="40">
        <v>13.961000442504883</v>
      </c>
      <c r="H32" s="46">
        <f t="shared" ref="H32" si="65">STDEV(G30:G32)</f>
        <v>3.2695266648876765E-2</v>
      </c>
      <c r="I32" s="45">
        <f t="shared" ref="I32" si="66">AVERAGE(G30:G32)</f>
        <v>13.998000144958496</v>
      </c>
      <c r="J32" s="41"/>
      <c r="K32" s="45">
        <f t="shared" ref="K32" si="67">E32-I32</f>
        <v>19.570998827616371</v>
      </c>
      <c r="L32" s="45">
        <f t="shared" ref="L32" si="68">K32-$K$7</f>
        <v>5.3053325017293282</v>
      </c>
      <c r="M32" s="18">
        <f t="shared" ref="M32" si="69">SQRT((D32*D32)+(H32*H32))</f>
        <v>0.80488947764343521</v>
      </c>
      <c r="N32" s="6"/>
      <c r="O32" s="23">
        <f t="shared" ref="O32" si="70">POWER(2,-L32)</f>
        <v>2.5289240117564817E-2</v>
      </c>
      <c r="P32" s="17">
        <f t="shared" ref="P32" si="71">M32/SQRT((COUNT(C30:C32)+COUNT(G30:G32)/2))</f>
        <v>0.37942853849824743</v>
      </c>
    </row>
    <row r="33" spans="2:16">
      <c r="B33" s="25" t="s">
        <v>142</v>
      </c>
      <c r="C33" s="21">
        <v>33.465000152587891</v>
      </c>
      <c r="D33" s="37"/>
      <c r="E33" s="41"/>
      <c r="F33" s="41"/>
      <c r="G33" s="40">
        <v>16.783000946044922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142</v>
      </c>
      <c r="C34" s="21">
        <v>34.991001129150391</v>
      </c>
      <c r="D34" s="43"/>
      <c r="E34" s="41"/>
      <c r="F34" s="41"/>
      <c r="G34" s="40">
        <v>16.729999542236328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142</v>
      </c>
      <c r="C35" s="21">
        <v>33.342998504638672</v>
      </c>
      <c r="D35" s="44">
        <f t="shared" ref="D35" si="72">STDEV(C33:C35)</f>
        <v>0.91828427270363711</v>
      </c>
      <c r="E35" s="45">
        <f t="shared" ref="E35" si="73">AVERAGE(C33:C35)</f>
        <v>33.93299992879232</v>
      </c>
      <c r="F35" s="41"/>
      <c r="G35" s="40">
        <v>16.88599967956543</v>
      </c>
      <c r="H35" s="46">
        <f t="shared" ref="H35" si="74">STDEV(G33:G35)</f>
        <v>7.9324156429182766E-2</v>
      </c>
      <c r="I35" s="45">
        <f t="shared" ref="I35" si="75">AVERAGE(G33:G35)</f>
        <v>16.799666722615559</v>
      </c>
      <c r="J35" s="41"/>
      <c r="K35" s="45">
        <f t="shared" ref="K35" si="76">E35-I35</f>
        <v>17.133333206176761</v>
      </c>
      <c r="L35" s="45">
        <f t="shared" ref="L35" si="77">K35-$K$7</f>
        <v>2.8676668802897183</v>
      </c>
      <c r="M35" s="18">
        <f t="shared" ref="M35" si="78">SQRT((D35*D35)+(H35*H35))</f>
        <v>0.92170403454039906</v>
      </c>
      <c r="N35" s="6"/>
      <c r="O35" s="23">
        <f t="shared" ref="O35" si="79">POWER(2,-L35)</f>
        <v>0.1370081024601488</v>
      </c>
      <c r="P35" s="17">
        <f t="shared" ref="P35" si="80">M35/SQRT((COUNT(C33:C35)+COUNT(G33:G35)/2))</f>
        <v>0.4344954487136774</v>
      </c>
    </row>
    <row r="36" spans="2:16">
      <c r="B36" s="25" t="s">
        <v>143</v>
      </c>
      <c r="C36" t="s">
        <v>10</v>
      </c>
      <c r="D36" s="37"/>
      <c r="E36" s="41"/>
      <c r="F36" s="41"/>
      <c r="G36" s="40">
        <v>19.350000381469727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143</v>
      </c>
      <c r="C37" s="21">
        <v>33.312000274658203</v>
      </c>
      <c r="D37" s="43"/>
      <c r="E37" s="41"/>
      <c r="F37" s="41"/>
      <c r="G37" s="40">
        <v>19.472000122070313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143</v>
      </c>
      <c r="C38" t="s">
        <v>10</v>
      </c>
      <c r="D38" s="44" t="e">
        <f t="shared" ref="D38" si="81">STDEV(C36:C38)</f>
        <v>#DIV/0!</v>
      </c>
      <c r="E38" s="45">
        <f t="shared" ref="E38" si="82">AVERAGE(C36:C38)</f>
        <v>33.312000274658203</v>
      </c>
      <c r="F38" s="41"/>
      <c r="G38" s="40">
        <v>19.382999420166016</v>
      </c>
      <c r="H38" s="46">
        <f t="shared" ref="H38" si="83">STDEV(G36:G38)</f>
        <v>6.3105729006890959E-2</v>
      </c>
      <c r="I38" s="45">
        <f t="shared" ref="I38" si="84">AVERAGE(G36:G38)</f>
        <v>19.401666641235352</v>
      </c>
      <c r="J38" s="41"/>
      <c r="K38" s="45">
        <f t="shared" ref="K38" si="85">E38-I38</f>
        <v>13.910333633422852</v>
      </c>
      <c r="L38" s="45">
        <f t="shared" ref="L38" si="86">K38-$K$7</f>
        <v>-0.35533269246419152</v>
      </c>
      <c r="M38" s="18" t="e">
        <f t="shared" ref="M38" si="87">SQRT((D38*D38)+(H38*H38))</f>
        <v>#DIV/0!</v>
      </c>
      <c r="N38" s="6"/>
      <c r="O38" s="23">
        <f t="shared" ref="O38" si="88">POWER(2,-L38)</f>
        <v>1.2792805555572409</v>
      </c>
      <c r="P38" s="17" t="e">
        <f t="shared" ref="P38" si="89">M38/SQRT((COUNT(C36:C38)+COUNT(G36:G38)/2))</f>
        <v>#DIV/0!</v>
      </c>
    </row>
    <row r="39" spans="2:16">
      <c r="B39" s="25" t="s">
        <v>144</v>
      </c>
      <c r="C39" t="s">
        <v>10</v>
      </c>
      <c r="D39" s="37"/>
      <c r="E39" s="41"/>
      <c r="F39" s="41"/>
      <c r="G39" s="40">
        <v>14.725000381469727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144</v>
      </c>
      <c r="C40" s="21">
        <v>33.546001434326172</v>
      </c>
      <c r="D40" s="43"/>
      <c r="E40" s="41"/>
      <c r="F40" s="41"/>
      <c r="G40" s="40">
        <v>14.718999862670898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144</v>
      </c>
      <c r="C41" t="s">
        <v>10</v>
      </c>
      <c r="D41" s="44" t="e">
        <f t="shared" ref="D41" si="90">STDEV(C39:C41)</f>
        <v>#DIV/0!</v>
      </c>
      <c r="E41" s="45">
        <f t="shared" ref="E41" si="91">AVERAGE(C39:C41)</f>
        <v>33.546001434326172</v>
      </c>
      <c r="F41" s="41"/>
      <c r="G41" s="40">
        <v>14.690999984741211</v>
      </c>
      <c r="H41" s="46">
        <f t="shared" ref="H41" si="92">STDEV(G39:G41)</f>
        <v>1.81476645312326E-2</v>
      </c>
      <c r="I41" s="45">
        <f t="shared" ref="I41" si="93">AVERAGE(G39:G41)</f>
        <v>14.711666742960611</v>
      </c>
      <c r="J41" s="41"/>
      <c r="K41" s="45">
        <f t="shared" ref="K41" si="94">E41-I41</f>
        <v>18.834334691365562</v>
      </c>
      <c r="L41" s="45">
        <f t="shared" ref="L41" si="95">K41-$K$7</f>
        <v>4.5686683654785192</v>
      </c>
      <c r="M41" s="18" t="e">
        <f t="shared" ref="M41" si="96">SQRT((D41*D41)+(H41*H41))</f>
        <v>#DIV/0!</v>
      </c>
      <c r="N41" s="6"/>
      <c r="O41" s="23">
        <f t="shared" ref="O41" si="97">POWER(2,-L41)</f>
        <v>4.2139927273217609E-2</v>
      </c>
      <c r="P41" s="17" t="e">
        <f t="shared" ref="P41" si="98">M41/SQRT((COUNT(C39:C41)+COUNT(G39:G41)/2))</f>
        <v>#DIV/0!</v>
      </c>
    </row>
    <row r="42" spans="2:16">
      <c r="B42" s="25" t="s">
        <v>145</v>
      </c>
      <c r="C42" t="s">
        <v>10</v>
      </c>
      <c r="D42" s="37"/>
      <c r="E42" s="41"/>
      <c r="F42" s="41"/>
      <c r="G42" s="40">
        <v>17.847000122070313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145</v>
      </c>
      <c r="C43" s="21">
        <v>32.271999359130859</v>
      </c>
      <c r="D43" s="43"/>
      <c r="E43" s="41"/>
      <c r="F43" s="41"/>
      <c r="G43" s="40">
        <v>17.850000381469727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145</v>
      </c>
      <c r="C44" t="s">
        <v>10</v>
      </c>
      <c r="D44" s="44" t="e">
        <f t="shared" ref="D44" si="99">STDEV(C42:C44)</f>
        <v>#DIV/0!</v>
      </c>
      <c r="E44" s="45">
        <f t="shared" ref="E44" si="100">AVERAGE(C42:C44)</f>
        <v>32.271999359130859</v>
      </c>
      <c r="F44" s="41"/>
      <c r="G44" s="40">
        <v>17.861000061035156</v>
      </c>
      <c r="H44" s="46">
        <f t="shared" ref="H44" si="101">STDEV(G42:G44)</f>
        <v>7.3710333742433307E-3</v>
      </c>
      <c r="I44" s="45">
        <f t="shared" ref="I44" si="102">AVERAGE(G42:G44)</f>
        <v>17.852666854858398</v>
      </c>
      <c r="J44" s="41"/>
      <c r="K44" s="45">
        <f t="shared" ref="K44" si="103">E44-I44</f>
        <v>14.419332504272461</v>
      </c>
      <c r="L44" s="45">
        <f t="shared" ref="L44" si="104">K44-$K$7</f>
        <v>0.15366617838541785</v>
      </c>
      <c r="M44" s="18" t="e">
        <f t="shared" ref="M44" si="105">SQRT((D44*D44)+(H44*H44))</f>
        <v>#DIV/0!</v>
      </c>
      <c r="N44" s="6"/>
      <c r="O44" s="23">
        <f t="shared" ref="O44" si="106">POWER(2,-L44)</f>
        <v>0.89896311138434815</v>
      </c>
      <c r="P44" s="17" t="e">
        <f t="shared" ref="P44" si="107">M44/SQRT((COUNT(C42:C44)+COUNT(G42:G44)/2))</f>
        <v>#DIV/0!</v>
      </c>
    </row>
    <row r="45" spans="2:16">
      <c r="B45" s="25" t="s">
        <v>146</v>
      </c>
      <c r="C45" s="21">
        <v>38.088001251220703</v>
      </c>
      <c r="D45" s="37"/>
      <c r="E45" s="41"/>
      <c r="F45" s="41"/>
      <c r="G45" s="40">
        <v>20.25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146</v>
      </c>
      <c r="C46" t="s">
        <v>10</v>
      </c>
      <c r="D46" s="43"/>
      <c r="E46" s="41"/>
      <c r="F46" s="41"/>
      <c r="G46" s="40">
        <v>20.214000701904297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146</v>
      </c>
      <c r="C47" t="s">
        <v>10</v>
      </c>
      <c r="D47" s="44" t="e">
        <f t="shared" ref="D47" si="108">STDEV(C45:C47)</f>
        <v>#DIV/0!</v>
      </c>
      <c r="E47" s="45">
        <f t="shared" ref="E47" si="109">AVERAGE(C45:C47)</f>
        <v>38.088001251220703</v>
      </c>
      <c r="F47" s="41"/>
      <c r="G47" s="40">
        <v>20.357000350952148</v>
      </c>
      <c r="H47" s="46">
        <f t="shared" ref="H47" si="110">STDEV(G45:G47)</f>
        <v>7.4379571786742343E-2</v>
      </c>
      <c r="I47" s="45">
        <f t="shared" ref="I47" si="111">AVERAGE(G45:G47)</f>
        <v>20.273667017618816</v>
      </c>
      <c r="J47" s="41"/>
      <c r="K47" s="45">
        <f t="shared" ref="K47" si="112">E47-I47</f>
        <v>17.814334233601887</v>
      </c>
      <c r="L47" s="45">
        <f t="shared" ref="L47" si="113">K47-$K$7</f>
        <v>3.5486679077148437</v>
      </c>
      <c r="M47" s="18" t="e">
        <f t="shared" ref="M47" si="114">SQRT((D47*D47)+(H47*H47))</f>
        <v>#DIV/0!</v>
      </c>
      <c r="N47" s="6"/>
      <c r="O47" s="23">
        <f t="shared" ref="O47" si="115">POWER(2,-L47)</f>
        <v>8.5456384587784318E-2</v>
      </c>
      <c r="P47" s="17" t="e">
        <f t="shared" ref="P47" si="116">M47/SQRT((COUNT(C45:C47)+COUNT(G45:G47)/2))</f>
        <v>#DIV/0!</v>
      </c>
    </row>
    <row r="48" spans="2:16">
      <c r="B48" s="25" t="s">
        <v>147</v>
      </c>
      <c r="C48" s="21">
        <v>31.988000869750977</v>
      </c>
      <c r="D48" s="37"/>
      <c r="E48" s="41"/>
      <c r="F48" s="41"/>
      <c r="G48" s="40">
        <v>13.907999992370605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147</v>
      </c>
      <c r="C49" s="21">
        <v>33.436000823974609</v>
      </c>
      <c r="D49" s="43"/>
      <c r="E49" s="41"/>
      <c r="F49" s="41"/>
      <c r="G49" s="40">
        <v>14.003999710083008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147</v>
      </c>
      <c r="C50" s="21">
        <v>38.457000732421875</v>
      </c>
      <c r="D50" s="44">
        <f t="shared" ref="D50" si="117">STDEV(C48:C50)</f>
        <v>3.3949743045491818</v>
      </c>
      <c r="E50" s="45">
        <f t="shared" ref="E50" si="118">AVERAGE(C48:C50)</f>
        <v>34.62700080871582</v>
      </c>
      <c r="F50" s="41"/>
      <c r="G50" s="40">
        <v>13.984000205993652</v>
      </c>
      <c r="H50" s="46">
        <f t="shared" ref="H50" si="119">STDEV(G48:G50)</f>
        <v>5.0649051382083886E-2</v>
      </c>
      <c r="I50" s="45">
        <f t="shared" ref="I50" si="120">AVERAGE(G48:G50)</f>
        <v>13.965333302815756</v>
      </c>
      <c r="J50" s="41"/>
      <c r="K50" s="45">
        <f t="shared" ref="K50" si="121">E50-I50</f>
        <v>20.661667505900063</v>
      </c>
      <c r="L50" s="45">
        <f t="shared" ref="L50" si="122">K50-$K$7</f>
        <v>6.3960011800130196</v>
      </c>
      <c r="M50" s="18">
        <f t="shared" ref="M50" si="123">SQRT((D50*D50)+(H50*H50))</f>
        <v>3.3953520958738737</v>
      </c>
      <c r="N50" s="6"/>
      <c r="O50" s="23">
        <f t="shared" ref="O50" si="124">POWER(2,-L50)</f>
        <v>1.1874403228288945E-2</v>
      </c>
      <c r="P50" s="17">
        <f t="shared" ref="P50" si="125">M50/SQRT((COUNT(C48:C50)+COUNT(G48:G50)/2))</f>
        <v>1.6005843276722487</v>
      </c>
    </row>
    <row r="51" spans="2:16">
      <c r="B51" s="25" t="s">
        <v>148</v>
      </c>
      <c r="C51" t="s">
        <v>10</v>
      </c>
      <c r="D51" s="37"/>
      <c r="E51" s="41"/>
      <c r="F51" s="41"/>
      <c r="G51" s="40">
        <v>18.141000747680664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148</v>
      </c>
      <c r="C52" s="21">
        <v>36.964000701904297</v>
      </c>
      <c r="D52" s="43"/>
      <c r="E52" s="41"/>
      <c r="F52" s="41"/>
      <c r="G52" s="40">
        <v>18.184000015258789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148</v>
      </c>
      <c r="C53" t="s">
        <v>10</v>
      </c>
      <c r="D53" s="44" t="e">
        <f t="shared" ref="D53" si="126">STDEV(C51:C53)</f>
        <v>#DIV/0!</v>
      </c>
      <c r="E53" s="45">
        <f t="shared" ref="E53" si="127">AVERAGE(C51:C53)</f>
        <v>36.964000701904297</v>
      </c>
      <c r="F53" s="41"/>
      <c r="G53" s="40">
        <v>18.253000259399414</v>
      </c>
      <c r="H53" s="46">
        <f t="shared" ref="H53" si="128">STDEV(G51:G53)</f>
        <v>5.6500532931055121E-2</v>
      </c>
      <c r="I53" s="45">
        <f t="shared" ref="I53" si="129">AVERAGE(G51:G53)</f>
        <v>18.192667007446289</v>
      </c>
      <c r="J53" s="41"/>
      <c r="K53" s="45">
        <f t="shared" ref="K53" si="130">E53-I53</f>
        <v>18.771333694458008</v>
      </c>
      <c r="L53" s="45">
        <f t="shared" ref="L53" si="131">K53-$K$7</f>
        <v>4.5056673685709647</v>
      </c>
      <c r="M53" s="18" t="e">
        <f t="shared" ref="M53" si="132">SQRT((D53*D53)+(H53*H53))</f>
        <v>#DIV/0!</v>
      </c>
      <c r="N53" s="6"/>
      <c r="O53" s="23">
        <f t="shared" ref="O53" si="133">POWER(2,-L53)</f>
        <v>4.402090549269725E-2</v>
      </c>
      <c r="P53" s="17" t="e">
        <f t="shared" ref="P53" si="134">M53/SQRT((COUNT(C51:C53)+COUNT(G51:G53)/2))</f>
        <v>#DIV/0!</v>
      </c>
    </row>
    <row r="54" spans="2:16">
      <c r="B54" s="25" t="s">
        <v>149</v>
      </c>
      <c r="C54" s="21">
        <v>33.589000701904297</v>
      </c>
      <c r="D54" s="37"/>
      <c r="E54" s="41"/>
      <c r="F54" s="41"/>
      <c r="G54" s="40">
        <v>18.139999389648438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149</v>
      </c>
      <c r="C55" s="21">
        <v>33.243000030517578</v>
      </c>
      <c r="D55" s="43"/>
      <c r="E55" s="41"/>
      <c r="F55" s="41"/>
      <c r="G55" s="40">
        <v>18.193000793457031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149</v>
      </c>
      <c r="C56" t="s">
        <v>10</v>
      </c>
      <c r="D56" s="44">
        <f t="shared" ref="D56" si="135">STDEV(C54:C56)</f>
        <v>0.24465942103264707</v>
      </c>
      <c r="E56" s="45">
        <f t="shared" ref="E56" si="136">AVERAGE(C54:C56)</f>
        <v>33.416000366210937</v>
      </c>
      <c r="F56" s="41"/>
      <c r="G56" s="40">
        <v>18.204999923706055</v>
      </c>
      <c r="H56" s="46">
        <f t="shared" ref="H56" si="137">STDEV(G54:G56)</f>
        <v>3.4588527385512519E-2</v>
      </c>
      <c r="I56" s="45">
        <f t="shared" ref="I56" si="138">AVERAGE(G54:G56)</f>
        <v>18.179333368937176</v>
      </c>
      <c r="J56" s="41"/>
      <c r="K56" s="45">
        <f t="shared" ref="K56" si="139">E56-I56</f>
        <v>15.236666997273762</v>
      </c>
      <c r="L56" s="45">
        <f t="shared" ref="L56" si="140">K56-$K$7</f>
        <v>0.97100067138671875</v>
      </c>
      <c r="M56" s="18">
        <f t="shared" ref="M56" si="141">SQRT((D56*D56)+(H56*H56))</f>
        <v>0.2470922874691325</v>
      </c>
      <c r="N56" s="6"/>
      <c r="O56" s="23">
        <f t="shared" ref="O56" si="142">POWER(2,-L56)</f>
        <v>0.51015209221479085</v>
      </c>
      <c r="P56" s="17">
        <f t="shared" ref="P56" si="143">M56/SQRT((COUNT(C54:C56)+COUNT(G54:G56)/2))</f>
        <v>0.13207638323196427</v>
      </c>
    </row>
    <row r="57" spans="2:16">
      <c r="B57" s="25" t="s">
        <v>150</v>
      </c>
      <c r="C57" s="21">
        <v>33.783000946044922</v>
      </c>
      <c r="D57" s="37"/>
      <c r="E57" s="41"/>
      <c r="F57" s="41"/>
      <c r="G57" s="40">
        <v>12.817000389099121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150</v>
      </c>
      <c r="C58" s="21">
        <v>32.868999481201172</v>
      </c>
      <c r="D58" s="43"/>
      <c r="E58" s="41"/>
      <c r="F58" s="41"/>
      <c r="G58" s="40">
        <v>12.807000160217285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150</v>
      </c>
      <c r="C59" s="21">
        <v>32.86199951171875</v>
      </c>
      <c r="D59" s="44">
        <f t="shared" ref="D59" si="144">STDEV(C57:C59)</f>
        <v>0.52973127139147036</v>
      </c>
      <c r="E59" s="45">
        <f t="shared" ref="E59" si="145">AVERAGE(C57:C59)</f>
        <v>33.171333312988281</v>
      </c>
      <c r="F59" s="41"/>
      <c r="G59" s="40">
        <v>12.911999702453613</v>
      </c>
      <c r="H59" s="46">
        <f t="shared" ref="H59" si="146">STDEV(G57:G59)</f>
        <v>5.7950809579263796E-2</v>
      </c>
      <c r="I59" s="45">
        <f t="shared" ref="I59" si="147">AVERAGE(G57:G59)</f>
        <v>12.845333417256674</v>
      </c>
      <c r="J59" s="41"/>
      <c r="K59" s="45">
        <f t="shared" ref="K59" si="148">E59-I59</f>
        <v>20.325999895731606</v>
      </c>
      <c r="L59" s="45">
        <f t="shared" ref="L59" si="149">K59-$K$7</f>
        <v>6.0603335698445626</v>
      </c>
      <c r="M59" s="18">
        <f t="shared" ref="M59" si="150">SQRT((D59*D59)+(H59*H59))</f>
        <v>0.53289165523670545</v>
      </c>
      <c r="N59" s="6"/>
      <c r="O59" s="23">
        <f t="shared" ref="O59" si="151">POWER(2,-L59)</f>
        <v>1.4985036728624123E-2</v>
      </c>
      <c r="P59" s="17">
        <f t="shared" ref="P59" si="152">M59/SQRT((COUNT(C57:C59)+COUNT(G57:G59)/2))</f>
        <v>0.2512075353703988</v>
      </c>
    </row>
    <row r="60" spans="2:16">
      <c r="B60" s="25" t="s">
        <v>151</v>
      </c>
      <c r="C60" t="s">
        <v>10</v>
      </c>
      <c r="D60" s="37"/>
      <c r="E60" s="41"/>
      <c r="F60" s="41"/>
      <c r="G60" s="40">
        <v>17.080999374389648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151</v>
      </c>
      <c r="C61" s="21">
        <v>39.339000701904297</v>
      </c>
      <c r="D61" s="43"/>
      <c r="E61" s="41"/>
      <c r="F61" s="41"/>
      <c r="G61" s="40">
        <v>16.940999984741211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151</v>
      </c>
      <c r="C62" s="21">
        <v>33.576000213623047</v>
      </c>
      <c r="D62" s="44">
        <f t="shared" ref="D62" si="153">STDEV(C60:C62)</f>
        <v>4.075056725245056</v>
      </c>
      <c r="E62" s="45">
        <f t="shared" ref="E62" si="154">AVERAGE(C60:C62)</f>
        <v>36.457500457763672</v>
      </c>
      <c r="F62" s="41"/>
      <c r="G62" s="40">
        <v>16.995000839233398</v>
      </c>
      <c r="H62" s="46">
        <f t="shared" ref="H62" si="155">STDEV(G60:G62)</f>
        <v>7.0606502812939981E-2</v>
      </c>
      <c r="I62" s="45">
        <f t="shared" ref="I62" si="156">AVERAGE(G60:G62)</f>
        <v>17.005666732788086</v>
      </c>
      <c r="J62" s="41"/>
      <c r="K62" s="45">
        <f t="shared" ref="K62" si="157">E62-I62</f>
        <v>19.451833724975586</v>
      </c>
      <c r="L62" s="45">
        <f t="shared" ref="L62" si="158">K62-$K$7</f>
        <v>5.1861673990885429</v>
      </c>
      <c r="M62" s="18">
        <f t="shared" ref="M62" si="159">SQRT((D62*D62)+(H62*H62))</f>
        <v>4.075668361410731</v>
      </c>
      <c r="N62" s="6"/>
      <c r="O62" s="23">
        <f t="shared" ref="O62" si="160">POWER(2,-L62)</f>
        <v>2.7466799060293305E-2</v>
      </c>
      <c r="P62" s="17">
        <f t="shared" ref="P62" si="161">M62/SQRT((COUNT(C60:C62)+COUNT(G60:G62)/2))</f>
        <v>2.1785363757876155</v>
      </c>
    </row>
    <row r="63" spans="2:16">
      <c r="B63" s="25" t="s">
        <v>152</v>
      </c>
      <c r="C63" t="s">
        <v>10</v>
      </c>
      <c r="D63" s="37"/>
      <c r="E63" s="41"/>
      <c r="F63" s="41"/>
      <c r="G63" s="40">
        <v>19.916999816894531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152</v>
      </c>
      <c r="C64" s="21">
        <v>33.484001159667969</v>
      </c>
      <c r="D64" s="43"/>
      <c r="E64" s="41"/>
      <c r="F64" s="41"/>
      <c r="G64" s="40">
        <v>19.954000473022461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152</v>
      </c>
      <c r="C65" t="s">
        <v>10</v>
      </c>
      <c r="D65" s="44" t="e">
        <f>STDEV(C63:C65)</f>
        <v>#DIV/0!</v>
      </c>
      <c r="E65" s="45">
        <f>AVERAGE(C63:C65)</f>
        <v>33.484001159667969</v>
      </c>
      <c r="F65" s="41"/>
      <c r="G65" s="40">
        <v>19.958999633789063</v>
      </c>
      <c r="H65" s="46">
        <f>STDEV(G63:G65)</f>
        <v>2.2942045758249856E-2</v>
      </c>
      <c r="I65" s="45">
        <f>AVERAGE(G63:G65)</f>
        <v>19.943333307902019</v>
      </c>
      <c r="J65" s="41"/>
      <c r="K65" s="45">
        <f>E65-I65</f>
        <v>13.540667851765949</v>
      </c>
      <c r="L65" s="45">
        <f>K65-$K$7</f>
        <v>-0.72499847412109375</v>
      </c>
      <c r="M65" s="18" t="e">
        <f>SQRT((D65*D65)+(H65*H65))</f>
        <v>#DIV/0!</v>
      </c>
      <c r="N65" s="6"/>
      <c r="O65" s="23">
        <f>POWER(2,-L65)</f>
        <v>1.6528988881046729</v>
      </c>
      <c r="P65" s="17" t="e">
        <f>M65/SQRT((COUNT(C63:C65)+COUNT(G63:G65)/2))</f>
        <v>#DIV/0!</v>
      </c>
    </row>
    <row r="66" spans="2:16">
      <c r="B66" s="25" t="s">
        <v>153</v>
      </c>
      <c r="C66" t="s">
        <v>10</v>
      </c>
      <c r="D66" s="37"/>
      <c r="E66" s="41"/>
      <c r="F66" s="41"/>
      <c r="G66" s="40">
        <v>15.232999801635742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153</v>
      </c>
      <c r="C67" t="s">
        <v>10</v>
      </c>
      <c r="D67" s="43"/>
      <c r="E67" s="41"/>
      <c r="F67" s="41"/>
      <c r="G67" s="40">
        <v>15.220999717712402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153</v>
      </c>
      <c r="C68" t="s">
        <v>10</v>
      </c>
      <c r="D68" s="44" t="e">
        <f>STDEV(C66:C68)</f>
        <v>#DIV/0!</v>
      </c>
      <c r="E68" s="45" t="e">
        <f>AVERAGE(C66:C68)</f>
        <v>#DIV/0!</v>
      </c>
      <c r="F68" s="41"/>
      <c r="G68" s="40">
        <v>15.258000373840332</v>
      </c>
      <c r="H68" s="46">
        <f>STDEV(G66:G68)</f>
        <v>1.8877143051061383E-2</v>
      </c>
      <c r="I68" s="45">
        <f>AVERAGE(G66:G68)</f>
        <v>15.237333297729492</v>
      </c>
      <c r="J68" s="41"/>
      <c r="K68" s="45" t="e">
        <f>E68-I68</f>
        <v>#DIV/0!</v>
      </c>
      <c r="L68" s="45" t="e">
        <f>K68-$K$7</f>
        <v>#DIV/0!</v>
      </c>
      <c r="M68" s="18" t="e">
        <f>SQRT((D68*D68)+(H68*H68))</f>
        <v>#DIV/0!</v>
      </c>
      <c r="N68" s="6"/>
      <c r="O68" s="23" t="e">
        <f>POWER(2,-L68)</f>
        <v>#DIV/0!</v>
      </c>
      <c r="P68" s="17" t="e">
        <f>M68/SQRT((COUNT(C66:C68)+COUNT(G66:G68)/2))</f>
        <v>#DIV/0!</v>
      </c>
    </row>
    <row r="69" spans="2:16">
      <c r="B69" s="25" t="s">
        <v>154</v>
      </c>
      <c r="C69" s="21">
        <v>33.680000305175781</v>
      </c>
      <c r="D69" s="37"/>
      <c r="E69" s="41"/>
      <c r="F69" s="41"/>
      <c r="G69" s="40">
        <v>15.817999839782715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154</v>
      </c>
      <c r="C70" t="s">
        <v>10</v>
      </c>
      <c r="D70" s="43"/>
      <c r="E70" s="41"/>
      <c r="F70" s="41"/>
      <c r="G70" s="40">
        <v>15.779000282287598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154</v>
      </c>
      <c r="C71" s="21">
        <v>36.708000183105469</v>
      </c>
      <c r="D71" s="44">
        <f>STDEV(C69:C71)</f>
        <v>2.1411192471161202</v>
      </c>
      <c r="E71" s="45">
        <f>AVERAGE(C69:C71)</f>
        <v>35.194000244140625</v>
      </c>
      <c r="F71" s="41"/>
      <c r="G71" s="40">
        <v>15.826000213623047</v>
      </c>
      <c r="H71" s="46">
        <f>STDEV(G69:G71)</f>
        <v>2.5146123001160509E-2</v>
      </c>
      <c r="I71" s="45">
        <f>AVERAGE(G69:G71)</f>
        <v>15.807666778564453</v>
      </c>
      <c r="J71" s="41"/>
      <c r="K71" s="45">
        <f>E71-I71</f>
        <v>19.386333465576172</v>
      </c>
      <c r="L71" s="45">
        <f>K71-$K$7</f>
        <v>5.1206671396891288</v>
      </c>
      <c r="M71" s="18">
        <f>SQRT((D71*D71)+(H71*H71))</f>
        <v>2.1412669048656898</v>
      </c>
      <c r="N71" s="6"/>
      <c r="O71" s="23">
        <f>POWER(2,-L71)</f>
        <v>2.8742569697051308E-2</v>
      </c>
      <c r="P71" s="17">
        <f>M71/SQRT((COUNT(C69:C71)+COUNT(G69:G71)/2))</f>
        <v>1.1445553045207546</v>
      </c>
    </row>
    <row r="72" spans="2:16">
      <c r="B72" s="25" t="s">
        <v>155</v>
      </c>
      <c r="C72" s="21">
        <v>31.972000122070313</v>
      </c>
      <c r="D72" s="37"/>
      <c r="E72" s="41"/>
      <c r="F72" s="41"/>
      <c r="G72" s="40">
        <v>16.683000564575195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155</v>
      </c>
      <c r="C73" s="21">
        <v>33.58599853515625</v>
      </c>
      <c r="D73" s="43"/>
      <c r="E73" s="41"/>
      <c r="F73" s="41"/>
      <c r="G73" s="40">
        <v>16.729000091552734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155</v>
      </c>
      <c r="C74" t="s">
        <v>10</v>
      </c>
      <c r="D74" s="44">
        <f>STDEV(C72:C74)</f>
        <v>1.1412692227173928</v>
      </c>
      <c r="E74" s="45">
        <f>AVERAGE(C72:C74)</f>
        <v>32.778999328613281</v>
      </c>
      <c r="F74" s="41"/>
      <c r="G74" s="40">
        <v>16.73900032043457</v>
      </c>
      <c r="H74" s="46">
        <f>STDEV(G72:G74)</f>
        <v>2.9866184099959534E-2</v>
      </c>
      <c r="I74" s="45">
        <f>AVERAGE(G72:G74)</f>
        <v>16.717000325520832</v>
      </c>
      <c r="J74" s="41"/>
      <c r="K74" s="45">
        <f>E74-I74</f>
        <v>16.061999003092449</v>
      </c>
      <c r="L74" s="45">
        <f>K74-$K$7</f>
        <v>1.796332677205406</v>
      </c>
      <c r="M74" s="18">
        <f>SQRT((D74*D74)+(H74*H74))</f>
        <v>1.1416599439739727</v>
      </c>
      <c r="N74" s="6"/>
      <c r="O74" s="23">
        <f>POWER(2,-L74)</f>
        <v>0.28790551357139121</v>
      </c>
      <c r="P74" s="17">
        <f>M74/SQRT((COUNT(C72:C74)+COUNT(G72:G74)/2))</f>
        <v>0.61024290893630562</v>
      </c>
    </row>
    <row r="75" spans="2:16">
      <c r="B75" s="25" t="s">
        <v>156</v>
      </c>
      <c r="C75" t="s">
        <v>10</v>
      </c>
      <c r="D75" s="37"/>
      <c r="E75" s="41"/>
      <c r="F75" s="41"/>
      <c r="G75" s="40">
        <v>13.527999877929688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156</v>
      </c>
      <c r="C76" s="21">
        <v>32.748001098632812</v>
      </c>
      <c r="D76" s="43"/>
      <c r="E76" s="41"/>
      <c r="F76" s="41"/>
      <c r="G76" s="40">
        <v>13.616000175476074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156</v>
      </c>
      <c r="C77" s="21">
        <v>33.463001251220703</v>
      </c>
      <c r="D77" s="44">
        <f>STDEV(C75:C77)</f>
        <v>0.50558145644431363</v>
      </c>
      <c r="E77" s="45">
        <f>AVERAGE(C75:C77)</f>
        <v>33.105501174926758</v>
      </c>
      <c r="F77" s="41"/>
      <c r="G77" s="40">
        <v>13.550999641418457</v>
      </c>
      <c r="H77" s="46">
        <f>STDEV(G75:G77)</f>
        <v>4.5640097349748984E-2</v>
      </c>
      <c r="I77" s="45">
        <f>AVERAGE(G75:G77)</f>
        <v>13.56499989827474</v>
      </c>
      <c r="J77" s="41"/>
      <c r="K77" s="45">
        <f>E77-I77</f>
        <v>19.540501276652016</v>
      </c>
      <c r="L77" s="45">
        <f>K77-$K$7</f>
        <v>5.2748349507649728</v>
      </c>
      <c r="M77" s="18">
        <f>SQRT((D77*D77)+(H77*H77))</f>
        <v>0.50763729924666479</v>
      </c>
      <c r="N77" s="6"/>
      <c r="O77" s="23">
        <f>POWER(2,-L77)</f>
        <v>2.5829527259341883E-2</v>
      </c>
      <c r="P77" s="17">
        <f>M77/SQRT((COUNT(C75:C77)+COUNT(G75:G77)/2))</f>
        <v>0.27134355007546529</v>
      </c>
    </row>
    <row r="78" spans="2:16">
      <c r="B78" s="25" t="s">
        <v>157</v>
      </c>
      <c r="C78" t="s">
        <v>10</v>
      </c>
      <c r="D78" s="37"/>
      <c r="E78" s="41"/>
      <c r="F78" s="41"/>
      <c r="G78" s="40">
        <v>16.704999923706055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157</v>
      </c>
      <c r="C79" s="21">
        <v>38.46099853515625</v>
      </c>
      <c r="D79" s="43"/>
      <c r="E79" s="41"/>
      <c r="F79" s="41"/>
      <c r="G79" s="40">
        <v>16.722999572753906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157</v>
      </c>
      <c r="C80" s="21">
        <v>35.630001068115234</v>
      </c>
      <c r="D80" s="44">
        <f>STDEV(C78:C80)</f>
        <v>2.0018175064666419</v>
      </c>
      <c r="E80" s="45">
        <f>AVERAGE(C78:C80)</f>
        <v>37.045499801635742</v>
      </c>
      <c r="F80" s="41"/>
      <c r="G80" s="40">
        <v>16.731000900268555</v>
      </c>
      <c r="H80" s="46">
        <f>STDEV(G78:G80)</f>
        <v>1.3317027884417803E-2</v>
      </c>
      <c r="I80" s="45">
        <f>AVERAGE(G78:G80)</f>
        <v>16.719666798909504</v>
      </c>
      <c r="J80" s="41"/>
      <c r="K80" s="45">
        <f>E80-I80</f>
        <v>20.325833002726238</v>
      </c>
      <c r="L80" s="45">
        <f>K80-$K$7</f>
        <v>6.0601666768391951</v>
      </c>
      <c r="M80" s="18">
        <f>SQRT((D80*D80)+(H80*H80))</f>
        <v>2.0018618015307648</v>
      </c>
      <c r="N80" s="6"/>
      <c r="O80" s="23">
        <f>POWER(2,-L80)</f>
        <v>1.4986770319163753E-2</v>
      </c>
      <c r="P80" s="17">
        <f>M80/SQRT((COUNT(C78:C80)+COUNT(G78:G80)/2))</f>
        <v>1.0700401424283108</v>
      </c>
    </row>
    <row r="81" spans="2:16">
      <c r="B81" s="25" t="s">
        <v>158</v>
      </c>
      <c r="C81" s="21">
        <v>34.875</v>
      </c>
      <c r="D81" s="37"/>
      <c r="E81" s="41"/>
      <c r="F81" s="41"/>
      <c r="G81" s="40">
        <v>17.36199951171875</v>
      </c>
      <c r="I81" s="41"/>
      <c r="J81" s="41"/>
      <c r="K81" s="41"/>
      <c r="L81" s="41"/>
      <c r="M81" s="41"/>
      <c r="N81" s="41"/>
      <c r="O81" s="42"/>
    </row>
    <row r="82" spans="2:16">
      <c r="B82" s="25" t="s">
        <v>158</v>
      </c>
      <c r="C82" s="21">
        <v>33.132999420166016</v>
      </c>
      <c r="D82" s="43"/>
      <c r="E82" s="41"/>
      <c r="F82" s="41"/>
      <c r="G82" s="40">
        <v>17.281000137329102</v>
      </c>
      <c r="H82" s="43"/>
      <c r="I82" s="41"/>
      <c r="J82" s="41"/>
      <c r="K82" s="41"/>
      <c r="L82" s="41"/>
      <c r="M82" s="41"/>
      <c r="N82" s="41"/>
      <c r="O82" s="42"/>
    </row>
    <row r="83" spans="2:16" ht="15.75">
      <c r="B83" s="25" t="s">
        <v>158</v>
      </c>
      <c r="C83" t="s">
        <v>10</v>
      </c>
      <c r="D83" s="44">
        <f>STDEV(C81:C83)</f>
        <v>1.2317804228315081</v>
      </c>
      <c r="E83" s="45">
        <f>AVERAGE(C81:C83)</f>
        <v>34.003999710083008</v>
      </c>
      <c r="F83" s="41"/>
      <c r="G83" s="40">
        <v>17.322999954223633</v>
      </c>
      <c r="H83" s="46">
        <f>STDEV(G81:G83)</f>
        <v>4.0508947068319652E-2</v>
      </c>
      <c r="I83" s="45">
        <f>AVERAGE(G81:G83)</f>
        <v>17.32199986775716</v>
      </c>
      <c r="J83" s="41"/>
      <c r="K83" s="45">
        <f>E83-I83</f>
        <v>16.681999842325848</v>
      </c>
      <c r="L83" s="45">
        <f>K83-$K$7</f>
        <v>2.4163335164388045</v>
      </c>
      <c r="M83" s="18">
        <f>SQRT((D83*D83)+(H83*H83))</f>
        <v>1.2324463415757916</v>
      </c>
      <c r="N83" s="6"/>
      <c r="O83" s="23">
        <f>POWER(2,-L83)</f>
        <v>0.18733163863833519</v>
      </c>
      <c r="P83" s="17">
        <f>M83/SQRT((COUNT(C81:C83)+COUNT(G81:G83)/2))</f>
        <v>0.65877027967994006</v>
      </c>
    </row>
    <row r="84" spans="2:16">
      <c r="B84" s="25" t="s">
        <v>159</v>
      </c>
      <c r="C84" t="s">
        <v>10</v>
      </c>
      <c r="D84" s="37"/>
      <c r="E84" s="41"/>
      <c r="F84" s="41"/>
      <c r="G84" s="40">
        <v>13.958999633789063</v>
      </c>
      <c r="I84" s="41"/>
      <c r="J84" s="41"/>
      <c r="K84" s="41"/>
      <c r="L84" s="41"/>
      <c r="M84" s="41"/>
      <c r="N84" s="41"/>
      <c r="O84" s="42"/>
    </row>
    <row r="85" spans="2:16">
      <c r="B85" s="25" t="s">
        <v>159</v>
      </c>
      <c r="C85" t="s">
        <v>10</v>
      </c>
      <c r="D85" s="43"/>
      <c r="E85" s="41"/>
      <c r="F85" s="41"/>
      <c r="G85" s="40">
        <v>13.998000144958496</v>
      </c>
      <c r="H85" s="43"/>
      <c r="I85" s="41"/>
      <c r="J85" s="41"/>
      <c r="K85" s="41"/>
      <c r="L85" s="41"/>
      <c r="M85" s="41"/>
      <c r="N85" s="41"/>
      <c r="O85" s="42"/>
    </row>
    <row r="86" spans="2:16" ht="15.75">
      <c r="B86" s="25" t="s">
        <v>159</v>
      </c>
      <c r="C86" t="s">
        <v>10</v>
      </c>
      <c r="D86" s="44" t="e">
        <f>STDEV(C84:C86)</f>
        <v>#DIV/0!</v>
      </c>
      <c r="E86" s="45" t="e">
        <f>AVERAGE(C84:C86)</f>
        <v>#DIV/0!</v>
      </c>
      <c r="F86" s="41"/>
      <c r="G86" s="40">
        <v>13.994999885559082</v>
      </c>
      <c r="H86" s="46">
        <f>STDEV(G84:G86)</f>
        <v>2.1702763093846219E-2</v>
      </c>
      <c r="I86" s="45">
        <f>AVERAGE(G84:G86)</f>
        <v>13.983999888102213</v>
      </c>
      <c r="J86" s="41"/>
      <c r="K86" s="45" t="e">
        <f>E86-I86</f>
        <v>#DIV/0!</v>
      </c>
      <c r="L86" s="45" t="e">
        <f>K86-$K$7</f>
        <v>#DIV/0!</v>
      </c>
      <c r="M86" s="18" t="e">
        <f>SQRT((D86*D86)+(H86*H86))</f>
        <v>#DIV/0!</v>
      </c>
      <c r="N86" s="6"/>
      <c r="O86" s="23" t="e">
        <f>POWER(2,-L86)</f>
        <v>#DIV/0!</v>
      </c>
      <c r="P86" s="17" t="e">
        <f>M86/SQRT((COUNT(C84:C86)+COUNT(G84:G86)/2))</f>
        <v>#DIV/0!</v>
      </c>
    </row>
    <row r="87" spans="2:16">
      <c r="B87" s="25" t="s">
        <v>160</v>
      </c>
      <c r="C87" t="s">
        <v>10</v>
      </c>
      <c r="D87" s="37"/>
      <c r="E87" s="41"/>
      <c r="F87" s="41"/>
      <c r="G87" s="40">
        <v>16.03700065612793</v>
      </c>
      <c r="I87" s="41"/>
      <c r="J87" s="41"/>
      <c r="K87" s="41"/>
      <c r="L87" s="41"/>
      <c r="M87" s="41"/>
      <c r="N87" s="41"/>
      <c r="O87" s="42"/>
    </row>
    <row r="88" spans="2:16">
      <c r="B88" s="25" t="s">
        <v>160</v>
      </c>
      <c r="C88" t="s">
        <v>10</v>
      </c>
      <c r="D88" s="43"/>
      <c r="E88" s="41"/>
      <c r="F88" s="41"/>
      <c r="G88" s="40">
        <v>15.970999717712402</v>
      </c>
      <c r="H88" s="43"/>
      <c r="I88" s="41"/>
      <c r="J88" s="41"/>
      <c r="K88" s="41"/>
      <c r="L88" s="41"/>
      <c r="M88" s="41"/>
      <c r="N88" s="41"/>
      <c r="O88" s="42"/>
    </row>
    <row r="89" spans="2:16" ht="15.75">
      <c r="B89" s="25" t="s">
        <v>160</v>
      </c>
      <c r="C89" t="s">
        <v>10</v>
      </c>
      <c r="D89" s="44" t="e">
        <f>STDEV(C87:C89)</f>
        <v>#DIV/0!</v>
      </c>
      <c r="E89" s="45" t="e">
        <f>AVERAGE(C87:C89)</f>
        <v>#DIV/0!</v>
      </c>
      <c r="F89" s="41"/>
      <c r="G89" s="40">
        <v>16.004999160766602</v>
      </c>
      <c r="H89" s="46">
        <f>STDEV(G87:G89)</f>
        <v>3.3005508896463219E-2</v>
      </c>
      <c r="I89" s="45">
        <f>AVERAGE(G87:G89)</f>
        <v>16.004333178202312</v>
      </c>
      <c r="J89" s="41"/>
      <c r="K89" s="45" t="e">
        <f>E89-I89</f>
        <v>#DIV/0!</v>
      </c>
      <c r="L89" s="45" t="e">
        <f>K89-$K$7</f>
        <v>#DIV/0!</v>
      </c>
      <c r="M89" s="18" t="e">
        <f>SQRT((D89*D89)+(H89*H89))</f>
        <v>#DIV/0!</v>
      </c>
      <c r="N89" s="6"/>
      <c r="O89" s="23" t="e">
        <f>POWER(2,-L89)</f>
        <v>#DIV/0!</v>
      </c>
      <c r="P89" s="17" t="e">
        <f>M89/SQRT((COUNT(C87:C89)+COUNT(G87:G89)/2))</f>
        <v>#DIV/0!</v>
      </c>
    </row>
    <row r="90" spans="2:16">
      <c r="B90" s="25" t="s">
        <v>161</v>
      </c>
      <c r="C90" s="21">
        <v>31.215999603271484</v>
      </c>
      <c r="D90" s="37"/>
      <c r="E90" s="41"/>
      <c r="F90" s="41"/>
      <c r="G90" s="40">
        <v>16.992000579833984</v>
      </c>
      <c r="I90" s="41"/>
      <c r="J90" s="41"/>
      <c r="K90" s="41"/>
      <c r="L90" s="41"/>
      <c r="M90" s="41"/>
      <c r="N90" s="41"/>
      <c r="O90" s="42"/>
    </row>
    <row r="91" spans="2:16">
      <c r="B91" s="25" t="s">
        <v>161</v>
      </c>
      <c r="C91" s="21">
        <v>32.194000244140625</v>
      </c>
      <c r="D91" s="43"/>
      <c r="E91" s="41"/>
      <c r="F91" s="41"/>
      <c r="G91" s="40">
        <v>17.229999542236328</v>
      </c>
      <c r="H91" s="43"/>
      <c r="I91" s="41"/>
      <c r="J91" s="41"/>
      <c r="K91" s="41"/>
      <c r="L91" s="41"/>
      <c r="M91" s="41"/>
      <c r="N91" s="41"/>
      <c r="O91" s="42"/>
    </row>
    <row r="92" spans="2:16" ht="15.75">
      <c r="B92" s="25" t="s">
        <v>161</v>
      </c>
      <c r="C92" s="21">
        <v>31.733999252319336</v>
      </c>
      <c r="D92" s="44">
        <f>STDEV(C90:C92)</f>
        <v>0.48928686242168079</v>
      </c>
      <c r="E92" s="45">
        <f>AVERAGE(C90:C92)</f>
        <v>31.714666366577148</v>
      </c>
      <c r="F92" s="41"/>
      <c r="G92" s="40">
        <v>17.125</v>
      </c>
      <c r="H92" s="46">
        <f>STDEV(G90:G92)</f>
        <v>0.1192736739176805</v>
      </c>
      <c r="I92" s="45">
        <f>AVERAGE(G90:G92)</f>
        <v>17.11566670735677</v>
      </c>
      <c r="J92" s="41"/>
      <c r="K92" s="45">
        <f>E92-I92</f>
        <v>14.598999659220379</v>
      </c>
      <c r="L92" s="45">
        <f>K92-$K$7</f>
        <v>0.3333333333333357</v>
      </c>
      <c r="M92" s="18">
        <f>SQRT((D92*D92)+(H92*H92))</f>
        <v>0.50361477641970942</v>
      </c>
      <c r="N92" s="6"/>
      <c r="O92" s="23">
        <f>POWER(2,-L92)</f>
        <v>0.79370052598409846</v>
      </c>
      <c r="P92" s="17">
        <f>M92/SQRT((COUNT(C90:C92)+COUNT(G90:G92)/2))</f>
        <v>0.2374062823414157</v>
      </c>
    </row>
    <row r="93" spans="2:16">
      <c r="B93" s="25" t="s">
        <v>162</v>
      </c>
      <c r="C93" t="s">
        <v>10</v>
      </c>
      <c r="D93" s="37"/>
      <c r="E93" s="41"/>
      <c r="F93" s="41"/>
      <c r="G93" s="40">
        <v>14.295000076293945</v>
      </c>
      <c r="I93" s="41"/>
      <c r="J93" s="41"/>
      <c r="K93" s="41"/>
      <c r="L93" s="41"/>
      <c r="M93" s="41"/>
      <c r="N93" s="41"/>
      <c r="O93" s="42"/>
    </row>
    <row r="94" spans="2:16">
      <c r="B94" s="25" t="s">
        <v>162</v>
      </c>
      <c r="C94" t="s">
        <v>10</v>
      </c>
      <c r="D94" s="43"/>
      <c r="E94" s="41"/>
      <c r="F94" s="41"/>
      <c r="G94" s="40">
        <v>14.286999702453613</v>
      </c>
      <c r="H94" s="43"/>
      <c r="I94" s="41"/>
      <c r="J94" s="41"/>
      <c r="K94" s="41"/>
      <c r="L94" s="41"/>
      <c r="M94" s="41"/>
      <c r="N94" s="41"/>
      <c r="O94" s="42"/>
    </row>
    <row r="95" spans="2:16" ht="15.75">
      <c r="B95" s="25" t="s">
        <v>162</v>
      </c>
      <c r="C95" t="s">
        <v>10</v>
      </c>
      <c r="D95" s="44" t="e">
        <f>STDEV(C93:C95)</f>
        <v>#DIV/0!</v>
      </c>
      <c r="E95" s="45" t="e">
        <f>AVERAGE(C93:C95)</f>
        <v>#DIV/0!</v>
      </c>
      <c r="F95" s="41"/>
      <c r="G95" s="40">
        <v>14.348999977111816</v>
      </c>
      <c r="H95" s="46">
        <f>STDEV(G93:G95)</f>
        <v>3.3724445455331084E-2</v>
      </c>
      <c r="I95" s="45">
        <f>AVERAGE(G93:G95)</f>
        <v>14.310333251953125</v>
      </c>
      <c r="J95" s="41"/>
      <c r="K95" s="45" t="e">
        <f>E95-I95</f>
        <v>#DIV/0!</v>
      </c>
      <c r="L95" s="45" t="e">
        <f>K95-$K$7</f>
        <v>#DIV/0!</v>
      </c>
      <c r="M95" s="18" t="e">
        <f>SQRT((D95*D95)+(H95*H95))</f>
        <v>#DIV/0!</v>
      </c>
      <c r="N95" s="6"/>
      <c r="O95" s="23" t="e">
        <f>POWER(2,-L95)</f>
        <v>#DIV/0!</v>
      </c>
      <c r="P95" s="17" t="e">
        <f>M95/SQRT((COUNT(C93:C95)+COUNT(G93:G95)/2))</f>
        <v>#DIV/0!</v>
      </c>
    </row>
    <row r="96" spans="2:16">
      <c r="B96" s="25" t="s">
        <v>163</v>
      </c>
      <c r="C96" t="s">
        <v>10</v>
      </c>
      <c r="D96" s="37"/>
      <c r="E96" s="41"/>
      <c r="F96" s="41"/>
      <c r="G96" s="40">
        <v>16.009000778198242</v>
      </c>
      <c r="I96" s="41"/>
      <c r="J96" s="41"/>
      <c r="K96" s="41"/>
      <c r="L96" s="41"/>
      <c r="M96" s="41"/>
      <c r="N96" s="41"/>
      <c r="O96" s="42"/>
    </row>
    <row r="97" spans="2:16">
      <c r="B97" s="25" t="s">
        <v>163</v>
      </c>
      <c r="C97" s="21">
        <v>32.617000579833984</v>
      </c>
      <c r="D97" s="43"/>
      <c r="E97" s="41"/>
      <c r="F97" s="41"/>
      <c r="G97" s="40">
        <v>15.986000061035156</v>
      </c>
      <c r="H97" s="43"/>
      <c r="I97" s="41"/>
      <c r="J97" s="41"/>
      <c r="K97" s="41"/>
      <c r="L97" s="41"/>
      <c r="M97" s="41"/>
      <c r="N97" s="41"/>
      <c r="O97" s="42"/>
    </row>
    <row r="98" spans="2:16" ht="15.75">
      <c r="B98" s="25" t="s">
        <v>163</v>
      </c>
      <c r="C98" t="s">
        <v>10</v>
      </c>
      <c r="D98" s="44" t="e">
        <f>STDEV(C96:C98)</f>
        <v>#DIV/0!</v>
      </c>
      <c r="E98" s="45">
        <f>AVERAGE(C96:C98)</f>
        <v>32.617000579833984</v>
      </c>
      <c r="F98" s="41"/>
      <c r="G98" s="40">
        <v>16.13599967956543</v>
      </c>
      <c r="H98" s="46">
        <f>STDEV(G96:G98)</f>
        <v>8.0785352939870284E-2</v>
      </c>
      <c r="I98" s="45">
        <f>AVERAGE(G96:G98)</f>
        <v>16.043666839599609</v>
      </c>
      <c r="J98" s="41"/>
      <c r="K98" s="45">
        <f>E98-I98</f>
        <v>16.573333740234375</v>
      </c>
      <c r="L98" s="45">
        <f>K98-$K$7</f>
        <v>2.3076674143473319</v>
      </c>
      <c r="M98" s="18" t="e">
        <f>SQRT((D98*D98)+(H98*H98))</f>
        <v>#DIV/0!</v>
      </c>
      <c r="N98" s="6"/>
      <c r="O98" s="23">
        <f>POWER(2,-L98)</f>
        <v>0.20198675320488549</v>
      </c>
      <c r="P98" s="17" t="e">
        <f>M98/SQRT((COUNT(C96:C98)+COUNT(G96:G98)/2))</f>
        <v>#DIV/0!</v>
      </c>
    </row>
    <row r="99" spans="2:16">
      <c r="B99" s="25" t="s">
        <v>164</v>
      </c>
      <c r="C99" s="21">
        <v>33.396999359130859</v>
      </c>
      <c r="D99" s="37"/>
      <c r="E99" s="41"/>
      <c r="F99" s="41"/>
      <c r="G99" s="40">
        <v>18.150999069213867</v>
      </c>
      <c r="I99" s="41"/>
      <c r="J99" s="41"/>
      <c r="K99" s="41"/>
      <c r="L99" s="41"/>
      <c r="M99" s="41"/>
      <c r="N99" s="41"/>
      <c r="O99" s="42"/>
    </row>
    <row r="100" spans="2:16">
      <c r="B100" s="25" t="s">
        <v>164</v>
      </c>
      <c r="C100" s="21">
        <v>33.437000274658203</v>
      </c>
      <c r="D100" s="43"/>
      <c r="E100" s="41"/>
      <c r="F100" s="41"/>
      <c r="G100" s="40">
        <v>18.173000335693359</v>
      </c>
      <c r="H100" s="43"/>
      <c r="I100" s="41"/>
      <c r="J100" s="41"/>
      <c r="K100" s="41"/>
      <c r="L100" s="41"/>
      <c r="M100" s="41"/>
      <c r="N100" s="41"/>
      <c r="O100" s="42"/>
    </row>
    <row r="101" spans="2:16" ht="15.75">
      <c r="B101" s="25" t="s">
        <v>164</v>
      </c>
      <c r="C101" s="21">
        <v>33.618000030517578</v>
      </c>
      <c r="D101" s="44">
        <f>STDEV(C99:C101)</f>
        <v>0.1177584261794455</v>
      </c>
      <c r="E101" s="45">
        <f>AVERAGE(C99:C101)</f>
        <v>33.483999888102211</v>
      </c>
      <c r="F101" s="41"/>
      <c r="G101" s="40">
        <v>18.437999725341797</v>
      </c>
      <c r="H101" s="46">
        <f>STDEV(G99:G101)</f>
        <v>0.15972795041288598</v>
      </c>
      <c r="I101" s="45">
        <f>AVERAGE(G99:G101)</f>
        <v>18.253999710083008</v>
      </c>
      <c r="J101" s="41"/>
      <c r="K101" s="45">
        <f>E101-I101</f>
        <v>15.230000178019203</v>
      </c>
      <c r="L101" s="45">
        <f>K101-$K$7</f>
        <v>0.96433385213216027</v>
      </c>
      <c r="M101" s="18">
        <f>SQRT((D101*D101)+(H101*H101))</f>
        <v>0.19844411071977239</v>
      </c>
      <c r="N101" s="6"/>
      <c r="O101" s="23">
        <f>POWER(2,-L101)</f>
        <v>0.51251500480804724</v>
      </c>
      <c r="P101" s="17">
        <f>M101/SQRT((COUNT(C99:C101)+COUNT(G99:G101)/2))</f>
        <v>9.3547450917656746E-2</v>
      </c>
    </row>
    <row r="102" spans="2:16">
      <c r="B102" s="25" t="s">
        <v>165</v>
      </c>
      <c r="C102" t="s">
        <v>10</v>
      </c>
      <c r="D102" s="37"/>
      <c r="E102" s="41"/>
      <c r="F102" s="41"/>
      <c r="G102" s="40">
        <v>14.062000274658203</v>
      </c>
      <c r="I102" s="41"/>
      <c r="J102" s="41"/>
      <c r="K102" s="41"/>
      <c r="L102" s="41"/>
      <c r="M102" s="41"/>
      <c r="N102" s="41"/>
      <c r="O102" s="42"/>
    </row>
    <row r="103" spans="2:16">
      <c r="B103" s="25" t="s">
        <v>165</v>
      </c>
      <c r="C103" s="21">
        <v>39.418998718261719</v>
      </c>
      <c r="D103" s="43"/>
      <c r="E103" s="41"/>
      <c r="F103" s="41"/>
      <c r="G103" s="40">
        <v>13.901000022888184</v>
      </c>
      <c r="H103" s="43"/>
      <c r="I103" s="41"/>
      <c r="J103" s="41"/>
      <c r="K103" s="41"/>
      <c r="L103" s="41"/>
      <c r="M103" s="41"/>
      <c r="N103" s="41"/>
      <c r="O103" s="42"/>
    </row>
    <row r="104" spans="2:16" ht="15.75">
      <c r="B104" s="25" t="s">
        <v>165</v>
      </c>
      <c r="C104" s="21">
        <v>34.036998748779297</v>
      </c>
      <c r="D104" s="44">
        <f>STDEV(C102:C104)</f>
        <v>3.8056486747668123</v>
      </c>
      <c r="E104" s="45">
        <f>AVERAGE(C102:C104)</f>
        <v>36.727998733520508</v>
      </c>
      <c r="F104" s="41"/>
      <c r="G104" s="40">
        <v>13.923999786376953</v>
      </c>
      <c r="H104" s="46">
        <f>STDEV(G102:G104)</f>
        <v>8.7076790781099672E-2</v>
      </c>
      <c r="I104" s="45">
        <f>AVERAGE(G102:G104)</f>
        <v>13.962333361307779</v>
      </c>
      <c r="J104" s="41"/>
      <c r="K104" s="45">
        <f>E104-I104</f>
        <v>22.76566537221273</v>
      </c>
      <c r="L104" s="45">
        <f>K104-$K$7</f>
        <v>8.4999990463256871</v>
      </c>
      <c r="M104" s="18">
        <f>SQRT((D104*D104)+(H104*H104))</f>
        <v>3.8066447435040653</v>
      </c>
      <c r="N104" s="6"/>
      <c r="O104" s="23">
        <f>POWER(2,-L104)</f>
        <v>2.7621376898836238E-3</v>
      </c>
      <c r="P104" s="17">
        <f>M104/SQRT((COUNT(C102:C104)+COUNT(G102:G104)/2))</f>
        <v>2.0347372033365976</v>
      </c>
    </row>
    <row r="105" spans="2:16">
      <c r="B105" s="25" t="s">
        <v>166</v>
      </c>
      <c r="C105" t="s">
        <v>10</v>
      </c>
      <c r="D105" s="37"/>
      <c r="E105" s="41"/>
      <c r="F105" s="41"/>
      <c r="G105" s="40">
        <v>18.582000732421875</v>
      </c>
      <c r="I105" s="41"/>
      <c r="J105" s="41"/>
      <c r="K105" s="41"/>
      <c r="L105" s="41"/>
      <c r="M105" s="41"/>
      <c r="N105" s="41"/>
      <c r="O105" s="42"/>
    </row>
    <row r="106" spans="2:16">
      <c r="B106" s="25" t="s">
        <v>166</v>
      </c>
      <c r="C106" t="s">
        <v>10</v>
      </c>
      <c r="D106" s="43"/>
      <c r="E106" s="41"/>
      <c r="F106" s="41"/>
      <c r="G106" s="40">
        <v>18.600000381469727</v>
      </c>
      <c r="H106" s="43"/>
      <c r="I106" s="41"/>
      <c r="J106" s="41"/>
      <c r="K106" s="41"/>
      <c r="L106" s="41"/>
      <c r="M106" s="41"/>
      <c r="N106" s="41"/>
      <c r="O106" s="42"/>
    </row>
    <row r="107" spans="2:16" ht="15.75">
      <c r="B107" s="25" t="s">
        <v>166</v>
      </c>
      <c r="C107" t="s">
        <v>10</v>
      </c>
      <c r="D107" s="44" t="e">
        <f>STDEV(C105:C107)</f>
        <v>#DIV/0!</v>
      </c>
      <c r="E107" s="45" t="e">
        <f>AVERAGE(C105:C107)</f>
        <v>#DIV/0!</v>
      </c>
      <c r="F107" s="41"/>
      <c r="G107" s="40">
        <v>18.541999816894531</v>
      </c>
      <c r="H107" s="46">
        <f>STDEV(G105:G107)</f>
        <v>2.9687612736383602E-2</v>
      </c>
      <c r="I107" s="45">
        <f>AVERAGE(G105:G107)</f>
        <v>18.574666976928711</v>
      </c>
      <c r="J107" s="41"/>
      <c r="K107" s="45" t="e">
        <f>E107-I107</f>
        <v>#DIV/0!</v>
      </c>
      <c r="L107" s="45" t="e">
        <f>K107-$K$7</f>
        <v>#DIV/0!</v>
      </c>
      <c r="M107" s="18" t="e">
        <f>SQRT((D107*D107)+(H107*H107))</f>
        <v>#DIV/0!</v>
      </c>
      <c r="N107" s="6"/>
      <c r="O107" s="23" t="e">
        <f>POWER(2,-L107)</f>
        <v>#DIV/0!</v>
      </c>
      <c r="P107" s="17" t="e">
        <f>M107/SQRT((COUNT(C105:C107)+COUNT(G105:G107)/2))</f>
        <v>#DIV/0!</v>
      </c>
    </row>
    <row r="108" spans="2:16">
      <c r="B108" s="25" t="s">
        <v>167</v>
      </c>
      <c r="C108" t="s">
        <v>10</v>
      </c>
      <c r="D108" s="37"/>
      <c r="E108" s="41"/>
      <c r="F108" s="41"/>
      <c r="G108" s="40">
        <v>19.906000137329102</v>
      </c>
      <c r="I108" s="41"/>
      <c r="J108" s="41"/>
      <c r="K108" s="41"/>
      <c r="L108" s="41"/>
      <c r="M108" s="41"/>
      <c r="N108" s="41"/>
      <c r="O108" s="42"/>
    </row>
    <row r="109" spans="2:16">
      <c r="B109" s="25" t="s">
        <v>167</v>
      </c>
      <c r="C109" t="s">
        <v>10</v>
      </c>
      <c r="D109" s="43"/>
      <c r="E109" s="41"/>
      <c r="F109" s="41"/>
      <c r="G109" s="40">
        <v>19.930999755859375</v>
      </c>
      <c r="H109" s="43"/>
      <c r="I109" s="41"/>
      <c r="J109" s="41"/>
      <c r="K109" s="41"/>
      <c r="L109" s="41"/>
      <c r="M109" s="41"/>
      <c r="N109" s="41"/>
      <c r="O109" s="42"/>
    </row>
    <row r="110" spans="2:16" ht="15.75">
      <c r="B110" s="25" t="s">
        <v>167</v>
      </c>
      <c r="C110" t="s">
        <v>10</v>
      </c>
      <c r="D110" s="44" t="e">
        <f>STDEV(C108:C110)</f>
        <v>#DIV/0!</v>
      </c>
      <c r="E110" s="45" t="e">
        <f>AVERAGE(C108:C110)</f>
        <v>#DIV/0!</v>
      </c>
      <c r="F110" s="41"/>
      <c r="G110" s="40">
        <v>20.017000198364258</v>
      </c>
      <c r="H110" s="46">
        <f>STDEV(G108:G110)</f>
        <v>5.8226669988221111E-2</v>
      </c>
      <c r="I110" s="45">
        <f>AVERAGE(G108:G110)</f>
        <v>19.95133336385091</v>
      </c>
      <c r="J110" s="41"/>
      <c r="K110" s="45" t="e">
        <f>E110-I110</f>
        <v>#DIV/0!</v>
      </c>
      <c r="L110" s="45" t="e">
        <f>K110-$K$7</f>
        <v>#DIV/0!</v>
      </c>
      <c r="M110" s="18" t="e">
        <f>SQRT((D110*D110)+(H110*H110))</f>
        <v>#DIV/0!</v>
      </c>
      <c r="N110" s="6"/>
      <c r="O110" s="23" t="e">
        <f>POWER(2,-L110)</f>
        <v>#DIV/0!</v>
      </c>
      <c r="P110" s="17" t="e">
        <f>M110/SQRT((COUNT(C108:C110)+COUNT(G108:G110)/2))</f>
        <v>#DIV/0!</v>
      </c>
    </row>
    <row r="111" spans="2:16">
      <c r="B111" s="25" t="s">
        <v>168</v>
      </c>
      <c r="C111" s="21">
        <v>33.518001556396484</v>
      </c>
      <c r="D111" s="37"/>
      <c r="E111" s="41"/>
      <c r="F111" s="41"/>
      <c r="G111" s="40">
        <v>15.02400016784668</v>
      </c>
      <c r="I111" s="41"/>
      <c r="J111" s="41"/>
      <c r="K111" s="41"/>
      <c r="L111" s="41"/>
      <c r="M111" s="41"/>
      <c r="N111" s="41"/>
      <c r="O111" s="42"/>
    </row>
    <row r="112" spans="2:16">
      <c r="B112" s="25" t="s">
        <v>168</v>
      </c>
      <c r="C112" s="21">
        <v>38.78900146484375</v>
      </c>
      <c r="D112" s="43"/>
      <c r="E112" s="41"/>
      <c r="F112" s="41"/>
      <c r="G112" s="40">
        <v>15.069000244140625</v>
      </c>
      <c r="H112" s="43"/>
      <c r="I112" s="41"/>
      <c r="J112" s="41"/>
      <c r="K112" s="41"/>
      <c r="L112" s="41"/>
      <c r="M112" s="41"/>
      <c r="N112" s="41"/>
      <c r="O112" s="42"/>
    </row>
    <row r="113" spans="2:17" ht="15.75">
      <c r="B113" s="25" t="s">
        <v>168</v>
      </c>
      <c r="C113" s="21">
        <v>33.270000457763672</v>
      </c>
      <c r="D113" s="44">
        <f>STDEV(C111:C113)</f>
        <v>3.1172722235934796</v>
      </c>
      <c r="E113" s="45">
        <f>AVERAGE(C111:C113)</f>
        <v>35.192334493001304</v>
      </c>
      <c r="F113" s="41"/>
      <c r="G113" s="40">
        <v>15.147000312805176</v>
      </c>
      <c r="H113" s="46">
        <f>STDEV(G111:G113)</f>
        <v>6.2233502817944431E-2</v>
      </c>
      <c r="I113" s="45">
        <f>AVERAGE(G111:G113)</f>
        <v>15.080000241597494</v>
      </c>
      <c r="J113" s="41"/>
      <c r="K113" s="45">
        <f>E113-I113</f>
        <v>20.112334251403809</v>
      </c>
      <c r="L113" s="45">
        <f>K113-$K$7</f>
        <v>5.8466679255167655</v>
      </c>
      <c r="M113" s="18">
        <f>SQRT((D113*D113)+(H113*H113))</f>
        <v>3.1178933793284895</v>
      </c>
      <c r="N113" s="6"/>
      <c r="O113" s="23">
        <f>POWER(2,-L113)</f>
        <v>1.7377111178398352E-2</v>
      </c>
      <c r="P113" s="17">
        <f>M113/SQRT((COUNT(C111:C113)+COUNT(G111:G113)/2))</f>
        <v>1.4697890343598772</v>
      </c>
    </row>
    <row r="114" spans="2:17">
      <c r="B114" s="25" t="s">
        <v>169</v>
      </c>
      <c r="C114" t="s">
        <v>10</v>
      </c>
      <c r="D114" s="37"/>
      <c r="E114" s="41"/>
      <c r="F114" s="41"/>
      <c r="G114" s="40">
        <v>17.798000335693359</v>
      </c>
      <c r="I114" s="41"/>
      <c r="J114" s="41"/>
      <c r="K114" s="41"/>
      <c r="L114" s="41"/>
      <c r="M114" s="41"/>
      <c r="N114" s="41"/>
      <c r="O114" s="42"/>
    </row>
    <row r="115" spans="2:17">
      <c r="B115" s="25" t="s">
        <v>169</v>
      </c>
      <c r="C115" s="21">
        <v>37.148998260498047</v>
      </c>
      <c r="D115" s="43"/>
      <c r="E115" s="41"/>
      <c r="F115" s="41"/>
      <c r="G115" s="40">
        <v>17.886999130249023</v>
      </c>
      <c r="H115" s="43"/>
      <c r="I115" s="41"/>
      <c r="J115" s="41"/>
      <c r="K115" s="41"/>
      <c r="L115" s="41"/>
      <c r="M115" s="41"/>
      <c r="N115" s="41"/>
      <c r="O115" s="42"/>
    </row>
    <row r="116" spans="2:17" ht="15.75">
      <c r="B116" s="25" t="s">
        <v>169</v>
      </c>
      <c r="C116" t="s">
        <v>10</v>
      </c>
      <c r="D116" s="44" t="e">
        <f>STDEV(C114:C116)</f>
        <v>#DIV/0!</v>
      </c>
      <c r="E116" s="45">
        <f>AVERAGE(C114:C116)</f>
        <v>37.148998260498047</v>
      </c>
      <c r="F116" s="41"/>
      <c r="G116" s="40">
        <v>17.778999328613281</v>
      </c>
      <c r="H116" s="46">
        <f>STDEV(G114:G116)</f>
        <v>5.7656715214243315E-2</v>
      </c>
      <c r="I116" s="45">
        <f>AVERAGE(G114:G116)</f>
        <v>17.821332931518555</v>
      </c>
      <c r="J116" s="41"/>
      <c r="K116" s="45">
        <f>E116-I116</f>
        <v>19.327665328979492</v>
      </c>
      <c r="L116" s="45">
        <f>K116-$K$7</f>
        <v>5.0619990030924491</v>
      </c>
      <c r="M116" s="18" t="e">
        <f>SQRT((D116*D116)+(H116*H116))</f>
        <v>#DIV/0!</v>
      </c>
      <c r="N116" s="6"/>
      <c r="O116" s="23">
        <f>POWER(2,-L116)</f>
        <v>2.9935496254989546E-2</v>
      </c>
      <c r="P116" s="17" t="e">
        <f>M116/SQRT((COUNT(C114:C116)+COUNT(G114:G116)/2))</f>
        <v>#DIV/0!</v>
      </c>
    </row>
    <row r="117" spans="2:17" s="24" customFormat="1">
      <c r="B117" s="25" t="s">
        <v>170</v>
      </c>
      <c r="C117" s="21">
        <v>32.493999481201172</v>
      </c>
      <c r="D117" s="37"/>
      <c r="E117" s="41"/>
      <c r="F117" s="41"/>
      <c r="G117" s="40">
        <v>18.082000732421875</v>
      </c>
      <c r="H117" s="36"/>
      <c r="I117" s="41"/>
      <c r="J117" s="41"/>
      <c r="K117" s="41"/>
      <c r="L117" s="41"/>
      <c r="M117" s="41"/>
      <c r="N117" s="41"/>
      <c r="O117" s="42"/>
      <c r="P117" s="48"/>
      <c r="Q117" s="30"/>
    </row>
    <row r="118" spans="2:17" s="24" customFormat="1">
      <c r="B118" s="25" t="s">
        <v>170</v>
      </c>
      <c r="C118" s="21">
        <v>39.006000518798828</v>
      </c>
      <c r="D118" s="43"/>
      <c r="E118" s="41"/>
      <c r="F118" s="41"/>
      <c r="G118" s="40">
        <v>17.961999893188477</v>
      </c>
      <c r="H118" s="43"/>
      <c r="I118" s="41"/>
      <c r="J118" s="41"/>
      <c r="K118" s="41"/>
      <c r="L118" s="41"/>
      <c r="M118" s="41"/>
      <c r="N118" s="41"/>
      <c r="O118" s="42"/>
      <c r="P118" s="48"/>
      <c r="Q118" s="30"/>
    </row>
    <row r="119" spans="2:17" s="24" customFormat="1" ht="15.75">
      <c r="B119" s="25" t="s">
        <v>170</v>
      </c>
      <c r="C119" s="21">
        <v>33.486000061035156</v>
      </c>
      <c r="D119" s="44">
        <f>STDEV(C117:C119)</f>
        <v>3.5085758677316785</v>
      </c>
      <c r="E119" s="45">
        <f>AVERAGE(C117:C119)</f>
        <v>34.995333353678383</v>
      </c>
      <c r="F119" s="41"/>
      <c r="G119" s="40">
        <v>17.945999145507813</v>
      </c>
      <c r="H119" s="46">
        <f>STDEV(G117:G119)</f>
        <v>7.4333322480795369E-2</v>
      </c>
      <c r="I119" s="45">
        <f>AVERAGE(G117:G119)</f>
        <v>17.996666590372723</v>
      </c>
      <c r="J119" s="41"/>
      <c r="K119" s="45">
        <f>E119-I119</f>
        <v>16.998666763305661</v>
      </c>
      <c r="L119" s="45">
        <f>K119-$K$7</f>
        <v>2.7330004374186174</v>
      </c>
      <c r="M119" s="45">
        <f>SQRT((D119*D119)+(H119*H119))</f>
        <v>3.5093631989949596</v>
      </c>
      <c r="N119" s="41"/>
      <c r="O119" s="49">
        <f>POWER(2,-L119)</f>
        <v>0.15041283264543967</v>
      </c>
      <c r="P119" s="1">
        <f>M119/SQRT((COUNT(C117:C119)+COUNT(G117:G119)/2))</f>
        <v>1.6543296771039011</v>
      </c>
      <c r="Q119" s="30"/>
    </row>
    <row r="120" spans="2:17">
      <c r="B120" s="25" t="s">
        <v>171</v>
      </c>
      <c r="C120" t="s">
        <v>10</v>
      </c>
      <c r="D120" s="37"/>
      <c r="E120" s="41"/>
      <c r="F120" s="41"/>
      <c r="G120" s="40">
        <v>13.791999816894531</v>
      </c>
      <c r="I120" s="41"/>
      <c r="J120" s="41"/>
      <c r="K120" s="41"/>
      <c r="L120" s="41"/>
      <c r="M120" s="41"/>
      <c r="N120" s="41"/>
      <c r="O120" s="42"/>
    </row>
    <row r="121" spans="2:17">
      <c r="B121" s="25" t="s">
        <v>171</v>
      </c>
      <c r="C121" t="s">
        <v>10</v>
      </c>
      <c r="D121" s="43"/>
      <c r="E121" s="41"/>
      <c r="F121" s="41"/>
      <c r="G121" s="40">
        <v>13.795000076293945</v>
      </c>
      <c r="H121" s="43"/>
      <c r="I121" s="41"/>
      <c r="J121" s="41"/>
      <c r="K121" s="41"/>
      <c r="L121" s="41"/>
      <c r="M121" s="41"/>
      <c r="N121" s="41"/>
      <c r="O121" s="42"/>
    </row>
    <row r="122" spans="2:17" ht="15.75">
      <c r="B122" s="25" t="s">
        <v>171</v>
      </c>
      <c r="C122" s="21">
        <v>33.285999298095703</v>
      </c>
      <c r="D122" s="44" t="e">
        <f>STDEV(C120:C122)</f>
        <v>#DIV/0!</v>
      </c>
      <c r="E122" s="45">
        <f>AVERAGE(C120:C122)</f>
        <v>33.285999298095703</v>
      </c>
      <c r="F122" s="41"/>
      <c r="G122" s="40">
        <v>13.800000190734863</v>
      </c>
      <c r="H122" s="46">
        <f>STDEV(G120:G122)</f>
        <v>4.0416309098992437E-3</v>
      </c>
      <c r="I122" s="45">
        <f>AVERAGE(G120:G122)</f>
        <v>13.795666694641113</v>
      </c>
      <c r="J122" s="41"/>
      <c r="K122" s="45">
        <f>E122-I122</f>
        <v>19.49033260345459</v>
      </c>
      <c r="L122" s="45">
        <f>K122-$K$7</f>
        <v>5.2246662775675468</v>
      </c>
      <c r="M122" s="18" t="e">
        <f>SQRT((D122*D122)+(H122*H122))</f>
        <v>#DIV/0!</v>
      </c>
      <c r="N122" s="6"/>
      <c r="O122" s="23">
        <f>POWER(2,-L122)</f>
        <v>2.6743530117444028E-2</v>
      </c>
      <c r="P122" s="17" t="e">
        <f>M122/SQRT((COUNT(C120:C122)+COUNT(G120:G122)/2))</f>
        <v>#DIV/0!</v>
      </c>
    </row>
    <row r="123" spans="2:17">
      <c r="B123" s="25" t="s">
        <v>172</v>
      </c>
      <c r="C123" s="21">
        <v>34.997001647949219</v>
      </c>
      <c r="D123" s="37"/>
      <c r="E123" s="41"/>
      <c r="F123" s="41"/>
      <c r="G123" s="40">
        <v>16.691999435424805</v>
      </c>
      <c r="I123" s="41"/>
      <c r="J123" s="41"/>
      <c r="K123" s="41"/>
      <c r="L123" s="41"/>
      <c r="M123" s="41"/>
      <c r="N123" s="41"/>
      <c r="O123" s="42"/>
    </row>
    <row r="124" spans="2:17">
      <c r="B124" s="25" t="s">
        <v>172</v>
      </c>
      <c r="C124" t="s">
        <v>10</v>
      </c>
      <c r="D124" s="43"/>
      <c r="E124" s="41"/>
      <c r="F124" s="41"/>
      <c r="G124" s="40">
        <v>16.715999603271484</v>
      </c>
      <c r="H124" s="43"/>
      <c r="I124" s="41"/>
      <c r="J124" s="41"/>
      <c r="K124" s="41"/>
      <c r="L124" s="41"/>
      <c r="M124" s="41"/>
      <c r="N124" s="41"/>
      <c r="O124" s="42"/>
    </row>
    <row r="125" spans="2:17" ht="15.75">
      <c r="B125" s="25" t="s">
        <v>172</v>
      </c>
      <c r="C125" s="21">
        <v>35.285999298095703</v>
      </c>
      <c r="D125" s="44">
        <f>STDEV(C123:C125)</f>
        <v>0.20435219816555655</v>
      </c>
      <c r="E125" s="45">
        <f>AVERAGE(C123:C125)</f>
        <v>35.141500473022461</v>
      </c>
      <c r="F125" s="41"/>
      <c r="G125" s="40">
        <v>16.756000518798828</v>
      </c>
      <c r="H125" s="46">
        <f>STDEV(G123:G125)</f>
        <v>3.2332182039837613E-2</v>
      </c>
      <c r="I125" s="45">
        <f>AVERAGE(G123:G125)</f>
        <v>16.721333185831707</v>
      </c>
      <c r="J125" s="41"/>
      <c r="K125" s="45">
        <f>E125-I125</f>
        <v>18.420167287190754</v>
      </c>
      <c r="L125" s="45">
        <f>K125-$K$7</f>
        <v>4.1545009613037109</v>
      </c>
      <c r="M125" s="18">
        <f>SQRT((D125*D125)+(H125*H125))</f>
        <v>0.20689415383367432</v>
      </c>
      <c r="N125" s="6"/>
      <c r="O125" s="23">
        <f>POWER(2,-L125)</f>
        <v>5.6152693570920398E-2</v>
      </c>
      <c r="P125" s="17">
        <f>M125/SQRT((COUNT(C123:C125)+COUNT(G123:G125)/2))</f>
        <v>0.11058957699601596</v>
      </c>
    </row>
    <row r="126" spans="2:17">
      <c r="B126" s="25" t="s">
        <v>173</v>
      </c>
      <c r="C126" s="21">
        <v>32.362998962402344</v>
      </c>
      <c r="D126" s="37"/>
      <c r="E126" s="41"/>
      <c r="F126" s="41"/>
      <c r="G126" s="40">
        <v>19.267999649047852</v>
      </c>
      <c r="I126" s="41"/>
      <c r="J126" s="41"/>
      <c r="K126" s="41"/>
      <c r="L126" s="41"/>
      <c r="M126" s="41"/>
      <c r="N126" s="41"/>
      <c r="O126" s="42"/>
    </row>
    <row r="127" spans="2:17">
      <c r="B127" s="25" t="s">
        <v>173</v>
      </c>
      <c r="C127" t="s">
        <v>10</v>
      </c>
      <c r="D127" s="43"/>
      <c r="E127" s="41"/>
      <c r="F127" s="41"/>
      <c r="G127" s="40">
        <v>19.259000778198242</v>
      </c>
      <c r="H127" s="43"/>
      <c r="I127" s="41"/>
      <c r="J127" s="41"/>
      <c r="K127" s="41"/>
      <c r="L127" s="41"/>
      <c r="M127" s="41"/>
      <c r="N127" s="41"/>
      <c r="O127" s="42"/>
    </row>
    <row r="128" spans="2:17" ht="15.75">
      <c r="B128" s="25" t="s">
        <v>173</v>
      </c>
      <c r="C128" s="21">
        <v>31.767000198364258</v>
      </c>
      <c r="D128" s="44">
        <f>STDEV(C126:C128)</f>
        <v>0.4214347676301316</v>
      </c>
      <c r="E128" s="45">
        <f>AVERAGE(C126:C128)</f>
        <v>32.064999580383301</v>
      </c>
      <c r="F128" s="41"/>
      <c r="G128" s="40">
        <v>19.304000854492188</v>
      </c>
      <c r="H128" s="46">
        <f>STDEV(G126:G128)</f>
        <v>2.3812018451733332E-2</v>
      </c>
      <c r="I128" s="45">
        <f>AVERAGE(G126:G128)</f>
        <v>19.277000427246094</v>
      </c>
      <c r="J128" s="41"/>
      <c r="K128" s="45">
        <f>E128-I128</f>
        <v>12.787999153137207</v>
      </c>
      <c r="L128" s="45">
        <f>K128-$K$7</f>
        <v>-1.4776671727498361</v>
      </c>
      <c r="M128" s="18">
        <f>SQRT((D128*D128)+(H128*H128))</f>
        <v>0.42210694804777699</v>
      </c>
      <c r="N128" s="6"/>
      <c r="O128" s="23">
        <f>POWER(2,-L128)</f>
        <v>2.7849803970619202</v>
      </c>
      <c r="P128" s="17">
        <f>M128/SQRT((COUNT(C126:C128)+COUNT(G126:G128)/2))</f>
        <v>0.22562565431022416</v>
      </c>
    </row>
    <row r="129" spans="2:16">
      <c r="B129" s="25" t="s">
        <v>174</v>
      </c>
      <c r="C129" t="s">
        <v>10</v>
      </c>
      <c r="D129" s="37"/>
      <c r="E129" s="41"/>
      <c r="F129" s="41"/>
      <c r="G129" s="40">
        <v>13.597000122070313</v>
      </c>
      <c r="I129" s="41"/>
      <c r="J129" s="41"/>
      <c r="K129" s="41"/>
      <c r="L129" s="41"/>
      <c r="M129" s="41"/>
      <c r="N129" s="41"/>
      <c r="O129" s="42"/>
    </row>
    <row r="130" spans="2:16">
      <c r="B130" s="25" t="s">
        <v>174</v>
      </c>
      <c r="C130" t="s">
        <v>10</v>
      </c>
      <c r="D130" s="43"/>
      <c r="E130" s="41"/>
      <c r="F130" s="41"/>
      <c r="G130" s="40">
        <v>13.604000091552734</v>
      </c>
      <c r="H130" s="43"/>
      <c r="I130" s="41"/>
      <c r="J130" s="41"/>
      <c r="K130" s="41"/>
      <c r="L130" s="41"/>
      <c r="M130" s="41"/>
      <c r="N130" s="41"/>
      <c r="O130" s="42"/>
    </row>
    <row r="131" spans="2:16" ht="15.75">
      <c r="B131" s="25" t="s">
        <v>174</v>
      </c>
      <c r="C131" s="21">
        <v>32.741001129150391</v>
      </c>
      <c r="D131" s="44" t="e">
        <f>STDEV(C129:C131)</f>
        <v>#DIV/0!</v>
      </c>
      <c r="E131" s="45">
        <f>AVERAGE(C129:C131)</f>
        <v>32.741001129150391</v>
      </c>
      <c r="F131" s="41"/>
      <c r="G131" s="40">
        <v>13.619999885559082</v>
      </c>
      <c r="H131" s="46">
        <f>STDEV(G129:G131)</f>
        <v>1.178969961124068E-2</v>
      </c>
      <c r="I131" s="45">
        <f>AVERAGE(G129:G131)</f>
        <v>13.607000033060709</v>
      </c>
      <c r="J131" s="41"/>
      <c r="K131" s="45">
        <f>E131-I131</f>
        <v>19.134001096089683</v>
      </c>
      <c r="L131" s="45">
        <f>K131-$K$7</f>
        <v>4.8683347702026403</v>
      </c>
      <c r="M131" s="18" t="e">
        <f>SQRT((D131*D131)+(H131*H131))</f>
        <v>#DIV/0!</v>
      </c>
      <c r="N131" s="6"/>
      <c r="O131" s="23">
        <f>POWER(2,-L131)</f>
        <v>3.4236172446305772E-2</v>
      </c>
      <c r="P131" s="17" t="e">
        <f>M131/SQRT((COUNT(C129:C131)+COUNT(G129:G131)/2))</f>
        <v>#DIV/0!</v>
      </c>
    </row>
    <row r="132" spans="2:16">
      <c r="B132" s="25" t="s">
        <v>175</v>
      </c>
      <c r="C132" t="s">
        <v>10</v>
      </c>
      <c r="D132" s="37"/>
      <c r="E132" s="41"/>
      <c r="F132" s="41"/>
      <c r="G132" s="40">
        <v>16.044000625610352</v>
      </c>
      <c r="I132" s="41"/>
      <c r="J132" s="41"/>
      <c r="K132" s="41"/>
      <c r="L132" s="41"/>
      <c r="M132" s="41"/>
      <c r="N132" s="41"/>
      <c r="O132" s="42"/>
    </row>
    <row r="133" spans="2:16">
      <c r="B133" s="25" t="s">
        <v>175</v>
      </c>
      <c r="C133" t="s">
        <v>10</v>
      </c>
      <c r="D133" s="43"/>
      <c r="E133" s="41"/>
      <c r="F133" s="41"/>
      <c r="G133" s="40">
        <v>15.998000144958496</v>
      </c>
      <c r="H133" s="43"/>
      <c r="I133" s="41"/>
      <c r="J133" s="41"/>
      <c r="K133" s="41"/>
      <c r="L133" s="41"/>
      <c r="M133" s="41"/>
      <c r="N133" s="41"/>
      <c r="O133" s="42"/>
    </row>
    <row r="134" spans="2:16" ht="15.75">
      <c r="B134" s="25" t="s">
        <v>175</v>
      </c>
      <c r="C134" t="s">
        <v>10</v>
      </c>
      <c r="D134" s="44" t="e">
        <f>STDEV(C132:C134)</f>
        <v>#DIV/0!</v>
      </c>
      <c r="E134" s="45" t="e">
        <f>AVERAGE(C132:C134)</f>
        <v>#DIV/0!</v>
      </c>
      <c r="F134" s="41"/>
      <c r="G134" s="40">
        <v>16.097999572753906</v>
      </c>
      <c r="H134" s="46">
        <f>STDEV(G132:G134)</f>
        <v>5.0052998698418977E-2</v>
      </c>
      <c r="I134" s="45">
        <f>AVERAGE(G132:G134)</f>
        <v>16.046666781107586</v>
      </c>
      <c r="J134" s="41"/>
      <c r="K134" s="45" t="e">
        <f>E134-I134</f>
        <v>#DIV/0!</v>
      </c>
      <c r="L134" s="45" t="e">
        <f>K134-$K$7</f>
        <v>#DIV/0!</v>
      </c>
      <c r="M134" s="18" t="e">
        <f>SQRT((D134*D134)+(H134*H134))</f>
        <v>#DIV/0!</v>
      </c>
      <c r="N134" s="6"/>
      <c r="O134" s="23" t="e">
        <f>POWER(2,-L134)</f>
        <v>#DIV/0!</v>
      </c>
      <c r="P134" s="17" t="e">
        <f>M134/SQRT((COUNT(C132:C134)+COUNT(G132:G134)/2))</f>
        <v>#DIV/0!</v>
      </c>
    </row>
    <row r="135" spans="2:16">
      <c r="B135" s="25" t="s">
        <v>176</v>
      </c>
      <c r="C135" s="21">
        <v>35.319999694824219</v>
      </c>
      <c r="D135" s="37"/>
      <c r="E135" s="41"/>
      <c r="F135" s="41"/>
      <c r="G135" s="40">
        <v>18.517999649047852</v>
      </c>
      <c r="I135" s="41"/>
      <c r="J135" s="41"/>
      <c r="K135" s="41"/>
      <c r="L135" s="41"/>
      <c r="M135" s="41"/>
      <c r="N135" s="41"/>
      <c r="O135" s="42"/>
    </row>
    <row r="136" spans="2:16">
      <c r="B136" s="25" t="s">
        <v>176</v>
      </c>
      <c r="C136" t="s">
        <v>10</v>
      </c>
      <c r="D136" s="43"/>
      <c r="E136" s="41"/>
      <c r="F136" s="41"/>
      <c r="G136" s="40">
        <v>18.542999267578125</v>
      </c>
      <c r="H136" s="43"/>
      <c r="I136" s="41"/>
      <c r="J136" s="41"/>
      <c r="K136" s="41"/>
      <c r="L136" s="41"/>
      <c r="M136" s="41"/>
      <c r="N136" s="41"/>
      <c r="O136" s="42"/>
    </row>
    <row r="137" spans="2:16" ht="15.75">
      <c r="B137" s="25" t="s">
        <v>176</v>
      </c>
      <c r="C137" s="21">
        <v>37.256000518798828</v>
      </c>
      <c r="D137" s="44">
        <f>STDEV(C135:C137)</f>
        <v>1.3689593110151899</v>
      </c>
      <c r="E137" s="45">
        <f>AVERAGE(C135:C137)</f>
        <v>36.288000106811523</v>
      </c>
      <c r="F137" s="41"/>
      <c r="G137" s="40">
        <v>18.576999664306641</v>
      </c>
      <c r="H137" s="46">
        <f>STDEV(G135:G137)</f>
        <v>2.9614213099155021E-2</v>
      </c>
      <c r="I137" s="45">
        <f>AVERAGE(G135:G137)</f>
        <v>18.545999526977539</v>
      </c>
      <c r="J137" s="41"/>
      <c r="K137" s="45">
        <f>E137-I137</f>
        <v>17.742000579833984</v>
      </c>
      <c r="L137" s="45">
        <f>K137-$K$7</f>
        <v>3.4763342539469413</v>
      </c>
      <c r="M137" s="18">
        <f>SQRT((D137*D137)+(H137*H137))</f>
        <v>1.3692795904535586</v>
      </c>
      <c r="N137" s="6"/>
      <c r="O137" s="23">
        <f>POWER(2,-L137)</f>
        <v>8.9850213748488172E-2</v>
      </c>
      <c r="P137" s="17">
        <f>M137/SQRT((COUNT(C135:C137)+COUNT(G135:G137)/2))</f>
        <v>0.73191072773990784</v>
      </c>
    </row>
    <row r="138" spans="2:16">
      <c r="B138" s="25" t="s">
        <v>177</v>
      </c>
      <c r="C138" t="s">
        <v>10</v>
      </c>
      <c r="D138" s="37"/>
      <c r="E138" s="41"/>
      <c r="F138" s="41"/>
      <c r="G138" s="40">
        <v>14.470999717712402</v>
      </c>
      <c r="I138" s="41"/>
      <c r="J138" s="41"/>
      <c r="K138" s="41"/>
      <c r="L138" s="41"/>
      <c r="M138" s="41"/>
      <c r="N138" s="41"/>
      <c r="O138" s="42"/>
    </row>
    <row r="139" spans="2:16">
      <c r="B139" s="25" t="s">
        <v>177</v>
      </c>
      <c r="C139" t="s">
        <v>10</v>
      </c>
      <c r="D139" s="43"/>
      <c r="E139" s="41"/>
      <c r="F139" s="41"/>
      <c r="G139" s="40">
        <v>14.618000030517578</v>
      </c>
      <c r="H139" s="43"/>
      <c r="I139" s="41"/>
      <c r="J139" s="41"/>
      <c r="K139" s="41"/>
      <c r="L139" s="41"/>
      <c r="M139" s="41"/>
      <c r="N139" s="41"/>
      <c r="O139" s="42"/>
    </row>
    <row r="140" spans="2:16" ht="15.75">
      <c r="B140" s="25" t="s">
        <v>177</v>
      </c>
      <c r="C140" s="21">
        <v>33.416000366210937</v>
      </c>
      <c r="D140" s="44" t="e">
        <f>STDEV(C138:C140)</f>
        <v>#DIV/0!</v>
      </c>
      <c r="E140" s="45">
        <f>AVERAGE(C138:C140)</f>
        <v>33.416000366210937</v>
      </c>
      <c r="F140" s="41"/>
      <c r="G140" s="40">
        <v>14.520000457763672</v>
      </c>
      <c r="H140" s="46">
        <f>STDEV(G138:G140)</f>
        <v>7.4848826254813761E-2</v>
      </c>
      <c r="I140" s="45">
        <f>AVERAGE(G138:G140)</f>
        <v>14.536333401997885</v>
      </c>
      <c r="J140" s="41"/>
      <c r="K140" s="45">
        <f>E140-I140</f>
        <v>18.879666964213051</v>
      </c>
      <c r="L140" s="45">
        <f>K140-$K$7</f>
        <v>4.6140006383260079</v>
      </c>
      <c r="M140" s="18" t="e">
        <f>SQRT((D140*D140)+(H140*H140))</f>
        <v>#DIV/0!</v>
      </c>
      <c r="N140" s="6"/>
      <c r="O140" s="23">
        <f>POWER(2,-L140)</f>
        <v>4.0836396115936063E-2</v>
      </c>
      <c r="P140" s="17" t="e">
        <f>M140/SQRT((COUNT(C138:C140)+COUNT(G138:G140)/2))</f>
        <v>#DIV/0!</v>
      </c>
    </row>
    <row r="141" spans="2:16">
      <c r="B141" s="25" t="s">
        <v>178</v>
      </c>
      <c r="C141" t="s">
        <v>10</v>
      </c>
      <c r="D141" s="37"/>
      <c r="E141" s="41"/>
      <c r="F141" s="41"/>
      <c r="G141" s="40">
        <v>17.340999603271484</v>
      </c>
      <c r="I141" s="41"/>
      <c r="J141" s="41"/>
      <c r="K141" s="41"/>
      <c r="L141" s="41"/>
      <c r="M141" s="41"/>
      <c r="N141" s="41"/>
      <c r="O141" s="42"/>
    </row>
    <row r="142" spans="2:16">
      <c r="B142" s="25" t="s">
        <v>178</v>
      </c>
      <c r="C142" t="s">
        <v>10</v>
      </c>
      <c r="D142" s="43"/>
      <c r="E142" s="41"/>
      <c r="F142" s="41"/>
      <c r="G142" s="40">
        <v>17.322999954223633</v>
      </c>
      <c r="H142" s="43"/>
      <c r="I142" s="41"/>
      <c r="J142" s="41"/>
      <c r="K142" s="41"/>
      <c r="L142" s="41"/>
      <c r="M142" s="41"/>
      <c r="N142" s="41"/>
      <c r="O142" s="42"/>
    </row>
    <row r="143" spans="2:16" ht="15.75">
      <c r="B143" s="25" t="s">
        <v>178</v>
      </c>
      <c r="C143" s="21">
        <v>33.4010009765625</v>
      </c>
      <c r="D143" s="44" t="e">
        <f>STDEV(C141:C143)</f>
        <v>#DIV/0!</v>
      </c>
      <c r="E143" s="45">
        <f>AVERAGE(C141:C143)</f>
        <v>33.4010009765625</v>
      </c>
      <c r="F143" s="41"/>
      <c r="G143" s="40">
        <v>17.24799919128418</v>
      </c>
      <c r="H143" s="46">
        <f>STDEV(G141:G143)</f>
        <v>4.9325751281918781E-2</v>
      </c>
      <c r="I143" s="45">
        <f>AVERAGE(G141:G143)</f>
        <v>17.303999582926433</v>
      </c>
      <c r="J143" s="41"/>
      <c r="K143" s="45">
        <f>E143-I143</f>
        <v>16.097001393636067</v>
      </c>
      <c r="L143" s="45">
        <f>K143-$K$7</f>
        <v>1.8313350677490234</v>
      </c>
      <c r="M143" s="18" t="e">
        <f>SQRT((D143*D143)+(H143*H143))</f>
        <v>#DIV/0!</v>
      </c>
      <c r="N143" s="6"/>
      <c r="O143" s="23">
        <f>POWER(2,-L143)</f>
        <v>0.28100445972389498</v>
      </c>
      <c r="P143" s="17" t="e">
        <f>M143/SQRT((COUNT(C141:C143)+COUNT(G141:G143)/2))</f>
        <v>#DIV/0!</v>
      </c>
    </row>
    <row r="144" spans="2:16">
      <c r="B144" s="25" t="s">
        <v>179</v>
      </c>
      <c r="C144" t="s">
        <v>10</v>
      </c>
      <c r="D144" s="37"/>
      <c r="E144" s="41"/>
      <c r="F144" s="41"/>
      <c r="G144" s="40">
        <v>16.430999755859375</v>
      </c>
      <c r="I144" s="41"/>
      <c r="J144" s="41"/>
      <c r="K144" s="41"/>
      <c r="L144" s="41"/>
      <c r="M144" s="41"/>
      <c r="N144" s="41"/>
      <c r="O144" s="42"/>
    </row>
    <row r="145" spans="2:17">
      <c r="B145" s="25" t="s">
        <v>179</v>
      </c>
      <c r="C145" t="s">
        <v>10</v>
      </c>
      <c r="D145" s="43"/>
      <c r="E145" s="41"/>
      <c r="F145" s="41"/>
      <c r="G145" s="40">
        <v>16.312999725341797</v>
      </c>
      <c r="H145" s="43"/>
      <c r="I145" s="41"/>
      <c r="J145" s="41"/>
      <c r="K145" s="41"/>
      <c r="L145" s="41"/>
      <c r="M145" s="41"/>
      <c r="N145" s="41"/>
      <c r="O145" s="42"/>
    </row>
    <row r="146" spans="2:17" ht="15.75">
      <c r="B146" s="25" t="s">
        <v>179</v>
      </c>
      <c r="C146" s="21">
        <v>33.478000640869141</v>
      </c>
      <c r="D146" s="44" t="e">
        <f>STDEV(C144:C146)</f>
        <v>#DIV/0!</v>
      </c>
      <c r="E146" s="45">
        <f>AVERAGE(C144:C146)</f>
        <v>33.478000640869141</v>
      </c>
      <c r="F146" s="41"/>
      <c r="G146" s="40">
        <v>16.285999298095703</v>
      </c>
      <c r="H146" s="46">
        <f>STDEV(G144:G146)</f>
        <v>7.71126481468241E-2</v>
      </c>
      <c r="I146" s="45">
        <f>AVERAGE(G144:G146)</f>
        <v>16.343332926432293</v>
      </c>
      <c r="J146" s="41"/>
      <c r="K146" s="45">
        <f>E146-I146</f>
        <v>17.134667714436848</v>
      </c>
      <c r="L146" s="45">
        <f>K146-$K$7</f>
        <v>2.8690013885498047</v>
      </c>
      <c r="M146" s="18" t="e">
        <f>SQRT((D146*D146)+(H146*H146))</f>
        <v>#DIV/0!</v>
      </c>
      <c r="N146" s="6"/>
      <c r="O146" s="23">
        <f>POWER(2,-L146)</f>
        <v>0.13688142710495088</v>
      </c>
      <c r="P146" s="17" t="e">
        <f>M146/SQRT((COUNT(C144:C146)+COUNT(G144:G146)/2))</f>
        <v>#DIV/0!</v>
      </c>
    </row>
    <row r="147" spans="2:17" s="24" customFormat="1">
      <c r="B147" s="25" t="s">
        <v>180</v>
      </c>
      <c r="C147" t="s">
        <v>10</v>
      </c>
      <c r="D147" s="37"/>
      <c r="E147" s="41"/>
      <c r="F147" s="41"/>
      <c r="G147" s="40">
        <v>13.352999687194824</v>
      </c>
      <c r="H147" s="36"/>
      <c r="I147" s="41"/>
      <c r="J147" s="41"/>
      <c r="K147" s="41"/>
      <c r="L147" s="41"/>
      <c r="M147" s="41"/>
      <c r="N147" s="41"/>
      <c r="O147" s="42"/>
      <c r="P147" s="48"/>
      <c r="Q147" s="30"/>
    </row>
    <row r="148" spans="2:17" s="24" customFormat="1">
      <c r="B148" s="25" t="s">
        <v>180</v>
      </c>
      <c r="C148" s="21">
        <v>34.430000305175781</v>
      </c>
      <c r="D148" s="43"/>
      <c r="E148" s="41"/>
      <c r="F148" s="41"/>
      <c r="G148" s="40">
        <v>13.378000259399414</v>
      </c>
      <c r="H148" s="43"/>
      <c r="I148" s="41"/>
      <c r="J148" s="41"/>
      <c r="K148" s="41"/>
      <c r="L148" s="41"/>
      <c r="M148" s="41"/>
      <c r="N148" s="41"/>
      <c r="O148" s="42"/>
      <c r="P148" s="48"/>
      <c r="Q148" s="30"/>
    </row>
    <row r="149" spans="2:17" s="24" customFormat="1" ht="15.75">
      <c r="B149" s="25" t="s">
        <v>180</v>
      </c>
      <c r="C149" t="s">
        <v>10</v>
      </c>
      <c r="D149" s="44" t="e">
        <f>STDEV(C147:C149)</f>
        <v>#DIV/0!</v>
      </c>
      <c r="E149" s="45">
        <f>AVERAGE(C147:C149)</f>
        <v>34.430000305175781</v>
      </c>
      <c r="F149" s="41"/>
      <c r="G149" s="40">
        <v>13.345000267028809</v>
      </c>
      <c r="H149" s="46">
        <f>STDEV(G147:G149)</f>
        <v>1.7214426266019763E-2</v>
      </c>
      <c r="I149" s="45">
        <f>AVERAGE(G147:G149)</f>
        <v>13.35866673787435</v>
      </c>
      <c r="J149" s="41"/>
      <c r="K149" s="45">
        <f>E149-I149</f>
        <v>21.07133356730143</v>
      </c>
      <c r="L149" s="45">
        <f>K149-$K$7</f>
        <v>6.8056672414143868</v>
      </c>
      <c r="M149" s="45" t="e">
        <f>SQRT((D149*D149)+(H149*H149))</f>
        <v>#DIV/0!</v>
      </c>
      <c r="N149" s="41"/>
      <c r="O149" s="49">
        <f>POWER(2,-L149)</f>
        <v>8.9390222819231875E-3</v>
      </c>
      <c r="P149" s="1" t="e">
        <f>M149/SQRT((COUNT(C147:C149)+COUNT(G147:G149)/2))</f>
        <v>#DIV/0!</v>
      </c>
      <c r="Q149" s="30"/>
    </row>
    <row r="150" spans="2:17">
      <c r="B150" s="25" t="s">
        <v>181</v>
      </c>
      <c r="C150" s="21">
        <v>33.625999450683594</v>
      </c>
      <c r="D150" s="37"/>
      <c r="E150" s="41"/>
      <c r="F150" s="41"/>
      <c r="G150" s="40">
        <v>16.041000366210937</v>
      </c>
      <c r="I150" s="41"/>
      <c r="J150" s="41"/>
      <c r="K150" s="41"/>
      <c r="L150" s="41"/>
      <c r="M150" s="41"/>
      <c r="N150" s="41"/>
      <c r="O150" s="42"/>
    </row>
    <row r="151" spans="2:17">
      <c r="B151" s="25" t="s">
        <v>181</v>
      </c>
      <c r="C151" s="21">
        <v>38.480998992919922</v>
      </c>
      <c r="D151" s="43"/>
      <c r="E151" s="41"/>
      <c r="F151" s="41"/>
      <c r="G151" s="40">
        <v>15.996999740600586</v>
      </c>
      <c r="H151" s="43"/>
      <c r="I151" s="41"/>
      <c r="J151" s="41"/>
      <c r="K151" s="41"/>
      <c r="L151" s="41"/>
      <c r="M151" s="41"/>
      <c r="N151" s="41"/>
      <c r="O151" s="42"/>
    </row>
    <row r="152" spans="2:17" ht="15.75">
      <c r="B152" s="25" t="s">
        <v>181</v>
      </c>
      <c r="C152" s="21">
        <v>36.23699951171875</v>
      </c>
      <c r="D152" s="44">
        <f>STDEV(C150:C152)</f>
        <v>2.4298105394410099</v>
      </c>
      <c r="E152" s="45">
        <f>AVERAGE(C150:C152)</f>
        <v>36.114665985107422</v>
      </c>
      <c r="F152" s="41"/>
      <c r="G152" s="40">
        <v>16.042999267578125</v>
      </c>
      <c r="H152" s="46">
        <f>STDEV(G150:G152)</f>
        <v>2.6000022894013684E-2</v>
      </c>
      <c r="I152" s="45">
        <f>AVERAGE(G150:G152)</f>
        <v>16.026999791463215</v>
      </c>
      <c r="J152" s="41"/>
      <c r="K152" s="45">
        <f>E152-I152</f>
        <v>20.087666193644207</v>
      </c>
      <c r="L152" s="45">
        <f>K152-$K$7</f>
        <v>5.8219998677571638</v>
      </c>
      <c r="M152" s="18">
        <f>SQRT((D152*D152)+(H152*H152))</f>
        <v>2.4299496412002246</v>
      </c>
      <c r="N152" s="6"/>
      <c r="O152" s="23">
        <f>POWER(2,-L152)</f>
        <v>1.7676790102287964E-2</v>
      </c>
      <c r="P152" s="17">
        <f>M152/SQRT((COUNT(C150:C152)+COUNT(G150:G152)/2))</f>
        <v>1.1454892461563313</v>
      </c>
    </row>
    <row r="153" spans="2:17">
      <c r="B153" s="25" t="s">
        <v>182</v>
      </c>
      <c r="C153" t="s">
        <v>10</v>
      </c>
      <c r="D153" s="37"/>
      <c r="E153" s="41"/>
      <c r="F153" s="41"/>
      <c r="G153" s="40">
        <v>17.565999984741211</v>
      </c>
      <c r="I153" s="41"/>
      <c r="J153" s="41"/>
      <c r="K153" s="41"/>
      <c r="L153" s="41"/>
      <c r="M153" s="41"/>
      <c r="N153" s="41"/>
      <c r="O153" s="42"/>
    </row>
    <row r="154" spans="2:17">
      <c r="B154" s="25" t="s">
        <v>182</v>
      </c>
      <c r="C154" s="21">
        <v>33.616001129150391</v>
      </c>
      <c r="D154" s="43"/>
      <c r="E154" s="41"/>
      <c r="F154" s="41"/>
      <c r="G154" s="40">
        <v>17.599000930786133</v>
      </c>
      <c r="H154" s="43"/>
      <c r="I154" s="41"/>
      <c r="J154" s="41"/>
      <c r="K154" s="41"/>
      <c r="L154" s="41"/>
      <c r="M154" s="41"/>
      <c r="N154" s="41"/>
      <c r="O154" s="42"/>
    </row>
    <row r="155" spans="2:17" ht="15.75">
      <c r="B155" s="25" t="s">
        <v>182</v>
      </c>
      <c r="C155" s="21">
        <v>33.467998504638672</v>
      </c>
      <c r="D155" s="44">
        <f>STDEV(C153:C155)</f>
        <v>0.10465365942564267</v>
      </c>
      <c r="E155" s="45">
        <f>AVERAGE(C153:C155)</f>
        <v>33.541999816894531</v>
      </c>
      <c r="F155" s="41"/>
      <c r="G155" s="40">
        <v>17.729000091552734</v>
      </c>
      <c r="H155" s="46">
        <f>STDEV(G153:G155)</f>
        <v>8.6176059185492093E-2</v>
      </c>
      <c r="I155" s="45">
        <f>AVERAGE(G153:G155)</f>
        <v>17.631333669026692</v>
      </c>
      <c r="J155" s="41"/>
      <c r="K155" s="45">
        <f>E155-I155</f>
        <v>15.91066614786784</v>
      </c>
      <c r="L155" s="45">
        <f>K155-$K$7</f>
        <v>1.6449998219807966</v>
      </c>
      <c r="M155" s="18">
        <f>SQRT((D155*D155)+(H155*H155))</f>
        <v>0.13556807001620935</v>
      </c>
      <c r="N155" s="6"/>
      <c r="O155" s="23">
        <f>POWER(2,-L155)</f>
        <v>0.31974643477398929</v>
      </c>
      <c r="P155" s="17">
        <f>M155/SQRT((COUNT(C153:C155)+COUNT(G153:G155)/2))</f>
        <v>7.2464181512405232E-2</v>
      </c>
    </row>
    <row r="156" spans="2:17">
      <c r="B156" s="25" t="s">
        <v>183</v>
      </c>
      <c r="C156" s="21">
        <v>33.374000549316406</v>
      </c>
      <c r="D156" s="37"/>
      <c r="E156" s="41"/>
      <c r="F156" s="41"/>
      <c r="G156" s="40">
        <v>13.347999572753906</v>
      </c>
      <c r="I156" s="41"/>
      <c r="J156" s="41"/>
      <c r="K156" s="41"/>
      <c r="L156" s="41"/>
      <c r="M156" s="41"/>
      <c r="N156" s="41"/>
      <c r="O156" s="42"/>
    </row>
    <row r="157" spans="2:17">
      <c r="B157" s="25" t="s">
        <v>183</v>
      </c>
      <c r="C157" s="21">
        <v>33.689998626708984</v>
      </c>
      <c r="D157" s="43"/>
      <c r="E157" s="41"/>
      <c r="F157" s="41"/>
      <c r="G157" s="40">
        <v>13.314999580383301</v>
      </c>
      <c r="H157" s="43"/>
      <c r="I157" s="41"/>
      <c r="J157" s="41"/>
      <c r="K157" s="41"/>
      <c r="L157" s="41"/>
      <c r="M157" s="41"/>
      <c r="N157" s="41"/>
      <c r="O157" s="42"/>
    </row>
    <row r="158" spans="2:17" ht="15.75">
      <c r="B158" s="25" t="s">
        <v>183</v>
      </c>
      <c r="C158" s="21">
        <v>32.990001678466797</v>
      </c>
      <c r="D158" s="44">
        <f>STDEV(C156:C158)</f>
        <v>0.35054853332027042</v>
      </c>
      <c r="E158" s="45">
        <f>AVERAGE(C156:C158)</f>
        <v>33.351333618164062</v>
      </c>
      <c r="F158" s="41"/>
      <c r="G158" s="40">
        <v>13.359000205993652</v>
      </c>
      <c r="H158" s="46">
        <f>STDEV(G156:G158)</f>
        <v>2.2898575218550724E-2</v>
      </c>
      <c r="I158" s="45">
        <f>AVERAGE(G156:G158)</f>
        <v>13.340666453043619</v>
      </c>
      <c r="J158" s="41"/>
      <c r="K158" s="45">
        <f>E158-I158</f>
        <v>20.010667165120445</v>
      </c>
      <c r="L158" s="45">
        <f>K158-$K$7</f>
        <v>5.745000839233402</v>
      </c>
      <c r="M158" s="18">
        <f>SQRT((D158*D158)+(H158*H158))</f>
        <v>0.35129562900786621</v>
      </c>
      <c r="N158" s="6"/>
      <c r="O158" s="23">
        <f>POWER(2,-L158)</f>
        <v>1.8645860138341942E-2</v>
      </c>
      <c r="P158" s="17">
        <f>M158/SQRT((COUNT(C156:C158)+COUNT(G156:G158)/2))</f>
        <v>0.16560234764843723</v>
      </c>
    </row>
    <row r="159" spans="2:17">
      <c r="B159" s="25" t="s">
        <v>184</v>
      </c>
      <c r="C159" t="s">
        <v>10</v>
      </c>
      <c r="D159" s="37"/>
      <c r="E159" s="41"/>
      <c r="F159" s="41"/>
      <c r="G159" s="40">
        <v>16.652000427246094</v>
      </c>
      <c r="I159" s="41"/>
      <c r="J159" s="41"/>
      <c r="K159" s="41"/>
      <c r="L159" s="41"/>
      <c r="M159" s="41"/>
      <c r="N159" s="41"/>
      <c r="O159" s="42"/>
    </row>
    <row r="160" spans="2:17">
      <c r="B160" s="25" t="s">
        <v>184</v>
      </c>
      <c r="C160" s="21">
        <v>35.470001220703125</v>
      </c>
      <c r="D160" s="43"/>
      <c r="E160" s="41"/>
      <c r="F160" s="41"/>
      <c r="G160" s="40">
        <v>16.47599983215332</v>
      </c>
      <c r="H160" s="43"/>
      <c r="I160" s="41"/>
      <c r="J160" s="41"/>
      <c r="K160" s="41"/>
      <c r="L160" s="41"/>
      <c r="M160" s="41"/>
      <c r="N160" s="41"/>
      <c r="O160" s="42"/>
    </row>
    <row r="161" spans="2:17" ht="15.75">
      <c r="B161" s="25" t="s">
        <v>184</v>
      </c>
      <c r="C161" s="21">
        <v>33.222999572753906</v>
      </c>
      <c r="D161" s="44">
        <f>STDEV(C159:C161)</f>
        <v>1.5888701026022398</v>
      </c>
      <c r="E161" s="45">
        <f>AVERAGE(C159:C161)</f>
        <v>34.346500396728516</v>
      </c>
      <c r="F161" s="41"/>
      <c r="G161" s="40">
        <v>16.573999404907227</v>
      </c>
      <c r="H161" s="46">
        <f>STDEV(G159:G161)</f>
        <v>8.8189460083454241E-2</v>
      </c>
      <c r="I161" s="45">
        <f>AVERAGE(G159:G161)</f>
        <v>16.567333221435547</v>
      </c>
      <c r="J161" s="41"/>
      <c r="K161" s="45">
        <f>E161-I161</f>
        <v>17.779167175292969</v>
      </c>
      <c r="L161" s="45">
        <f>K161-$K$7</f>
        <v>3.5135008494059257</v>
      </c>
      <c r="M161" s="18">
        <f>SQRT((D161*D161)+(H161*H161))</f>
        <v>1.5913156769833769</v>
      </c>
      <c r="N161" s="6"/>
      <c r="O161" s="23">
        <f>POWER(2,-L161)</f>
        <v>8.7565060997521704E-2</v>
      </c>
      <c r="P161" s="17">
        <f>M161/SQRT((COUNT(C159:C161)+COUNT(G159:G161)/2))</f>
        <v>0.8505940082105754</v>
      </c>
    </row>
    <row r="162" spans="2:17" s="24" customFormat="1">
      <c r="B162" s="25" t="s">
        <v>185</v>
      </c>
      <c r="C162" t="s">
        <v>10</v>
      </c>
      <c r="D162" s="37"/>
      <c r="E162" s="41"/>
      <c r="F162" s="41"/>
      <c r="G162" s="40">
        <v>19.329999923706055</v>
      </c>
      <c r="H162" s="36"/>
      <c r="I162" s="41"/>
      <c r="J162" s="41"/>
      <c r="K162" s="41"/>
      <c r="L162" s="41"/>
      <c r="M162" s="41"/>
      <c r="N162" s="41"/>
      <c r="O162" s="42"/>
      <c r="P162" s="48"/>
      <c r="Q162" s="30"/>
    </row>
    <row r="163" spans="2:17" s="24" customFormat="1">
      <c r="B163" s="25" t="s">
        <v>185</v>
      </c>
      <c r="C163" t="s">
        <v>10</v>
      </c>
      <c r="D163" s="43"/>
      <c r="E163" s="41"/>
      <c r="F163" s="41"/>
      <c r="G163" s="40">
        <v>19.458999633789063</v>
      </c>
      <c r="H163" s="43"/>
      <c r="I163" s="41"/>
      <c r="J163" s="41"/>
      <c r="K163" s="41"/>
      <c r="L163" s="41"/>
      <c r="M163" s="41"/>
      <c r="N163" s="41"/>
      <c r="O163" s="42"/>
      <c r="P163" s="48"/>
      <c r="Q163" s="30"/>
    </row>
    <row r="164" spans="2:17" s="24" customFormat="1" ht="15.75">
      <c r="B164" s="25" t="s">
        <v>185</v>
      </c>
      <c r="C164" t="s">
        <v>10</v>
      </c>
      <c r="D164" s="44" t="e">
        <f>STDEV(C162:C164)</f>
        <v>#DIV/0!</v>
      </c>
      <c r="E164" s="45" t="e">
        <f>AVERAGE(C162:C164)</f>
        <v>#DIV/0!</v>
      </c>
      <c r="F164" s="41"/>
      <c r="G164" s="40">
        <v>19.450000762939453</v>
      </c>
      <c r="H164" s="46">
        <f>STDEV(G162:G164)</f>
        <v>7.202095331081082E-2</v>
      </c>
      <c r="I164" s="45">
        <f>AVERAGE(G162:G164)</f>
        <v>19.413000106811523</v>
      </c>
      <c r="J164" s="41"/>
      <c r="K164" s="45" t="e">
        <f>E164-I164</f>
        <v>#DIV/0!</v>
      </c>
      <c r="L164" s="45" t="e">
        <f>K164-$K$7</f>
        <v>#DIV/0!</v>
      </c>
      <c r="M164" s="45" t="e">
        <f>SQRT((D164*D164)+(H164*H164))</f>
        <v>#DIV/0!</v>
      </c>
      <c r="N164" s="41"/>
      <c r="O164" s="49" t="e">
        <f>POWER(2,-L164)</f>
        <v>#DIV/0!</v>
      </c>
      <c r="P164" s="1" t="e">
        <f>M164/SQRT((COUNT(C162:C164)+COUNT(G162:G164)/2))</f>
        <v>#DIV/0!</v>
      </c>
      <c r="Q164" s="30"/>
    </row>
    <row r="165" spans="2:17" s="24" customFormat="1">
      <c r="B165" s="25" t="s">
        <v>186</v>
      </c>
      <c r="C165" s="21">
        <v>34.436000823974609</v>
      </c>
      <c r="D165" s="37"/>
      <c r="E165" s="41"/>
      <c r="F165" s="41"/>
      <c r="G165" s="40">
        <v>14.595000267028809</v>
      </c>
      <c r="H165" s="36"/>
      <c r="I165" s="41"/>
      <c r="J165" s="41"/>
      <c r="K165" s="41"/>
      <c r="L165" s="41"/>
      <c r="M165" s="41"/>
      <c r="N165" s="41"/>
      <c r="O165" s="42"/>
      <c r="P165" s="48"/>
      <c r="Q165" s="30"/>
    </row>
    <row r="166" spans="2:17" s="24" customFormat="1">
      <c r="B166" s="25" t="s">
        <v>186</v>
      </c>
      <c r="C166" t="s">
        <v>10</v>
      </c>
      <c r="D166" s="43"/>
      <c r="E166" s="41"/>
      <c r="F166" s="41"/>
      <c r="G166" s="40">
        <v>14.645000457763672</v>
      </c>
      <c r="H166" s="43"/>
      <c r="I166" s="41"/>
      <c r="J166" s="41"/>
      <c r="K166" s="41"/>
      <c r="L166" s="41"/>
      <c r="M166" s="41"/>
      <c r="N166" s="41"/>
      <c r="O166" s="42"/>
      <c r="P166" s="48"/>
      <c r="Q166" s="30"/>
    </row>
    <row r="167" spans="2:17" s="24" customFormat="1" ht="15.75">
      <c r="B167" s="25" t="s">
        <v>186</v>
      </c>
      <c r="C167" s="21">
        <v>32.458999633789063</v>
      </c>
      <c r="D167" s="44">
        <f>STDEV(C165:C167)</f>
        <v>1.3979509479940755</v>
      </c>
      <c r="E167" s="45">
        <f>AVERAGE(C165:C167)</f>
        <v>33.447500228881836</v>
      </c>
      <c r="F167" s="41"/>
      <c r="G167" s="40">
        <v>14.651000022888184</v>
      </c>
      <c r="H167" s="46">
        <f>STDEV(G165:G167)</f>
        <v>3.0746236928323359E-2</v>
      </c>
      <c r="I167" s="45">
        <f>AVERAGE(G165:G167)</f>
        <v>14.630333582560221</v>
      </c>
      <c r="J167" s="41"/>
      <c r="K167" s="45">
        <f>E167-I167</f>
        <v>18.817166646321617</v>
      </c>
      <c r="L167" s="45">
        <f>K167-$K$7</f>
        <v>4.5515003204345739</v>
      </c>
      <c r="M167" s="45">
        <f>SQRT((D167*D167)+(H167*H167))</f>
        <v>1.3982890202253564</v>
      </c>
      <c r="N167" s="41"/>
      <c r="O167" s="49">
        <f>POWER(2,-L167)</f>
        <v>4.2644387229192678E-2</v>
      </c>
      <c r="P167" s="1">
        <f>M167/SQRT((COUNT(C165:C167)+COUNT(G165:G167)/2))</f>
        <v>0.74741692019587169</v>
      </c>
      <c r="Q167" s="30"/>
    </row>
    <row r="168" spans="2:17">
      <c r="B168" s="25" t="s">
        <v>187</v>
      </c>
      <c r="C168" s="21">
        <v>32.386001586914063</v>
      </c>
      <c r="D168" s="37"/>
      <c r="E168" s="41"/>
      <c r="F168" s="41"/>
      <c r="G168" s="40">
        <v>17.849000930786133</v>
      </c>
      <c r="I168" s="41"/>
      <c r="J168" s="41"/>
      <c r="K168" s="41"/>
      <c r="L168" s="41"/>
      <c r="M168" s="41"/>
      <c r="N168" s="41"/>
      <c r="O168" s="42"/>
    </row>
    <row r="169" spans="2:17">
      <c r="B169" s="25" t="s">
        <v>187</v>
      </c>
      <c r="C169" s="21">
        <v>33.558998107910156</v>
      </c>
      <c r="D169" s="43"/>
      <c r="E169" s="41"/>
      <c r="F169" s="41"/>
      <c r="G169" s="40">
        <v>18.197000503540039</v>
      </c>
      <c r="H169" s="43"/>
      <c r="I169" s="41"/>
      <c r="J169" s="41"/>
      <c r="K169" s="41"/>
      <c r="L169" s="41"/>
      <c r="M169" s="41"/>
      <c r="N169" s="41"/>
      <c r="O169" s="42"/>
    </row>
    <row r="170" spans="2:17" ht="15.75">
      <c r="B170" s="25" t="s">
        <v>187</v>
      </c>
      <c r="C170" t="s">
        <v>10</v>
      </c>
      <c r="D170" s="44">
        <f>STDEV(C168:C170)</f>
        <v>0.82943379430456632</v>
      </c>
      <c r="E170" s="45">
        <f>AVERAGE(C168:C170)</f>
        <v>32.972499847412109</v>
      </c>
      <c r="F170" s="41"/>
      <c r="G170" s="40">
        <v>18.099000930786133</v>
      </c>
      <c r="H170" s="46">
        <f>STDEV(G168:G170)</f>
        <v>0.17944712261873016</v>
      </c>
      <c r="I170" s="45">
        <f>AVERAGE(G168:G170)</f>
        <v>18.048334121704102</v>
      </c>
      <c r="J170" s="41"/>
      <c r="K170" s="45">
        <f>E170-I170</f>
        <v>14.924165725708008</v>
      </c>
      <c r="L170" s="45">
        <f>K170-$K$7</f>
        <v>0.65849939982096473</v>
      </c>
      <c r="M170" s="18">
        <f>SQRT((D170*D170)+(H170*H170))</f>
        <v>0.84862340820331561</v>
      </c>
      <c r="N170" s="6"/>
      <c r="O170" s="23">
        <f>POWER(2,-L170)</f>
        <v>0.63353691945049917</v>
      </c>
      <c r="P170" s="17">
        <f>M170/SQRT((COUNT(C168:C170)+COUNT(G168:G170)/2))</f>
        <v>0.45360829198474478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R23" sqref="R23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9.570312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21">
        <v>31.305000305175781</v>
      </c>
      <c r="D5" s="37"/>
      <c r="E5" s="41"/>
      <c r="F5" s="41"/>
      <c r="G5" s="40">
        <v>18.396999359130859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21"/>
      <c r="D6" s="43"/>
      <c r="E6" s="41"/>
      <c r="F6" s="41"/>
      <c r="G6" s="40">
        <v>18.118000030517578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21">
        <v>30.934999465942383</v>
      </c>
      <c r="D7" s="44">
        <f>STDEV(C5:C8)</f>
        <v>0.26163010246664964</v>
      </c>
      <c r="E7" s="45">
        <f>AVERAGE(C5:C8)</f>
        <v>31.119999885559082</v>
      </c>
      <c r="F7" s="41"/>
      <c r="G7" s="40">
        <v>18.090999603271484</v>
      </c>
      <c r="H7" s="46">
        <f>STDEV(G5:G8)</f>
        <v>0.16941344841547182</v>
      </c>
      <c r="I7" s="45">
        <f>AVERAGE(G5:G8)</f>
        <v>18.201999664306641</v>
      </c>
      <c r="J7" s="41"/>
      <c r="K7" s="1">
        <f>E7-I7</f>
        <v>12.918000221252441</v>
      </c>
      <c r="L7" s="45">
        <f>K7-$K$7</f>
        <v>0</v>
      </c>
      <c r="M7" s="18">
        <f>SQRT((D7*D7)+(H7*H7))</f>
        <v>0.31169091584570013</v>
      </c>
      <c r="N7" s="6"/>
      <c r="O7" s="23">
        <f>POWER(2,-L7)</f>
        <v>1</v>
      </c>
      <c r="P7" s="17">
        <f>M7/SQRT((COUNT(C5:C8)+COUNT(G5:G8)/2))</f>
        <v>0.16660580252348556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188</v>
      </c>
      <c r="C9" t="s">
        <v>10</v>
      </c>
      <c r="D9" s="37"/>
      <c r="E9" s="41"/>
      <c r="F9" s="41"/>
      <c r="G9" s="40">
        <v>18.259000778198242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188</v>
      </c>
      <c r="C10" t="s">
        <v>10</v>
      </c>
      <c r="D10" s="43"/>
      <c r="E10" s="41"/>
      <c r="F10" s="41"/>
      <c r="G10" s="40">
        <v>18.482000350952148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188</v>
      </c>
      <c r="C11" s="21">
        <v>33.561000823974609</v>
      </c>
      <c r="D11" s="44" t="e">
        <f>STDEV(C9:C11)</f>
        <v>#DIV/0!</v>
      </c>
      <c r="E11" s="45">
        <f>AVERAGE(C9:C11)</f>
        <v>33.561000823974609</v>
      </c>
      <c r="F11" s="41"/>
      <c r="G11" s="40">
        <v>18.288000106811523</v>
      </c>
      <c r="H11" s="46">
        <f>STDEV(G9:G11)</f>
        <v>0.12124758776642933</v>
      </c>
      <c r="I11" s="45">
        <f>AVERAGE(G9:G11)</f>
        <v>18.343000411987305</v>
      </c>
      <c r="J11" s="41"/>
      <c r="K11" s="45">
        <f>E11-I11</f>
        <v>15.218000411987305</v>
      </c>
      <c r="L11" s="45">
        <f>K11-$K$7</f>
        <v>2.3000001907348633</v>
      </c>
      <c r="M11" s="45" t="e">
        <f>SQRT((D11*D11)+(H11*H11))</f>
        <v>#DIV/0!</v>
      </c>
      <c r="N11" s="41"/>
      <c r="O11" s="49">
        <f>POWER(2,-L11)</f>
        <v>0.20306307224262996</v>
      </c>
      <c r="P11" s="1" t="e">
        <f>M11/SQRT((COUNT(C9:C11)+COUNT(G9:G11)/2))</f>
        <v>#DIV/0!</v>
      </c>
      <c r="Q11" s="30"/>
    </row>
    <row r="12" spans="2:17" s="24" customFormat="1">
      <c r="B12" s="25" t="s">
        <v>189</v>
      </c>
      <c r="C12" s="21">
        <v>32.701000213623047</v>
      </c>
      <c r="D12" s="37"/>
      <c r="E12" s="41"/>
      <c r="F12" s="41"/>
      <c r="G12" s="40">
        <v>13.21399974822998</v>
      </c>
      <c r="H12" s="36"/>
      <c r="I12" s="41"/>
      <c r="J12" s="41"/>
      <c r="K12" s="41"/>
      <c r="L12" s="41"/>
      <c r="M12" s="41"/>
      <c r="N12" s="41"/>
      <c r="O12" s="42"/>
      <c r="P12" s="48"/>
      <c r="Q12" s="30"/>
    </row>
    <row r="13" spans="2:17" s="24" customFormat="1">
      <c r="B13" s="25" t="s">
        <v>189</v>
      </c>
      <c r="C13" s="21">
        <v>37.280998229980469</v>
      </c>
      <c r="D13" s="43"/>
      <c r="E13" s="41"/>
      <c r="F13" s="41"/>
      <c r="G13" s="40">
        <v>13.519000053405762</v>
      </c>
      <c r="H13" s="43"/>
      <c r="I13" s="41"/>
      <c r="J13" s="41"/>
      <c r="K13" s="41"/>
      <c r="L13" s="41"/>
      <c r="M13" s="41"/>
      <c r="N13" s="41"/>
      <c r="O13" s="42"/>
      <c r="P13" s="48"/>
      <c r="Q13" s="30"/>
    </row>
    <row r="14" spans="2:17" s="24" customFormat="1" ht="15.75">
      <c r="B14" s="25" t="s">
        <v>189</v>
      </c>
      <c r="C14" s="21">
        <v>32.362998962402344</v>
      </c>
      <c r="D14" s="44">
        <f>STDEV(C12:C14)</f>
        <v>2.7470391172910515</v>
      </c>
      <c r="E14" s="45">
        <f>AVERAGE(C12:C14)</f>
        <v>34.114999135335289</v>
      </c>
      <c r="F14" s="41"/>
      <c r="G14" s="40">
        <v>13.529999732971191</v>
      </c>
      <c r="H14" s="46">
        <f>STDEV(G12:G14)</f>
        <v>0.17935168871251891</v>
      </c>
      <c r="I14" s="45">
        <f>AVERAGE(G12:G14)</f>
        <v>13.420999844868978</v>
      </c>
      <c r="J14" s="41"/>
      <c r="K14" s="45">
        <f>E14-I14</f>
        <v>20.693999290466309</v>
      </c>
      <c r="L14" s="45">
        <f>K14-$K$7</f>
        <v>7.7759990692138672</v>
      </c>
      <c r="M14" s="45">
        <f>SQRT((D14*D14)+(H14*H14))</f>
        <v>2.7528877456538674</v>
      </c>
      <c r="N14" s="41"/>
      <c r="O14" s="49">
        <f>POWER(2,-L14)</f>
        <v>4.5623755787225313E-3</v>
      </c>
      <c r="P14" s="1">
        <f>M14/SQRT((COUNT(C12:C14)+COUNT(G12:G14)/2))</f>
        <v>1.2977237285314649</v>
      </c>
      <c r="Q14" s="30"/>
    </row>
    <row r="15" spans="2:17">
      <c r="B15" s="25" t="s">
        <v>190</v>
      </c>
      <c r="C15" t="s">
        <v>10</v>
      </c>
      <c r="D15" s="37"/>
      <c r="E15" s="41"/>
      <c r="F15" s="41"/>
      <c r="G15" s="40">
        <v>17.13800048828125</v>
      </c>
      <c r="I15" s="41"/>
      <c r="J15" s="41"/>
      <c r="K15" s="41"/>
      <c r="L15" s="41"/>
      <c r="M15" s="41"/>
      <c r="N15" s="41"/>
      <c r="O15" s="42"/>
    </row>
    <row r="16" spans="2:17">
      <c r="B16" s="25" t="s">
        <v>190</v>
      </c>
      <c r="C16" t="s">
        <v>10</v>
      </c>
      <c r="D16" s="43"/>
      <c r="E16" s="41"/>
      <c r="F16" s="41"/>
      <c r="G16" s="40">
        <v>16.940999984741211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190</v>
      </c>
      <c r="C17" t="s">
        <v>10</v>
      </c>
      <c r="D17" s="44" t="e">
        <f>STDEV(C15:C17)</f>
        <v>#DIV/0!</v>
      </c>
      <c r="E17" s="45" t="e">
        <f>AVERAGE(C15:C17)</f>
        <v>#DIV/0!</v>
      </c>
      <c r="F17" s="41"/>
      <c r="G17" s="40">
        <v>17.072999954223633</v>
      </c>
      <c r="H17" s="46">
        <f>STDEV(G15:G17)</f>
        <v>0.10038115673618289</v>
      </c>
      <c r="I17" s="45">
        <f>AVERAGE(G15:G17)</f>
        <v>17.050666809082031</v>
      </c>
      <c r="J17" s="41"/>
      <c r="K17" s="45" t="e">
        <f>E17-I17</f>
        <v>#DIV/0!</v>
      </c>
      <c r="L17" s="45" t="e">
        <f>K17-$K$7</f>
        <v>#DIV/0!</v>
      </c>
      <c r="M17" s="18" t="e">
        <f>SQRT((D17*D17)+(H17*H17))</f>
        <v>#DIV/0!</v>
      </c>
      <c r="N17" s="6"/>
      <c r="O17" s="23" t="e">
        <f>POWER(2,-L17)</f>
        <v>#DIV/0!</v>
      </c>
      <c r="P17" s="17" t="e">
        <f>M17/SQRT((COUNT(C15:C17)+COUNT(G15:G17)/2))</f>
        <v>#DIV/0!</v>
      </c>
    </row>
    <row r="18" spans="2:16">
      <c r="B18" s="25" t="s">
        <v>191</v>
      </c>
      <c r="C18" s="21">
        <v>35.675998687744141</v>
      </c>
      <c r="D18" s="37"/>
      <c r="E18" s="41"/>
      <c r="F18" s="41"/>
      <c r="G18" s="40">
        <v>17.75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191</v>
      </c>
      <c r="C19" t="s">
        <v>10</v>
      </c>
      <c r="D19" s="43"/>
      <c r="E19" s="41"/>
      <c r="F19" s="41"/>
      <c r="G19" s="40">
        <v>17.818000793457031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191</v>
      </c>
      <c r="C20" t="s">
        <v>10</v>
      </c>
      <c r="D20" s="44" t="e">
        <f>STDEV(C18:C20)</f>
        <v>#DIV/0!</v>
      </c>
      <c r="E20" s="45">
        <f>AVERAGE(C18:C20)</f>
        <v>35.675998687744141</v>
      </c>
      <c r="F20" s="41"/>
      <c r="G20" s="40">
        <v>17.830999374389648</v>
      </c>
      <c r="H20" s="46">
        <f>STDEV(G18:G20)</f>
        <v>4.3500899738898237E-2</v>
      </c>
      <c r="I20" s="45">
        <f>AVERAGE(G18:G20)</f>
        <v>17.799666722615559</v>
      </c>
      <c r="J20" s="41"/>
      <c r="K20" s="45">
        <f>E20-I20</f>
        <v>17.876331965128582</v>
      </c>
      <c r="L20" s="45">
        <f>K20-$K$7</f>
        <v>4.9583317438761405</v>
      </c>
      <c r="M20" s="18" t="e">
        <f>SQRT((D20*D20)+(H20*H20))</f>
        <v>#DIV/0!</v>
      </c>
      <c r="N20" s="6"/>
      <c r="O20" s="23">
        <f>POWER(2,-L20)</f>
        <v>3.2165730332968011E-2</v>
      </c>
      <c r="P20" s="17" t="e">
        <f>M20/SQRT((COUNT(C18:C20)+COUNT(G18:G20)/2))</f>
        <v>#DIV/0!</v>
      </c>
    </row>
    <row r="21" spans="2:16">
      <c r="B21" s="25" t="s">
        <v>192</v>
      </c>
      <c r="C21" s="21">
        <v>31.961999893188477</v>
      </c>
      <c r="D21" s="37"/>
      <c r="E21" s="41"/>
      <c r="F21" s="41"/>
      <c r="G21" s="40">
        <v>15.706000328063965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192</v>
      </c>
      <c r="C22" t="s">
        <v>10</v>
      </c>
      <c r="D22" s="43"/>
      <c r="E22" s="41"/>
      <c r="F22" s="41"/>
      <c r="G22" s="40">
        <v>15.732999801635742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192</v>
      </c>
      <c r="C23" t="s">
        <v>10</v>
      </c>
      <c r="D23" s="44" t="e">
        <f>STDEV(C21:C23)</f>
        <v>#DIV/0!</v>
      </c>
      <c r="E23" s="45">
        <f>AVERAGE(C21:C23)</f>
        <v>31.961999893188477</v>
      </c>
      <c r="F23" s="41"/>
      <c r="G23" s="40">
        <v>15.708999633789063</v>
      </c>
      <c r="H23" s="46">
        <f>STDEV(G21:G23)</f>
        <v>1.4798510424220092E-2</v>
      </c>
      <c r="I23" s="45">
        <f>AVERAGE(G21:G23)</f>
        <v>15.715999921162924</v>
      </c>
      <c r="J23" s="41"/>
      <c r="K23" s="45">
        <f>E23-I23</f>
        <v>16.245999972025551</v>
      </c>
      <c r="L23" s="45">
        <f>K23-$K$7</f>
        <v>3.3279997507731096</v>
      </c>
      <c r="M23" s="18" t="e">
        <f>SQRT((D23*D23)+(H23*H23))</f>
        <v>#DIV/0!</v>
      </c>
      <c r="N23" s="6"/>
      <c r="O23" s="23">
        <f>POWER(2,-L23)</f>
        <v>9.958002923823768E-2</v>
      </c>
      <c r="P23" s="17" t="e">
        <f>M23/SQRT((COUNT(C21:C23)+COUNT(G21:G23)/2))</f>
        <v>#DIV/0!</v>
      </c>
    </row>
    <row r="24" spans="2:16">
      <c r="B24" s="25" t="s">
        <v>193</v>
      </c>
      <c r="C24" t="s">
        <v>10</v>
      </c>
      <c r="D24" s="37"/>
      <c r="E24" s="41"/>
      <c r="F24" s="41"/>
      <c r="G24" s="40">
        <v>16.684999465942383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193</v>
      </c>
      <c r="C25" t="s">
        <v>10</v>
      </c>
      <c r="D25" s="43"/>
      <c r="E25" s="41"/>
      <c r="F25" s="41"/>
      <c r="G25" s="40">
        <v>16.621000289916992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193</v>
      </c>
      <c r="C26" t="s">
        <v>10</v>
      </c>
      <c r="D26" s="44" t="e">
        <f>STDEV(C24:C26)</f>
        <v>#DIV/0!</v>
      </c>
      <c r="E26" s="45" t="e">
        <f>AVERAGE(C24:C26)</f>
        <v>#DIV/0!</v>
      </c>
      <c r="F26" s="41"/>
      <c r="G26" s="40">
        <v>16.670999526977539</v>
      </c>
      <c r="H26" s="46">
        <f>STDEV(G24:G26)</f>
        <v>3.3644753255114061E-2</v>
      </c>
      <c r="I26" s="45">
        <f>AVERAGE(G24:G26)</f>
        <v>16.658999760945637</v>
      </c>
      <c r="J26" s="41"/>
      <c r="K26" s="45" t="e">
        <f>E26-I26</f>
        <v>#DIV/0!</v>
      </c>
      <c r="L26" s="45" t="e">
        <f>K26-$K$7</f>
        <v>#DIV/0!</v>
      </c>
      <c r="M26" s="18" t="e">
        <f>SQRT((D26*D26)+(H26*H26))</f>
        <v>#DIV/0!</v>
      </c>
      <c r="N26" s="6"/>
      <c r="O26" s="23" t="e">
        <f>POWER(2,-L26)</f>
        <v>#DIV/0!</v>
      </c>
      <c r="P26" s="17" t="e">
        <f>M26/SQRT((COUNT(C24:C26)+COUNT(G24:G26)/2))</f>
        <v>#DIV/0!</v>
      </c>
    </row>
    <row r="27" spans="2:16">
      <c r="B27" s="25" t="s">
        <v>194</v>
      </c>
      <c r="C27" t="s">
        <v>10</v>
      </c>
      <c r="D27" s="37"/>
      <c r="E27" s="41"/>
      <c r="F27" s="41"/>
      <c r="G27" s="40">
        <v>18.197999954223633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194</v>
      </c>
      <c r="C28" t="s">
        <v>10</v>
      </c>
      <c r="D28" s="43"/>
      <c r="E28" s="41"/>
      <c r="F28" s="41"/>
      <c r="G28" s="40">
        <v>18.245000839233398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194</v>
      </c>
      <c r="C29" t="s">
        <v>10</v>
      </c>
      <c r="D29" s="44" t="e">
        <f>STDEV(C27:C29)</f>
        <v>#DIV/0!</v>
      </c>
      <c r="E29" s="45" t="e">
        <f>AVERAGE(C27:C29)</f>
        <v>#DIV/0!</v>
      </c>
      <c r="F29" s="41"/>
      <c r="G29" s="40">
        <v>18.23900032043457</v>
      </c>
      <c r="H29" s="46">
        <f>STDEV(G27:G29)</f>
        <v>2.5580329184053667E-2</v>
      </c>
      <c r="I29" s="45">
        <f>AVERAGE(G27:G29)</f>
        <v>18.227333704630535</v>
      </c>
      <c r="J29" s="41"/>
      <c r="K29" s="45" t="e">
        <f>E29-I29</f>
        <v>#DIV/0!</v>
      </c>
      <c r="L29" s="45" t="e">
        <f>K29-$K$7</f>
        <v>#DIV/0!</v>
      </c>
      <c r="M29" s="18" t="e">
        <f>SQRT((D29*D29)+(H29*H29))</f>
        <v>#DIV/0!</v>
      </c>
      <c r="N29" s="6"/>
      <c r="O29" s="23" t="e">
        <f>POWER(2,-L29)</f>
        <v>#DIV/0!</v>
      </c>
      <c r="P29" s="17" t="e">
        <f>M29/SQRT((COUNT(C27:C29)+COUNT(G27:G29)/2))</f>
        <v>#DIV/0!</v>
      </c>
    </row>
    <row r="30" spans="2:16">
      <c r="B30" s="25" t="s">
        <v>195</v>
      </c>
      <c r="C30" s="21">
        <v>33.654998779296875</v>
      </c>
      <c r="D30" s="37"/>
      <c r="E30" s="41"/>
      <c r="F30" s="41"/>
      <c r="G30" s="40">
        <v>14.526000022888184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195</v>
      </c>
      <c r="C31" t="s">
        <v>10</v>
      </c>
      <c r="D31" s="43"/>
      <c r="E31" s="41"/>
      <c r="F31" s="41"/>
      <c r="G31" s="40">
        <v>14.602999687194824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195</v>
      </c>
      <c r="C32" s="21">
        <v>32.509998321533203</v>
      </c>
      <c r="D32" s="44">
        <f>STDEV(C30:C32)</f>
        <v>0.80963758814639353</v>
      </c>
      <c r="E32" s="45">
        <f>AVERAGE(C30:C32)</f>
        <v>33.082498550415039</v>
      </c>
      <c r="F32" s="41"/>
      <c r="G32" s="40">
        <v>14.58899974822998</v>
      </c>
      <c r="H32" s="46">
        <f>STDEV(G30:G32)</f>
        <v>4.1016078122886844E-2</v>
      </c>
      <c r="I32" s="45">
        <f>AVERAGE(G30:G32)</f>
        <v>14.57266648610433</v>
      </c>
      <c r="J32" s="41"/>
      <c r="K32" s="45">
        <f>E32-I32</f>
        <v>18.509832064310707</v>
      </c>
      <c r="L32" s="45">
        <f>K32-$K$7</f>
        <v>5.5918318430582659</v>
      </c>
      <c r="M32" s="18">
        <f>SQRT((D32*D32)+(H32*H32))</f>
        <v>0.81067585556996324</v>
      </c>
      <c r="N32" s="6"/>
      <c r="O32" s="23">
        <f>POWER(2,-L32)</f>
        <v>2.0734371927755582E-2</v>
      </c>
      <c r="P32" s="17">
        <f>M32/SQRT((COUNT(C30:C32)+COUNT(G30:G32)/2))</f>
        <v>0.43332447189609113</v>
      </c>
    </row>
    <row r="33" spans="2:17">
      <c r="B33" s="25" t="s">
        <v>196</v>
      </c>
      <c r="C33" t="s">
        <v>10</v>
      </c>
      <c r="D33" s="37"/>
      <c r="E33" s="41"/>
      <c r="F33" s="41"/>
      <c r="G33" s="40">
        <v>16.952999114990234</v>
      </c>
      <c r="I33" s="41"/>
      <c r="J33" s="41"/>
      <c r="K33" s="41"/>
      <c r="L33" s="41"/>
      <c r="M33" s="41"/>
      <c r="N33" s="41"/>
      <c r="O33" s="42"/>
    </row>
    <row r="34" spans="2:17">
      <c r="B34" s="25" t="s">
        <v>196</v>
      </c>
      <c r="C34" s="21">
        <v>33.612998962402344</v>
      </c>
      <c r="D34" s="43"/>
      <c r="E34" s="41"/>
      <c r="F34" s="41"/>
      <c r="G34" s="40">
        <v>16.940000534057617</v>
      </c>
      <c r="H34" s="43"/>
      <c r="I34" s="41"/>
      <c r="J34" s="41"/>
      <c r="K34" s="41"/>
      <c r="L34" s="41"/>
      <c r="M34" s="41"/>
      <c r="N34" s="41"/>
      <c r="O34" s="42"/>
    </row>
    <row r="35" spans="2:17" ht="15.75">
      <c r="B35" s="25" t="s">
        <v>196</v>
      </c>
      <c r="C35" t="s">
        <v>10</v>
      </c>
      <c r="D35" s="44" t="e">
        <f>STDEV(C33:C35)</f>
        <v>#DIV/0!</v>
      </c>
      <c r="E35" s="45">
        <f>AVERAGE(C33:C35)</f>
        <v>33.612998962402344</v>
      </c>
      <c r="F35" s="41"/>
      <c r="G35" s="40">
        <v>16.961000442504883</v>
      </c>
      <c r="H35" s="46">
        <f>STDEV(G33:G35)</f>
        <v>1.0598588766529308E-2</v>
      </c>
      <c r="I35" s="45">
        <f>AVERAGE(G33:G35)</f>
        <v>16.95133336385091</v>
      </c>
      <c r="J35" s="41"/>
      <c r="K35" s="45">
        <f>E35-I35</f>
        <v>16.661665598551433</v>
      </c>
      <c r="L35" s="45">
        <f>K35-$K$7</f>
        <v>3.7436653772989921</v>
      </c>
      <c r="M35" s="18" t="e">
        <f>SQRT((D35*D35)+(H35*H35))</f>
        <v>#DIV/0!</v>
      </c>
      <c r="N35" s="6"/>
      <c r="O35" s="23">
        <f>POWER(2,-L35)</f>
        <v>7.4652512295626403E-2</v>
      </c>
      <c r="P35" s="17" t="e">
        <f>M35/SQRT((COUNT(C33:C35)+COUNT(G33:G35)/2))</f>
        <v>#DIV/0!</v>
      </c>
    </row>
    <row r="36" spans="2:17" s="24" customFormat="1">
      <c r="B36" s="25" t="s">
        <v>197</v>
      </c>
      <c r="C36" s="21">
        <v>33.745998382568359</v>
      </c>
      <c r="D36" s="37"/>
      <c r="E36" s="41"/>
      <c r="F36" s="41"/>
      <c r="G36" s="40">
        <v>17.145000457763672</v>
      </c>
      <c r="H36" s="36"/>
      <c r="I36" s="41"/>
      <c r="J36" s="41"/>
      <c r="K36" s="41"/>
      <c r="L36" s="41"/>
      <c r="M36" s="41"/>
      <c r="N36" s="41"/>
      <c r="O36" s="42"/>
      <c r="P36" s="48"/>
      <c r="Q36" s="30"/>
    </row>
    <row r="37" spans="2:17" s="24" customFormat="1">
      <c r="B37" s="25" t="s">
        <v>197</v>
      </c>
      <c r="C37" s="21">
        <v>32.625</v>
      </c>
      <c r="D37" s="43"/>
      <c r="E37" s="41"/>
      <c r="F37" s="41"/>
      <c r="G37" s="40">
        <v>17.46299934387207</v>
      </c>
      <c r="H37" s="43"/>
      <c r="I37" s="41"/>
      <c r="J37" s="41"/>
      <c r="K37" s="41"/>
      <c r="L37" s="41"/>
      <c r="M37" s="41"/>
      <c r="N37" s="41"/>
      <c r="O37" s="42"/>
      <c r="P37" s="48"/>
      <c r="Q37" s="30"/>
    </row>
    <row r="38" spans="2:17" s="24" customFormat="1" ht="15.75">
      <c r="B38" s="25" t="s">
        <v>197</v>
      </c>
      <c r="C38" s="21">
        <v>32.689998626708984</v>
      </c>
      <c r="D38" s="44">
        <f>STDEV(C36:C38)</f>
        <v>0.62928500161823753</v>
      </c>
      <c r="E38" s="45">
        <f>AVERAGE(C36:C38)</f>
        <v>33.020332336425781</v>
      </c>
      <c r="F38" s="41"/>
      <c r="G38" s="40">
        <v>17.156999588012695</v>
      </c>
      <c r="H38" s="46">
        <f>STDEV(G36:G38)</f>
        <v>0.18023277600499427</v>
      </c>
      <c r="I38" s="45">
        <f>AVERAGE(G36:G38)</f>
        <v>17.25499979654948</v>
      </c>
      <c r="J38" s="41"/>
      <c r="K38" s="45">
        <f>E38-I38</f>
        <v>15.765332539876301</v>
      </c>
      <c r="L38" s="45">
        <f>K38-$K$7</f>
        <v>2.8473323186238595</v>
      </c>
      <c r="M38" s="45">
        <f>SQRT((D38*D38)+(H38*H38))</f>
        <v>0.65458648535402231</v>
      </c>
      <c r="N38" s="41"/>
      <c r="O38" s="49">
        <f>POWER(2,-L38)</f>
        <v>0.13895288380132154</v>
      </c>
      <c r="P38" s="1">
        <f>M38/SQRT((COUNT(C36:C38)+COUNT(G36:G38)/2))</f>
        <v>0.30857502844459861</v>
      </c>
      <c r="Q38" s="30"/>
    </row>
    <row r="39" spans="2:17" s="24" customFormat="1">
      <c r="B39" s="25" t="s">
        <v>198</v>
      </c>
      <c r="C39" t="s">
        <v>10</v>
      </c>
      <c r="D39" s="37"/>
      <c r="E39" s="41"/>
      <c r="F39" s="41"/>
      <c r="G39" s="40">
        <v>14.753999710083008</v>
      </c>
      <c r="H39" s="36"/>
      <c r="I39" s="41"/>
      <c r="J39" s="41"/>
      <c r="K39" s="41"/>
      <c r="L39" s="41"/>
      <c r="M39" s="41"/>
      <c r="N39" s="41"/>
      <c r="O39" s="42"/>
      <c r="P39" s="48"/>
      <c r="Q39" s="30"/>
    </row>
    <row r="40" spans="2:17" s="24" customFormat="1">
      <c r="B40" s="25" t="s">
        <v>198</v>
      </c>
      <c r="C40" t="s">
        <v>10</v>
      </c>
      <c r="D40" s="43"/>
      <c r="E40" s="41"/>
      <c r="F40" s="41"/>
      <c r="G40" s="40">
        <v>14.25100040435791</v>
      </c>
      <c r="H40" s="43"/>
      <c r="I40" s="41"/>
      <c r="J40" s="41"/>
      <c r="K40" s="41"/>
      <c r="L40" s="41"/>
      <c r="M40" s="41"/>
      <c r="N40" s="41"/>
      <c r="O40" s="42"/>
      <c r="P40" s="48"/>
      <c r="Q40" s="30"/>
    </row>
    <row r="41" spans="2:17" s="24" customFormat="1" ht="15.75">
      <c r="B41" s="25" t="s">
        <v>198</v>
      </c>
      <c r="C41" s="21">
        <v>35.391998291015625</v>
      </c>
      <c r="D41" s="44" t="e">
        <f>STDEV(C39:C41)</f>
        <v>#DIV/0!</v>
      </c>
      <c r="E41" s="45">
        <f>AVERAGE(C39:C41)</f>
        <v>35.391998291015625</v>
      </c>
      <c r="F41" s="41"/>
      <c r="G41" s="40">
        <v>14.230999946594238</v>
      </c>
      <c r="H41" s="46">
        <f>STDEV(G39:G41)</f>
        <v>0.29634919506101859</v>
      </c>
      <c r="I41" s="45">
        <f>AVERAGE(G39:G41)</f>
        <v>14.412000020345053</v>
      </c>
      <c r="J41" s="41"/>
      <c r="K41" s="45">
        <f>E41-I41</f>
        <v>20.979998270670571</v>
      </c>
      <c r="L41" s="45">
        <f>K41-$K$7</f>
        <v>8.0619980494181291</v>
      </c>
      <c r="M41" s="45" t="e">
        <f>SQRT((D41*D41)+(H41*H41))</f>
        <v>#DIV/0!</v>
      </c>
      <c r="N41" s="41"/>
      <c r="O41" s="49">
        <f>POWER(2,-L41)</f>
        <v>3.7419395054320921E-3</v>
      </c>
      <c r="P41" s="1" t="e">
        <f>M41/SQRT((COUNT(C39:C41)+COUNT(G39:G41)/2))</f>
        <v>#DIV/0!</v>
      </c>
      <c r="Q41" s="30"/>
    </row>
    <row r="42" spans="2:17">
      <c r="B42" s="25" t="s">
        <v>199</v>
      </c>
      <c r="C42" t="s">
        <v>10</v>
      </c>
      <c r="D42" s="37"/>
      <c r="E42" s="41"/>
      <c r="F42" s="41"/>
      <c r="G42" s="40">
        <v>15.118000030517578</v>
      </c>
      <c r="I42" s="41"/>
      <c r="J42" s="41"/>
      <c r="K42" s="41"/>
      <c r="L42" s="41"/>
      <c r="M42" s="41"/>
      <c r="N42" s="41"/>
      <c r="O42" s="42"/>
    </row>
    <row r="43" spans="2:17">
      <c r="B43" s="25" t="s">
        <v>199</v>
      </c>
      <c r="C43" t="s">
        <v>10</v>
      </c>
      <c r="D43" s="43"/>
      <c r="E43" s="41"/>
      <c r="F43" s="41"/>
      <c r="G43" s="40">
        <v>15.220000267028809</v>
      </c>
      <c r="H43" s="43"/>
      <c r="I43" s="41"/>
      <c r="J43" s="41"/>
      <c r="K43" s="41"/>
      <c r="L43" s="41"/>
      <c r="M43" s="41"/>
      <c r="N43" s="41"/>
      <c r="O43" s="42"/>
    </row>
    <row r="44" spans="2:17" ht="15.75">
      <c r="B44" s="25" t="s">
        <v>199</v>
      </c>
      <c r="C44" s="21">
        <v>33.463001251220703</v>
      </c>
      <c r="D44" s="44" t="e">
        <f>STDEV(C42:C44)</f>
        <v>#DIV/0!</v>
      </c>
      <c r="E44" s="45">
        <f>AVERAGE(C42:C44)</f>
        <v>33.463001251220703</v>
      </c>
      <c r="F44" s="41"/>
      <c r="G44" s="40">
        <v>15.281000137329102</v>
      </c>
      <c r="H44" s="46">
        <f>STDEV(G42:G44)</f>
        <v>8.2354990989787186E-2</v>
      </c>
      <c r="I44" s="45">
        <f>AVERAGE(G42:G44)</f>
        <v>15.20633347829183</v>
      </c>
      <c r="J44" s="41"/>
      <c r="K44" s="45">
        <f>E44-I44</f>
        <v>18.256667772928871</v>
      </c>
      <c r="L44" s="45">
        <f>K44-$K$7</f>
        <v>5.3386675516764299</v>
      </c>
      <c r="M44" s="18" t="e">
        <f>SQRT((D44*D44)+(H44*H44))</f>
        <v>#DIV/0!</v>
      </c>
      <c r="N44" s="6"/>
      <c r="O44" s="23">
        <f>POWER(2,-L44)</f>
        <v>2.4711603671491347E-2</v>
      </c>
      <c r="P44" s="17" t="e">
        <f>M44/SQRT((COUNT(C42:C44)+COUNT(G42:G44)/2))</f>
        <v>#DIV/0!</v>
      </c>
    </row>
    <row r="45" spans="2:17">
      <c r="B45" s="25" t="s">
        <v>200</v>
      </c>
      <c r="C45" t="s">
        <v>10</v>
      </c>
      <c r="D45" s="37"/>
      <c r="E45" s="41"/>
      <c r="F45" s="41"/>
      <c r="G45" s="40">
        <v>19.333999633789063</v>
      </c>
      <c r="I45" s="41"/>
      <c r="J45" s="41"/>
      <c r="K45" s="41"/>
      <c r="L45" s="41"/>
      <c r="M45" s="41"/>
      <c r="N45" s="41"/>
      <c r="O45" s="42"/>
    </row>
    <row r="46" spans="2:17">
      <c r="B46" s="25" t="s">
        <v>200</v>
      </c>
      <c r="C46" t="s">
        <v>10</v>
      </c>
      <c r="D46" s="43"/>
      <c r="E46" s="41"/>
      <c r="F46" s="41"/>
      <c r="G46" s="40">
        <v>18.739999771118164</v>
      </c>
      <c r="H46" s="43"/>
      <c r="I46" s="41"/>
      <c r="J46" s="41"/>
      <c r="K46" s="41"/>
      <c r="L46" s="41"/>
      <c r="M46" s="41"/>
      <c r="N46" s="41"/>
      <c r="O46" s="42"/>
    </row>
    <row r="47" spans="2:17" ht="15.75">
      <c r="B47" s="25" t="s">
        <v>200</v>
      </c>
      <c r="C47" s="21">
        <v>33.967998504638672</v>
      </c>
      <c r="D47" s="44" t="e">
        <f>STDEV(C45:C47)</f>
        <v>#DIV/0!</v>
      </c>
      <c r="E47" s="45">
        <f>AVERAGE(C45:C47)</f>
        <v>33.967998504638672</v>
      </c>
      <c r="F47" s="41"/>
      <c r="G47" s="40">
        <v>19.406999588012695</v>
      </c>
      <c r="H47" s="46">
        <f>STDEV(G45:G47)</f>
        <v>0.36584459039034234</v>
      </c>
      <c r="I47" s="45">
        <f>AVERAGE(G45:G47)</f>
        <v>19.160332997639973</v>
      </c>
      <c r="J47" s="41"/>
      <c r="K47" s="45">
        <f>E47-I47</f>
        <v>14.807665506998699</v>
      </c>
      <c r="L47" s="45">
        <f>K47-$K$7</f>
        <v>1.8896652857462577</v>
      </c>
      <c r="M47" s="18" t="e">
        <f>SQRT((D47*D47)+(H47*H47))</f>
        <v>#DIV/0!</v>
      </c>
      <c r="N47" s="6"/>
      <c r="O47" s="23">
        <f>POWER(2,-L47)</f>
        <v>0.26986966330976386</v>
      </c>
      <c r="P47" s="17" t="e">
        <f>M47/SQRT((COUNT(C45:C47)+COUNT(G45:G47)/2))</f>
        <v>#DIV/0!</v>
      </c>
    </row>
    <row r="48" spans="2:17">
      <c r="B48" s="25" t="s">
        <v>201</v>
      </c>
      <c r="C48" s="21">
        <v>33.722000122070313</v>
      </c>
      <c r="D48" s="37"/>
      <c r="E48" s="41"/>
      <c r="F48" s="41"/>
      <c r="G48" s="40">
        <v>14.637999534606934</v>
      </c>
      <c r="I48" s="41"/>
      <c r="J48" s="41"/>
      <c r="K48" s="41"/>
      <c r="L48" s="41"/>
      <c r="M48" s="41"/>
      <c r="N48" s="41"/>
      <c r="O48" s="42"/>
    </row>
    <row r="49" spans="2:17">
      <c r="B49" s="25" t="s">
        <v>201</v>
      </c>
      <c r="C49" s="21">
        <v>33.696998596191406</v>
      </c>
      <c r="D49" s="43"/>
      <c r="E49" s="41"/>
      <c r="F49" s="41"/>
      <c r="G49" s="40">
        <v>14.60200023651123</v>
      </c>
      <c r="H49" s="43"/>
      <c r="I49" s="41"/>
      <c r="J49" s="41"/>
      <c r="K49" s="41"/>
      <c r="L49" s="41"/>
      <c r="M49" s="41"/>
      <c r="N49" s="41"/>
      <c r="O49" s="42"/>
    </row>
    <row r="50" spans="2:17" ht="15.75">
      <c r="B50" s="25" t="s">
        <v>201</v>
      </c>
      <c r="C50" t="s">
        <v>10</v>
      </c>
      <c r="D50" s="44">
        <f>STDEV(C48:C50)</f>
        <v>1.7678748488985568E-2</v>
      </c>
      <c r="E50" s="45">
        <f>AVERAGE(C48:C50)</f>
        <v>33.709499359130859</v>
      </c>
      <c r="F50" s="41"/>
      <c r="G50" s="40">
        <v>14.607000350952148</v>
      </c>
      <c r="H50" s="46">
        <f>STDEV(G48:G50)</f>
        <v>1.9501709305719293E-2</v>
      </c>
      <c r="I50" s="45">
        <f>AVERAGE(G48:G50)</f>
        <v>14.615666707356771</v>
      </c>
      <c r="J50" s="41"/>
      <c r="K50" s="45">
        <f>E50-I50</f>
        <v>19.093832651774086</v>
      </c>
      <c r="L50" s="45">
        <f>K50-$K$7</f>
        <v>6.1758324305216448</v>
      </c>
      <c r="M50" s="18">
        <f>SQRT((D50*D50)+(H50*H50))</f>
        <v>2.6322135437338436E-2</v>
      </c>
      <c r="N50" s="6"/>
      <c r="O50" s="23">
        <f>POWER(2,-L50)</f>
        <v>1.3832134084937326E-2</v>
      </c>
      <c r="P50" s="17">
        <f>M50/SQRT((COUNT(C48:C50)+COUNT(G48:G50)/2))</f>
        <v>1.4069773213540212E-2</v>
      </c>
    </row>
    <row r="51" spans="2:17">
      <c r="B51" s="25" t="s">
        <v>202</v>
      </c>
      <c r="C51" t="s">
        <v>10</v>
      </c>
      <c r="D51" s="37"/>
      <c r="E51" s="41"/>
      <c r="F51" s="41"/>
      <c r="G51" s="40">
        <v>17.23699951171875</v>
      </c>
      <c r="I51" s="41"/>
      <c r="J51" s="41"/>
      <c r="K51" s="41"/>
      <c r="L51" s="41"/>
      <c r="M51" s="41"/>
      <c r="N51" s="41"/>
      <c r="O51" s="42"/>
    </row>
    <row r="52" spans="2:17">
      <c r="B52" s="25" t="s">
        <v>202</v>
      </c>
      <c r="C52" t="s">
        <v>10</v>
      </c>
      <c r="D52" s="43"/>
      <c r="E52" s="41"/>
      <c r="F52" s="41"/>
      <c r="G52" s="40">
        <v>17.299999237060547</v>
      </c>
      <c r="H52" s="43"/>
      <c r="I52" s="41"/>
      <c r="J52" s="41"/>
      <c r="K52" s="41"/>
      <c r="L52" s="41"/>
      <c r="M52" s="41"/>
      <c r="N52" s="41"/>
      <c r="O52" s="42"/>
    </row>
    <row r="53" spans="2:17" ht="15.75">
      <c r="B53" s="25" t="s">
        <v>202</v>
      </c>
      <c r="C53" s="21">
        <v>37.200000762939453</v>
      </c>
      <c r="D53" s="44" t="e">
        <f>STDEV(C51:C53)</f>
        <v>#DIV/0!</v>
      </c>
      <c r="E53" s="45">
        <f>AVERAGE(C51:C53)</f>
        <v>37.200000762939453</v>
      </c>
      <c r="F53" s="41"/>
      <c r="G53" s="40">
        <v>17.277000427246094</v>
      </c>
      <c r="H53" s="46">
        <f>STDEV(G51:G53)</f>
        <v>3.187994115701627E-2</v>
      </c>
      <c r="I53" s="45">
        <f>AVERAGE(G51:G53)</f>
        <v>17.271333058675129</v>
      </c>
      <c r="J53" s="41"/>
      <c r="K53" s="45">
        <f>E53-I53</f>
        <v>19.928667704264324</v>
      </c>
      <c r="L53" s="45">
        <f>K53-$K$7</f>
        <v>7.0106674830118827</v>
      </c>
      <c r="M53" s="18" t="e">
        <f>SQRT((D53*D53)+(H53*H53))</f>
        <v>#DIV/0!</v>
      </c>
      <c r="N53" s="6"/>
      <c r="O53" s="23">
        <f>POWER(2,-L53)</f>
        <v>7.7549463562189593E-3</v>
      </c>
      <c r="P53" s="17" t="e">
        <f>M53/SQRT((COUNT(C51:C53)+COUNT(G51:G53)/2))</f>
        <v>#DIV/0!</v>
      </c>
    </row>
    <row r="54" spans="2:17">
      <c r="B54" s="25" t="s">
        <v>203</v>
      </c>
      <c r="C54" t="s">
        <v>10</v>
      </c>
      <c r="D54" s="37"/>
      <c r="E54" s="41"/>
      <c r="F54" s="41"/>
      <c r="G54" s="40">
        <v>19.724000930786133</v>
      </c>
      <c r="I54" s="41"/>
      <c r="J54" s="41"/>
      <c r="K54" s="41"/>
      <c r="L54" s="41"/>
      <c r="M54" s="41"/>
      <c r="N54" s="41"/>
      <c r="O54" s="42"/>
    </row>
    <row r="55" spans="2:17">
      <c r="B55" s="25" t="s">
        <v>203</v>
      </c>
      <c r="C55" t="s">
        <v>10</v>
      </c>
      <c r="D55" s="43"/>
      <c r="E55" s="41"/>
      <c r="F55" s="41"/>
      <c r="G55" s="40">
        <v>19.843999862670898</v>
      </c>
      <c r="H55" s="43"/>
      <c r="I55" s="41"/>
      <c r="J55" s="41"/>
      <c r="K55" s="41"/>
      <c r="L55" s="41"/>
      <c r="M55" s="41"/>
      <c r="N55" s="41"/>
      <c r="O55" s="42"/>
    </row>
    <row r="56" spans="2:17" ht="15.75">
      <c r="B56" s="25" t="s">
        <v>203</v>
      </c>
      <c r="C56" t="s">
        <v>10</v>
      </c>
      <c r="D56" s="44" t="e">
        <f>STDEV(C54:C56)</f>
        <v>#DIV/0!</v>
      </c>
      <c r="E56" s="45" t="e">
        <f>AVERAGE(C54:C56)</f>
        <v>#DIV/0!</v>
      </c>
      <c r="F56" s="41"/>
      <c r="G56" s="40">
        <v>19.870000839233398</v>
      </c>
      <c r="H56" s="46">
        <f>STDEV(G54:G56)</f>
        <v>7.788000139348808E-2</v>
      </c>
      <c r="I56" s="45">
        <f>AVERAGE(G54:G56)</f>
        <v>19.812667210896809</v>
      </c>
      <c r="J56" s="41"/>
      <c r="K56" s="45" t="e">
        <f>E56-I56</f>
        <v>#DIV/0!</v>
      </c>
      <c r="L56" s="45" t="e">
        <f>K56-$K$7</f>
        <v>#DIV/0!</v>
      </c>
      <c r="M56" s="18" t="e">
        <f>SQRT((D56*D56)+(H56*H56))</f>
        <v>#DIV/0!</v>
      </c>
      <c r="N56" s="6"/>
      <c r="O56" s="23" t="e">
        <f>POWER(2,-L56)</f>
        <v>#DIV/0!</v>
      </c>
      <c r="P56" s="17" t="e">
        <f>M56/SQRT((COUNT(C54:C56)+COUNT(G54:G56)/2))</f>
        <v>#DIV/0!</v>
      </c>
    </row>
    <row r="57" spans="2:17" s="24" customFormat="1">
      <c r="B57" s="25" t="s">
        <v>204</v>
      </c>
      <c r="C57" t="s">
        <v>10</v>
      </c>
      <c r="D57" s="37"/>
      <c r="E57" s="41"/>
      <c r="F57" s="41"/>
      <c r="G57" s="40">
        <v>12.51200008392334</v>
      </c>
      <c r="H57" s="36"/>
      <c r="I57" s="41"/>
      <c r="J57" s="41"/>
      <c r="K57" s="41"/>
      <c r="L57" s="41"/>
      <c r="M57" s="41"/>
      <c r="N57" s="41"/>
      <c r="O57" s="42"/>
      <c r="P57" s="48"/>
      <c r="Q57" s="30"/>
    </row>
    <row r="58" spans="2:17" s="24" customFormat="1">
      <c r="B58" s="25" t="s">
        <v>204</v>
      </c>
      <c r="C58" s="21">
        <v>32.195999145507812</v>
      </c>
      <c r="D58" s="43"/>
      <c r="E58" s="41"/>
      <c r="F58" s="41"/>
      <c r="G58" s="40">
        <v>13.010000228881836</v>
      </c>
      <c r="H58" s="43"/>
      <c r="I58" s="41"/>
      <c r="J58" s="41"/>
      <c r="K58" s="41"/>
      <c r="L58" s="41"/>
      <c r="M58" s="41"/>
      <c r="N58" s="41"/>
      <c r="O58" s="42"/>
      <c r="P58" s="48"/>
      <c r="Q58" s="30"/>
    </row>
    <row r="59" spans="2:17" s="24" customFormat="1" ht="15.75">
      <c r="B59" s="25" t="s">
        <v>204</v>
      </c>
      <c r="C59" s="21">
        <v>33.291999816894531</v>
      </c>
      <c r="D59" s="44">
        <f>STDEV(C57:C59)</f>
        <v>0.77498950692255775</v>
      </c>
      <c r="E59" s="45">
        <f>AVERAGE(C57:C59)</f>
        <v>32.743999481201172</v>
      </c>
      <c r="F59" s="41"/>
      <c r="G59" s="40">
        <v>12.732999801635742</v>
      </c>
      <c r="H59" s="46">
        <f>STDEV(G57:G59)</f>
        <v>0.24952429951884444</v>
      </c>
      <c r="I59" s="45">
        <f>AVERAGE(G57:G59)</f>
        <v>12.751666704813639</v>
      </c>
      <c r="J59" s="41"/>
      <c r="K59" s="45">
        <f>E59-I59</f>
        <v>19.992332776387535</v>
      </c>
      <c r="L59" s="45">
        <f>K59-$K$7</f>
        <v>7.0743325551350935</v>
      </c>
      <c r="M59" s="45">
        <f>SQRT((D59*D59)+(H59*H59))</f>
        <v>0.81416897011028311</v>
      </c>
      <c r="N59" s="41"/>
      <c r="O59" s="49">
        <f>POWER(2,-L59)</f>
        <v>7.4201673738447348E-3</v>
      </c>
      <c r="P59" s="1">
        <f>M59/SQRT((COUNT(C57:C59)+COUNT(G57:G59)/2))</f>
        <v>0.43519162015646762</v>
      </c>
      <c r="Q59" s="30"/>
    </row>
    <row r="60" spans="2:17" s="24" customFormat="1">
      <c r="B60" s="25" t="s">
        <v>205</v>
      </c>
      <c r="C60" s="21">
        <v>33.359001159667969</v>
      </c>
      <c r="D60" s="37"/>
      <c r="E60" s="41"/>
      <c r="F60" s="41"/>
      <c r="G60" s="40">
        <v>17.481000900268555</v>
      </c>
      <c r="H60" s="36"/>
      <c r="I60" s="41"/>
      <c r="J60" s="41"/>
      <c r="K60" s="41"/>
      <c r="L60" s="41"/>
      <c r="M60" s="41"/>
      <c r="N60" s="41"/>
      <c r="O60" s="42"/>
      <c r="P60" s="48"/>
      <c r="Q60" s="30"/>
    </row>
    <row r="61" spans="2:17" s="24" customFormat="1">
      <c r="B61" s="25" t="s">
        <v>205</v>
      </c>
      <c r="C61" t="s">
        <v>10</v>
      </c>
      <c r="D61" s="43"/>
      <c r="E61" s="41"/>
      <c r="F61" s="41"/>
      <c r="G61" s="40">
        <v>17.933000564575195</v>
      </c>
      <c r="H61" s="43"/>
      <c r="I61" s="41"/>
      <c r="J61" s="41"/>
      <c r="K61" s="41"/>
      <c r="L61" s="41"/>
      <c r="M61" s="41"/>
      <c r="N61" s="41"/>
      <c r="O61" s="42"/>
      <c r="P61" s="48"/>
      <c r="Q61" s="30"/>
    </row>
    <row r="62" spans="2:17" s="24" customFormat="1" ht="15.75">
      <c r="B62" s="25" t="s">
        <v>205</v>
      </c>
      <c r="C62" s="21">
        <v>32.826000213623047</v>
      </c>
      <c r="D62" s="44">
        <f>STDEV(C60:C62)</f>
        <v>0.37688858332720937</v>
      </c>
      <c r="E62" s="45">
        <f>AVERAGE(C60:C62)</f>
        <v>33.092500686645508</v>
      </c>
      <c r="F62" s="41"/>
      <c r="G62" s="40">
        <v>17.746000289916992</v>
      </c>
      <c r="H62" s="46">
        <f>STDEV(G60:G62)</f>
        <v>0.22711871923786539</v>
      </c>
      <c r="I62" s="45">
        <f>AVERAGE(G60:G62)</f>
        <v>17.720000584920246</v>
      </c>
      <c r="J62" s="41"/>
      <c r="K62" s="45">
        <f>E62-I62</f>
        <v>15.372500101725262</v>
      </c>
      <c r="L62" s="45">
        <f>K62-$K$7</f>
        <v>2.4544998804728202</v>
      </c>
      <c r="M62" s="45">
        <f>SQRT((D62*D62)+(H62*H62))</f>
        <v>0.44003172257308809</v>
      </c>
      <c r="N62" s="41"/>
      <c r="O62" s="49">
        <f>POWER(2,-L62)</f>
        <v>0.18244077633934627</v>
      </c>
      <c r="P62" s="1">
        <f>M62/SQRT((COUNT(C60:C62)+COUNT(G60:G62)/2))</f>
        <v>0.23520684931149383</v>
      </c>
      <c r="Q62" s="30"/>
    </row>
    <row r="63" spans="2:17" s="24" customFormat="1">
      <c r="B63" s="25" t="s">
        <v>206</v>
      </c>
      <c r="C63" t="s">
        <v>10</v>
      </c>
      <c r="D63" s="37"/>
      <c r="E63" s="41"/>
      <c r="F63" s="41"/>
      <c r="G63" s="40">
        <v>19.440000534057617</v>
      </c>
      <c r="H63" s="36"/>
      <c r="I63" s="41"/>
      <c r="J63" s="41"/>
      <c r="K63" s="41"/>
      <c r="L63" s="41"/>
      <c r="M63" s="41"/>
      <c r="N63" s="41"/>
      <c r="O63" s="42"/>
      <c r="P63" s="48"/>
      <c r="Q63" s="30"/>
    </row>
    <row r="64" spans="2:17" s="24" customFormat="1">
      <c r="B64" s="25" t="s">
        <v>206</v>
      </c>
      <c r="C64" s="21">
        <v>33.300998687744141</v>
      </c>
      <c r="D64" s="43"/>
      <c r="E64" s="41"/>
      <c r="F64" s="41"/>
      <c r="G64" s="40">
        <v>19.465999603271484</v>
      </c>
      <c r="H64" s="43"/>
      <c r="I64" s="41"/>
      <c r="J64" s="41"/>
      <c r="K64" s="41"/>
      <c r="L64" s="41"/>
      <c r="M64" s="41"/>
      <c r="N64" s="41"/>
      <c r="O64" s="42"/>
      <c r="P64" s="48"/>
      <c r="Q64" s="30"/>
    </row>
    <row r="65" spans="2:17" s="24" customFormat="1" ht="15.75">
      <c r="B65" s="25" t="s">
        <v>206</v>
      </c>
      <c r="C65" t="s">
        <v>10</v>
      </c>
      <c r="D65" s="44" t="e">
        <f>STDEV(C63:C65)</f>
        <v>#DIV/0!</v>
      </c>
      <c r="E65" s="45">
        <f>AVERAGE(C63:C65)</f>
        <v>33.300998687744141</v>
      </c>
      <c r="F65" s="41"/>
      <c r="G65" s="40">
        <v>19.413000106811523</v>
      </c>
      <c r="H65" s="46">
        <f>STDEV(G63:G65)</f>
        <v>2.650132479854693E-2</v>
      </c>
      <c r="I65" s="45">
        <f>AVERAGE(G63:G65)</f>
        <v>19.439666748046875</v>
      </c>
      <c r="J65" s="41"/>
      <c r="K65" s="45">
        <f>E65-I65</f>
        <v>13.861331939697266</v>
      </c>
      <c r="L65" s="45">
        <f>K65-$K$7</f>
        <v>0.94333171844482422</v>
      </c>
      <c r="M65" s="45" t="e">
        <f>SQRT((D65*D65)+(H65*H65))</f>
        <v>#DIV/0!</v>
      </c>
      <c r="N65" s="41"/>
      <c r="O65" s="49">
        <f>POWER(2,-L65)</f>
        <v>0.52003054904292523</v>
      </c>
      <c r="P65" s="1" t="e">
        <f>M65/SQRT((COUNT(C63:C65)+COUNT(G63:G65)/2))</f>
        <v>#DIV/0!</v>
      </c>
      <c r="Q65" s="30"/>
    </row>
    <row r="66" spans="2:17">
      <c r="B66" s="25" t="s">
        <v>207</v>
      </c>
      <c r="C66" s="21">
        <v>33.252998352050781</v>
      </c>
      <c r="D66" s="37"/>
      <c r="E66" s="41"/>
      <c r="F66" s="41"/>
      <c r="G66" s="40">
        <v>13.425999641418457</v>
      </c>
      <c r="I66" s="41"/>
      <c r="J66" s="41"/>
      <c r="K66" s="41"/>
      <c r="L66" s="41"/>
      <c r="M66" s="41"/>
      <c r="N66" s="41"/>
      <c r="O66" s="42"/>
    </row>
    <row r="67" spans="2:17">
      <c r="B67" s="25" t="s">
        <v>207</v>
      </c>
      <c r="C67" s="21">
        <v>33.688999176025391</v>
      </c>
      <c r="D67" s="43"/>
      <c r="E67" s="41"/>
      <c r="F67" s="41"/>
      <c r="G67" s="40">
        <v>13.420000076293945</v>
      </c>
      <c r="H67" s="43"/>
      <c r="I67" s="41"/>
      <c r="J67" s="41"/>
      <c r="K67" s="41"/>
      <c r="L67" s="41"/>
      <c r="M67" s="41"/>
      <c r="N67" s="41"/>
      <c r="O67" s="42"/>
    </row>
    <row r="68" spans="2:17" ht="15.75">
      <c r="B68" s="25" t="s">
        <v>207</v>
      </c>
      <c r="C68" s="21">
        <v>33.534999847412109</v>
      </c>
      <c r="D68" s="44">
        <f>STDEV(C66:C68)</f>
        <v>0.22110983511440072</v>
      </c>
      <c r="E68" s="45">
        <f>AVERAGE(C66:C68)</f>
        <v>33.492332458496094</v>
      </c>
      <c r="F68" s="41"/>
      <c r="G68" s="40">
        <v>13.46399974822998</v>
      </c>
      <c r="H68" s="46">
        <f>STDEV(G66:G68)</f>
        <v>2.3860616190175415E-2</v>
      </c>
      <c r="I68" s="45">
        <f>AVERAGE(G66:G68)</f>
        <v>13.436666488647461</v>
      </c>
      <c r="J68" s="41"/>
      <c r="K68" s="45">
        <f>E68-I68</f>
        <v>20.055665969848633</v>
      </c>
      <c r="L68" s="45">
        <f>K68-$K$7</f>
        <v>7.1376657485961914</v>
      </c>
      <c r="M68" s="18">
        <f>SQRT((D68*D68)+(H68*H68))</f>
        <v>0.22239354349731544</v>
      </c>
      <c r="N68" s="6"/>
      <c r="O68" s="23">
        <f>POWER(2,-L68)</f>
        <v>7.1014741521802606E-3</v>
      </c>
      <c r="P68" s="17">
        <f>M68/SQRT((COUNT(C66:C68)+COUNT(G66:G68)/2))</f>
        <v>0.10483732179937146</v>
      </c>
    </row>
    <row r="69" spans="2:17">
      <c r="B69" s="25" t="s">
        <v>208</v>
      </c>
      <c r="C69" t="s">
        <v>10</v>
      </c>
      <c r="D69" s="37"/>
      <c r="E69" s="41"/>
      <c r="F69" s="41"/>
      <c r="G69" s="40">
        <v>18.22599983215332</v>
      </c>
      <c r="I69" s="41"/>
      <c r="J69" s="41"/>
      <c r="K69" s="41"/>
      <c r="L69" s="41"/>
      <c r="M69" s="41"/>
      <c r="N69" s="41"/>
      <c r="O69" s="42"/>
    </row>
    <row r="70" spans="2:17">
      <c r="B70" s="25" t="s">
        <v>208</v>
      </c>
      <c r="C70" t="s">
        <v>10</v>
      </c>
      <c r="D70" s="43"/>
      <c r="E70" s="41"/>
      <c r="F70" s="41"/>
      <c r="G70" s="40">
        <v>18.333999633789063</v>
      </c>
      <c r="H70" s="43"/>
      <c r="I70" s="41"/>
      <c r="J70" s="41"/>
      <c r="K70" s="41"/>
      <c r="L70" s="41"/>
      <c r="M70" s="41"/>
      <c r="N70" s="41"/>
      <c r="O70" s="42"/>
    </row>
    <row r="71" spans="2:17" ht="15.75">
      <c r="B71" s="25" t="s">
        <v>208</v>
      </c>
      <c r="C71" t="s">
        <v>10</v>
      </c>
      <c r="D71" s="44" t="e">
        <f>STDEV(C69:C71)</f>
        <v>#DIV/0!</v>
      </c>
      <c r="E71" s="45" t="e">
        <f>AVERAGE(C69:C71)</f>
        <v>#DIV/0!</v>
      </c>
      <c r="F71" s="41"/>
      <c r="G71" s="40">
        <v>18.312000274658203</v>
      </c>
      <c r="H71" s="46">
        <f>STDEV(G69:G71)</f>
        <v>5.7073059999974071E-2</v>
      </c>
      <c r="I71" s="45">
        <f>AVERAGE(G69:G71)</f>
        <v>18.290666580200195</v>
      </c>
      <c r="J71" s="41"/>
      <c r="K71" s="45" t="e">
        <f>E71-I71</f>
        <v>#DIV/0!</v>
      </c>
      <c r="L71" s="45" t="e">
        <f>K71-$K$7</f>
        <v>#DIV/0!</v>
      </c>
      <c r="M71" s="18" t="e">
        <f>SQRT((D71*D71)+(H71*H71))</f>
        <v>#DIV/0!</v>
      </c>
      <c r="N71" s="6"/>
      <c r="O71" s="23" t="e">
        <f>POWER(2,-L71)</f>
        <v>#DIV/0!</v>
      </c>
      <c r="P71" s="17" t="e">
        <f>M71/SQRT((COUNT(C69:C71)+COUNT(G69:G71)/2))</f>
        <v>#DIV/0!</v>
      </c>
    </row>
    <row r="72" spans="2:17">
      <c r="B72" s="25" t="s">
        <v>209</v>
      </c>
      <c r="C72" s="21">
        <v>33.102001190185547</v>
      </c>
      <c r="D72" s="37"/>
      <c r="E72" s="41"/>
      <c r="F72" s="41"/>
      <c r="G72" s="40">
        <v>18.60099983215332</v>
      </c>
      <c r="I72" s="41"/>
      <c r="J72" s="41"/>
      <c r="K72" s="41"/>
      <c r="L72" s="41"/>
      <c r="M72" s="41"/>
      <c r="N72" s="41"/>
      <c r="O72" s="42"/>
    </row>
    <row r="73" spans="2:17">
      <c r="B73" s="25" t="s">
        <v>209</v>
      </c>
      <c r="C73" t="s">
        <v>10</v>
      </c>
      <c r="D73" s="43"/>
      <c r="E73" s="41"/>
      <c r="F73" s="41"/>
      <c r="G73" s="40">
        <v>18.618999481201172</v>
      </c>
      <c r="H73" s="43"/>
      <c r="I73" s="41"/>
      <c r="J73" s="41"/>
      <c r="K73" s="41"/>
      <c r="L73" s="41"/>
      <c r="M73" s="41"/>
      <c r="N73" s="41"/>
      <c r="O73" s="42"/>
    </row>
    <row r="74" spans="2:17" ht="15.75">
      <c r="B74" s="25" t="s">
        <v>209</v>
      </c>
      <c r="C74" s="21">
        <v>32.388999938964844</v>
      </c>
      <c r="D74" s="44">
        <f>STDEV(C72:C74)</f>
        <v>0.50416801973265235</v>
      </c>
      <c r="E74" s="45">
        <f>AVERAGE(C72:C74)</f>
        <v>32.745500564575195</v>
      </c>
      <c r="F74" s="41"/>
      <c r="G74" s="40">
        <v>18.552000045776367</v>
      </c>
      <c r="H74" s="46">
        <f>STDEV(G72:G74)</f>
        <v>3.4674416068323916E-2</v>
      </c>
      <c r="I74" s="45">
        <f>AVERAGE(G72:G74)</f>
        <v>18.590666453043621</v>
      </c>
      <c r="J74" s="41"/>
      <c r="K74" s="45">
        <f>E74-I74</f>
        <v>14.154834111531574</v>
      </c>
      <c r="L74" s="45">
        <f>K74-$K$7</f>
        <v>1.2368338902791329</v>
      </c>
      <c r="M74" s="18">
        <f>SQRT((D74*D74)+(H74*H74))</f>
        <v>0.50535898849315353</v>
      </c>
      <c r="N74" s="6"/>
      <c r="O74" s="23">
        <f>POWER(2,-L74)</f>
        <v>0.42430280162221778</v>
      </c>
      <c r="P74" s="17">
        <f>M74/SQRT((COUNT(C72:C74)+COUNT(G72:G74)/2))</f>
        <v>0.27012574175257359</v>
      </c>
    </row>
    <row r="75" spans="2:17">
      <c r="B75" s="25" t="s">
        <v>210</v>
      </c>
      <c r="C75" t="s">
        <v>10</v>
      </c>
      <c r="D75" s="37"/>
      <c r="E75" s="41"/>
      <c r="F75" s="41"/>
      <c r="G75" s="40">
        <v>14.305999755859375</v>
      </c>
      <c r="I75" s="41"/>
      <c r="J75" s="41"/>
      <c r="K75" s="41"/>
      <c r="L75" s="41"/>
      <c r="M75" s="41"/>
      <c r="N75" s="41"/>
      <c r="O75" s="42"/>
    </row>
    <row r="76" spans="2:17">
      <c r="B76" s="25" t="s">
        <v>210</v>
      </c>
      <c r="C76" s="21">
        <v>33.587001800537109</v>
      </c>
      <c r="D76" s="43"/>
      <c r="E76" s="41"/>
      <c r="F76" s="41"/>
      <c r="G76" s="40">
        <v>14.413999557495117</v>
      </c>
      <c r="H76" s="43"/>
      <c r="I76" s="41"/>
      <c r="J76" s="41"/>
      <c r="K76" s="41"/>
      <c r="L76" s="41"/>
      <c r="M76" s="41"/>
      <c r="N76" s="41"/>
      <c r="O76" s="42"/>
    </row>
    <row r="77" spans="2:17" ht="15.75">
      <c r="B77" s="25" t="s">
        <v>210</v>
      </c>
      <c r="C77" t="s">
        <v>10</v>
      </c>
      <c r="D77" s="44" t="e">
        <f>STDEV(C75:C77)</f>
        <v>#DIV/0!</v>
      </c>
      <c r="E77" s="45">
        <f>AVERAGE(C75:C77)</f>
        <v>33.587001800537109</v>
      </c>
      <c r="F77" s="41"/>
      <c r="G77" s="40">
        <v>14.394000053405762</v>
      </c>
      <c r="H77" s="46">
        <f>STDEV(G75:G77)</f>
        <v>5.7457215510662664E-2</v>
      </c>
      <c r="I77" s="45">
        <f>AVERAGE(G75:G77)</f>
        <v>14.371333122253418</v>
      </c>
      <c r="J77" s="41"/>
      <c r="K77" s="45">
        <f>E77-I77</f>
        <v>19.215668678283691</v>
      </c>
      <c r="L77" s="45">
        <f>K77-$K$7</f>
        <v>6.29766845703125</v>
      </c>
      <c r="M77" s="18" t="e">
        <f>SQRT((D77*D77)+(H77*H77))</f>
        <v>#DIV/0!</v>
      </c>
      <c r="N77" s="6"/>
      <c r="O77" s="23">
        <f>POWER(2,-L77)</f>
        <v>1.2711970948730229E-2</v>
      </c>
      <c r="P77" s="17" t="e">
        <f>M77/SQRT((COUNT(C75:C77)+COUNT(G75:G77)/2))</f>
        <v>#DIV/0!</v>
      </c>
    </row>
    <row r="78" spans="2:17">
      <c r="B78" s="25" t="s">
        <v>211</v>
      </c>
      <c r="C78" s="21">
        <v>35.313999176025391</v>
      </c>
      <c r="D78" s="37"/>
      <c r="E78" s="41"/>
      <c r="F78" s="41"/>
      <c r="G78" s="40">
        <v>15.234999656677246</v>
      </c>
      <c r="I78" s="41"/>
      <c r="J78" s="41"/>
      <c r="K78" s="41"/>
      <c r="L78" s="41"/>
      <c r="M78" s="41"/>
      <c r="N78" s="41"/>
      <c r="O78" s="42"/>
    </row>
    <row r="79" spans="2:17">
      <c r="B79" s="25" t="s">
        <v>211</v>
      </c>
      <c r="C79" s="21">
        <v>33.589000701904297</v>
      </c>
      <c r="D79" s="43"/>
      <c r="E79" s="41"/>
      <c r="F79" s="41"/>
      <c r="G79" s="40">
        <v>15.159999847412109</v>
      </c>
      <c r="H79" s="43"/>
      <c r="I79" s="41"/>
      <c r="J79" s="41"/>
      <c r="K79" s="41"/>
      <c r="L79" s="41"/>
      <c r="M79" s="41"/>
      <c r="N79" s="41"/>
      <c r="O79" s="42"/>
    </row>
    <row r="80" spans="2:17" ht="15.75">
      <c r="B80" s="25" t="s">
        <v>211</v>
      </c>
      <c r="C80" t="s">
        <v>10</v>
      </c>
      <c r="D80" s="44">
        <f>STDEV(C78:C80)</f>
        <v>1.2197581185874726</v>
      </c>
      <c r="E80" s="45">
        <f>AVERAGE(C78:C80)</f>
        <v>34.451499938964844</v>
      </c>
      <c r="F80" s="41"/>
      <c r="G80" s="40">
        <v>15.28600025177002</v>
      </c>
      <c r="H80" s="46">
        <f>STDEV(G78:G80)</f>
        <v>6.3379983680418611E-2</v>
      </c>
      <c r="I80" s="45">
        <f>AVERAGE(G78:G80)</f>
        <v>15.226999918619791</v>
      </c>
      <c r="J80" s="41"/>
      <c r="K80" s="45">
        <f>E80-I80</f>
        <v>19.224500020345054</v>
      </c>
      <c r="L80" s="45">
        <f>K80-$K$7</f>
        <v>6.306499799092613</v>
      </c>
      <c r="M80" s="18">
        <f>SQRT((D80*D80)+(H80*H80))</f>
        <v>1.2214036557139416</v>
      </c>
      <c r="N80" s="6"/>
      <c r="O80" s="23">
        <f>POWER(2,-L80)</f>
        <v>1.2634393322285765E-2</v>
      </c>
      <c r="P80" s="17">
        <f>M80/SQRT((COUNT(C78:C80)+COUNT(G78:G80)/2))</f>
        <v>0.6528677158049665</v>
      </c>
    </row>
    <row r="81" spans="2:17" s="24" customFormat="1">
      <c r="B81" s="25" t="s">
        <v>212</v>
      </c>
      <c r="C81" t="s">
        <v>10</v>
      </c>
      <c r="D81" s="37"/>
      <c r="E81" s="41"/>
      <c r="F81" s="41"/>
      <c r="G81" s="40">
        <v>19.415000915527344</v>
      </c>
      <c r="H81" s="36"/>
      <c r="I81" s="41"/>
      <c r="J81" s="41"/>
      <c r="K81" s="41"/>
      <c r="L81" s="41"/>
      <c r="M81" s="41"/>
      <c r="N81" s="41"/>
      <c r="O81" s="42"/>
      <c r="P81" s="48"/>
      <c r="Q81" s="30"/>
    </row>
    <row r="82" spans="2:17" s="24" customFormat="1">
      <c r="B82" s="25" t="s">
        <v>212</v>
      </c>
      <c r="C82" s="21">
        <v>32.425998687744141</v>
      </c>
      <c r="D82" s="43"/>
      <c r="E82" s="41"/>
      <c r="F82" s="41"/>
      <c r="G82" s="40">
        <v>19.202999114990234</v>
      </c>
      <c r="H82" s="43"/>
      <c r="I82" s="41"/>
      <c r="J82" s="41"/>
      <c r="K82" s="41"/>
      <c r="L82" s="41"/>
      <c r="M82" s="41"/>
      <c r="N82" s="41"/>
      <c r="O82" s="42"/>
      <c r="P82" s="48"/>
      <c r="Q82" s="30"/>
    </row>
    <row r="83" spans="2:17" s="24" customFormat="1" ht="15.75">
      <c r="B83" s="25" t="s">
        <v>212</v>
      </c>
      <c r="C83" t="s">
        <v>10</v>
      </c>
      <c r="D83" s="44" t="e">
        <f>STDEV(C81:C83)</f>
        <v>#DIV/0!</v>
      </c>
      <c r="E83" s="45">
        <f>AVERAGE(C81:C83)</f>
        <v>32.425998687744141</v>
      </c>
      <c r="F83" s="41"/>
      <c r="G83" s="40">
        <v>19.208000183105469</v>
      </c>
      <c r="H83" s="46">
        <f>STDEV(G81:G83)</f>
        <v>0.12098145679983512</v>
      </c>
      <c r="I83" s="45">
        <f>AVERAGE(G81:G83)</f>
        <v>19.275333404541016</v>
      </c>
      <c r="J83" s="41"/>
      <c r="K83" s="45">
        <f>E83-I83</f>
        <v>13.150665283203125</v>
      </c>
      <c r="L83" s="45">
        <f>K83-$K$7</f>
        <v>0.23266506195068359</v>
      </c>
      <c r="M83" s="45" t="e">
        <f>SQRT((D83*D83)+(H83*H83))</f>
        <v>#DIV/0!</v>
      </c>
      <c r="N83" s="41"/>
      <c r="O83" s="49">
        <f>POWER(2,-L83)</f>
        <v>0.85106129012310938</v>
      </c>
      <c r="P83" s="1" t="e">
        <f>M83/SQRT((COUNT(C81:C83)+COUNT(G81:G83)/2))</f>
        <v>#DIV/0!</v>
      </c>
      <c r="Q83" s="30"/>
    </row>
    <row r="84" spans="2:17" s="24" customFormat="1">
      <c r="B84" s="25" t="s">
        <v>213</v>
      </c>
      <c r="C84" t="s">
        <v>10</v>
      </c>
      <c r="D84" s="37"/>
      <c r="E84" s="41"/>
      <c r="F84" s="41"/>
      <c r="G84" s="40">
        <v>15.899999618530273</v>
      </c>
      <c r="H84" s="36"/>
      <c r="I84" s="41"/>
      <c r="J84" s="41"/>
      <c r="K84" s="41"/>
      <c r="L84" s="41"/>
      <c r="M84" s="41"/>
      <c r="N84" s="41"/>
      <c r="O84" s="42"/>
      <c r="P84" s="48"/>
      <c r="Q84" s="30"/>
    </row>
    <row r="85" spans="2:17" s="24" customFormat="1">
      <c r="B85" s="25" t="s">
        <v>213</v>
      </c>
      <c r="C85" t="s">
        <v>10</v>
      </c>
      <c r="D85" s="43"/>
      <c r="E85" s="41"/>
      <c r="F85" s="41"/>
      <c r="G85" s="40">
        <v>15.98799991607666</v>
      </c>
      <c r="H85" s="43"/>
      <c r="I85" s="41"/>
      <c r="J85" s="41"/>
      <c r="K85" s="41"/>
      <c r="L85" s="41"/>
      <c r="M85" s="41"/>
      <c r="N85" s="41"/>
      <c r="O85" s="42"/>
      <c r="P85" s="48"/>
      <c r="Q85" s="30"/>
    </row>
    <row r="86" spans="2:17" s="24" customFormat="1" ht="15.75">
      <c r="B86" s="25" t="s">
        <v>213</v>
      </c>
      <c r="C86" t="s">
        <v>10</v>
      </c>
      <c r="D86" s="44" t="e">
        <f>STDEV(C84:C86)</f>
        <v>#DIV/0!</v>
      </c>
      <c r="E86" s="45" t="e">
        <f>AVERAGE(C84:C86)</f>
        <v>#DIV/0!</v>
      </c>
      <c r="F86" s="41"/>
      <c r="G86" s="40">
        <v>15.815999984741211</v>
      </c>
      <c r="H86" s="46">
        <f>STDEV(G84:G86)</f>
        <v>8.600771983214496E-2</v>
      </c>
      <c r="I86" s="45">
        <f>AVERAGE(G84:G86)</f>
        <v>15.901333173116049</v>
      </c>
      <c r="J86" s="41"/>
      <c r="K86" s="45" t="e">
        <f>E86-I86</f>
        <v>#DIV/0!</v>
      </c>
      <c r="L86" s="45" t="e">
        <f>K86-$K$7</f>
        <v>#DIV/0!</v>
      </c>
      <c r="M86" s="45" t="e">
        <f>SQRT((D86*D86)+(H86*H86))</f>
        <v>#DIV/0!</v>
      </c>
      <c r="N86" s="41"/>
      <c r="O86" s="49" t="e">
        <f>POWER(2,-L86)</f>
        <v>#DIV/0!</v>
      </c>
      <c r="P86" s="1" t="e">
        <f>M86/SQRT((COUNT(C84:C86)+COUNT(G84:G86)/2))</f>
        <v>#DIV/0!</v>
      </c>
      <c r="Q86" s="30"/>
    </row>
    <row r="87" spans="2:17">
      <c r="B87" s="25" t="s">
        <v>214</v>
      </c>
      <c r="C87" t="s">
        <v>10</v>
      </c>
      <c r="D87" s="37"/>
      <c r="E87" s="41"/>
      <c r="F87" s="41"/>
      <c r="G87" s="40">
        <v>18.64900016784668</v>
      </c>
      <c r="I87" s="41"/>
      <c r="J87" s="41"/>
      <c r="K87" s="41"/>
      <c r="L87" s="41"/>
      <c r="M87" s="41"/>
      <c r="N87" s="41"/>
      <c r="O87" s="42"/>
    </row>
    <row r="88" spans="2:17">
      <c r="B88" s="25" t="s">
        <v>214</v>
      </c>
      <c r="C88" t="s">
        <v>10</v>
      </c>
      <c r="D88" s="43"/>
      <c r="E88" s="41"/>
      <c r="F88" s="41"/>
      <c r="G88" s="40">
        <v>18.708000183105469</v>
      </c>
      <c r="H88" s="43"/>
      <c r="I88" s="41"/>
      <c r="J88" s="41"/>
      <c r="K88" s="41"/>
      <c r="L88" s="41"/>
      <c r="M88" s="41"/>
      <c r="N88" s="41"/>
      <c r="O88" s="42"/>
    </row>
    <row r="89" spans="2:17" ht="15.75">
      <c r="B89" s="25" t="s">
        <v>214</v>
      </c>
      <c r="C89" t="s">
        <v>10</v>
      </c>
      <c r="D89" s="44" t="e">
        <f>STDEV(C87:C89)</f>
        <v>#DIV/0!</v>
      </c>
      <c r="E89" s="45" t="e">
        <f>AVERAGE(C87:C89)</f>
        <v>#DIV/0!</v>
      </c>
      <c r="F89" s="41"/>
      <c r="G89" s="40">
        <v>18.700000762939453</v>
      </c>
      <c r="H89" s="46">
        <f>STDEV(G87:G89)</f>
        <v>3.2005346489159238E-2</v>
      </c>
      <c r="I89" s="45">
        <f>AVERAGE(G87:G89)</f>
        <v>18.685667037963867</v>
      </c>
      <c r="J89" s="41"/>
      <c r="K89" s="45" t="e">
        <f>E89-I89</f>
        <v>#DIV/0!</v>
      </c>
      <c r="L89" s="45" t="e">
        <f>K89-$K$7</f>
        <v>#DIV/0!</v>
      </c>
      <c r="M89" s="18" t="e">
        <f>SQRT((D89*D89)+(H89*H89))</f>
        <v>#DIV/0!</v>
      </c>
      <c r="N89" s="6"/>
      <c r="O89" s="23" t="e">
        <f>POWER(2,-L89)</f>
        <v>#DIV/0!</v>
      </c>
      <c r="P89" s="17" t="e">
        <f>M89/SQRT((COUNT(C87:C89)+COUNT(G87:G89)/2))</f>
        <v>#DIV/0!</v>
      </c>
    </row>
    <row r="90" spans="2:17">
      <c r="B90" s="25" t="s">
        <v>215</v>
      </c>
      <c r="C90" t="s">
        <v>10</v>
      </c>
      <c r="D90" s="37"/>
      <c r="E90" s="41"/>
      <c r="F90" s="41"/>
      <c r="G90" s="40">
        <v>22.187000274658203</v>
      </c>
      <c r="I90" s="41"/>
      <c r="J90" s="41"/>
      <c r="K90" s="41"/>
      <c r="L90" s="41"/>
      <c r="M90" s="41"/>
      <c r="N90" s="41"/>
      <c r="O90" s="42"/>
    </row>
    <row r="91" spans="2:17">
      <c r="B91" s="25" t="s">
        <v>215</v>
      </c>
      <c r="C91" t="s">
        <v>10</v>
      </c>
      <c r="D91" s="43"/>
      <c r="E91" s="41"/>
      <c r="F91" s="41"/>
      <c r="G91" s="40">
        <v>22.187000274658203</v>
      </c>
      <c r="H91" s="43"/>
      <c r="I91" s="41"/>
      <c r="J91" s="41"/>
      <c r="K91" s="41"/>
      <c r="L91" s="41"/>
      <c r="M91" s="41"/>
      <c r="N91" s="41"/>
      <c r="O91" s="42"/>
    </row>
    <row r="92" spans="2:17" ht="15.75">
      <c r="B92" s="25" t="s">
        <v>215</v>
      </c>
      <c r="C92" t="s">
        <v>10</v>
      </c>
      <c r="D92" s="44" t="e">
        <f>STDEV(C90:C92)</f>
        <v>#DIV/0!</v>
      </c>
      <c r="E92" s="45" t="e">
        <f>AVERAGE(C90:C92)</f>
        <v>#DIV/0!</v>
      </c>
      <c r="F92" s="41"/>
      <c r="G92" s="40">
        <v>22.124000549316406</v>
      </c>
      <c r="H92" s="46">
        <f>STDEV(G90:G92)</f>
        <v>3.6372908384958914E-2</v>
      </c>
      <c r="I92" s="45">
        <f>AVERAGE(G90:G92)</f>
        <v>22.166000366210937</v>
      </c>
      <c r="J92" s="41"/>
      <c r="K92" s="45" t="e">
        <f>E92-I92</f>
        <v>#DIV/0!</v>
      </c>
      <c r="L92" s="45" t="e">
        <f>K92-$K$7</f>
        <v>#DIV/0!</v>
      </c>
      <c r="M92" s="18" t="e">
        <f>SQRT((D92*D92)+(H92*H92))</f>
        <v>#DIV/0!</v>
      </c>
      <c r="N92" s="6"/>
      <c r="O92" s="23" t="e">
        <f>POWER(2,-L92)</f>
        <v>#DIV/0!</v>
      </c>
      <c r="P92" s="17" t="e">
        <f>M92/SQRT((COUNT(C90:C92)+COUNT(G90:G92)/2))</f>
        <v>#DIV/0!</v>
      </c>
    </row>
    <row r="93" spans="2:17">
      <c r="B93" s="25" t="s">
        <v>216</v>
      </c>
      <c r="C93" t="s">
        <v>10</v>
      </c>
      <c r="D93" s="37"/>
      <c r="E93" s="41"/>
      <c r="F93" s="41"/>
      <c r="G93" s="40">
        <v>15.586999893188477</v>
      </c>
      <c r="I93" s="41"/>
      <c r="J93" s="41"/>
      <c r="K93" s="41"/>
      <c r="L93" s="41"/>
      <c r="M93" s="41"/>
      <c r="N93" s="41"/>
      <c r="O93" s="42"/>
    </row>
    <row r="94" spans="2:17">
      <c r="B94" s="25" t="s">
        <v>216</v>
      </c>
      <c r="C94" s="21">
        <v>33.548999786376953</v>
      </c>
      <c r="D94" s="43"/>
      <c r="E94" s="41"/>
      <c r="F94" s="41"/>
      <c r="G94" s="40">
        <v>15.562999725341797</v>
      </c>
      <c r="H94" s="43"/>
      <c r="I94" s="41"/>
      <c r="J94" s="41"/>
      <c r="K94" s="41"/>
      <c r="L94" s="41"/>
      <c r="M94" s="41"/>
      <c r="N94" s="41"/>
      <c r="O94" s="42"/>
    </row>
    <row r="95" spans="2:17" ht="15.75">
      <c r="B95" s="25" t="s">
        <v>216</v>
      </c>
      <c r="C95" s="21">
        <v>33.700000762939453</v>
      </c>
      <c r="D95" s="44">
        <f>STDEV(C93:C95)</f>
        <v>0.10677381449313468</v>
      </c>
      <c r="E95" s="45">
        <f>AVERAGE(C93:C95)</f>
        <v>33.624500274658203</v>
      </c>
      <c r="F95" s="41"/>
      <c r="G95" s="40">
        <v>15.668999671936035</v>
      </c>
      <c r="H95" s="46">
        <f>STDEV(G93:G95)</f>
        <v>5.5581712294151105E-2</v>
      </c>
      <c r="I95" s="45">
        <f>AVERAGE(G93:G95)</f>
        <v>15.606333096822103</v>
      </c>
      <c r="J95" s="41"/>
      <c r="K95" s="45">
        <f>E95-I95</f>
        <v>18.018167177836098</v>
      </c>
      <c r="L95" s="45">
        <f>K95-$K$7</f>
        <v>5.1001669565836565</v>
      </c>
      <c r="M95" s="18">
        <f>SQRT((D95*D95)+(H95*H95))</f>
        <v>0.12037430873306865</v>
      </c>
      <c r="N95" s="6"/>
      <c r="O95" s="23">
        <f>POWER(2,-L95)</f>
        <v>2.9153906940270261E-2</v>
      </c>
      <c r="P95" s="17">
        <f>M95/SQRT((COUNT(C93:C95)+COUNT(G93:G95)/2))</f>
        <v>6.434277449269904E-2</v>
      </c>
    </row>
    <row r="96" spans="2:17">
      <c r="B96" s="25" t="s">
        <v>217</v>
      </c>
      <c r="C96" t="s">
        <v>10</v>
      </c>
      <c r="D96" s="37"/>
      <c r="E96" s="41"/>
      <c r="F96" s="41"/>
      <c r="G96" s="40">
        <v>16.215000152587891</v>
      </c>
      <c r="I96" s="41"/>
      <c r="J96" s="41"/>
      <c r="K96" s="41"/>
      <c r="L96" s="41"/>
      <c r="M96" s="41"/>
      <c r="N96" s="41"/>
      <c r="O96" s="42"/>
    </row>
    <row r="97" spans="2:17">
      <c r="B97" s="25" t="s">
        <v>217</v>
      </c>
      <c r="C97" t="s">
        <v>10</v>
      </c>
      <c r="D97" s="43"/>
      <c r="E97" s="41"/>
      <c r="F97" s="41"/>
      <c r="G97" s="40">
        <v>16.225000381469727</v>
      </c>
      <c r="H97" s="43"/>
      <c r="I97" s="41"/>
      <c r="J97" s="41"/>
      <c r="K97" s="41"/>
      <c r="L97" s="41"/>
      <c r="M97" s="41"/>
      <c r="N97" s="41"/>
      <c r="O97" s="42"/>
    </row>
    <row r="98" spans="2:17" ht="15.75">
      <c r="B98" s="25" t="s">
        <v>217</v>
      </c>
      <c r="C98" t="s">
        <v>10</v>
      </c>
      <c r="D98" s="44" t="e">
        <f>STDEV(C96:C98)</f>
        <v>#DIV/0!</v>
      </c>
      <c r="E98" s="45" t="e">
        <f>AVERAGE(C96:C98)</f>
        <v>#DIV/0!</v>
      </c>
      <c r="F98" s="41"/>
      <c r="G98" s="40">
        <v>16.170999526977539</v>
      </c>
      <c r="H98" s="46">
        <f>STDEV(G96:G98)</f>
        <v>2.8729055900713243E-2</v>
      </c>
      <c r="I98" s="45">
        <f>AVERAGE(G96:G98)</f>
        <v>16.203666687011719</v>
      </c>
      <c r="J98" s="41"/>
      <c r="K98" s="45" t="e">
        <f>E98-I98</f>
        <v>#DIV/0!</v>
      </c>
      <c r="L98" s="45" t="e">
        <f>K98-$K$7</f>
        <v>#DIV/0!</v>
      </c>
      <c r="M98" s="18" t="e">
        <f>SQRT((D98*D98)+(H98*H98))</f>
        <v>#DIV/0!</v>
      </c>
      <c r="N98" s="6"/>
      <c r="O98" s="23" t="e">
        <f>POWER(2,-L98)</f>
        <v>#DIV/0!</v>
      </c>
      <c r="P98" s="17" t="e">
        <f>M98/SQRT((COUNT(C96:C98)+COUNT(G96:G98)/2))</f>
        <v>#DIV/0!</v>
      </c>
    </row>
    <row r="99" spans="2:17">
      <c r="B99" s="25" t="s">
        <v>218</v>
      </c>
      <c r="C99" s="21">
        <v>33.446998596191406</v>
      </c>
      <c r="D99" s="37"/>
      <c r="E99" s="41"/>
      <c r="F99" s="41"/>
      <c r="G99" s="40">
        <v>18.406999588012695</v>
      </c>
      <c r="I99" s="41"/>
      <c r="J99" s="41"/>
      <c r="K99" s="41"/>
      <c r="L99" s="41"/>
      <c r="M99" s="41"/>
      <c r="N99" s="41"/>
      <c r="O99" s="42"/>
    </row>
    <row r="100" spans="2:17">
      <c r="B100" s="25" t="s">
        <v>218</v>
      </c>
      <c r="C100" s="21">
        <v>36.800998687744141</v>
      </c>
      <c r="D100" s="43"/>
      <c r="E100" s="41"/>
      <c r="F100" s="41"/>
      <c r="G100" s="40">
        <v>18.496000289916992</v>
      </c>
      <c r="H100" s="43"/>
      <c r="I100" s="41"/>
      <c r="J100" s="41"/>
      <c r="K100" s="41"/>
      <c r="L100" s="41"/>
      <c r="M100" s="41"/>
      <c r="N100" s="41"/>
      <c r="O100" s="42"/>
    </row>
    <row r="101" spans="2:17" ht="15.75">
      <c r="B101" s="25" t="s">
        <v>218</v>
      </c>
      <c r="C101" s="21">
        <v>33.66400146484375</v>
      </c>
      <c r="D101" s="44">
        <f>STDEV(C99:C101)</f>
        <v>1.8769282722764458</v>
      </c>
      <c r="E101" s="45">
        <f>AVERAGE(C99:C101)</f>
        <v>34.637332916259766</v>
      </c>
      <c r="F101" s="41"/>
      <c r="G101" s="40">
        <v>18.517000198364258</v>
      </c>
      <c r="H101" s="46">
        <f>STDEV(G99:G101)</f>
        <v>5.839842374009669E-2</v>
      </c>
      <c r="I101" s="45">
        <f>AVERAGE(G99:G101)</f>
        <v>18.473333358764648</v>
      </c>
      <c r="J101" s="41"/>
      <c r="K101" s="45">
        <f>E101-I101</f>
        <v>16.163999557495117</v>
      </c>
      <c r="L101" s="45">
        <f>K101-$K$7</f>
        <v>3.2459993362426758</v>
      </c>
      <c r="M101" s="18">
        <f>SQRT((D101*D101)+(H101*H101))</f>
        <v>1.877836551770673</v>
      </c>
      <c r="N101" s="6"/>
      <c r="O101" s="23">
        <f>POWER(2,-L101)</f>
        <v>0.10540393727565635</v>
      </c>
      <c r="P101" s="17">
        <f>M101/SQRT((COUNT(C99:C101)+COUNT(G99:G101)/2))</f>
        <v>0.88522063981133758</v>
      </c>
    </row>
    <row r="102" spans="2:17">
      <c r="B102" s="25" t="s">
        <v>219</v>
      </c>
      <c r="C102" s="21">
        <v>33.674999237060547</v>
      </c>
      <c r="D102" s="37"/>
      <c r="E102" s="41"/>
      <c r="F102" s="41"/>
      <c r="G102" s="40">
        <v>13.796999931335449</v>
      </c>
      <c r="I102" s="41"/>
      <c r="J102" s="41"/>
      <c r="K102" s="41"/>
      <c r="L102" s="41"/>
      <c r="M102" s="41"/>
      <c r="N102" s="41"/>
      <c r="O102" s="42"/>
    </row>
    <row r="103" spans="2:17">
      <c r="B103" s="25" t="s">
        <v>219</v>
      </c>
      <c r="C103" t="s">
        <v>10</v>
      </c>
      <c r="D103" s="43"/>
      <c r="E103" s="41"/>
      <c r="F103" s="41"/>
      <c r="G103" s="40">
        <v>13.76200008392334</v>
      </c>
      <c r="H103" s="43"/>
      <c r="I103" s="41"/>
      <c r="J103" s="41"/>
      <c r="K103" s="41"/>
      <c r="L103" s="41"/>
      <c r="M103" s="41"/>
      <c r="N103" s="41"/>
      <c r="O103" s="42"/>
    </row>
    <row r="104" spans="2:17" ht="15.75">
      <c r="B104" s="25" t="s">
        <v>219</v>
      </c>
      <c r="C104" t="s">
        <v>10</v>
      </c>
      <c r="D104" s="44" t="e">
        <f>STDEV(C102:C104)</f>
        <v>#DIV/0!</v>
      </c>
      <c r="E104" s="45">
        <f>AVERAGE(C102:C104)</f>
        <v>33.674999237060547</v>
      </c>
      <c r="F104" s="41"/>
      <c r="G104" s="40">
        <v>13.88599967956543</v>
      </c>
      <c r="H104" s="46">
        <f>STDEV(G102:G104)</f>
        <v>6.3929445775887231E-2</v>
      </c>
      <c r="I104" s="45">
        <f>AVERAGE(G102:G104)</f>
        <v>13.81499989827474</v>
      </c>
      <c r="J104" s="41"/>
      <c r="K104" s="45">
        <f>E104-I104</f>
        <v>19.859999338785805</v>
      </c>
      <c r="L104" s="45">
        <f>K104-$K$7</f>
        <v>6.9419991175333635</v>
      </c>
      <c r="M104" s="18" t="e">
        <f>SQRT((D104*D104)+(H104*H104))</f>
        <v>#DIV/0!</v>
      </c>
      <c r="N104" s="6"/>
      <c r="O104" s="23">
        <f>POWER(2,-L104)</f>
        <v>8.1329862066845966E-3</v>
      </c>
      <c r="P104" s="17" t="e">
        <f>M104/SQRT((COUNT(C102:C104)+COUNT(G102:G104)/2))</f>
        <v>#DIV/0!</v>
      </c>
    </row>
    <row r="105" spans="2:17" s="24" customFormat="1">
      <c r="B105" s="25" t="s">
        <v>220</v>
      </c>
      <c r="C105" s="21">
        <v>33.319999694824219</v>
      </c>
      <c r="D105" s="37"/>
      <c r="E105" s="41"/>
      <c r="F105" s="41"/>
      <c r="G105" s="40">
        <v>15.402000427246094</v>
      </c>
      <c r="H105" s="36"/>
      <c r="I105" s="41"/>
      <c r="J105" s="41"/>
      <c r="K105" s="41"/>
      <c r="L105" s="41"/>
      <c r="M105" s="41"/>
      <c r="N105" s="41"/>
      <c r="O105" s="42"/>
      <c r="P105" s="48"/>
      <c r="Q105" s="30"/>
    </row>
    <row r="106" spans="2:17" s="24" customFormat="1">
      <c r="B106" s="25" t="s">
        <v>220</v>
      </c>
      <c r="C106" s="21">
        <v>38.999000549316406</v>
      </c>
      <c r="D106" s="43"/>
      <c r="E106" s="41"/>
      <c r="F106" s="41"/>
      <c r="G106" s="40">
        <v>15.616999626159668</v>
      </c>
      <c r="H106" s="43"/>
      <c r="I106" s="41"/>
      <c r="J106" s="41"/>
      <c r="K106" s="41"/>
      <c r="L106" s="41"/>
      <c r="M106" s="41"/>
      <c r="N106" s="41"/>
      <c r="O106" s="42"/>
      <c r="P106" s="48"/>
      <c r="Q106" s="30"/>
    </row>
    <row r="107" spans="2:17" s="24" customFormat="1" ht="15.75">
      <c r="B107" s="25" t="s">
        <v>220</v>
      </c>
      <c r="C107" s="21">
        <v>35.332000732421875</v>
      </c>
      <c r="D107" s="44">
        <f>STDEV(C105:C107)</f>
        <v>2.8794121662161523</v>
      </c>
      <c r="E107" s="45">
        <f>AVERAGE(C105:C107)</f>
        <v>35.8836669921875</v>
      </c>
      <c r="F107" s="41"/>
      <c r="G107" s="40">
        <v>15.406999588012695</v>
      </c>
      <c r="H107" s="46">
        <f>STDEV(G105:G107)</f>
        <v>0.12271217215064618</v>
      </c>
      <c r="I107" s="45">
        <f>AVERAGE(G105:G107)</f>
        <v>15.475333213806152</v>
      </c>
      <c r="J107" s="41"/>
      <c r="K107" s="45">
        <f>E107-I107</f>
        <v>20.408333778381348</v>
      </c>
      <c r="L107" s="45">
        <f>K107-$K$7</f>
        <v>7.4903335571289062</v>
      </c>
      <c r="M107" s="45">
        <f>SQRT((D107*D107)+(H107*H107))</f>
        <v>2.8820257979670347</v>
      </c>
      <c r="N107" s="41"/>
      <c r="O107" s="49">
        <f>POWER(2,-L107)</f>
        <v>5.5614101066134083E-3</v>
      </c>
      <c r="P107" s="1">
        <f>M107/SQRT((COUNT(C105:C107)+COUNT(G105:G107)/2))</f>
        <v>1.3585999901980408</v>
      </c>
      <c r="Q107" s="30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C9" sqref="C9:C71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0.14062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245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21">
        <v>31.100000381469727</v>
      </c>
      <c r="D5" s="37"/>
      <c r="E5" s="41"/>
      <c r="F5" s="41"/>
      <c r="G5" s="40">
        <v>17.930999755859375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21">
        <v>33.605998992919922</v>
      </c>
      <c r="D6" s="43"/>
      <c r="E6" s="41"/>
      <c r="F6" s="41"/>
      <c r="G6" s="40">
        <v>18.006000518798828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21">
        <v>31.923999786376953</v>
      </c>
      <c r="D7" s="44">
        <f>STDEV(C5:C8)</f>
        <v>1.2772447814657202</v>
      </c>
      <c r="E7" s="45">
        <f>AVERAGE(C5:C8)</f>
        <v>32.209999720255531</v>
      </c>
      <c r="F7" s="41"/>
      <c r="G7" s="40">
        <v>17.895999908447266</v>
      </c>
      <c r="H7" s="46">
        <f>STDEV(G5:G8)</f>
        <v>5.6199403967905903E-2</v>
      </c>
      <c r="I7" s="45">
        <f>AVERAGE(G5:G8)</f>
        <v>17.944333394368488</v>
      </c>
      <c r="J7" s="41"/>
      <c r="K7" s="1">
        <f>E7-I7</f>
        <v>14.265666325887043</v>
      </c>
      <c r="L7" s="45">
        <f>K7-$K$7</f>
        <v>0</v>
      </c>
      <c r="M7" s="18">
        <f>SQRT((D7*D7)+(H7*H7))</f>
        <v>1.2784805844391081</v>
      </c>
      <c r="N7" s="6"/>
      <c r="O7" s="23">
        <f>POWER(2,-L7)</f>
        <v>1</v>
      </c>
      <c r="P7" s="17">
        <f>M7/SQRT((COUNT(C5:C8)+COUNT(G5:G8)/2))</f>
        <v>0.60268152724815593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221</v>
      </c>
      <c r="C9" s="21">
        <v>38.057998657226562</v>
      </c>
      <c r="D9" s="37"/>
      <c r="E9" s="41"/>
      <c r="F9" s="41"/>
      <c r="G9" s="40">
        <v>20.417999267578125</v>
      </c>
      <c r="I9" s="41"/>
      <c r="J9" s="41"/>
      <c r="K9" s="41"/>
      <c r="L9" s="41"/>
      <c r="M9" s="41"/>
      <c r="N9" s="41"/>
      <c r="O9" s="42"/>
    </row>
    <row r="10" spans="2:16">
      <c r="B10" s="25" t="s">
        <v>221</v>
      </c>
      <c r="C10" t="s">
        <v>10</v>
      </c>
      <c r="D10" s="43"/>
      <c r="E10" s="41"/>
      <c r="F10" s="41"/>
      <c r="G10" s="40">
        <v>20.457000732421875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221</v>
      </c>
      <c r="C11" s="21">
        <v>33.527999877929687</v>
      </c>
      <c r="D11" s="44">
        <f>STDEV(C9:C11)</f>
        <v>3.2031928556076026</v>
      </c>
      <c r="E11" s="45">
        <f>AVERAGE(C9:C11)</f>
        <v>35.792999267578125</v>
      </c>
      <c r="F11" s="41"/>
      <c r="G11" s="40">
        <v>20.437999725341797</v>
      </c>
      <c r="H11" s="46">
        <f>STDEV(G9:G11)</f>
        <v>1.9502866630198533E-2</v>
      </c>
      <c r="I11" s="45">
        <f>AVERAGE(G9:G11)</f>
        <v>20.437666575113933</v>
      </c>
      <c r="J11" s="41"/>
      <c r="K11" s="45">
        <f>E11-I11</f>
        <v>15.355332692464192</v>
      </c>
      <c r="L11" s="45">
        <f>K11-$K$7</f>
        <v>1.0896663665771484</v>
      </c>
      <c r="M11" s="18">
        <f>SQRT((D11*D11)+(H11*H11))</f>
        <v>3.2032522273499451</v>
      </c>
      <c r="N11" s="6"/>
      <c r="O11" s="23">
        <f>POWER(2,-L11)</f>
        <v>0.46987002280674861</v>
      </c>
      <c r="P11" s="17">
        <f>M11/SQRT((COUNT(C9:C11)+COUNT(G9:G11)/2))</f>
        <v>1.7122103368805719</v>
      </c>
    </row>
    <row r="12" spans="2:16">
      <c r="B12" s="25" t="s">
        <v>222</v>
      </c>
      <c r="C12" t="s">
        <v>10</v>
      </c>
      <c r="D12" s="37"/>
      <c r="E12" s="41"/>
      <c r="F12" s="41"/>
      <c r="G12" s="40"/>
      <c r="I12" s="41"/>
      <c r="J12" s="41"/>
      <c r="K12" s="41"/>
      <c r="L12" s="41"/>
      <c r="M12" s="41"/>
      <c r="N12" s="41"/>
      <c r="O12" s="42"/>
    </row>
    <row r="13" spans="2:16">
      <c r="B13" s="25" t="s">
        <v>222</v>
      </c>
      <c r="C13" t="s">
        <v>10</v>
      </c>
      <c r="D13" s="43"/>
      <c r="E13" s="41"/>
      <c r="F13" s="41"/>
      <c r="G13" s="40">
        <v>14.534999847412109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222</v>
      </c>
      <c r="C14" s="21">
        <v>33.661998748779297</v>
      </c>
      <c r="D14" s="44" t="e">
        <f>STDEV(C12:C14)</f>
        <v>#DIV/0!</v>
      </c>
      <c r="E14" s="45">
        <f>AVERAGE(C12:C14)</f>
        <v>33.661998748779297</v>
      </c>
      <c r="F14" s="41"/>
      <c r="G14" s="40">
        <v>14.598999977111816</v>
      </c>
      <c r="H14" s="46">
        <f>STDEV(G12:G14)</f>
        <v>4.5254925707481401E-2</v>
      </c>
      <c r="I14" s="45">
        <f>AVERAGE(G12:G14)</f>
        <v>14.566999912261963</v>
      </c>
      <c r="J14" s="41"/>
      <c r="K14" s="45">
        <f>E14-I14</f>
        <v>19.094998836517334</v>
      </c>
      <c r="L14" s="45">
        <f>K14-$K$7</f>
        <v>4.8293325106302909</v>
      </c>
      <c r="M14" s="18" t="e">
        <f>SQRT((D14*D14)+(H14*H14))</f>
        <v>#DIV/0!</v>
      </c>
      <c r="N14" s="6"/>
      <c r="O14" s="23">
        <f>POWER(2,-L14)</f>
        <v>3.5174347940751513E-2</v>
      </c>
      <c r="P14" s="17" t="e">
        <f>M14/SQRT((COUNT(C12:C14)+COUNT(G12:G14)/2))</f>
        <v>#DIV/0!</v>
      </c>
    </row>
    <row r="15" spans="2:16">
      <c r="B15" s="25" t="s">
        <v>223</v>
      </c>
      <c r="C15" s="21">
        <v>30.729999542236328</v>
      </c>
      <c r="D15" s="37"/>
      <c r="E15" s="41"/>
      <c r="F15" s="41"/>
      <c r="G15" s="40">
        <v>16.108999252319336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223</v>
      </c>
      <c r="C16" s="21">
        <v>29.993000030517578</v>
      </c>
      <c r="D16" s="43"/>
      <c r="E16" s="41"/>
      <c r="F16" s="41"/>
      <c r="G16" s="40">
        <v>16.128999710083008</v>
      </c>
      <c r="H16" s="43"/>
      <c r="I16" s="41"/>
      <c r="J16" s="41"/>
      <c r="K16" s="41"/>
      <c r="L16" s="41"/>
      <c r="M16" s="41"/>
      <c r="N16" s="41"/>
      <c r="O16" s="42"/>
    </row>
    <row r="17" spans="2:17" ht="15.75">
      <c r="B17" s="25" t="s">
        <v>223</v>
      </c>
      <c r="C17" s="21">
        <v>31.604000091552734</v>
      </c>
      <c r="D17" s="44">
        <f>STDEV(C15:C17)</f>
        <v>0.80647033807138857</v>
      </c>
      <c r="E17" s="45">
        <f>AVERAGE(C15:C17)</f>
        <v>30.775666554768879</v>
      </c>
      <c r="F17" s="41"/>
      <c r="G17" s="40">
        <v>16.068000793457031</v>
      </c>
      <c r="H17" s="46">
        <f>STDEV(G15:G17)</f>
        <v>3.1095979829616111E-2</v>
      </c>
      <c r="I17" s="45">
        <f>AVERAGE(G15:G17)</f>
        <v>16.101999918619793</v>
      </c>
      <c r="J17" s="41"/>
      <c r="K17" s="45">
        <f>E17-I17</f>
        <v>14.673666636149086</v>
      </c>
      <c r="L17" s="45">
        <f>K17-$K$7</f>
        <v>0.40800031026204309</v>
      </c>
      <c r="M17" s="18">
        <f>SQRT((D17*D17)+(H17*H17))</f>
        <v>0.80706961666918409</v>
      </c>
      <c r="N17" s="6"/>
      <c r="O17" s="23">
        <f>POWER(2,-L17)</f>
        <v>0.75366729269754984</v>
      </c>
      <c r="P17" s="17">
        <f>M17/SQRT((COUNT(C15:C17)+COUNT(G15:G17)/2))</f>
        <v>0.38045626589093839</v>
      </c>
    </row>
    <row r="18" spans="2:17">
      <c r="B18" s="25" t="s">
        <v>224</v>
      </c>
      <c r="C18" s="21">
        <v>37.402000427246094</v>
      </c>
      <c r="D18" s="37"/>
      <c r="E18" s="41"/>
      <c r="F18" s="41"/>
      <c r="G18" s="40">
        <v>21.191999435424805</v>
      </c>
      <c r="I18" s="41"/>
      <c r="J18" s="41"/>
      <c r="K18" s="41"/>
      <c r="L18" s="41"/>
      <c r="M18" s="41"/>
      <c r="N18" s="41"/>
      <c r="O18" s="42"/>
    </row>
    <row r="19" spans="2:17">
      <c r="B19" s="25" t="s">
        <v>224</v>
      </c>
      <c r="C19" t="s">
        <v>10</v>
      </c>
      <c r="D19" s="43"/>
      <c r="E19" s="41"/>
      <c r="F19" s="41"/>
      <c r="G19" s="40">
        <v>21.090999603271484</v>
      </c>
      <c r="H19" s="43"/>
      <c r="I19" s="41"/>
      <c r="J19" s="41"/>
      <c r="K19" s="41"/>
      <c r="L19" s="41"/>
      <c r="M19" s="41"/>
      <c r="N19" s="41"/>
      <c r="O19" s="42"/>
    </row>
    <row r="20" spans="2:17" ht="15.75">
      <c r="B20" s="25" t="s">
        <v>224</v>
      </c>
      <c r="C20" t="s">
        <v>10</v>
      </c>
      <c r="D20" s="44" t="e">
        <f>STDEV(C18:C20)</f>
        <v>#DIV/0!</v>
      </c>
      <c r="E20" s="45">
        <f>AVERAGE(C18:C20)</f>
        <v>37.402000427246094</v>
      </c>
      <c r="F20" s="41"/>
      <c r="G20" s="40">
        <v>21.041999816894531</v>
      </c>
      <c r="H20" s="46">
        <f>STDEV(G18:G20)</f>
        <v>7.6487287308865337E-2</v>
      </c>
      <c r="I20" s="45">
        <f>AVERAGE(G18:G20)</f>
        <v>21.108332951863606</v>
      </c>
      <c r="J20" s="41"/>
      <c r="K20" s="45">
        <f>E20-I20</f>
        <v>16.293667475382488</v>
      </c>
      <c r="L20" s="45">
        <f>K20-$K$7</f>
        <v>2.0280011494954451</v>
      </c>
      <c r="M20" s="18" t="e">
        <f>SQRT((D20*D20)+(H20*H20))</f>
        <v>#DIV/0!</v>
      </c>
      <c r="N20" s="6"/>
      <c r="O20" s="23">
        <f>POWER(2,-L20)</f>
        <v>0.24519455563350992</v>
      </c>
      <c r="P20" s="17" t="e">
        <f>M20/SQRT((COUNT(C18:C20)+COUNT(G18:G20)/2))</f>
        <v>#DIV/0!</v>
      </c>
    </row>
    <row r="21" spans="2:17">
      <c r="B21" s="25" t="s">
        <v>225</v>
      </c>
      <c r="C21" t="s">
        <v>10</v>
      </c>
      <c r="D21" s="37"/>
      <c r="E21" s="41"/>
      <c r="F21" s="41"/>
      <c r="G21" s="40">
        <v>14.663000106811523</v>
      </c>
      <c r="I21" s="41"/>
      <c r="J21" s="41"/>
      <c r="K21" s="41"/>
      <c r="L21" s="41"/>
      <c r="M21" s="41"/>
      <c r="N21" s="41"/>
      <c r="O21" s="42"/>
    </row>
    <row r="22" spans="2:17">
      <c r="B22" s="25" t="s">
        <v>225</v>
      </c>
      <c r="C22" t="s">
        <v>10</v>
      </c>
      <c r="D22" s="43"/>
      <c r="E22" s="41"/>
      <c r="F22" s="41"/>
      <c r="G22" s="40">
        <v>14.682999610900879</v>
      </c>
      <c r="H22" s="43"/>
      <c r="I22" s="41"/>
      <c r="J22" s="41"/>
      <c r="K22" s="41"/>
      <c r="L22" s="41"/>
      <c r="M22" s="41"/>
      <c r="N22" s="41"/>
      <c r="O22" s="42"/>
    </row>
    <row r="23" spans="2:17" ht="15.75">
      <c r="B23" s="25" t="s">
        <v>225</v>
      </c>
      <c r="C23" s="21">
        <v>33.826999664306641</v>
      </c>
      <c r="D23" s="44" t="e">
        <f>STDEV(C21:C23)</f>
        <v>#DIV/0!</v>
      </c>
      <c r="E23" s="45">
        <f>AVERAGE(C21:C23)</f>
        <v>33.826999664306641</v>
      </c>
      <c r="F23" s="41"/>
      <c r="G23" s="40">
        <v>14.748000144958496</v>
      </c>
      <c r="H23" s="46">
        <f>STDEV(G21:G23)</f>
        <v>4.4441077238260858E-2</v>
      </c>
      <c r="I23" s="45">
        <f>AVERAGE(G21:G23)</f>
        <v>14.697999954223633</v>
      </c>
      <c r="J23" s="41"/>
      <c r="K23" s="45">
        <f>E23-I23</f>
        <v>19.128999710083008</v>
      </c>
      <c r="L23" s="45">
        <f>K23-$K$7</f>
        <v>4.8633333841959647</v>
      </c>
      <c r="M23" s="18" t="e">
        <f>SQRT((D23*D23)+(H23*H23))</f>
        <v>#DIV/0!</v>
      </c>
      <c r="N23" s="6"/>
      <c r="O23" s="23">
        <f>POWER(2,-L23)</f>
        <v>3.4355064832089652E-2</v>
      </c>
      <c r="P23" s="17" t="e">
        <f>M23/SQRT((COUNT(C21:C23)+COUNT(G21:G23)/2))</f>
        <v>#DIV/0!</v>
      </c>
    </row>
    <row r="24" spans="2:17" s="24" customFormat="1">
      <c r="B24" s="25" t="s">
        <v>226</v>
      </c>
      <c r="C24" s="21">
        <v>35.035999298095703</v>
      </c>
      <c r="D24" s="37"/>
      <c r="E24" s="41"/>
      <c r="F24" s="41"/>
      <c r="G24" s="40">
        <v>16.853000640869141</v>
      </c>
      <c r="H24" s="36"/>
      <c r="I24" s="41"/>
      <c r="J24" s="41"/>
      <c r="K24" s="41"/>
      <c r="L24" s="41"/>
      <c r="M24" s="41"/>
      <c r="N24" s="41"/>
      <c r="O24" s="42"/>
      <c r="P24" s="48"/>
      <c r="Q24" s="30"/>
    </row>
    <row r="25" spans="2:17" s="24" customFormat="1">
      <c r="B25" s="25" t="s">
        <v>226</v>
      </c>
      <c r="C25" t="s">
        <v>10</v>
      </c>
      <c r="D25" s="43"/>
      <c r="E25" s="41"/>
      <c r="F25" s="41"/>
      <c r="G25" s="40"/>
      <c r="H25" s="43"/>
      <c r="I25" s="41"/>
      <c r="J25" s="41"/>
      <c r="K25" s="41"/>
      <c r="L25" s="41"/>
      <c r="M25" s="41"/>
      <c r="N25" s="41"/>
      <c r="O25" s="42"/>
      <c r="P25" s="48"/>
      <c r="Q25" s="30"/>
    </row>
    <row r="26" spans="2:17" s="24" customFormat="1" ht="15.75">
      <c r="B26" s="25" t="s">
        <v>226</v>
      </c>
      <c r="C26" t="s">
        <v>10</v>
      </c>
      <c r="D26" s="44" t="e">
        <f>STDEV(C24:C26)</f>
        <v>#DIV/0!</v>
      </c>
      <c r="E26" s="45">
        <f>AVERAGE(C24:C26)</f>
        <v>35.035999298095703</v>
      </c>
      <c r="F26" s="41"/>
      <c r="G26" s="40">
        <v>17.021999359130859</v>
      </c>
      <c r="H26" s="46">
        <f>STDEV(G24:G26)</f>
        <v>0.11950013969469615</v>
      </c>
      <c r="I26" s="45">
        <f>AVERAGE(G24:G26)</f>
        <v>16.9375</v>
      </c>
      <c r="J26" s="41"/>
      <c r="K26" s="45">
        <f>E26-I26</f>
        <v>18.098499298095703</v>
      </c>
      <c r="L26" s="45">
        <f>K26-$K$7</f>
        <v>3.83283297220866</v>
      </c>
      <c r="M26" s="45" t="e">
        <f>SQRT((D26*D26)+(H26*H26))</f>
        <v>#DIV/0!</v>
      </c>
      <c r="N26" s="41"/>
      <c r="O26" s="49">
        <f>POWER(2,-L26)</f>
        <v>7.0178213280890328E-2</v>
      </c>
      <c r="P26" s="1" t="e">
        <f>M26/SQRT((COUNT(C24:C26)+COUNT(G24:G26)/2))</f>
        <v>#DIV/0!</v>
      </c>
      <c r="Q26" s="30"/>
    </row>
    <row r="27" spans="2:17" s="24" customFormat="1">
      <c r="B27" s="25" t="s">
        <v>227</v>
      </c>
      <c r="C27" s="21">
        <v>32.611000061035156</v>
      </c>
      <c r="D27" s="37"/>
      <c r="E27" s="41"/>
      <c r="F27" s="41"/>
      <c r="G27" s="40">
        <v>17.986000061035156</v>
      </c>
      <c r="H27" s="36"/>
      <c r="I27" s="41"/>
      <c r="J27" s="41"/>
      <c r="K27" s="41"/>
      <c r="L27" s="41"/>
      <c r="M27" s="41"/>
      <c r="N27" s="41"/>
      <c r="O27" s="42"/>
      <c r="P27" s="48"/>
      <c r="Q27" s="30"/>
    </row>
    <row r="28" spans="2:17" s="24" customFormat="1">
      <c r="B28" s="25" t="s">
        <v>227</v>
      </c>
      <c r="C28" s="21">
        <v>30.36199951171875</v>
      </c>
      <c r="D28" s="43"/>
      <c r="E28" s="41"/>
      <c r="F28" s="41"/>
      <c r="G28" s="40">
        <v>17.73900032043457</v>
      </c>
      <c r="H28" s="43"/>
      <c r="I28" s="41"/>
      <c r="J28" s="41"/>
      <c r="K28" s="41"/>
      <c r="L28" s="41"/>
      <c r="M28" s="41"/>
      <c r="N28" s="41"/>
      <c r="O28" s="42"/>
      <c r="P28" s="48"/>
      <c r="Q28" s="30"/>
    </row>
    <row r="29" spans="2:17" s="24" customFormat="1" ht="15.75">
      <c r="B29" s="25" t="s">
        <v>227</v>
      </c>
      <c r="C29" s="21">
        <v>31.208000183105469</v>
      </c>
      <c r="D29" s="44">
        <f>STDEV(C27:C29)</f>
        <v>1.1359378844727483</v>
      </c>
      <c r="E29" s="45">
        <f>AVERAGE(C27:C29)</f>
        <v>31.393666585286457</v>
      </c>
      <c r="F29" s="41"/>
      <c r="G29" s="40">
        <v>18.052999496459961</v>
      </c>
      <c r="H29" s="46">
        <f>STDEV(G27:G29)</f>
        <v>0.1653749672454036</v>
      </c>
      <c r="I29" s="45">
        <f>AVERAGE(G27:G29)</f>
        <v>17.925999959309895</v>
      </c>
      <c r="J29" s="41"/>
      <c r="K29" s="45">
        <f>E29-I29</f>
        <v>13.467666625976563</v>
      </c>
      <c r="L29" s="45">
        <f>K29-$K$7</f>
        <v>-0.79799969991048059</v>
      </c>
      <c r="M29" s="45">
        <f>SQRT((D29*D29)+(H29*H29))</f>
        <v>1.1479127829115945</v>
      </c>
      <c r="N29" s="41"/>
      <c r="O29" s="49">
        <f>POWER(2,-L29)</f>
        <v>1.7386887585219566</v>
      </c>
      <c r="P29" s="1">
        <f>M29/SQRT((COUNT(C27:C29)+COUNT(G27:G29)/2))</f>
        <v>0.54113127533833982</v>
      </c>
      <c r="Q29" s="30"/>
    </row>
    <row r="30" spans="2:17">
      <c r="B30" s="25" t="s">
        <v>228</v>
      </c>
      <c r="C30" s="21">
        <v>33.548999786376953</v>
      </c>
      <c r="D30" s="37"/>
      <c r="E30" s="41"/>
      <c r="F30" s="41"/>
      <c r="G30" s="40">
        <v>13.696000099182129</v>
      </c>
      <c r="I30" s="41"/>
      <c r="J30" s="41"/>
      <c r="K30" s="41"/>
      <c r="L30" s="41"/>
      <c r="M30" s="41"/>
      <c r="N30" s="41"/>
      <c r="O30" s="42"/>
    </row>
    <row r="31" spans="2:17">
      <c r="B31" s="25" t="s">
        <v>228</v>
      </c>
      <c r="C31" t="s">
        <v>10</v>
      </c>
      <c r="D31" s="43"/>
      <c r="E31" s="41"/>
      <c r="F31" s="41"/>
      <c r="G31" s="40">
        <v>13.355999946594238</v>
      </c>
      <c r="H31" s="43"/>
      <c r="I31" s="41"/>
      <c r="J31" s="41"/>
      <c r="K31" s="41"/>
      <c r="L31" s="41"/>
      <c r="M31" s="41"/>
      <c r="N31" s="41"/>
      <c r="O31" s="42"/>
    </row>
    <row r="32" spans="2:17" ht="15.75">
      <c r="B32" s="25" t="s">
        <v>228</v>
      </c>
      <c r="C32" s="21">
        <v>32.036998748779297</v>
      </c>
      <c r="D32" s="44">
        <f>STDEV(C30:C32)</f>
        <v>1.0691461868463987</v>
      </c>
      <c r="E32" s="45">
        <f>AVERAGE(C30:C32)</f>
        <v>32.792999267578125</v>
      </c>
      <c r="F32" s="41"/>
      <c r="G32" s="40">
        <v>13.27299976348877</v>
      </c>
      <c r="H32" s="46">
        <f>STDEV(G30:G32)</f>
        <v>0.22413478762864433</v>
      </c>
      <c r="I32" s="45">
        <f>AVERAGE(G30:G32)</f>
        <v>13.441666603088379</v>
      </c>
      <c r="J32" s="41"/>
      <c r="K32" s="45">
        <f>E32-I32</f>
        <v>19.351332664489746</v>
      </c>
      <c r="L32" s="45">
        <f>K32-$K$7</f>
        <v>5.085666338602703</v>
      </c>
      <c r="M32" s="18">
        <f>SQRT((D32*D32)+(H32*H32))</f>
        <v>1.0923872810837427</v>
      </c>
      <c r="N32" s="6"/>
      <c r="O32" s="23">
        <f>POWER(2,-L32)</f>
        <v>2.9448412246448574E-2</v>
      </c>
      <c r="P32" s="17">
        <f>M32/SQRT((COUNT(C30:C32)+COUNT(G30:G32)/2))</f>
        <v>0.58390556278355543</v>
      </c>
    </row>
    <row r="33" spans="2:17">
      <c r="B33" s="25" t="s">
        <v>229</v>
      </c>
      <c r="C33" s="21">
        <v>33.502998352050781</v>
      </c>
      <c r="D33" s="37"/>
      <c r="E33" s="41"/>
      <c r="F33" s="41"/>
      <c r="G33" s="40">
        <v>17.417999267578125</v>
      </c>
      <c r="I33" s="41"/>
      <c r="J33" s="41"/>
      <c r="K33" s="41"/>
      <c r="L33" s="41"/>
      <c r="M33" s="41"/>
      <c r="N33" s="41"/>
      <c r="O33" s="42"/>
    </row>
    <row r="34" spans="2:17">
      <c r="B34" s="25" t="s">
        <v>229</v>
      </c>
      <c r="C34" t="s">
        <v>10</v>
      </c>
      <c r="D34" s="43"/>
      <c r="E34" s="41"/>
      <c r="F34" s="41"/>
      <c r="G34" s="40">
        <v>17.441999435424805</v>
      </c>
      <c r="H34" s="43"/>
      <c r="I34" s="41"/>
      <c r="J34" s="41"/>
      <c r="K34" s="41"/>
      <c r="L34" s="41"/>
      <c r="M34" s="41"/>
      <c r="N34" s="41"/>
      <c r="O34" s="42"/>
    </row>
    <row r="35" spans="2:17" ht="15.75">
      <c r="B35" s="25" t="s">
        <v>229</v>
      </c>
      <c r="C35" s="21">
        <v>36.645000457763672</v>
      </c>
      <c r="D35" s="44">
        <f>STDEV(C33:C35)</f>
        <v>2.2217309954519964</v>
      </c>
      <c r="E35" s="45">
        <f>AVERAGE(C33:C35)</f>
        <v>35.073999404907227</v>
      </c>
      <c r="F35" s="41"/>
      <c r="G35" s="40">
        <v>17.517000198364258</v>
      </c>
      <c r="H35" s="46">
        <f>STDEV(G33:G35)</f>
        <v>5.1643500389189835E-2</v>
      </c>
      <c r="I35" s="45">
        <f>AVERAGE(G33:G35)</f>
        <v>17.458999633789063</v>
      </c>
      <c r="J35" s="41"/>
      <c r="K35" s="45">
        <f>E35-I35</f>
        <v>17.614999771118164</v>
      </c>
      <c r="L35" s="45">
        <f>K35-$K$7</f>
        <v>3.349333445231121</v>
      </c>
      <c r="M35" s="18">
        <f>SQRT((D35*D35)+(H35*H35))</f>
        <v>2.2223311335812599</v>
      </c>
      <c r="N35" s="6"/>
      <c r="O35" s="23">
        <f>POWER(2,-L35)</f>
        <v>9.811833445409647E-2</v>
      </c>
      <c r="P35" s="17">
        <f>M35/SQRT((COUNT(C33:C35)+COUNT(G33:G35)/2))</f>
        <v>1.1878859574031468</v>
      </c>
    </row>
    <row r="36" spans="2:17">
      <c r="B36" s="25" t="s">
        <v>230</v>
      </c>
      <c r="C36" t="s">
        <v>10</v>
      </c>
      <c r="D36" s="37"/>
      <c r="E36" s="41"/>
      <c r="F36" s="41"/>
      <c r="G36" s="40">
        <v>19.410999298095703</v>
      </c>
      <c r="I36" s="41"/>
      <c r="J36" s="41"/>
      <c r="K36" s="41"/>
      <c r="L36" s="41"/>
      <c r="M36" s="41"/>
      <c r="N36" s="41"/>
      <c r="O36" s="42"/>
    </row>
    <row r="37" spans="2:17">
      <c r="B37" s="25" t="s">
        <v>230</v>
      </c>
      <c r="C37" s="21">
        <v>38.608001708984375</v>
      </c>
      <c r="D37" s="43"/>
      <c r="E37" s="41"/>
      <c r="F37" s="41"/>
      <c r="G37" s="40">
        <v>19.430000305175781</v>
      </c>
      <c r="H37" s="43"/>
      <c r="I37" s="41"/>
      <c r="J37" s="41"/>
      <c r="K37" s="41"/>
      <c r="L37" s="41"/>
      <c r="M37" s="41"/>
      <c r="N37" s="41"/>
      <c r="O37" s="42"/>
    </row>
    <row r="38" spans="2:17" ht="15.75">
      <c r="B38" s="25" t="s">
        <v>230</v>
      </c>
      <c r="C38" s="21">
        <v>33.61199951171875</v>
      </c>
      <c r="D38" s="44">
        <f>STDEV(C36:C38)</f>
        <v>3.532707032509415</v>
      </c>
      <c r="E38" s="45">
        <f>AVERAGE(C36:C38)</f>
        <v>36.110000610351563</v>
      </c>
      <c r="F38" s="41"/>
      <c r="G38" s="40"/>
      <c r="H38" s="46">
        <f>STDEV(G36:G38)</f>
        <v>1.3435740955696843E-2</v>
      </c>
      <c r="I38" s="45">
        <f>AVERAGE(G36:G38)</f>
        <v>19.420499801635742</v>
      </c>
      <c r="J38" s="41"/>
      <c r="K38" s="45">
        <f>E38-I38</f>
        <v>16.68950080871582</v>
      </c>
      <c r="L38" s="45">
        <f>K38-$K$7</f>
        <v>2.4238344828287772</v>
      </c>
      <c r="M38" s="18">
        <f>SQRT((D38*D38)+(H38*H38))</f>
        <v>3.5327325821064499</v>
      </c>
      <c r="N38" s="6"/>
      <c r="O38" s="23">
        <f>POWER(2,-L38)</f>
        <v>0.18636017780929187</v>
      </c>
      <c r="P38" s="17">
        <f>M38/SQRT((COUNT(C36:C38)+COUNT(G36:G38)/2))</f>
        <v>2.0396241072541206</v>
      </c>
    </row>
    <row r="39" spans="2:17">
      <c r="B39" s="25" t="s">
        <v>231</v>
      </c>
      <c r="C39" s="21">
        <v>33.875999450683594</v>
      </c>
      <c r="D39" s="37"/>
      <c r="E39" s="41"/>
      <c r="F39" s="41"/>
      <c r="G39" s="40">
        <v>14.699000358581543</v>
      </c>
      <c r="I39" s="41"/>
      <c r="J39" s="41"/>
      <c r="K39" s="41"/>
      <c r="L39" s="41"/>
      <c r="M39" s="41"/>
      <c r="N39" s="41"/>
      <c r="O39" s="42"/>
    </row>
    <row r="40" spans="2:17">
      <c r="B40" s="25" t="s">
        <v>231</v>
      </c>
      <c r="C40" t="s">
        <v>10</v>
      </c>
      <c r="D40" s="43"/>
      <c r="E40" s="41"/>
      <c r="F40" s="41"/>
      <c r="G40" s="40">
        <v>14.748000144958496</v>
      </c>
      <c r="H40" s="43"/>
      <c r="I40" s="41"/>
      <c r="J40" s="41"/>
      <c r="K40" s="41"/>
      <c r="L40" s="41"/>
      <c r="M40" s="41"/>
      <c r="N40" s="41"/>
      <c r="O40" s="42"/>
    </row>
    <row r="41" spans="2:17" ht="15.75">
      <c r="B41" s="25" t="s">
        <v>231</v>
      </c>
      <c r="C41" t="s">
        <v>10</v>
      </c>
      <c r="D41" s="44" t="e">
        <f>STDEV(C39:C41)</f>
        <v>#DIV/0!</v>
      </c>
      <c r="E41" s="45">
        <f>AVERAGE(C39:C41)</f>
        <v>33.875999450683594</v>
      </c>
      <c r="F41" s="41"/>
      <c r="G41" s="40">
        <v>14.75100040435791</v>
      </c>
      <c r="H41" s="46">
        <f>STDEV(G39:G41)</f>
        <v>2.919470666118288E-2</v>
      </c>
      <c r="I41" s="45">
        <f>AVERAGE(G39:G41)</f>
        <v>14.732666969299316</v>
      </c>
      <c r="J41" s="41"/>
      <c r="K41" s="45">
        <f>E41-I41</f>
        <v>19.143332481384277</v>
      </c>
      <c r="L41" s="45">
        <f>K41-$K$7</f>
        <v>4.8776661554972343</v>
      </c>
      <c r="M41" s="18" t="e">
        <f>SQRT((D41*D41)+(H41*H41))</f>
        <v>#DIV/0!</v>
      </c>
      <c r="N41" s="6"/>
      <c r="O41" s="23">
        <f>POWER(2,-L41)</f>
        <v>3.4015446680753972E-2</v>
      </c>
      <c r="P41" s="17" t="e">
        <f>M41/SQRT((COUNT(C39:C41)+COUNT(G39:G41)/2))</f>
        <v>#DIV/0!</v>
      </c>
    </row>
    <row r="42" spans="2:17">
      <c r="B42" s="25" t="s">
        <v>232</v>
      </c>
      <c r="C42" t="s">
        <v>10</v>
      </c>
      <c r="D42" s="37"/>
      <c r="E42" s="41"/>
      <c r="F42" s="41"/>
      <c r="G42" s="40">
        <v>16.388999938964844</v>
      </c>
      <c r="I42" s="41"/>
      <c r="J42" s="41"/>
      <c r="K42" s="41"/>
      <c r="L42" s="41"/>
      <c r="M42" s="41"/>
      <c r="N42" s="41"/>
      <c r="O42" s="42"/>
    </row>
    <row r="43" spans="2:17">
      <c r="B43" s="25" t="s">
        <v>232</v>
      </c>
      <c r="C43" t="s">
        <v>10</v>
      </c>
      <c r="D43" s="43"/>
      <c r="E43" s="41"/>
      <c r="F43" s="41"/>
      <c r="G43" s="40">
        <v>16.381999969482422</v>
      </c>
      <c r="H43" s="43"/>
      <c r="I43" s="41"/>
      <c r="J43" s="41"/>
      <c r="K43" s="41"/>
      <c r="L43" s="41"/>
      <c r="M43" s="41"/>
      <c r="N43" s="41"/>
      <c r="O43" s="42"/>
    </row>
    <row r="44" spans="2:17" ht="15.75">
      <c r="B44" s="25" t="s">
        <v>232</v>
      </c>
      <c r="C44" t="s">
        <v>10</v>
      </c>
      <c r="D44" s="44" t="e">
        <f>STDEV(C42:C44)</f>
        <v>#DIV/0!</v>
      </c>
      <c r="E44" s="45" t="e">
        <f>AVERAGE(C42:C44)</f>
        <v>#DIV/0!</v>
      </c>
      <c r="F44" s="41"/>
      <c r="G44" s="40">
        <v>16.37299919128418</v>
      </c>
      <c r="H44" s="46">
        <f>STDEV(G42:G44)</f>
        <v>8.0211959547716021E-3</v>
      </c>
      <c r="I44" s="45">
        <f>AVERAGE(G42:G44)</f>
        <v>16.381333033243816</v>
      </c>
      <c r="J44" s="41"/>
      <c r="K44" s="45" t="e">
        <f>E44-I44</f>
        <v>#DIV/0!</v>
      </c>
      <c r="L44" s="45" t="e">
        <f>K44-$K$7</f>
        <v>#DIV/0!</v>
      </c>
      <c r="M44" s="18" t="e">
        <f>SQRT((D44*D44)+(H44*H44))</f>
        <v>#DIV/0!</v>
      </c>
      <c r="N44" s="6"/>
      <c r="O44" s="23" t="e">
        <f>POWER(2,-L44)</f>
        <v>#DIV/0!</v>
      </c>
      <c r="P44" s="17" t="e">
        <f>M44/SQRT((COUNT(C42:C44)+COUNT(G42:G44)/2))</f>
        <v>#DIV/0!</v>
      </c>
    </row>
    <row r="45" spans="2:17">
      <c r="B45" s="25" t="s">
        <v>233</v>
      </c>
      <c r="C45" s="21">
        <v>32.970001220703125</v>
      </c>
      <c r="D45" s="37"/>
      <c r="E45" s="41"/>
      <c r="F45" s="41"/>
      <c r="G45" s="40">
        <v>19.437999725341797</v>
      </c>
      <c r="I45" s="41"/>
      <c r="J45" s="41"/>
      <c r="K45" s="41"/>
      <c r="L45" s="41"/>
      <c r="M45" s="41"/>
      <c r="N45" s="41"/>
      <c r="O45" s="42"/>
    </row>
    <row r="46" spans="2:17">
      <c r="B46" s="25" t="s">
        <v>233</v>
      </c>
      <c r="C46" s="21">
        <v>33.516998291015625</v>
      </c>
      <c r="D46" s="43"/>
      <c r="E46" s="41"/>
      <c r="F46" s="41"/>
      <c r="G46" s="40">
        <v>19.326999664306641</v>
      </c>
      <c r="H46" s="43"/>
      <c r="I46" s="41"/>
      <c r="J46" s="41"/>
      <c r="K46" s="41"/>
      <c r="L46" s="41"/>
      <c r="M46" s="41"/>
      <c r="N46" s="41"/>
      <c r="O46" s="42"/>
    </row>
    <row r="47" spans="2:17" ht="15.75">
      <c r="B47" s="25" t="s">
        <v>233</v>
      </c>
      <c r="C47" t="s">
        <v>10</v>
      </c>
      <c r="D47" s="44">
        <f>STDEV(C45:C47)</f>
        <v>0.38678533770714346</v>
      </c>
      <c r="E47" s="45">
        <f>AVERAGE(C45:C47)</f>
        <v>33.243499755859375</v>
      </c>
      <c r="F47" s="41"/>
      <c r="G47" s="40">
        <v>19.346000671386719</v>
      </c>
      <c r="H47" s="46">
        <f>STDEV(G45:G47)</f>
        <v>5.9365924216527574E-2</v>
      </c>
      <c r="I47" s="45">
        <f>AVERAGE(G45:G47)</f>
        <v>19.370333353678387</v>
      </c>
      <c r="J47" s="41"/>
      <c r="K47" s="45">
        <f>E47-I47</f>
        <v>13.873166402180988</v>
      </c>
      <c r="L47" s="45">
        <f>K47-$K$7</f>
        <v>-0.39249992370605469</v>
      </c>
      <c r="M47" s="18">
        <f>SQRT((D47*D47)+(H47*H47))</f>
        <v>0.39131472042757542</v>
      </c>
      <c r="N47" s="6"/>
      <c r="O47" s="23">
        <f>POWER(2,-L47)</f>
        <v>1.3126660417561247</v>
      </c>
      <c r="P47" s="17">
        <f>M47/SQRT((COUNT(C45:C47)+COUNT(G45:G47)/2))</f>
        <v>0.20916651632017391</v>
      </c>
    </row>
    <row r="48" spans="2:17" s="24" customFormat="1">
      <c r="B48" s="25" t="s">
        <v>234</v>
      </c>
      <c r="C48" t="s">
        <v>10</v>
      </c>
      <c r="D48" s="37"/>
      <c r="E48" s="41"/>
      <c r="F48" s="41"/>
      <c r="G48" s="40">
        <v>15.145000457763672</v>
      </c>
      <c r="H48" s="36"/>
      <c r="I48" s="41"/>
      <c r="J48" s="41"/>
      <c r="K48" s="41"/>
      <c r="L48" s="41"/>
      <c r="M48" s="41"/>
      <c r="N48" s="41"/>
      <c r="O48" s="42"/>
      <c r="P48" s="48"/>
      <c r="Q48" s="30"/>
    </row>
    <row r="49" spans="2:17" s="24" customFormat="1">
      <c r="B49" s="25" t="s">
        <v>234</v>
      </c>
      <c r="C49" t="s">
        <v>10</v>
      </c>
      <c r="D49" s="43"/>
      <c r="E49" s="41"/>
      <c r="F49" s="41"/>
      <c r="G49" s="40">
        <v>14.097000122070312</v>
      </c>
      <c r="H49" s="43"/>
      <c r="I49" s="41"/>
      <c r="J49" s="41"/>
      <c r="K49" s="41"/>
      <c r="L49" s="41"/>
      <c r="M49" s="41"/>
      <c r="N49" s="41"/>
      <c r="O49" s="42"/>
      <c r="P49" s="48"/>
      <c r="Q49" s="30"/>
    </row>
    <row r="50" spans="2:17" s="24" customFormat="1" ht="15.75">
      <c r="B50" s="25" t="s">
        <v>234</v>
      </c>
      <c r="C50" t="s">
        <v>10</v>
      </c>
      <c r="D50" s="44" t="e">
        <f>STDEV(C48:C50)</f>
        <v>#DIV/0!</v>
      </c>
      <c r="E50" s="45" t="e">
        <f>AVERAGE(C48:C50)</f>
        <v>#DIV/0!</v>
      </c>
      <c r="F50" s="41"/>
      <c r="G50" s="40">
        <v>14.717000007629395</v>
      </c>
      <c r="H50" s="46">
        <f>STDEV(G48:G50)</f>
        <v>0.52692329407319793</v>
      </c>
      <c r="I50" s="45">
        <f>AVERAGE(G48:G50)</f>
        <v>14.653000195821127</v>
      </c>
      <c r="J50" s="41"/>
      <c r="K50" s="45" t="e">
        <f>E50-I50</f>
        <v>#DIV/0!</v>
      </c>
      <c r="L50" s="45" t="e">
        <f>K50-$K$7</f>
        <v>#DIV/0!</v>
      </c>
      <c r="M50" s="45" t="e">
        <f>SQRT((D50*D50)+(H50*H50))</f>
        <v>#DIV/0!</v>
      </c>
      <c r="N50" s="41"/>
      <c r="O50" s="49" t="e">
        <f>POWER(2,-L50)</f>
        <v>#DIV/0!</v>
      </c>
      <c r="P50" s="1" t="e">
        <f>M50/SQRT((COUNT(C48:C50)+COUNT(G48:G50)/2))</f>
        <v>#DIV/0!</v>
      </c>
      <c r="Q50" s="30"/>
    </row>
    <row r="51" spans="2:17" s="24" customFormat="1">
      <c r="B51" s="25" t="s">
        <v>235</v>
      </c>
      <c r="C51" s="21">
        <v>33.471000671386719</v>
      </c>
      <c r="D51" s="37"/>
      <c r="E51" s="41"/>
      <c r="F51" s="41"/>
      <c r="G51" s="40">
        <v>18.364999771118164</v>
      </c>
      <c r="H51" s="36"/>
      <c r="I51" s="41"/>
      <c r="J51" s="41"/>
      <c r="K51" s="41"/>
      <c r="L51" s="41"/>
      <c r="M51" s="41"/>
      <c r="N51" s="41"/>
      <c r="O51" s="42"/>
      <c r="P51" s="48"/>
      <c r="Q51" s="30"/>
    </row>
    <row r="52" spans="2:17" s="24" customFormat="1">
      <c r="B52" s="25" t="s">
        <v>235</v>
      </c>
      <c r="C52" s="21">
        <v>32.373001098632812</v>
      </c>
      <c r="D52" s="43"/>
      <c r="E52" s="41"/>
      <c r="F52" s="41"/>
      <c r="G52" s="40"/>
      <c r="H52" s="43"/>
      <c r="I52" s="41"/>
      <c r="J52" s="41"/>
      <c r="K52" s="41"/>
      <c r="L52" s="41"/>
      <c r="M52" s="41"/>
      <c r="N52" s="41"/>
      <c r="O52" s="42"/>
      <c r="P52" s="48"/>
      <c r="Q52" s="30"/>
    </row>
    <row r="53" spans="2:17" s="24" customFormat="1" ht="15.75">
      <c r="B53" s="25" t="s">
        <v>235</v>
      </c>
      <c r="C53" s="21">
        <v>33.159999847412109</v>
      </c>
      <c r="D53" s="44">
        <f>STDEV(C51:C53)</f>
        <v>0.56593456701583011</v>
      </c>
      <c r="E53" s="45">
        <f>AVERAGE(C51:C53)</f>
        <v>33.001333872477211</v>
      </c>
      <c r="F53" s="41"/>
      <c r="G53" s="40">
        <v>18.007999420166016</v>
      </c>
      <c r="H53" s="46">
        <f>STDEV(G51:G53)</f>
        <v>0.25243736904424152</v>
      </c>
      <c r="I53" s="45">
        <f>AVERAGE(G51:G53)</f>
        <v>18.18649959564209</v>
      </c>
      <c r="J53" s="41"/>
      <c r="K53" s="45">
        <f>E53-I53</f>
        <v>14.814834276835121</v>
      </c>
      <c r="L53" s="45">
        <f>K53-$K$7</f>
        <v>0.54916795094807824</v>
      </c>
      <c r="M53" s="45">
        <f>SQRT((D53*D53)+(H53*H53))</f>
        <v>0.61968262799063012</v>
      </c>
      <c r="N53" s="41"/>
      <c r="O53" s="49">
        <f>POWER(2,-L53)</f>
        <v>0.68341416186728887</v>
      </c>
      <c r="P53" s="1">
        <f>M53/SQRT((COUNT(C51:C53)+COUNT(G51:G53)/2))</f>
        <v>0.30984131399531506</v>
      </c>
      <c r="Q53" s="30"/>
    </row>
    <row r="54" spans="2:17">
      <c r="B54" s="25" t="s">
        <v>236</v>
      </c>
      <c r="C54" t="s">
        <v>10</v>
      </c>
      <c r="D54" s="37"/>
      <c r="E54" s="41"/>
      <c r="F54" s="41"/>
      <c r="G54" s="40">
        <v>18.427999496459961</v>
      </c>
      <c r="I54" s="41"/>
      <c r="J54" s="41"/>
      <c r="K54" s="41"/>
      <c r="L54" s="41"/>
      <c r="M54" s="41"/>
      <c r="N54" s="41"/>
      <c r="O54" s="42"/>
    </row>
    <row r="55" spans="2:17">
      <c r="B55" s="25" t="s">
        <v>236</v>
      </c>
      <c r="C55" s="21">
        <v>36.383998870849609</v>
      </c>
      <c r="D55" s="43"/>
      <c r="E55" s="41"/>
      <c r="F55" s="41"/>
      <c r="G55" s="40">
        <v>18.423999786376953</v>
      </c>
      <c r="H55" s="43"/>
      <c r="I55" s="41"/>
      <c r="J55" s="41"/>
      <c r="K55" s="41"/>
      <c r="L55" s="41"/>
      <c r="M55" s="41"/>
      <c r="N55" s="41"/>
      <c r="O55" s="42"/>
    </row>
    <row r="56" spans="2:17" ht="15.75">
      <c r="B56" s="25" t="s">
        <v>236</v>
      </c>
      <c r="C56" s="21">
        <v>38.745998382568359</v>
      </c>
      <c r="D56" s="44">
        <f>STDEV(C54:C56)</f>
        <v>1.6701858718956422</v>
      </c>
      <c r="E56" s="45">
        <f>AVERAGE(C54:C56)</f>
        <v>37.564998626708984</v>
      </c>
      <c r="F56" s="41"/>
      <c r="G56" s="40">
        <v>18.482000350952148</v>
      </c>
      <c r="H56" s="46">
        <f>STDEV(G54:G56)</f>
        <v>3.2393814887197017E-2</v>
      </c>
      <c r="I56" s="45">
        <f>AVERAGE(G54:G56)</f>
        <v>18.444666544596355</v>
      </c>
      <c r="J56" s="41"/>
      <c r="K56" s="45">
        <f>E56-I56</f>
        <v>19.120332082112629</v>
      </c>
      <c r="L56" s="45">
        <f>K56-$K$7</f>
        <v>4.8546657562255859</v>
      </c>
      <c r="M56" s="18">
        <f>SQRT((D56*D56)+(H56*H56))</f>
        <v>1.6704999868071693</v>
      </c>
      <c r="N56" s="6"/>
      <c r="O56" s="23">
        <f>POWER(2,-L56)</f>
        <v>3.456208933810407E-2</v>
      </c>
      <c r="P56" s="17">
        <f>M56/SQRT((COUNT(C54:C56)+COUNT(G54:G56)/2))</f>
        <v>0.89291980217754519</v>
      </c>
    </row>
    <row r="57" spans="2:17">
      <c r="B57" s="25" t="s">
        <v>237</v>
      </c>
      <c r="C57" t="s">
        <v>10</v>
      </c>
      <c r="D57" s="37"/>
      <c r="E57" s="41"/>
      <c r="F57" s="41"/>
      <c r="G57" s="40">
        <v>13.83899974822998</v>
      </c>
      <c r="I57" s="41"/>
      <c r="J57" s="41"/>
      <c r="K57" s="41"/>
      <c r="L57" s="41"/>
      <c r="M57" s="41"/>
      <c r="N57" s="41"/>
      <c r="O57" s="42"/>
    </row>
    <row r="58" spans="2:17">
      <c r="B58" s="25" t="s">
        <v>237</v>
      </c>
      <c r="C58" t="s">
        <v>10</v>
      </c>
      <c r="D58" s="43"/>
      <c r="E58" s="41"/>
      <c r="F58" s="41"/>
      <c r="G58" s="40">
        <v>13.864999771118164</v>
      </c>
      <c r="H58" s="43"/>
      <c r="I58" s="41"/>
      <c r="J58" s="41"/>
      <c r="K58" s="41"/>
      <c r="L58" s="41"/>
      <c r="M58" s="41"/>
      <c r="N58" s="41"/>
      <c r="O58" s="42"/>
    </row>
    <row r="59" spans="2:17" ht="15.75">
      <c r="B59" s="25" t="s">
        <v>237</v>
      </c>
      <c r="C59" s="21">
        <v>38.030998229980469</v>
      </c>
      <c r="D59" s="44" t="e">
        <f>STDEV(C57:C59)</f>
        <v>#DIV/0!</v>
      </c>
      <c r="E59" s="45">
        <f>AVERAGE(C57:C59)</f>
        <v>38.030998229980469</v>
      </c>
      <c r="F59" s="41"/>
      <c r="G59" s="40">
        <v>13.880000114440918</v>
      </c>
      <c r="H59" s="46">
        <f>STDEV(G57:G59)</f>
        <v>2.0744643965039684E-2</v>
      </c>
      <c r="I59" s="45">
        <f>AVERAGE(G57:G59)</f>
        <v>13.861333211263021</v>
      </c>
      <c r="J59" s="41"/>
      <c r="K59" s="45">
        <f>E59-I59</f>
        <v>24.169665018717446</v>
      </c>
      <c r="L59" s="45">
        <f>K59-$K$7</f>
        <v>9.9039986928304025</v>
      </c>
      <c r="M59" s="18" t="e">
        <f>SQRT((D59*D59)+(H59*H59))</f>
        <v>#DIV/0!</v>
      </c>
      <c r="N59" s="6"/>
      <c r="O59" s="23">
        <f>POWER(2,-L59)</f>
        <v>1.043756796498816E-3</v>
      </c>
      <c r="P59" s="17" t="e">
        <f>M59/SQRT((COUNT(C57:C59)+COUNT(G57:G59)/2))</f>
        <v>#DIV/0!</v>
      </c>
    </row>
    <row r="60" spans="2:17">
      <c r="B60" s="25" t="s">
        <v>238</v>
      </c>
      <c r="C60" t="s">
        <v>10</v>
      </c>
      <c r="D60" s="37"/>
      <c r="E60" s="41"/>
      <c r="F60" s="41"/>
      <c r="G60" s="40">
        <v>16.143999099731445</v>
      </c>
      <c r="I60" s="41"/>
      <c r="J60" s="41"/>
      <c r="K60" s="41"/>
      <c r="L60" s="41"/>
      <c r="M60" s="41"/>
      <c r="N60" s="41"/>
      <c r="O60" s="42"/>
    </row>
    <row r="61" spans="2:17">
      <c r="B61" s="25" t="s">
        <v>238</v>
      </c>
      <c r="C61" t="s">
        <v>10</v>
      </c>
      <c r="D61" s="43"/>
      <c r="E61" s="41"/>
      <c r="F61" s="41"/>
      <c r="G61" s="40">
        <v>16.033000946044922</v>
      </c>
      <c r="H61" s="43"/>
      <c r="I61" s="41"/>
      <c r="J61" s="41"/>
      <c r="K61" s="41"/>
      <c r="L61" s="41"/>
      <c r="M61" s="41"/>
      <c r="N61" s="41"/>
      <c r="O61" s="42"/>
    </row>
    <row r="62" spans="2:17" ht="15.75">
      <c r="B62" s="25" t="s">
        <v>238</v>
      </c>
      <c r="C62" s="21">
        <v>33.199001312255859</v>
      </c>
      <c r="D62" s="44" t="e">
        <f>STDEV(C60:C62)</f>
        <v>#DIV/0!</v>
      </c>
      <c r="E62" s="45">
        <f>AVERAGE(C60:C62)</f>
        <v>33.199001312255859</v>
      </c>
      <c r="F62" s="41"/>
      <c r="G62" s="40">
        <v>16.158000946044922</v>
      </c>
      <c r="H62" s="46">
        <f>STDEV(G60:G62)</f>
        <v>6.8485572473335934E-2</v>
      </c>
      <c r="I62" s="45">
        <f>AVERAGE(G60:G62)</f>
        <v>16.111666997273762</v>
      </c>
      <c r="J62" s="41"/>
      <c r="K62" s="45">
        <f>E62-I62</f>
        <v>17.087334314982098</v>
      </c>
      <c r="L62" s="45">
        <f>K62-$K$7</f>
        <v>2.8216679890950545</v>
      </c>
      <c r="M62" s="18" t="e">
        <f>SQRT((D62*D62)+(H62*H62))</f>
        <v>#DIV/0!</v>
      </c>
      <c r="N62" s="6"/>
      <c r="O62" s="23">
        <f>POWER(2,-L62)</f>
        <v>0.14144685561800979</v>
      </c>
      <c r="P62" s="17" t="e">
        <f>M62/SQRT((COUNT(C60:C62)+COUNT(G60:G62)/2))</f>
        <v>#DIV/0!</v>
      </c>
    </row>
    <row r="63" spans="2:17">
      <c r="B63" s="25" t="s">
        <v>239</v>
      </c>
      <c r="C63" t="s">
        <v>10</v>
      </c>
      <c r="D63" s="37"/>
      <c r="E63" s="41"/>
      <c r="F63" s="41"/>
      <c r="G63" s="40">
        <v>17.461999893188477</v>
      </c>
      <c r="I63" s="41"/>
      <c r="J63" s="41"/>
      <c r="K63" s="41"/>
      <c r="L63" s="41"/>
      <c r="M63" s="41"/>
      <c r="N63" s="41"/>
      <c r="O63" s="42"/>
    </row>
    <row r="64" spans="2:17">
      <c r="B64" s="25" t="s">
        <v>239</v>
      </c>
      <c r="C64" s="21">
        <v>33.490001678466797</v>
      </c>
      <c r="D64" s="43"/>
      <c r="E64" s="41"/>
      <c r="F64" s="41"/>
      <c r="G64" s="40">
        <v>17.447999954223633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239</v>
      </c>
      <c r="C65" s="21">
        <v>37.463001251220703</v>
      </c>
      <c r="D65" s="44">
        <f>STDEV(C63:C65)</f>
        <v>2.8093349395455434</v>
      </c>
      <c r="E65" s="45">
        <f>AVERAGE(C63:C65)</f>
        <v>35.47650146484375</v>
      </c>
      <c r="F65" s="41"/>
      <c r="G65" s="40">
        <v>17.66200065612793</v>
      </c>
      <c r="H65" s="46">
        <f>STDEV(G63:G65)</f>
        <v>0.11971675173989813</v>
      </c>
      <c r="I65" s="45">
        <f>AVERAGE(G63:G65)</f>
        <v>17.52400016784668</v>
      </c>
      <c r="J65" s="41"/>
      <c r="K65" s="45">
        <f>E65-I65</f>
        <v>17.95250129699707</v>
      </c>
      <c r="L65" s="45">
        <f>K65-$K$7</f>
        <v>3.6868349711100272</v>
      </c>
      <c r="M65" s="18">
        <f>SQRT((D65*D65)+(H65*H65))</f>
        <v>2.8118845821261074</v>
      </c>
      <c r="N65" s="6"/>
      <c r="O65" s="23">
        <f>POWER(2,-L65)</f>
        <v>7.765189965071799E-2</v>
      </c>
      <c r="P65" s="17">
        <f>M65/SQRT((COUNT(C63:C65)+COUNT(G63:G65)/2))</f>
        <v>1.5030155310668438</v>
      </c>
    </row>
    <row r="66" spans="2:16">
      <c r="B66" s="25" t="s">
        <v>240</v>
      </c>
      <c r="C66" s="21">
        <v>33.558998107910156</v>
      </c>
      <c r="D66" s="37"/>
      <c r="E66" s="41"/>
      <c r="F66" s="41"/>
      <c r="G66" s="40">
        <v>13.437000274658203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240</v>
      </c>
      <c r="C67" t="s">
        <v>10</v>
      </c>
      <c r="D67" s="43"/>
      <c r="E67" s="41"/>
      <c r="F67" s="41"/>
      <c r="G67" s="40">
        <v>13.496999740600586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240</v>
      </c>
      <c r="C68" t="s">
        <v>10</v>
      </c>
      <c r="D68" s="44" t="e">
        <f>STDEV(C66:C68)</f>
        <v>#DIV/0!</v>
      </c>
      <c r="E68" s="45">
        <f>AVERAGE(C66:C68)</f>
        <v>33.558998107910156</v>
      </c>
      <c r="F68" s="41"/>
      <c r="G68" s="40">
        <v>13.536999702453613</v>
      </c>
      <c r="H68" s="46">
        <f>STDEV(G66:G68)</f>
        <v>5.0331928933537877E-2</v>
      </c>
      <c r="I68" s="45">
        <f>AVERAGE(G66:G68)</f>
        <v>13.490333239237467</v>
      </c>
      <c r="J68" s="41"/>
      <c r="K68" s="45">
        <f>E68-I68</f>
        <v>20.068664868672691</v>
      </c>
      <c r="L68" s="45">
        <f>K68-$K$7</f>
        <v>5.8029985427856481</v>
      </c>
      <c r="M68" s="18" t="e">
        <f>SQRT((D68*D68)+(H68*H68))</f>
        <v>#DIV/0!</v>
      </c>
      <c r="N68" s="6"/>
      <c r="O68" s="23">
        <f>POWER(2,-L68)</f>
        <v>1.7911145993400882E-2</v>
      </c>
      <c r="P68" s="17" t="e">
        <f>M68/SQRT((COUNT(C66:C68)+COUNT(G66:G68)/2))</f>
        <v>#DIV/0!</v>
      </c>
    </row>
    <row r="69" spans="2:16">
      <c r="B69" s="25" t="s">
        <v>241</v>
      </c>
      <c r="C69" s="21">
        <v>33.453998565673828</v>
      </c>
      <c r="D69" s="37"/>
      <c r="E69" s="41"/>
      <c r="F69" s="41"/>
      <c r="G69" s="40">
        <v>17.586999893188477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241</v>
      </c>
      <c r="C70" s="21">
        <v>33.287998199462891</v>
      </c>
      <c r="D70" s="43"/>
      <c r="E70" s="41"/>
      <c r="F70" s="41"/>
      <c r="G70" s="40">
        <v>17.555999755859375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241</v>
      </c>
      <c r="C71" s="21">
        <v>32.359001159667969</v>
      </c>
      <c r="D71" s="44">
        <f>STDEV(C69:C71)</f>
        <v>0.59014277095871737</v>
      </c>
      <c r="E71" s="45">
        <f>AVERAGE(C69:C71)</f>
        <v>33.033665974934898</v>
      </c>
      <c r="F71" s="41"/>
      <c r="G71" s="40">
        <v>17.562999725341797</v>
      </c>
      <c r="H71" s="46">
        <f>STDEV(G69:G71)</f>
        <v>1.6258413944000356E-2</v>
      </c>
      <c r="I71" s="45">
        <f>AVERAGE(G69:G71)</f>
        <v>17.568666458129883</v>
      </c>
      <c r="J71" s="41"/>
      <c r="K71" s="45">
        <f>E71-I71</f>
        <v>15.464999516805015</v>
      </c>
      <c r="L71" s="45">
        <f>K71-$K$7</f>
        <v>1.1993331909179723</v>
      </c>
      <c r="M71" s="18">
        <f>SQRT((D71*D71)+(H71*H71))</f>
        <v>0.5903666878634054</v>
      </c>
      <c r="N71" s="6"/>
      <c r="O71" s="23">
        <f>POWER(2,-L71)</f>
        <v>0.43547651100587548</v>
      </c>
      <c r="P71" s="17">
        <f>M71/SQRT((COUNT(C69:C71)+COUNT(G69:G71)/2))</f>
        <v>0.27830152558323723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2013-11-24T09:50:13Z</dcterms:modified>
</cp:coreProperties>
</file>