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heckCompatibility="1" defaultThemeVersion="124226"/>
  <bookViews>
    <workbookView xWindow="-1230" yWindow="75" windowWidth="17760" windowHeight="11760" activeTab="5"/>
  </bookViews>
  <sheets>
    <sheet name="KONTROLL1" sheetId="21" r:id="rId1"/>
    <sheet name="KONTROLL2" sheetId="22" r:id="rId2"/>
    <sheet name="PSORIAAS1" sheetId="13" r:id="rId3"/>
    <sheet name="PSORIAAS2" sheetId="23" r:id="rId4"/>
    <sheet name="VITILIIGO1" sheetId="19" r:id="rId5"/>
    <sheet name="VITILIIGO2" sheetId="24" r:id="rId6"/>
  </sheets>
  <calcPr calcId="125725"/>
</workbook>
</file>

<file path=xl/calcChain.xml><?xml version="1.0" encoding="utf-8"?>
<calcChain xmlns="http://schemas.openxmlformats.org/spreadsheetml/2006/main">
  <c r="I116" i="21"/>
  <c r="H116"/>
  <c r="E116"/>
  <c r="D116"/>
  <c r="I113"/>
  <c r="H113"/>
  <c r="E113"/>
  <c r="D113"/>
  <c r="I110"/>
  <c r="H110"/>
  <c r="E110"/>
  <c r="K110" s="1"/>
  <c r="D110"/>
  <c r="M110" s="1"/>
  <c r="P110" s="1"/>
  <c r="I71" i="24"/>
  <c r="H71"/>
  <c r="E71"/>
  <c r="K71" s="1"/>
  <c r="D71"/>
  <c r="M71" s="1"/>
  <c r="P71" s="1"/>
  <c r="I68"/>
  <c r="H68"/>
  <c r="E68"/>
  <c r="D68"/>
  <c r="M68" s="1"/>
  <c r="P68" s="1"/>
  <c r="I65"/>
  <c r="H65"/>
  <c r="E65"/>
  <c r="D65"/>
  <c r="I62"/>
  <c r="H62"/>
  <c r="E62"/>
  <c r="D62"/>
  <c r="I59"/>
  <c r="H59"/>
  <c r="E59"/>
  <c r="K59" s="1"/>
  <c r="D59"/>
  <c r="M59" s="1"/>
  <c r="P59" s="1"/>
  <c r="I56"/>
  <c r="H56"/>
  <c r="E56"/>
  <c r="K56" s="1"/>
  <c r="D56"/>
  <c r="M56" s="1"/>
  <c r="P56" s="1"/>
  <c r="I53"/>
  <c r="H53"/>
  <c r="E53"/>
  <c r="D53"/>
  <c r="I50"/>
  <c r="H50"/>
  <c r="E50"/>
  <c r="D50"/>
  <c r="I47"/>
  <c r="H47"/>
  <c r="E47"/>
  <c r="K47" s="1"/>
  <c r="D47"/>
  <c r="I44"/>
  <c r="H44"/>
  <c r="E44"/>
  <c r="K44" s="1"/>
  <c r="D44"/>
  <c r="I41"/>
  <c r="H41"/>
  <c r="E41"/>
  <c r="K41" s="1"/>
  <c r="D41"/>
  <c r="I38"/>
  <c r="H38"/>
  <c r="E38"/>
  <c r="D38"/>
  <c r="I35"/>
  <c r="H35"/>
  <c r="E35"/>
  <c r="K35" s="1"/>
  <c r="D35"/>
  <c r="I32"/>
  <c r="H32"/>
  <c r="E32"/>
  <c r="D32"/>
  <c r="I29"/>
  <c r="H29"/>
  <c r="E29"/>
  <c r="D29"/>
  <c r="I26"/>
  <c r="H26"/>
  <c r="E26"/>
  <c r="D26"/>
  <c r="I23"/>
  <c r="H23"/>
  <c r="E23"/>
  <c r="K23" s="1"/>
  <c r="D23"/>
  <c r="M23" s="1"/>
  <c r="P23" s="1"/>
  <c r="I20"/>
  <c r="H20"/>
  <c r="E20"/>
  <c r="D20"/>
  <c r="M20" s="1"/>
  <c r="P20" s="1"/>
  <c r="I17"/>
  <c r="H17"/>
  <c r="E17"/>
  <c r="D17"/>
  <c r="I14"/>
  <c r="H14"/>
  <c r="E14"/>
  <c r="D14"/>
  <c r="I11"/>
  <c r="H11"/>
  <c r="E11"/>
  <c r="K11" s="1"/>
  <c r="D11"/>
  <c r="M11" s="1"/>
  <c r="P11" s="1"/>
  <c r="I7"/>
  <c r="H7"/>
  <c r="E7"/>
  <c r="D7"/>
  <c r="I170" i="23"/>
  <c r="H170"/>
  <c r="E170"/>
  <c r="K170" s="1"/>
  <c r="D170"/>
  <c r="I167"/>
  <c r="H167"/>
  <c r="E167"/>
  <c r="D167"/>
  <c r="I164"/>
  <c r="H164"/>
  <c r="E164"/>
  <c r="D164"/>
  <c r="I161"/>
  <c r="H161"/>
  <c r="E161"/>
  <c r="D161"/>
  <c r="I158"/>
  <c r="H158"/>
  <c r="E158"/>
  <c r="D158"/>
  <c r="I155"/>
  <c r="H155"/>
  <c r="E155"/>
  <c r="K155" s="1"/>
  <c r="D155"/>
  <c r="I152"/>
  <c r="H152"/>
  <c r="E152"/>
  <c r="D152"/>
  <c r="I149"/>
  <c r="H149"/>
  <c r="E149"/>
  <c r="D149"/>
  <c r="I146"/>
  <c r="H146"/>
  <c r="E146"/>
  <c r="K146" s="1"/>
  <c r="D146"/>
  <c r="I143"/>
  <c r="H143"/>
  <c r="E143"/>
  <c r="K143" s="1"/>
  <c r="D143"/>
  <c r="I140"/>
  <c r="H140"/>
  <c r="E140"/>
  <c r="K140" s="1"/>
  <c r="D140"/>
  <c r="I137"/>
  <c r="H137"/>
  <c r="E137"/>
  <c r="K137" s="1"/>
  <c r="D137"/>
  <c r="I134"/>
  <c r="H134"/>
  <c r="E134"/>
  <c r="K134" s="1"/>
  <c r="D134"/>
  <c r="I131"/>
  <c r="H131"/>
  <c r="E131"/>
  <c r="D131"/>
  <c r="I128"/>
  <c r="H128"/>
  <c r="E128"/>
  <c r="D128"/>
  <c r="I125"/>
  <c r="H125"/>
  <c r="E125"/>
  <c r="D125"/>
  <c r="I122"/>
  <c r="H122"/>
  <c r="E122"/>
  <c r="D122"/>
  <c r="I119"/>
  <c r="H119"/>
  <c r="E119"/>
  <c r="D119"/>
  <c r="I116"/>
  <c r="H116"/>
  <c r="E116"/>
  <c r="D116"/>
  <c r="I113"/>
  <c r="H113"/>
  <c r="E113"/>
  <c r="D113"/>
  <c r="I110"/>
  <c r="H110"/>
  <c r="E110"/>
  <c r="D110"/>
  <c r="I107"/>
  <c r="H107"/>
  <c r="E107"/>
  <c r="D107"/>
  <c r="I104"/>
  <c r="H104"/>
  <c r="E104"/>
  <c r="D104"/>
  <c r="I101"/>
  <c r="H101"/>
  <c r="E101"/>
  <c r="D101"/>
  <c r="I98"/>
  <c r="H98"/>
  <c r="E98"/>
  <c r="D98"/>
  <c r="I95"/>
  <c r="H95"/>
  <c r="E95"/>
  <c r="D95"/>
  <c r="I92"/>
  <c r="H92"/>
  <c r="E92"/>
  <c r="D92"/>
  <c r="I89"/>
  <c r="H89"/>
  <c r="E89"/>
  <c r="D89"/>
  <c r="I86"/>
  <c r="H86"/>
  <c r="E86"/>
  <c r="D86"/>
  <c r="I83"/>
  <c r="H83"/>
  <c r="E83"/>
  <c r="D83"/>
  <c r="I80"/>
  <c r="H80"/>
  <c r="E80"/>
  <c r="D80"/>
  <c r="I77"/>
  <c r="H77"/>
  <c r="E77"/>
  <c r="D77"/>
  <c r="I74"/>
  <c r="H74"/>
  <c r="E74"/>
  <c r="D74"/>
  <c r="I71"/>
  <c r="H71"/>
  <c r="E71"/>
  <c r="D71"/>
  <c r="I68"/>
  <c r="H68"/>
  <c r="E68"/>
  <c r="D68"/>
  <c r="I65"/>
  <c r="H65"/>
  <c r="E65"/>
  <c r="D65"/>
  <c r="I62"/>
  <c r="H62"/>
  <c r="E62"/>
  <c r="D62"/>
  <c r="I59"/>
  <c r="H59"/>
  <c r="E59"/>
  <c r="D59"/>
  <c r="I56"/>
  <c r="H56"/>
  <c r="E56"/>
  <c r="D56"/>
  <c r="I53"/>
  <c r="H53"/>
  <c r="E53"/>
  <c r="D53"/>
  <c r="I50"/>
  <c r="H50"/>
  <c r="E50"/>
  <c r="D50"/>
  <c r="I47"/>
  <c r="H47"/>
  <c r="E47"/>
  <c r="D47"/>
  <c r="I44"/>
  <c r="H44"/>
  <c r="E44"/>
  <c r="D44"/>
  <c r="I41"/>
  <c r="H41"/>
  <c r="E41"/>
  <c r="D41"/>
  <c r="I38"/>
  <c r="H38"/>
  <c r="E38"/>
  <c r="D38"/>
  <c r="I35"/>
  <c r="H35"/>
  <c r="E35"/>
  <c r="D35"/>
  <c r="I32"/>
  <c r="H32"/>
  <c r="E32"/>
  <c r="D32"/>
  <c r="I29"/>
  <c r="H29"/>
  <c r="E29"/>
  <c r="D29"/>
  <c r="I26"/>
  <c r="H26"/>
  <c r="E26"/>
  <c r="D26"/>
  <c r="I23"/>
  <c r="H23"/>
  <c r="E23"/>
  <c r="D23"/>
  <c r="I20"/>
  <c r="H20"/>
  <c r="E20"/>
  <c r="D20"/>
  <c r="I17"/>
  <c r="H17"/>
  <c r="E17"/>
  <c r="D17"/>
  <c r="I14"/>
  <c r="H14"/>
  <c r="E14"/>
  <c r="D14"/>
  <c r="I11"/>
  <c r="H11"/>
  <c r="E11"/>
  <c r="D11"/>
  <c r="I7"/>
  <c r="H7"/>
  <c r="E7"/>
  <c r="D7"/>
  <c r="I125" i="22"/>
  <c r="H125"/>
  <c r="E125"/>
  <c r="K125" s="1"/>
  <c r="D125"/>
  <c r="I122"/>
  <c r="H122"/>
  <c r="E122"/>
  <c r="D122"/>
  <c r="I119"/>
  <c r="H119"/>
  <c r="E119"/>
  <c r="D119"/>
  <c r="I116"/>
  <c r="H116"/>
  <c r="E116"/>
  <c r="D116"/>
  <c r="I113"/>
  <c r="H113"/>
  <c r="E113"/>
  <c r="D113"/>
  <c r="I110"/>
  <c r="H110"/>
  <c r="E110"/>
  <c r="D110"/>
  <c r="I107"/>
  <c r="H107"/>
  <c r="E107"/>
  <c r="D107"/>
  <c r="I104"/>
  <c r="H104"/>
  <c r="E104"/>
  <c r="D104"/>
  <c r="I101"/>
  <c r="H101"/>
  <c r="E101"/>
  <c r="D101"/>
  <c r="I98"/>
  <c r="H98"/>
  <c r="E98"/>
  <c r="D98"/>
  <c r="I95"/>
  <c r="H95"/>
  <c r="E95"/>
  <c r="D95"/>
  <c r="I92"/>
  <c r="H92"/>
  <c r="E92"/>
  <c r="D92"/>
  <c r="I89"/>
  <c r="H89"/>
  <c r="E89"/>
  <c r="D89"/>
  <c r="I86"/>
  <c r="H86"/>
  <c r="E86"/>
  <c r="D86"/>
  <c r="I83"/>
  <c r="H83"/>
  <c r="E83"/>
  <c r="D83"/>
  <c r="I80"/>
  <c r="H80"/>
  <c r="E80"/>
  <c r="D80"/>
  <c r="I77"/>
  <c r="H77"/>
  <c r="E77"/>
  <c r="D77"/>
  <c r="I74"/>
  <c r="H74"/>
  <c r="E74"/>
  <c r="D74"/>
  <c r="I71"/>
  <c r="H71"/>
  <c r="E71"/>
  <c r="D71"/>
  <c r="I68"/>
  <c r="H68"/>
  <c r="E68"/>
  <c r="D68"/>
  <c r="I65"/>
  <c r="H65"/>
  <c r="E65"/>
  <c r="D65"/>
  <c r="I62"/>
  <c r="H62"/>
  <c r="E62"/>
  <c r="D62"/>
  <c r="I59"/>
  <c r="H59"/>
  <c r="E59"/>
  <c r="D59"/>
  <c r="I56"/>
  <c r="H56"/>
  <c r="E56"/>
  <c r="D56"/>
  <c r="I53"/>
  <c r="H53"/>
  <c r="E53"/>
  <c r="D53"/>
  <c r="I50"/>
  <c r="H50"/>
  <c r="E50"/>
  <c r="D50"/>
  <c r="I47"/>
  <c r="H47"/>
  <c r="E47"/>
  <c r="D47"/>
  <c r="I44"/>
  <c r="H44"/>
  <c r="E44"/>
  <c r="D44"/>
  <c r="I41"/>
  <c r="H41"/>
  <c r="E41"/>
  <c r="D41"/>
  <c r="I38"/>
  <c r="H38"/>
  <c r="E38"/>
  <c r="D38"/>
  <c r="I35"/>
  <c r="H35"/>
  <c r="E35"/>
  <c r="D35"/>
  <c r="I32"/>
  <c r="H32"/>
  <c r="E32"/>
  <c r="D32"/>
  <c r="I29"/>
  <c r="H29"/>
  <c r="E29"/>
  <c r="D29"/>
  <c r="I26"/>
  <c r="H26"/>
  <c r="E26"/>
  <c r="D26"/>
  <c r="I23"/>
  <c r="H23"/>
  <c r="E23"/>
  <c r="D23"/>
  <c r="I20"/>
  <c r="H20"/>
  <c r="E20"/>
  <c r="D20"/>
  <c r="I17"/>
  <c r="H17"/>
  <c r="E17"/>
  <c r="D17"/>
  <c r="I14"/>
  <c r="H14"/>
  <c r="E14"/>
  <c r="D14"/>
  <c r="I11"/>
  <c r="H11"/>
  <c r="E11"/>
  <c r="D11"/>
  <c r="I7"/>
  <c r="H7"/>
  <c r="E7"/>
  <c r="D7"/>
  <c r="I107" i="19"/>
  <c r="H107"/>
  <c r="E107"/>
  <c r="D107"/>
  <c r="I107" i="21"/>
  <c r="H107"/>
  <c r="E107"/>
  <c r="D107"/>
  <c r="I104"/>
  <c r="H104"/>
  <c r="E104"/>
  <c r="D104"/>
  <c r="I101"/>
  <c r="H101"/>
  <c r="E101"/>
  <c r="D101"/>
  <c r="I98"/>
  <c r="H98"/>
  <c r="E98"/>
  <c r="D98"/>
  <c r="I95"/>
  <c r="H95"/>
  <c r="E95"/>
  <c r="K95" s="1"/>
  <c r="D95"/>
  <c r="I92"/>
  <c r="H92"/>
  <c r="E92"/>
  <c r="D92"/>
  <c r="I89"/>
  <c r="H89"/>
  <c r="E89"/>
  <c r="D89"/>
  <c r="I86"/>
  <c r="H86"/>
  <c r="E86"/>
  <c r="D86"/>
  <c r="I83"/>
  <c r="H83"/>
  <c r="E83"/>
  <c r="D83"/>
  <c r="I80"/>
  <c r="H80"/>
  <c r="E80"/>
  <c r="D80"/>
  <c r="I77"/>
  <c r="H77"/>
  <c r="E77"/>
  <c r="D77"/>
  <c r="I74"/>
  <c r="H74"/>
  <c r="E74"/>
  <c r="D74"/>
  <c r="I71"/>
  <c r="H71"/>
  <c r="E71"/>
  <c r="D71"/>
  <c r="I68"/>
  <c r="H68"/>
  <c r="E68"/>
  <c r="D68"/>
  <c r="I65"/>
  <c r="H65"/>
  <c r="E65"/>
  <c r="D65"/>
  <c r="I62"/>
  <c r="H62"/>
  <c r="E62"/>
  <c r="D62"/>
  <c r="I59"/>
  <c r="H59"/>
  <c r="E59"/>
  <c r="D59"/>
  <c r="I56"/>
  <c r="H56"/>
  <c r="E56"/>
  <c r="D56"/>
  <c r="I53"/>
  <c r="H53"/>
  <c r="E53"/>
  <c r="D53"/>
  <c r="I50"/>
  <c r="H50"/>
  <c r="E50"/>
  <c r="D50"/>
  <c r="I47"/>
  <c r="H47"/>
  <c r="E47"/>
  <c r="D47"/>
  <c r="I44"/>
  <c r="H44"/>
  <c r="E44"/>
  <c r="D44"/>
  <c r="I41"/>
  <c r="H41"/>
  <c r="E41"/>
  <c r="D41"/>
  <c r="I38"/>
  <c r="H38"/>
  <c r="E38"/>
  <c r="D38"/>
  <c r="I35"/>
  <c r="H35"/>
  <c r="E35"/>
  <c r="D35"/>
  <c r="I32"/>
  <c r="H32"/>
  <c r="E32"/>
  <c r="D32"/>
  <c r="I29"/>
  <c r="H29"/>
  <c r="E29"/>
  <c r="D29"/>
  <c r="I26"/>
  <c r="H26"/>
  <c r="E26"/>
  <c r="D26"/>
  <c r="I23"/>
  <c r="H23"/>
  <c r="E23"/>
  <c r="D23"/>
  <c r="I20"/>
  <c r="H20"/>
  <c r="E20"/>
  <c r="D20"/>
  <c r="I17"/>
  <c r="H17"/>
  <c r="E17"/>
  <c r="D17"/>
  <c r="I14"/>
  <c r="H14"/>
  <c r="E14"/>
  <c r="D14"/>
  <c r="I11"/>
  <c r="H11"/>
  <c r="E11"/>
  <c r="D11"/>
  <c r="I7"/>
  <c r="H7"/>
  <c r="E7"/>
  <c r="D7"/>
  <c r="I104" i="19"/>
  <c r="H104"/>
  <c r="E104"/>
  <c r="D104"/>
  <c r="I101"/>
  <c r="H101"/>
  <c r="E101"/>
  <c r="D101"/>
  <c r="I98"/>
  <c r="H98"/>
  <c r="E98"/>
  <c r="D98"/>
  <c r="I95"/>
  <c r="H95"/>
  <c r="E95"/>
  <c r="D95"/>
  <c r="I92"/>
  <c r="H92"/>
  <c r="E92"/>
  <c r="D92"/>
  <c r="I89"/>
  <c r="H89"/>
  <c r="E89"/>
  <c r="D89"/>
  <c r="I86"/>
  <c r="H86"/>
  <c r="E86"/>
  <c r="D86"/>
  <c r="I83"/>
  <c r="H83"/>
  <c r="E83"/>
  <c r="D83"/>
  <c r="I80"/>
  <c r="H80"/>
  <c r="E80"/>
  <c r="D80"/>
  <c r="I77"/>
  <c r="H77"/>
  <c r="E77"/>
  <c r="D77"/>
  <c r="I74"/>
  <c r="H74"/>
  <c r="E74"/>
  <c r="D74"/>
  <c r="I71"/>
  <c r="H71"/>
  <c r="E71"/>
  <c r="D71"/>
  <c r="I68"/>
  <c r="H68"/>
  <c r="E68"/>
  <c r="D68"/>
  <c r="I65"/>
  <c r="H65"/>
  <c r="E65"/>
  <c r="D65"/>
  <c r="I62"/>
  <c r="H62"/>
  <c r="E62"/>
  <c r="D62"/>
  <c r="I59"/>
  <c r="H59"/>
  <c r="E59"/>
  <c r="D59"/>
  <c r="I56"/>
  <c r="H56"/>
  <c r="E56"/>
  <c r="D56"/>
  <c r="I53"/>
  <c r="H53"/>
  <c r="E53"/>
  <c r="D53"/>
  <c r="I50"/>
  <c r="H50"/>
  <c r="E50"/>
  <c r="D50"/>
  <c r="I47"/>
  <c r="H47"/>
  <c r="E47"/>
  <c r="D47"/>
  <c r="I44"/>
  <c r="H44"/>
  <c r="E44"/>
  <c r="D44"/>
  <c r="I41"/>
  <c r="H41"/>
  <c r="E41"/>
  <c r="D41"/>
  <c r="I38"/>
  <c r="H38"/>
  <c r="E38"/>
  <c r="D38"/>
  <c r="I35"/>
  <c r="H35"/>
  <c r="E35"/>
  <c r="D35"/>
  <c r="I32"/>
  <c r="H32"/>
  <c r="E32"/>
  <c r="D32"/>
  <c r="I29"/>
  <c r="H29"/>
  <c r="E29"/>
  <c r="D29"/>
  <c r="I26"/>
  <c r="H26"/>
  <c r="E26"/>
  <c r="D26"/>
  <c r="I23"/>
  <c r="H23"/>
  <c r="E23"/>
  <c r="D23"/>
  <c r="I20"/>
  <c r="H20"/>
  <c r="E20"/>
  <c r="D20"/>
  <c r="I17"/>
  <c r="H17"/>
  <c r="E17"/>
  <c r="D17"/>
  <c r="I14"/>
  <c r="H14"/>
  <c r="E14"/>
  <c r="D14"/>
  <c r="I11"/>
  <c r="H11"/>
  <c r="E11"/>
  <c r="D11"/>
  <c r="I7"/>
  <c r="H7"/>
  <c r="E7"/>
  <c r="D7"/>
  <c r="D131" i="13"/>
  <c r="E131"/>
  <c r="H131"/>
  <c r="I131"/>
  <c r="D134"/>
  <c r="E134"/>
  <c r="H134"/>
  <c r="I134"/>
  <c r="D137"/>
  <c r="E137"/>
  <c r="H137"/>
  <c r="I137"/>
  <c r="D140"/>
  <c r="E140"/>
  <c r="H140"/>
  <c r="I140"/>
  <c r="D143"/>
  <c r="E143"/>
  <c r="H143"/>
  <c r="I143"/>
  <c r="D146"/>
  <c r="E146"/>
  <c r="H146"/>
  <c r="I146"/>
  <c r="D149"/>
  <c r="E149"/>
  <c r="H149"/>
  <c r="I149"/>
  <c r="D152"/>
  <c r="E152"/>
  <c r="H152"/>
  <c r="I152"/>
  <c r="D155"/>
  <c r="E155"/>
  <c r="H155"/>
  <c r="I155"/>
  <c r="D158"/>
  <c r="E158"/>
  <c r="H158"/>
  <c r="I158"/>
  <c r="D161"/>
  <c r="E161"/>
  <c r="H161"/>
  <c r="I161"/>
  <c r="D128"/>
  <c r="E128"/>
  <c r="H128"/>
  <c r="I128"/>
  <c r="D125"/>
  <c r="E125"/>
  <c r="H125"/>
  <c r="I125"/>
  <c r="I122"/>
  <c r="H122"/>
  <c r="E122"/>
  <c r="D122"/>
  <c r="I119"/>
  <c r="H119"/>
  <c r="E119"/>
  <c r="D119"/>
  <c r="I116"/>
  <c r="H116"/>
  <c r="E116"/>
  <c r="D116"/>
  <c r="I113"/>
  <c r="H113"/>
  <c r="E113"/>
  <c r="D113"/>
  <c r="I110"/>
  <c r="H110"/>
  <c r="E110"/>
  <c r="D110"/>
  <c r="I107"/>
  <c r="H107"/>
  <c r="E107"/>
  <c r="D107"/>
  <c r="I104"/>
  <c r="H104"/>
  <c r="E104"/>
  <c r="D104"/>
  <c r="I101"/>
  <c r="H101"/>
  <c r="E101"/>
  <c r="D101"/>
  <c r="I98"/>
  <c r="H98"/>
  <c r="E98"/>
  <c r="D98"/>
  <c r="I95"/>
  <c r="H95"/>
  <c r="E95"/>
  <c r="D95"/>
  <c r="I92"/>
  <c r="H92"/>
  <c r="E92"/>
  <c r="D92"/>
  <c r="I89"/>
  <c r="H89"/>
  <c r="E89"/>
  <c r="D89"/>
  <c r="I86"/>
  <c r="H86"/>
  <c r="E86"/>
  <c r="D86"/>
  <c r="I83"/>
  <c r="H83"/>
  <c r="E83"/>
  <c r="D83"/>
  <c r="I80"/>
  <c r="H80"/>
  <c r="E80"/>
  <c r="D80"/>
  <c r="I77"/>
  <c r="H77"/>
  <c r="E77"/>
  <c r="D77"/>
  <c r="I74"/>
  <c r="H74"/>
  <c r="E74"/>
  <c r="D74"/>
  <c r="I71"/>
  <c r="H71"/>
  <c r="E71"/>
  <c r="D71"/>
  <c r="I68"/>
  <c r="H68"/>
  <c r="E68"/>
  <c r="D68"/>
  <c r="I65"/>
  <c r="H65"/>
  <c r="E65"/>
  <c r="D65"/>
  <c r="I62"/>
  <c r="H62"/>
  <c r="E62"/>
  <c r="D62"/>
  <c r="I59"/>
  <c r="H59"/>
  <c r="E59"/>
  <c r="D59"/>
  <c r="I56"/>
  <c r="H56"/>
  <c r="E56"/>
  <c r="D56"/>
  <c r="I53"/>
  <c r="H53"/>
  <c r="E53"/>
  <c r="D53"/>
  <c r="I50"/>
  <c r="H50"/>
  <c r="E50"/>
  <c r="D50"/>
  <c r="I47"/>
  <c r="H47"/>
  <c r="E47"/>
  <c r="D47"/>
  <c r="I44"/>
  <c r="H44"/>
  <c r="E44"/>
  <c r="D44"/>
  <c r="I41"/>
  <c r="H41"/>
  <c r="E41"/>
  <c r="D41"/>
  <c r="I38"/>
  <c r="H38"/>
  <c r="E38"/>
  <c r="D38"/>
  <c r="I35"/>
  <c r="H35"/>
  <c r="E35"/>
  <c r="D35"/>
  <c r="I32"/>
  <c r="H32"/>
  <c r="E32"/>
  <c r="D32"/>
  <c r="I29"/>
  <c r="H29"/>
  <c r="E29"/>
  <c r="D29"/>
  <c r="I26"/>
  <c r="H26"/>
  <c r="E26"/>
  <c r="D26"/>
  <c r="I23"/>
  <c r="H23"/>
  <c r="E23"/>
  <c r="D23"/>
  <c r="I20"/>
  <c r="H20"/>
  <c r="E20"/>
  <c r="D20"/>
  <c r="I17"/>
  <c r="H17"/>
  <c r="E17"/>
  <c r="D17"/>
  <c r="I14"/>
  <c r="H14"/>
  <c r="E14"/>
  <c r="D14"/>
  <c r="I11"/>
  <c r="H11"/>
  <c r="E11"/>
  <c r="D11"/>
  <c r="I7"/>
  <c r="H7"/>
  <c r="E7"/>
  <c r="D7"/>
  <c r="K83" i="23" l="1"/>
  <c r="K131"/>
  <c r="K53" i="24"/>
  <c r="K119" i="23"/>
  <c r="M134"/>
  <c r="P134" s="1"/>
  <c r="M158"/>
  <c r="P158" s="1"/>
  <c r="M161"/>
  <c r="P161" s="1"/>
  <c r="M11" i="22"/>
  <c r="P11" s="1"/>
  <c r="M14" i="19"/>
  <c r="P14" s="1"/>
  <c r="M23"/>
  <c r="P23" s="1"/>
  <c r="M113" i="21"/>
  <c r="P113" s="1"/>
  <c r="M116"/>
  <c r="P116" s="1"/>
  <c r="M98"/>
  <c r="P98" s="1"/>
  <c r="M101"/>
  <c r="P101" s="1"/>
  <c r="K7" i="24"/>
  <c r="L7" s="1"/>
  <c r="O7" s="1"/>
  <c r="K50"/>
  <c r="K38"/>
  <c r="M26" i="19"/>
  <c r="P26" s="1"/>
  <c r="M137" i="23"/>
  <c r="P137" s="1"/>
  <c r="M125"/>
  <c r="P125" s="1"/>
  <c r="M122"/>
  <c r="P122" s="1"/>
  <c r="K107" i="21"/>
  <c r="K62" i="22"/>
  <c r="K65"/>
  <c r="K68"/>
  <c r="K71"/>
  <c r="K74"/>
  <c r="K80"/>
  <c r="K92"/>
  <c r="K104"/>
  <c r="K107"/>
  <c r="K110"/>
  <c r="K113"/>
  <c r="K116"/>
  <c r="K119"/>
  <c r="K122"/>
  <c r="K11" i="23"/>
  <c r="K23"/>
  <c r="K38"/>
  <c r="K41"/>
  <c r="K44"/>
  <c r="K47"/>
  <c r="K50"/>
  <c r="K53"/>
  <c r="K56"/>
  <c r="K59"/>
  <c r="K71"/>
  <c r="K86"/>
  <c r="K89"/>
  <c r="K92"/>
  <c r="K95"/>
  <c r="K98"/>
  <c r="K101"/>
  <c r="K104"/>
  <c r="K107"/>
  <c r="M146"/>
  <c r="P146" s="1"/>
  <c r="M152"/>
  <c r="P152" s="1"/>
  <c r="M155"/>
  <c r="P155" s="1"/>
  <c r="M170"/>
  <c r="P170" s="1"/>
  <c r="M11"/>
  <c r="P11" s="1"/>
  <c r="M20"/>
  <c r="P20" s="1"/>
  <c r="M23"/>
  <c r="P23" s="1"/>
  <c r="M56"/>
  <c r="P56" s="1"/>
  <c r="M59"/>
  <c r="P59" s="1"/>
  <c r="M68"/>
  <c r="P68" s="1"/>
  <c r="M71"/>
  <c r="P71" s="1"/>
  <c r="M104"/>
  <c r="P104" s="1"/>
  <c r="M107"/>
  <c r="P107" s="1"/>
  <c r="M116"/>
  <c r="P116" s="1"/>
  <c r="M119"/>
  <c r="P119" s="1"/>
  <c r="M26" i="24"/>
  <c r="P26" s="1"/>
  <c r="M29"/>
  <c r="P29" s="1"/>
  <c r="M38"/>
  <c r="P38" s="1"/>
  <c r="M41"/>
  <c r="P41" s="1"/>
  <c r="K35" i="23"/>
  <c r="M74"/>
  <c r="P74" s="1"/>
  <c r="M77"/>
  <c r="P77" s="1"/>
  <c r="M86"/>
  <c r="P86" s="1"/>
  <c r="M89"/>
  <c r="P89" s="1"/>
  <c r="M26"/>
  <c r="P26" s="1"/>
  <c r="M29"/>
  <c r="P29" s="1"/>
  <c r="M38"/>
  <c r="P38" s="1"/>
  <c r="M41"/>
  <c r="P41" s="1"/>
  <c r="K167"/>
  <c r="M14" i="22"/>
  <c r="P14" s="1"/>
  <c r="K11"/>
  <c r="K14"/>
  <c r="K17"/>
  <c r="K20"/>
  <c r="K23"/>
  <c r="K26"/>
  <c r="K29"/>
  <c r="K32"/>
  <c r="K44"/>
  <c r="K56"/>
  <c r="K59"/>
  <c r="K77"/>
  <c r="M29"/>
  <c r="P29" s="1"/>
  <c r="M32"/>
  <c r="P32" s="1"/>
  <c r="M41"/>
  <c r="P41" s="1"/>
  <c r="M44"/>
  <c r="P44" s="1"/>
  <c r="M77"/>
  <c r="P77" s="1"/>
  <c r="M80"/>
  <c r="P80" s="1"/>
  <c r="M89"/>
  <c r="P89" s="1"/>
  <c r="M92"/>
  <c r="P92" s="1"/>
  <c r="M125"/>
  <c r="P125" s="1"/>
  <c r="M95"/>
  <c r="P95" s="1"/>
  <c r="M98"/>
  <c r="P98" s="1"/>
  <c r="M107"/>
  <c r="P107" s="1"/>
  <c r="M110"/>
  <c r="P110" s="1"/>
  <c r="M47"/>
  <c r="P47" s="1"/>
  <c r="M50"/>
  <c r="P50" s="1"/>
  <c r="M59"/>
  <c r="P59" s="1"/>
  <c r="M62"/>
  <c r="P62" s="1"/>
  <c r="M92" i="21"/>
  <c r="P92" s="1"/>
  <c r="M95"/>
  <c r="P95" s="1"/>
  <c r="K113"/>
  <c r="K116"/>
  <c r="K7" i="23"/>
  <c r="L7" s="1"/>
  <c r="O7" s="1"/>
  <c r="K7" i="22"/>
  <c r="L7" s="1"/>
  <c r="O7" s="1"/>
  <c r="M14" i="24"/>
  <c r="P14" s="1"/>
  <c r="M17"/>
  <c r="P17" s="1"/>
  <c r="K26"/>
  <c r="L26" s="1"/>
  <c r="O26" s="1"/>
  <c r="K29"/>
  <c r="K32"/>
  <c r="M44"/>
  <c r="P44" s="1"/>
  <c r="M47"/>
  <c r="P47" s="1"/>
  <c r="M62"/>
  <c r="P62" s="1"/>
  <c r="M65"/>
  <c r="P65" s="1"/>
  <c r="M7"/>
  <c r="P7" s="1"/>
  <c r="K14"/>
  <c r="K17"/>
  <c r="K20"/>
  <c r="M32"/>
  <c r="P32" s="1"/>
  <c r="M35"/>
  <c r="P35" s="1"/>
  <c r="M50"/>
  <c r="P50" s="1"/>
  <c r="M53"/>
  <c r="P53" s="1"/>
  <c r="K62"/>
  <c r="K65"/>
  <c r="K68"/>
  <c r="M14" i="23"/>
  <c r="P14" s="1"/>
  <c r="M17"/>
  <c r="P17" s="1"/>
  <c r="K26"/>
  <c r="K29"/>
  <c r="K32"/>
  <c r="M44"/>
  <c r="P44" s="1"/>
  <c r="M47"/>
  <c r="P47" s="1"/>
  <c r="M62"/>
  <c r="P62" s="1"/>
  <c r="M65"/>
  <c r="P65" s="1"/>
  <c r="K74"/>
  <c r="K77"/>
  <c r="K80"/>
  <c r="M92"/>
  <c r="P92" s="1"/>
  <c r="M95"/>
  <c r="P95" s="1"/>
  <c r="M110"/>
  <c r="P110" s="1"/>
  <c r="M113"/>
  <c r="P113" s="1"/>
  <c r="K122"/>
  <c r="K125"/>
  <c r="K128"/>
  <c r="M140"/>
  <c r="P140" s="1"/>
  <c r="M143"/>
  <c r="P143" s="1"/>
  <c r="M149"/>
  <c r="P149" s="1"/>
  <c r="K158"/>
  <c r="K161"/>
  <c r="K164"/>
  <c r="M7"/>
  <c r="P7" s="1"/>
  <c r="K14"/>
  <c r="K17"/>
  <c r="K20"/>
  <c r="M32"/>
  <c r="P32" s="1"/>
  <c r="M35"/>
  <c r="P35" s="1"/>
  <c r="M50"/>
  <c r="P50" s="1"/>
  <c r="M53"/>
  <c r="P53" s="1"/>
  <c r="K62"/>
  <c r="K65"/>
  <c r="K68"/>
  <c r="M80"/>
  <c r="P80" s="1"/>
  <c r="M83"/>
  <c r="P83" s="1"/>
  <c r="M98"/>
  <c r="P98" s="1"/>
  <c r="M101"/>
  <c r="P101" s="1"/>
  <c r="K110"/>
  <c r="K113"/>
  <c r="K116"/>
  <c r="L116" s="1"/>
  <c r="O116" s="1"/>
  <c r="M128"/>
  <c r="P128" s="1"/>
  <c r="M131"/>
  <c r="P131" s="1"/>
  <c r="K149"/>
  <c r="K152"/>
  <c r="M164"/>
  <c r="P164" s="1"/>
  <c r="M167"/>
  <c r="P167" s="1"/>
  <c r="M7" i="22"/>
  <c r="P7" s="1"/>
  <c r="M17"/>
  <c r="P17" s="1"/>
  <c r="M20"/>
  <c r="P20" s="1"/>
  <c r="M35"/>
  <c r="P35" s="1"/>
  <c r="M38"/>
  <c r="P38" s="1"/>
  <c r="K47"/>
  <c r="K50"/>
  <c r="K53"/>
  <c r="M65"/>
  <c r="P65" s="1"/>
  <c r="M68"/>
  <c r="P68" s="1"/>
  <c r="M83"/>
  <c r="P83" s="1"/>
  <c r="M86"/>
  <c r="P86" s="1"/>
  <c r="K95"/>
  <c r="K98"/>
  <c r="K101"/>
  <c r="M113"/>
  <c r="P113" s="1"/>
  <c r="M116"/>
  <c r="P116" s="1"/>
  <c r="M23"/>
  <c r="P23" s="1"/>
  <c r="M26"/>
  <c r="P26" s="1"/>
  <c r="K35"/>
  <c r="K38"/>
  <c r="K41"/>
  <c r="M53"/>
  <c r="P53" s="1"/>
  <c r="M56"/>
  <c r="P56" s="1"/>
  <c r="M71"/>
  <c r="P71" s="1"/>
  <c r="M74"/>
  <c r="P74" s="1"/>
  <c r="K83"/>
  <c r="L83" s="1"/>
  <c r="O83" s="1"/>
  <c r="K86"/>
  <c r="K89"/>
  <c r="M101"/>
  <c r="P101" s="1"/>
  <c r="M104"/>
  <c r="P104" s="1"/>
  <c r="M119"/>
  <c r="P119" s="1"/>
  <c r="M122"/>
  <c r="P122" s="1"/>
  <c r="M89" i="21"/>
  <c r="P89" s="1"/>
  <c r="K98"/>
  <c r="K101"/>
  <c r="K104"/>
  <c r="K86"/>
  <c r="K89"/>
  <c r="K92"/>
  <c r="M104"/>
  <c r="P104" s="1"/>
  <c r="M107"/>
  <c r="P107" s="1"/>
  <c r="L11" i="24"/>
  <c r="O11" s="1"/>
  <c r="L47"/>
  <c r="O47" s="1"/>
  <c r="K107" i="19"/>
  <c r="M107"/>
  <c r="P107" s="1"/>
  <c r="M86" i="21"/>
  <c r="P86" s="1"/>
  <c r="M11" i="19"/>
  <c r="P11" s="1"/>
  <c r="K44" i="21"/>
  <c r="K80"/>
  <c r="M11"/>
  <c r="P11" s="1"/>
  <c r="M14"/>
  <c r="P14" s="1"/>
  <c r="M50"/>
  <c r="P50" s="1"/>
  <c r="M83"/>
  <c r="P83" s="1"/>
  <c r="M47"/>
  <c r="P47" s="1"/>
  <c r="K56" i="19"/>
  <c r="K95"/>
  <c r="K98"/>
  <c r="K101"/>
  <c r="K104"/>
  <c r="K47" i="21"/>
  <c r="K50"/>
  <c r="K53"/>
  <c r="K56"/>
  <c r="K59"/>
  <c r="K62"/>
  <c r="K65"/>
  <c r="K68"/>
  <c r="K71"/>
  <c r="K74"/>
  <c r="K77"/>
  <c r="K83"/>
  <c r="M7"/>
  <c r="P7" s="1"/>
  <c r="M17" i="19"/>
  <c r="P17" s="1"/>
  <c r="M20"/>
  <c r="P20" s="1"/>
  <c r="M29"/>
  <c r="P29" s="1"/>
  <c r="M32"/>
  <c r="P32" s="1"/>
  <c r="M41"/>
  <c r="P41" s="1"/>
  <c r="M44"/>
  <c r="P44" s="1"/>
  <c r="M53"/>
  <c r="P53" s="1"/>
  <c r="M56"/>
  <c r="P56" s="1"/>
  <c r="K92"/>
  <c r="K7"/>
  <c r="L7" s="1"/>
  <c r="O7" s="1"/>
  <c r="M62"/>
  <c r="P62" s="1"/>
  <c r="M95"/>
  <c r="P95" s="1"/>
  <c r="M98"/>
  <c r="P98" s="1"/>
  <c r="K7" i="21"/>
  <c r="L7" s="1"/>
  <c r="O7" s="1"/>
  <c r="K11"/>
  <c r="K14"/>
  <c r="K17"/>
  <c r="K20"/>
  <c r="K23"/>
  <c r="K26"/>
  <c r="K29"/>
  <c r="K32"/>
  <c r="K35"/>
  <c r="K38"/>
  <c r="K41"/>
  <c r="M53"/>
  <c r="P53" s="1"/>
  <c r="M56"/>
  <c r="P56" s="1"/>
  <c r="M59"/>
  <c r="P59" s="1"/>
  <c r="M65"/>
  <c r="P65" s="1"/>
  <c r="M68"/>
  <c r="P68" s="1"/>
  <c r="M77"/>
  <c r="P77" s="1"/>
  <c r="M80"/>
  <c r="P80" s="1"/>
  <c r="M17"/>
  <c r="P17" s="1"/>
  <c r="M20"/>
  <c r="P20" s="1"/>
  <c r="M29"/>
  <c r="P29" s="1"/>
  <c r="M32"/>
  <c r="P32" s="1"/>
  <c r="M41"/>
  <c r="P41" s="1"/>
  <c r="M44"/>
  <c r="P44" s="1"/>
  <c r="M35"/>
  <c r="P35" s="1"/>
  <c r="M38"/>
  <c r="P38" s="1"/>
  <c r="M71"/>
  <c r="P71" s="1"/>
  <c r="M74"/>
  <c r="P74" s="1"/>
  <c r="M23"/>
  <c r="P23" s="1"/>
  <c r="M26"/>
  <c r="P26" s="1"/>
  <c r="M62"/>
  <c r="P62" s="1"/>
  <c r="M7" i="19"/>
  <c r="P7" s="1"/>
  <c r="K59"/>
  <c r="K62"/>
  <c r="K65"/>
  <c r="K68"/>
  <c r="K71"/>
  <c r="K74"/>
  <c r="K77"/>
  <c r="K80"/>
  <c r="L80" s="1"/>
  <c r="O80" s="1"/>
  <c r="K83"/>
  <c r="K86"/>
  <c r="K89"/>
  <c r="M101"/>
  <c r="P101" s="1"/>
  <c r="M104"/>
  <c r="P104" s="1"/>
  <c r="K11"/>
  <c r="K14"/>
  <c r="K17"/>
  <c r="L17" s="1"/>
  <c r="O17" s="1"/>
  <c r="K20"/>
  <c r="K23"/>
  <c r="K26"/>
  <c r="K29"/>
  <c r="K32"/>
  <c r="K35"/>
  <c r="K38"/>
  <c r="K41"/>
  <c r="L41" s="1"/>
  <c r="O41" s="1"/>
  <c r="K44"/>
  <c r="K47"/>
  <c r="K50"/>
  <c r="K53"/>
  <c r="M59"/>
  <c r="P59" s="1"/>
  <c r="M65"/>
  <c r="P65" s="1"/>
  <c r="M68"/>
  <c r="P68" s="1"/>
  <c r="M77"/>
  <c r="P77" s="1"/>
  <c r="M80"/>
  <c r="P80" s="1"/>
  <c r="M89"/>
  <c r="P89" s="1"/>
  <c r="M92"/>
  <c r="P92" s="1"/>
  <c r="L101"/>
  <c r="O101" s="1"/>
  <c r="M47"/>
  <c r="P47" s="1"/>
  <c r="M50"/>
  <c r="P50" s="1"/>
  <c r="M83"/>
  <c r="P83" s="1"/>
  <c r="M86"/>
  <c r="P86" s="1"/>
  <c r="M35"/>
  <c r="P35" s="1"/>
  <c r="M38"/>
  <c r="P38" s="1"/>
  <c r="M71"/>
  <c r="P71" s="1"/>
  <c r="M74"/>
  <c r="P74" s="1"/>
  <c r="M152" i="13"/>
  <c r="P152" s="1"/>
  <c r="M149"/>
  <c r="P149" s="1"/>
  <c r="M146"/>
  <c r="P146" s="1"/>
  <c r="M131"/>
  <c r="P131" s="1"/>
  <c r="M161"/>
  <c r="P161" s="1"/>
  <c r="K155"/>
  <c r="K125"/>
  <c r="K128"/>
  <c r="K161"/>
  <c r="K158"/>
  <c r="M140"/>
  <c r="P140" s="1"/>
  <c r="M137"/>
  <c r="P137" s="1"/>
  <c r="M128"/>
  <c r="P128" s="1"/>
  <c r="K149"/>
  <c r="K146"/>
  <c r="K143"/>
  <c r="K137"/>
  <c r="K134"/>
  <c r="K131"/>
  <c r="M125"/>
  <c r="P125" s="1"/>
  <c r="M155"/>
  <c r="P155" s="1"/>
  <c r="K152"/>
  <c r="M134"/>
  <c r="P134" s="1"/>
  <c r="M158"/>
  <c r="P158" s="1"/>
  <c r="M143"/>
  <c r="P143" s="1"/>
  <c r="K140"/>
  <c r="K7"/>
  <c r="L7" s="1"/>
  <c r="O7" s="1"/>
  <c r="M7"/>
  <c r="P7" s="1"/>
  <c r="K44"/>
  <c r="K56"/>
  <c r="K68"/>
  <c r="K74"/>
  <c r="K86"/>
  <c r="K98"/>
  <c r="K104"/>
  <c r="K113"/>
  <c r="K116"/>
  <c r="M47"/>
  <c r="P47" s="1"/>
  <c r="M50"/>
  <c r="P50" s="1"/>
  <c r="M59"/>
  <c r="P59" s="1"/>
  <c r="M62"/>
  <c r="P62" s="1"/>
  <c r="M77"/>
  <c r="P77" s="1"/>
  <c r="M80"/>
  <c r="P80" s="1"/>
  <c r="M89"/>
  <c r="P89" s="1"/>
  <c r="M92"/>
  <c r="P92" s="1"/>
  <c r="M104"/>
  <c r="P104" s="1"/>
  <c r="M107"/>
  <c r="P107" s="1"/>
  <c r="M116"/>
  <c r="P116" s="1"/>
  <c r="M119"/>
  <c r="P119" s="1"/>
  <c r="M95"/>
  <c r="P95" s="1"/>
  <c r="M98"/>
  <c r="P98" s="1"/>
  <c r="M101"/>
  <c r="P101" s="1"/>
  <c r="M110"/>
  <c r="P110" s="1"/>
  <c r="M113"/>
  <c r="P113" s="1"/>
  <c r="K14"/>
  <c r="K17"/>
  <c r="K20"/>
  <c r="K26"/>
  <c r="K29"/>
  <c r="K32"/>
  <c r="K38"/>
  <c r="K41"/>
  <c r="K47"/>
  <c r="K50"/>
  <c r="K53"/>
  <c r="K59"/>
  <c r="K62"/>
  <c r="K65"/>
  <c r="K71"/>
  <c r="K77"/>
  <c r="K80"/>
  <c r="K83"/>
  <c r="K89"/>
  <c r="K92"/>
  <c r="K95"/>
  <c r="K101"/>
  <c r="K107"/>
  <c r="K110"/>
  <c r="M122"/>
  <c r="P122" s="1"/>
  <c r="M20"/>
  <c r="P20" s="1"/>
  <c r="M23"/>
  <c r="P23" s="1"/>
  <c r="M32"/>
  <c r="P32" s="1"/>
  <c r="M35"/>
  <c r="P35" s="1"/>
  <c r="M44"/>
  <c r="P44" s="1"/>
  <c r="M53"/>
  <c r="P53" s="1"/>
  <c r="M56"/>
  <c r="P56" s="1"/>
  <c r="M65"/>
  <c r="P65" s="1"/>
  <c r="M68"/>
  <c r="P68" s="1"/>
  <c r="M71"/>
  <c r="P71" s="1"/>
  <c r="M74"/>
  <c r="P74" s="1"/>
  <c r="M83"/>
  <c r="P83" s="1"/>
  <c r="M86"/>
  <c r="P86" s="1"/>
  <c r="K119"/>
  <c r="K122"/>
  <c r="K11"/>
  <c r="M11"/>
  <c r="P11" s="1"/>
  <c r="K23"/>
  <c r="K35"/>
  <c r="M14"/>
  <c r="P14" s="1"/>
  <c r="M17"/>
  <c r="P17" s="1"/>
  <c r="M26"/>
  <c r="P26" s="1"/>
  <c r="M29"/>
  <c r="P29" s="1"/>
  <c r="M38"/>
  <c r="P38" s="1"/>
  <c r="M41"/>
  <c r="P41" s="1"/>
  <c r="L53" i="24" l="1"/>
  <c r="O53" s="1"/>
  <c r="L14"/>
  <c r="O14" s="1"/>
  <c r="L41"/>
  <c r="O41" s="1"/>
  <c r="L23"/>
  <c r="O23" s="1"/>
  <c r="L68"/>
  <c r="O68" s="1"/>
  <c r="L17"/>
  <c r="O17" s="1"/>
  <c r="L29"/>
  <c r="O29" s="1"/>
  <c r="L50"/>
  <c r="O50" s="1"/>
  <c r="L35"/>
  <c r="O35" s="1"/>
  <c r="L44"/>
  <c r="O44" s="1"/>
  <c r="L56"/>
  <c r="O56" s="1"/>
  <c r="L20"/>
  <c r="O20" s="1"/>
  <c r="L32"/>
  <c r="O32" s="1"/>
  <c r="L38"/>
  <c r="O38" s="1"/>
  <c r="L65"/>
  <c r="O65" s="1"/>
  <c r="L59"/>
  <c r="O59" s="1"/>
  <c r="L71"/>
  <c r="O71" s="1"/>
  <c r="L62"/>
  <c r="O62" s="1"/>
  <c r="L38" i="23"/>
  <c r="O38" s="1"/>
  <c r="L110" i="22"/>
  <c r="O110" s="1"/>
  <c r="L92"/>
  <c r="O92" s="1"/>
  <c r="L107" i="23"/>
  <c r="O107" s="1"/>
  <c r="L71"/>
  <c r="O71" s="1"/>
  <c r="L134"/>
  <c r="O134" s="1"/>
  <c r="L98"/>
  <c r="O98" s="1"/>
  <c r="L164"/>
  <c r="O164" s="1"/>
  <c r="L122"/>
  <c r="O122" s="1"/>
  <c r="L32"/>
  <c r="O32" s="1"/>
  <c r="L11"/>
  <c r="O11" s="1"/>
  <c r="L113"/>
  <c r="O113" s="1"/>
  <c r="L143"/>
  <c r="O143" s="1"/>
  <c r="L20" i="22"/>
  <c r="O20" s="1"/>
  <c r="L86"/>
  <c r="O86" s="1"/>
  <c r="L35"/>
  <c r="O35" s="1"/>
  <c r="L44"/>
  <c r="O44" s="1"/>
  <c r="L53"/>
  <c r="O53" s="1"/>
  <c r="L95"/>
  <c r="O95" s="1"/>
  <c r="L77"/>
  <c r="O77" s="1"/>
  <c r="L107"/>
  <c r="O107" s="1"/>
  <c r="L41"/>
  <c r="O41" s="1"/>
  <c r="L59"/>
  <c r="O59" s="1"/>
  <c r="L29"/>
  <c r="O29" s="1"/>
  <c r="L125"/>
  <c r="O125" s="1"/>
  <c r="L14"/>
  <c r="O14" s="1"/>
  <c r="L62"/>
  <c r="O62" s="1"/>
  <c r="L11" i="13"/>
  <c r="O11" s="1"/>
  <c r="L170" i="23"/>
  <c r="O170" s="1"/>
  <c r="L59"/>
  <c r="O59" s="1"/>
  <c r="L119"/>
  <c r="O119" s="1"/>
  <c r="L23"/>
  <c r="O23" s="1"/>
  <c r="L35"/>
  <c r="O35" s="1"/>
  <c r="L86"/>
  <c r="O86" s="1"/>
  <c r="L146"/>
  <c r="O146" s="1"/>
  <c r="L50"/>
  <c r="O50" s="1"/>
  <c r="L68"/>
  <c r="O68" s="1"/>
  <c r="L161"/>
  <c r="O161" s="1"/>
  <c r="L80"/>
  <c r="O80" s="1"/>
  <c r="L29"/>
  <c r="O29" s="1"/>
  <c r="L47"/>
  <c r="O47" s="1"/>
  <c r="L50" i="22"/>
  <c r="O50" s="1"/>
  <c r="L137" i="23"/>
  <c r="O137" s="1"/>
  <c r="L89"/>
  <c r="O89" s="1"/>
  <c r="L41"/>
  <c r="O41" s="1"/>
  <c r="L155"/>
  <c r="O155" s="1"/>
  <c r="L101"/>
  <c r="O101" s="1"/>
  <c r="L53"/>
  <c r="O53" s="1"/>
  <c r="L131"/>
  <c r="O131" s="1"/>
  <c r="L83"/>
  <c r="O83" s="1"/>
  <c r="L149"/>
  <c r="O149" s="1"/>
  <c r="L62"/>
  <c r="O62" s="1"/>
  <c r="L140"/>
  <c r="O140" s="1"/>
  <c r="L92"/>
  <c r="O92" s="1"/>
  <c r="L44"/>
  <c r="O44" s="1"/>
  <c r="L17"/>
  <c r="O17" s="1"/>
  <c r="L104"/>
  <c r="O104" s="1"/>
  <c r="L56"/>
  <c r="O56" s="1"/>
  <c r="L167"/>
  <c r="O167" s="1"/>
  <c r="L110"/>
  <c r="O110" s="1"/>
  <c r="L20"/>
  <c r="O20" s="1"/>
  <c r="L152"/>
  <c r="O152" s="1"/>
  <c r="L65"/>
  <c r="O65" s="1"/>
  <c r="L14"/>
  <c r="O14" s="1"/>
  <c r="L158"/>
  <c r="O158" s="1"/>
  <c r="L128"/>
  <c r="O128" s="1"/>
  <c r="L77"/>
  <c r="O77" s="1"/>
  <c r="L26"/>
  <c r="O26" s="1"/>
  <c r="L95"/>
  <c r="O95" s="1"/>
  <c r="L125"/>
  <c r="O125" s="1"/>
  <c r="L74"/>
  <c r="O74" s="1"/>
  <c r="L113" i="21"/>
  <c r="O113" s="1"/>
  <c r="L116"/>
  <c r="O116" s="1"/>
  <c r="L110"/>
  <c r="O110" s="1"/>
  <c r="L119" i="22"/>
  <c r="O119" s="1"/>
  <c r="L71"/>
  <c r="O71" s="1"/>
  <c r="L23"/>
  <c r="O23" s="1"/>
  <c r="L68"/>
  <c r="O68" s="1"/>
  <c r="L113"/>
  <c r="O113" s="1"/>
  <c r="L65"/>
  <c r="O65" s="1"/>
  <c r="L17"/>
  <c r="O17" s="1"/>
  <c r="L89"/>
  <c r="O89" s="1"/>
  <c r="L101"/>
  <c r="O101" s="1"/>
  <c r="L98"/>
  <c r="O98" s="1"/>
  <c r="L122"/>
  <c r="O122" s="1"/>
  <c r="L74"/>
  <c r="O74" s="1"/>
  <c r="L26"/>
  <c r="O26" s="1"/>
  <c r="L116"/>
  <c r="O116" s="1"/>
  <c r="L80"/>
  <c r="O80" s="1"/>
  <c r="L32"/>
  <c r="O32" s="1"/>
  <c r="L104"/>
  <c r="O104" s="1"/>
  <c r="L38"/>
  <c r="O38" s="1"/>
  <c r="L11"/>
  <c r="O11" s="1"/>
  <c r="L56"/>
  <c r="O56" s="1"/>
  <c r="L47"/>
  <c r="O47" s="1"/>
  <c r="L95" i="13"/>
  <c r="O95" s="1"/>
  <c r="L95" i="21"/>
  <c r="O95" s="1"/>
  <c r="L92"/>
  <c r="O92" s="1"/>
  <c r="L101"/>
  <c r="O101" s="1"/>
  <c r="L107"/>
  <c r="O107" s="1"/>
  <c r="L104"/>
  <c r="O104" s="1"/>
  <c r="L86"/>
  <c r="O86" s="1"/>
  <c r="L89"/>
  <c r="O89" s="1"/>
  <c r="L98"/>
  <c r="O98" s="1"/>
  <c r="L107" i="19"/>
  <c r="O107" s="1"/>
  <c r="L62"/>
  <c r="O62" s="1"/>
  <c r="L53"/>
  <c r="O53" s="1"/>
  <c r="L95"/>
  <c r="O95" s="1"/>
  <c r="L35" i="21"/>
  <c r="O35" s="1"/>
  <c r="L38"/>
  <c r="O38" s="1"/>
  <c r="L89" i="19"/>
  <c r="O89" s="1"/>
  <c r="L98"/>
  <c r="O98" s="1"/>
  <c r="L83"/>
  <c r="O83" s="1"/>
  <c r="L47"/>
  <c r="O47" s="1"/>
  <c r="L35"/>
  <c r="O35" s="1"/>
  <c r="L23"/>
  <c r="O23" s="1"/>
  <c r="L11"/>
  <c r="O11" s="1"/>
  <c r="L86"/>
  <c r="O86" s="1"/>
  <c r="L74"/>
  <c r="O74" s="1"/>
  <c r="L56"/>
  <c r="O56" s="1"/>
  <c r="L104"/>
  <c r="O104" s="1"/>
  <c r="L29"/>
  <c r="O29" s="1"/>
  <c r="L50"/>
  <c r="O50" s="1"/>
  <c r="L38"/>
  <c r="O38" s="1"/>
  <c r="L26"/>
  <c r="O26" s="1"/>
  <c r="L14"/>
  <c r="O14" s="1"/>
  <c r="L77"/>
  <c r="O77" s="1"/>
  <c r="L65"/>
  <c r="O65" s="1"/>
  <c r="L68"/>
  <c r="O68" s="1"/>
  <c r="L92"/>
  <c r="O92" s="1"/>
  <c r="L80" i="13"/>
  <c r="O80" s="1"/>
  <c r="L44" i="21"/>
  <c r="O44" s="1"/>
  <c r="L59"/>
  <c r="O59" s="1"/>
  <c r="L56"/>
  <c r="O56" s="1"/>
  <c r="L59" i="19"/>
  <c r="O59" s="1"/>
  <c r="L44"/>
  <c r="O44" s="1"/>
  <c r="L32"/>
  <c r="O32" s="1"/>
  <c r="L20"/>
  <c r="O20" s="1"/>
  <c r="L71"/>
  <c r="O71" s="1"/>
  <c r="L80" i="21"/>
  <c r="O80" s="1"/>
  <c r="L14"/>
  <c r="O14" s="1"/>
  <c r="L62"/>
  <c r="O62" s="1"/>
  <c r="L41"/>
  <c r="O41" s="1"/>
  <c r="L11"/>
  <c r="O11" s="1"/>
  <c r="L65"/>
  <c r="O65" s="1"/>
  <c r="L23"/>
  <c r="O23" s="1"/>
  <c r="L20"/>
  <c r="O20" s="1"/>
  <c r="L68"/>
  <c r="O68" s="1"/>
  <c r="L17"/>
  <c r="O17" s="1"/>
  <c r="L71"/>
  <c r="O71" s="1"/>
  <c r="L47"/>
  <c r="O47" s="1"/>
  <c r="L26"/>
  <c r="O26" s="1"/>
  <c r="L32"/>
  <c r="O32" s="1"/>
  <c r="L77"/>
  <c r="O77" s="1"/>
  <c r="L50"/>
  <c r="O50" s="1"/>
  <c r="L83"/>
  <c r="O83" s="1"/>
  <c r="L29"/>
  <c r="O29" s="1"/>
  <c r="L74"/>
  <c r="O74" s="1"/>
  <c r="L53"/>
  <c r="O53" s="1"/>
  <c r="L62" i="13"/>
  <c r="O62" s="1"/>
  <c r="L47"/>
  <c r="O47" s="1"/>
  <c r="L29"/>
  <c r="O29" s="1"/>
  <c r="L104"/>
  <c r="O104" s="1"/>
  <c r="L68"/>
  <c r="O68" s="1"/>
  <c r="L35"/>
  <c r="O35" s="1"/>
  <c r="L122"/>
  <c r="O122" s="1"/>
  <c r="L110"/>
  <c r="O110" s="1"/>
  <c r="L92"/>
  <c r="O92" s="1"/>
  <c r="L77"/>
  <c r="O77" s="1"/>
  <c r="L41"/>
  <c r="O41" s="1"/>
  <c r="L26"/>
  <c r="O26" s="1"/>
  <c r="L140"/>
  <c r="O140" s="1"/>
  <c r="L152"/>
  <c r="O152" s="1"/>
  <c r="L131"/>
  <c r="O131" s="1"/>
  <c r="L146"/>
  <c r="O146" s="1"/>
  <c r="L128"/>
  <c r="O128" s="1"/>
  <c r="L143"/>
  <c r="O143" s="1"/>
  <c r="L137"/>
  <c r="O137" s="1"/>
  <c r="L161"/>
  <c r="O161" s="1"/>
  <c r="L155"/>
  <c r="O155" s="1"/>
  <c r="L134"/>
  <c r="O134" s="1"/>
  <c r="L149"/>
  <c r="O149" s="1"/>
  <c r="L158"/>
  <c r="O158" s="1"/>
  <c r="L125"/>
  <c r="O125" s="1"/>
  <c r="L14"/>
  <c r="O14" s="1"/>
  <c r="L32"/>
  <c r="O32" s="1"/>
  <c r="L17"/>
  <c r="O17" s="1"/>
  <c r="L101"/>
  <c r="O101" s="1"/>
  <c r="L83"/>
  <c r="O83" s="1"/>
  <c r="L65"/>
  <c r="O65" s="1"/>
  <c r="L50"/>
  <c r="O50" s="1"/>
  <c r="L113"/>
  <c r="O113" s="1"/>
  <c r="L74"/>
  <c r="O74" s="1"/>
  <c r="L38"/>
  <c r="O38" s="1"/>
  <c r="L20"/>
  <c r="O20" s="1"/>
  <c r="L23"/>
  <c r="O23" s="1"/>
  <c r="L119"/>
  <c r="O119" s="1"/>
  <c r="L107"/>
  <c r="O107" s="1"/>
  <c r="L89"/>
  <c r="O89" s="1"/>
  <c r="L71"/>
  <c r="O71" s="1"/>
  <c r="L53"/>
  <c r="O53" s="1"/>
  <c r="L116"/>
  <c r="O116" s="1"/>
  <c r="L86"/>
  <c r="O86" s="1"/>
  <c r="L44"/>
  <c r="O44" s="1"/>
  <c r="L59"/>
  <c r="O59" s="1"/>
  <c r="L98"/>
  <c r="O98" s="1"/>
  <c r="L56"/>
  <c r="O56" s="1"/>
</calcChain>
</file>

<file path=xl/sharedStrings.xml><?xml version="1.0" encoding="utf-8"?>
<sst xmlns="http://schemas.openxmlformats.org/spreadsheetml/2006/main" count="792" uniqueCount="245">
  <si>
    <r>
      <t>C</t>
    </r>
    <r>
      <rPr>
        <b/>
        <vertAlign val="subscript"/>
        <sz val="12"/>
        <rFont val="Arial"/>
        <family val="2"/>
        <charset val="186"/>
      </rPr>
      <t>T</t>
    </r>
  </si>
  <si>
    <t>STD</t>
  </si>
  <si>
    <r>
      <t>2</t>
    </r>
    <r>
      <rPr>
        <b/>
        <vertAlign val="superscript"/>
        <sz val="12"/>
        <rFont val="Arial"/>
        <family val="2"/>
        <charset val="186"/>
      </rPr>
      <t>-ΔΔCT</t>
    </r>
  </si>
  <si>
    <t>SAMPLE</t>
  </si>
  <si>
    <t>Kalibraator</t>
  </si>
  <si>
    <t>SEM</t>
  </si>
  <si>
    <r>
      <t>[</t>
    </r>
    <r>
      <rPr>
        <sz val="8"/>
        <rFont val="Arial"/>
        <family val="2"/>
        <charset val="186"/>
      </rPr>
      <t>C</t>
    </r>
    <r>
      <rPr>
        <vertAlign val="subscript"/>
        <sz val="8"/>
        <rFont val="Arial"/>
        <family val="2"/>
        <charset val="186"/>
      </rPr>
      <t>T</t>
    </r>
    <r>
      <rPr>
        <sz val="8"/>
        <rFont val="Times New Roman"/>
        <family val="1"/>
        <charset val="186"/>
      </rPr>
      <t>]</t>
    </r>
  </si>
  <si>
    <r>
      <t>ΔC</t>
    </r>
    <r>
      <rPr>
        <vertAlign val="subscript"/>
        <sz val="8"/>
        <rFont val="Arial"/>
        <family val="2"/>
      </rPr>
      <t>T</t>
    </r>
  </si>
  <si>
    <r>
      <t>ΔΔC</t>
    </r>
    <r>
      <rPr>
        <vertAlign val="subscript"/>
        <sz val="8"/>
        <rFont val="Arial"/>
        <family val="2"/>
      </rPr>
      <t>T</t>
    </r>
  </si>
  <si>
    <t>Bact</t>
  </si>
  <si>
    <t>C1_PMA</t>
  </si>
  <si>
    <t>C1_SEB</t>
  </si>
  <si>
    <t>C1_72h</t>
  </si>
  <si>
    <t>C2_PMA</t>
  </si>
  <si>
    <t>C2_SEB</t>
  </si>
  <si>
    <t>C2_72h</t>
  </si>
  <si>
    <t>C3_PMA</t>
  </si>
  <si>
    <t>C3_SEB</t>
  </si>
  <si>
    <t>C3_72h</t>
  </si>
  <si>
    <t>C4_PMA</t>
  </si>
  <si>
    <t>C4_SEB</t>
  </si>
  <si>
    <t>C4_72h</t>
  </si>
  <si>
    <t>C5_PMA</t>
  </si>
  <si>
    <t>C5_SEB</t>
  </si>
  <si>
    <t>C5_72h</t>
  </si>
  <si>
    <t>C6_PMA</t>
  </si>
  <si>
    <t>C6_SEB</t>
  </si>
  <si>
    <t>C6_72h</t>
  </si>
  <si>
    <t>C7_PMA</t>
  </si>
  <si>
    <t>C7_SEB</t>
  </si>
  <si>
    <t>C7_72h</t>
  </si>
  <si>
    <t>C8_PMA</t>
  </si>
  <si>
    <t>C8_SEB</t>
  </si>
  <si>
    <t>C8_72h</t>
  </si>
  <si>
    <t>C9_PMA</t>
  </si>
  <si>
    <t>C9_SEB</t>
  </si>
  <si>
    <t>C9_72h</t>
  </si>
  <si>
    <t>C10_PMA</t>
  </si>
  <si>
    <t>C10_SEB</t>
  </si>
  <si>
    <t>C10_72h</t>
  </si>
  <si>
    <t>C12_PMA</t>
  </si>
  <si>
    <t>C12_SEB</t>
  </si>
  <si>
    <t>C12_72h</t>
  </si>
  <si>
    <t>C13_PMA</t>
  </si>
  <si>
    <t>C13_SEB</t>
  </si>
  <si>
    <t>C13_72h</t>
  </si>
  <si>
    <t>C14_PMA</t>
  </si>
  <si>
    <t>C14_SEB</t>
  </si>
  <si>
    <t>C14_72h</t>
  </si>
  <si>
    <t>C15_PMA</t>
  </si>
  <si>
    <t>C15_SEB</t>
  </si>
  <si>
    <t>C15_72h</t>
  </si>
  <si>
    <t>C16_PMA</t>
  </si>
  <si>
    <t>C16_SEB</t>
  </si>
  <si>
    <t>C16_72h</t>
  </si>
  <si>
    <t>C17_PMA</t>
  </si>
  <si>
    <t>C17_SEB</t>
  </si>
  <si>
    <t>C17_72h</t>
  </si>
  <si>
    <t>C18_PMA</t>
  </si>
  <si>
    <t>C18_SEB</t>
  </si>
  <si>
    <t>C18_72h</t>
  </si>
  <si>
    <t>C19_PMA</t>
  </si>
  <si>
    <t>C19_SEB</t>
  </si>
  <si>
    <t>C19_72h</t>
  </si>
  <si>
    <t>C20_PMA</t>
  </si>
  <si>
    <t>C20_SEB</t>
  </si>
  <si>
    <t>C20_72h</t>
  </si>
  <si>
    <t>C21_PMA</t>
  </si>
  <si>
    <t>C21_SEB</t>
  </si>
  <si>
    <t>C21_72h</t>
  </si>
  <si>
    <t>C22_PMA</t>
  </si>
  <si>
    <t>C22_SEB</t>
  </si>
  <si>
    <t>C22_72h</t>
  </si>
  <si>
    <t>C23_PMA</t>
  </si>
  <si>
    <t>C23_SEB</t>
  </si>
  <si>
    <t>C23_72h</t>
  </si>
  <si>
    <t>C24_PMA</t>
  </si>
  <si>
    <t>C24_SEB</t>
  </si>
  <si>
    <t>C24_72h</t>
  </si>
  <si>
    <t>C25_PMA</t>
  </si>
  <si>
    <t>C25_SEB</t>
  </si>
  <si>
    <t>C25_72h</t>
  </si>
  <si>
    <t>P1_PMA</t>
  </si>
  <si>
    <t>P1_SEB</t>
  </si>
  <si>
    <t>P1_72h</t>
  </si>
  <si>
    <t>P2_PMA</t>
  </si>
  <si>
    <t>P2_SEB</t>
  </si>
  <si>
    <t>P2_72h</t>
  </si>
  <si>
    <t>P3_PMA</t>
  </si>
  <si>
    <t>P3_SEB</t>
  </si>
  <si>
    <t>P3_72h</t>
  </si>
  <si>
    <t>P4_PMA</t>
  </si>
  <si>
    <t>P4_SEB</t>
  </si>
  <si>
    <t>P4_72h</t>
  </si>
  <si>
    <t>P5_PMA</t>
  </si>
  <si>
    <t>P5_SEB</t>
  </si>
  <si>
    <t>P5_72h</t>
  </si>
  <si>
    <t>P6_PMA</t>
  </si>
  <si>
    <t>P6_SEB</t>
  </si>
  <si>
    <t>P6_72h</t>
  </si>
  <si>
    <t>P7_PMA</t>
  </si>
  <si>
    <t>P7_SEB</t>
  </si>
  <si>
    <t>P7_72h</t>
  </si>
  <si>
    <t>P8_PMA</t>
  </si>
  <si>
    <t>P8_SEB</t>
  </si>
  <si>
    <t>P8_72h</t>
  </si>
  <si>
    <t>P9_PMA</t>
  </si>
  <si>
    <t>P9_SEB</t>
  </si>
  <si>
    <t>P9_72h</t>
  </si>
  <si>
    <t>P10_PMA</t>
  </si>
  <si>
    <t>P10_SEB</t>
  </si>
  <si>
    <t>P10_72h</t>
  </si>
  <si>
    <t>P11_PMA</t>
  </si>
  <si>
    <t>P11_SEB</t>
  </si>
  <si>
    <t>P11_72h</t>
  </si>
  <si>
    <t>P12_PMA</t>
  </si>
  <si>
    <t>P12_SEB</t>
  </si>
  <si>
    <t>P12_72h</t>
  </si>
  <si>
    <t>P13_PMA</t>
  </si>
  <si>
    <t>P13_SEB</t>
  </si>
  <si>
    <t>P13_72h</t>
  </si>
  <si>
    <t>P14_PMA</t>
  </si>
  <si>
    <t>P14_SEB</t>
  </si>
  <si>
    <t>P14_72h</t>
  </si>
  <si>
    <t>P15_PMA</t>
  </si>
  <si>
    <t>P15_SEB</t>
  </si>
  <si>
    <t>P15_72h</t>
  </si>
  <si>
    <t>P16_PMA</t>
  </si>
  <si>
    <t>P16_SEB</t>
  </si>
  <si>
    <t>P16_72h</t>
  </si>
  <si>
    <t>P17_PMA</t>
  </si>
  <si>
    <t>P17_SEB</t>
  </si>
  <si>
    <t>P17_72h</t>
  </si>
  <si>
    <t>P018_PMA</t>
  </si>
  <si>
    <t>P018_SEB</t>
  </si>
  <si>
    <t>P018_72h</t>
  </si>
  <si>
    <t>P019_PMA</t>
  </si>
  <si>
    <t>P019_SEB</t>
  </si>
  <si>
    <t>P019_72h</t>
  </si>
  <si>
    <t>P020_PMA</t>
  </si>
  <si>
    <t>P020_SEB</t>
  </si>
  <si>
    <t>P020_72h</t>
  </si>
  <si>
    <t>P021_PMA</t>
  </si>
  <si>
    <t>P021_SEB</t>
  </si>
  <si>
    <t>P021_72h</t>
  </si>
  <si>
    <t>P022_PMA</t>
  </si>
  <si>
    <t>P022_SEB</t>
  </si>
  <si>
    <t>P022_72h</t>
  </si>
  <si>
    <t>P023_PMA</t>
  </si>
  <si>
    <t>P023_SEB</t>
  </si>
  <si>
    <t>P023_72h</t>
  </si>
  <si>
    <t>P024_PMA</t>
  </si>
  <si>
    <t>P024_SEB</t>
  </si>
  <si>
    <t>P024_72h</t>
  </si>
  <si>
    <t>P025_PMA</t>
  </si>
  <si>
    <t>P025_SEB</t>
  </si>
  <si>
    <t>P025_72h</t>
  </si>
  <si>
    <t>P026_PMA</t>
  </si>
  <si>
    <t>P026_SEB</t>
  </si>
  <si>
    <t>P026_72h</t>
  </si>
  <si>
    <t>P027_PMA</t>
  </si>
  <si>
    <t>P027_SEB</t>
  </si>
  <si>
    <t>P027_72h</t>
  </si>
  <si>
    <t>P028_PMA</t>
  </si>
  <si>
    <t>P028_SEB</t>
  </si>
  <si>
    <t>P028_72h</t>
  </si>
  <si>
    <t>P029_PMA</t>
  </si>
  <si>
    <t>P029_SEB</t>
  </si>
  <si>
    <t>P029_72h</t>
  </si>
  <si>
    <t>P030_PMA</t>
  </si>
  <si>
    <t>P030_SEB</t>
  </si>
  <si>
    <t>P030_72h</t>
  </si>
  <si>
    <t>P031_PMA</t>
  </si>
  <si>
    <t>P031_SEB</t>
  </si>
  <si>
    <t>P031_72h</t>
  </si>
  <si>
    <t>P032_PMA</t>
  </si>
  <si>
    <t>P032_SEB</t>
  </si>
  <si>
    <t>P032_72h</t>
  </si>
  <si>
    <t>P033_PMA</t>
  </si>
  <si>
    <t>P033_SEB</t>
  </si>
  <si>
    <t>P033_72h</t>
  </si>
  <si>
    <t>P034_PMA</t>
  </si>
  <si>
    <t>P034_SEB</t>
  </si>
  <si>
    <t>P034_72h</t>
  </si>
  <si>
    <t>P035_PMA</t>
  </si>
  <si>
    <t>P035_SEB</t>
  </si>
  <si>
    <t>P035_72h</t>
  </si>
  <si>
    <t>V1_PMA</t>
  </si>
  <si>
    <t>V1_SEB</t>
  </si>
  <si>
    <t>V1_72h</t>
  </si>
  <si>
    <t>V2_PMA</t>
  </si>
  <si>
    <t>V2_SEB</t>
  </si>
  <si>
    <t>V2_72h</t>
  </si>
  <si>
    <t>V3_PMA</t>
  </si>
  <si>
    <t>V3_SEB</t>
  </si>
  <si>
    <t>V3_72h</t>
  </si>
  <si>
    <t>V4_PMA</t>
  </si>
  <si>
    <t>V4_SEB</t>
  </si>
  <si>
    <t>V4_72h</t>
  </si>
  <si>
    <t>V5_PMA</t>
  </si>
  <si>
    <t>V5_SEB</t>
  </si>
  <si>
    <t>V5_72h</t>
  </si>
  <si>
    <t>V6_PMA</t>
  </si>
  <si>
    <t>V6_SEB</t>
  </si>
  <si>
    <t>V6_72h</t>
  </si>
  <si>
    <t>V7_PMA</t>
  </si>
  <si>
    <t>V7_SEB</t>
  </si>
  <si>
    <t>V7_72h</t>
  </si>
  <si>
    <t>V8_PMA</t>
  </si>
  <si>
    <t>V8_SEB</t>
  </si>
  <si>
    <t>V8_72h</t>
  </si>
  <si>
    <t>V9_PMA</t>
  </si>
  <si>
    <t>V9_SEB</t>
  </si>
  <si>
    <t>V9_72h</t>
  </si>
  <si>
    <t>V10_PMA</t>
  </si>
  <si>
    <t>V10_SEB</t>
  </si>
  <si>
    <t>V10_72h</t>
  </si>
  <si>
    <t>V11_PMA</t>
  </si>
  <si>
    <t>V11_SEB</t>
  </si>
  <si>
    <t>V11_72h</t>
  </si>
  <si>
    <t>V12_PMA</t>
  </si>
  <si>
    <t>V12_SEB</t>
  </si>
  <si>
    <t>V12_72h</t>
  </si>
  <si>
    <t>V13_PMA</t>
  </si>
  <si>
    <t>V13_SEB</t>
  </si>
  <si>
    <t>V13_72h</t>
  </si>
  <si>
    <t>V14_PMA</t>
  </si>
  <si>
    <t>V14_SEB</t>
  </si>
  <si>
    <t>V14_72h</t>
  </si>
  <si>
    <t>V15_PMA</t>
  </si>
  <si>
    <t>V15_SEB</t>
  </si>
  <si>
    <t>V15_72h</t>
  </si>
  <si>
    <t>V16_PMA</t>
  </si>
  <si>
    <t>V16_SEB</t>
  </si>
  <si>
    <t>V16_72h</t>
  </si>
  <si>
    <t>V17_PMA</t>
  </si>
  <si>
    <t>V17_SEB</t>
  </si>
  <si>
    <t>V17_72h</t>
  </si>
  <si>
    <t>V18_PMA</t>
  </si>
  <si>
    <t>V18_SEB</t>
  </si>
  <si>
    <t>V18_72h</t>
  </si>
  <si>
    <t>C11_PMA</t>
  </si>
  <si>
    <t>C11_SEB</t>
  </si>
  <si>
    <t>C11_72h</t>
  </si>
  <si>
    <t>AIM2</t>
  </si>
</sst>
</file>

<file path=xl/styles.xml><?xml version="1.0" encoding="utf-8"?>
<styleSheet xmlns="http://schemas.openxmlformats.org/spreadsheetml/2006/main">
  <numFmts count="2">
    <numFmt numFmtId="164" formatCode="#,##0.000"/>
    <numFmt numFmtId="165" formatCode="0.000"/>
  </numFmts>
  <fonts count="17">
    <font>
      <sz val="10"/>
      <name val="Arial"/>
      <charset val="186"/>
    </font>
    <font>
      <b/>
      <sz val="12"/>
      <name val="Arial"/>
      <family val="2"/>
      <charset val="186"/>
    </font>
    <font>
      <b/>
      <vertAlign val="subscript"/>
      <sz val="12"/>
      <name val="Arial"/>
      <family val="2"/>
      <charset val="186"/>
    </font>
    <font>
      <b/>
      <vertAlign val="superscript"/>
      <sz val="12"/>
      <name val="Arial"/>
      <family val="2"/>
      <charset val="186"/>
    </font>
    <font>
      <b/>
      <sz val="12"/>
      <name val="Times New Roman"/>
      <family val="1"/>
      <charset val="186"/>
    </font>
    <font>
      <b/>
      <sz val="10"/>
      <name val="Arial"/>
      <family val="2"/>
      <charset val="186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  <charset val="186"/>
    </font>
    <font>
      <sz val="8"/>
      <name val="Times New Roman"/>
      <family val="1"/>
      <charset val="186"/>
    </font>
    <font>
      <vertAlign val="subscript"/>
      <sz val="8"/>
      <name val="Arial"/>
      <family val="2"/>
      <charset val="186"/>
    </font>
    <font>
      <sz val="8"/>
      <name val="Arial"/>
      <family val="2"/>
    </font>
    <font>
      <vertAlign val="subscript"/>
      <sz val="8"/>
      <name val="Arial"/>
      <family val="2"/>
    </font>
    <font>
      <sz val="10"/>
      <name val="Arial"/>
    </font>
    <font>
      <sz val="10"/>
      <color rgb="FFFF0000"/>
      <name val="Arial"/>
      <family val="2"/>
      <charset val="186"/>
    </font>
    <font>
      <sz val="10"/>
      <name val="Arial"/>
      <family val="2"/>
      <charset val="186"/>
    </font>
    <font>
      <b/>
      <sz val="12"/>
      <color rgb="FFFF0000"/>
      <name val="Arial"/>
      <family val="2"/>
      <charset val="186"/>
    </font>
  </fonts>
  <fills count="3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3" fillId="0" borderId="0"/>
  </cellStyleXfs>
  <cellXfs count="48">
    <xf numFmtId="0" fontId="0" fillId="0" borderId="0" xfId="0"/>
    <xf numFmtId="2" fontId="5" fillId="0" borderId="1" xfId="0" applyNumberFormat="1" applyFont="1" applyBorder="1" applyAlignment="1">
      <alignment horizontal="center"/>
    </xf>
    <xf numFmtId="0" fontId="5" fillId="2" borderId="1" xfId="0" applyFont="1" applyFill="1" applyBorder="1" applyAlignment="1" applyProtection="1">
      <alignment horizontal="center"/>
      <protection locked="0"/>
    </xf>
    <xf numFmtId="2" fontId="6" fillId="0" borderId="0" xfId="0" applyNumberFormat="1" applyFont="1" applyAlignment="1">
      <alignment horizontal="center"/>
    </xf>
    <xf numFmtId="2" fontId="7" fillId="0" borderId="0" xfId="0" applyNumberFormat="1" applyFont="1" applyAlignment="1">
      <alignment horizontal="center"/>
    </xf>
    <xf numFmtId="2" fontId="7" fillId="0" borderId="0" xfId="0" applyNumberFormat="1" applyFont="1" applyAlignment="1" applyProtection="1">
      <alignment horizontal="center"/>
    </xf>
    <xf numFmtId="2" fontId="7" fillId="0" borderId="0" xfId="0" applyNumberFormat="1" applyFont="1" applyBorder="1" applyAlignment="1">
      <alignment horizontal="center"/>
    </xf>
    <xf numFmtId="2" fontId="1" fillId="0" borderId="0" xfId="0" applyNumberFormat="1" applyFont="1" applyAlignment="1" applyProtection="1">
      <alignment horizontal="center"/>
    </xf>
    <xf numFmtId="2" fontId="4" fillId="0" borderId="0" xfId="0" applyNumberFormat="1" applyFont="1" applyBorder="1" applyAlignment="1" applyProtection="1">
      <alignment horizontal="center"/>
    </xf>
    <xf numFmtId="2" fontId="1" fillId="0" borderId="0" xfId="0" applyNumberFormat="1" applyFont="1" applyBorder="1" applyAlignment="1" applyProtection="1">
      <protection locked="0"/>
    </xf>
    <xf numFmtId="2" fontId="1" fillId="0" borderId="0" xfId="0" applyNumberFormat="1" applyFont="1" applyBorder="1" applyAlignment="1">
      <alignment horizontal="center"/>
    </xf>
    <xf numFmtId="2" fontId="1" fillId="0" borderId="0" xfId="0" applyNumberFormat="1" applyFont="1" applyAlignment="1">
      <alignment horizontal="center"/>
    </xf>
    <xf numFmtId="2" fontId="1" fillId="0" borderId="0" xfId="0" applyNumberFormat="1" applyFont="1"/>
    <xf numFmtId="2" fontId="8" fillId="0" borderId="0" xfId="0" applyNumberFormat="1" applyFont="1" applyAlignment="1" applyProtection="1">
      <alignment horizontal="center"/>
    </xf>
    <xf numFmtId="2" fontId="9" fillId="0" borderId="0" xfId="0" applyNumberFormat="1" applyFont="1" applyAlignment="1" applyProtection="1">
      <alignment horizontal="center"/>
    </xf>
    <xf numFmtId="2" fontId="11" fillId="0" borderId="0" xfId="0" applyNumberFormat="1" applyFont="1" applyAlignment="1" applyProtection="1">
      <alignment horizontal="center"/>
    </xf>
    <xf numFmtId="2" fontId="11" fillId="0" borderId="0" xfId="0" applyNumberFormat="1" applyFont="1" applyProtection="1"/>
    <xf numFmtId="2" fontId="6" fillId="0" borderId="1" xfId="0" applyNumberFormat="1" applyFont="1" applyBorder="1" applyAlignment="1">
      <alignment horizontal="center"/>
    </xf>
    <xf numFmtId="2" fontId="7" fillId="0" borderId="1" xfId="0" applyNumberFormat="1" applyFont="1" applyBorder="1" applyAlignment="1">
      <alignment horizontal="center"/>
    </xf>
    <xf numFmtId="2" fontId="7" fillId="0" borderId="0" xfId="0" applyNumberFormat="1" applyFont="1" applyBorder="1" applyAlignment="1" applyProtection="1">
      <alignment horizontal="center"/>
    </xf>
    <xf numFmtId="2" fontId="1" fillId="0" borderId="0" xfId="0" applyNumberFormat="1" applyFont="1" applyBorder="1"/>
    <xf numFmtId="164" fontId="0" fillId="0" borderId="0" xfId="0" applyNumberFormat="1"/>
    <xf numFmtId="165" fontId="1" fillId="0" borderId="0" xfId="0" applyNumberFormat="1" applyFont="1" applyAlignment="1" applyProtection="1">
      <alignment horizontal="center"/>
    </xf>
    <xf numFmtId="0" fontId="14" fillId="0" borderId="0" xfId="0" applyFont="1"/>
    <xf numFmtId="0" fontId="15" fillId="0" borderId="0" xfId="0" applyFont="1"/>
    <xf numFmtId="0" fontId="5" fillId="0" borderId="0" xfId="0" applyFont="1" applyProtection="1"/>
    <xf numFmtId="0" fontId="15" fillId="0" borderId="0" xfId="0" applyFont="1" applyAlignment="1">
      <alignment horizontal="center"/>
    </xf>
    <xf numFmtId="2" fontId="15" fillId="0" borderId="0" xfId="0" applyNumberFormat="1" applyFont="1" applyAlignment="1">
      <alignment horizontal="center"/>
    </xf>
    <xf numFmtId="2" fontId="14" fillId="0" borderId="0" xfId="0" applyNumberFormat="1" applyFont="1" applyAlignment="1">
      <alignment horizontal="center"/>
    </xf>
    <xf numFmtId="165" fontId="16" fillId="0" borderId="1" xfId="0" applyNumberFormat="1" applyFont="1" applyBorder="1" applyAlignment="1">
      <alignment horizontal="center"/>
    </xf>
    <xf numFmtId="2" fontId="15" fillId="0" borderId="0" xfId="0" applyNumberFormat="1" applyFont="1"/>
    <xf numFmtId="2" fontId="15" fillId="0" borderId="0" xfId="0" applyNumberFormat="1" applyFont="1" applyBorder="1"/>
    <xf numFmtId="165" fontId="15" fillId="0" borderId="0" xfId="0" applyNumberFormat="1" applyFont="1"/>
    <xf numFmtId="2" fontId="15" fillId="0" borderId="0" xfId="0" applyNumberFormat="1" applyFont="1" applyAlignment="1">
      <alignment horizontal="right"/>
    </xf>
    <xf numFmtId="164" fontId="15" fillId="0" borderId="0" xfId="0" applyNumberFormat="1" applyFont="1"/>
    <xf numFmtId="2" fontId="15" fillId="0" borderId="0" xfId="0" applyNumberFormat="1" applyFont="1" applyBorder="1" applyAlignment="1">
      <alignment horizontal="center"/>
    </xf>
    <xf numFmtId="165" fontId="15" fillId="0" borderId="0" xfId="0" applyNumberFormat="1" applyFont="1" applyBorder="1" applyAlignment="1">
      <alignment horizontal="center"/>
    </xf>
    <xf numFmtId="2" fontId="15" fillId="0" borderId="0" xfId="0" applyNumberFormat="1" applyFont="1" applyBorder="1" applyAlignment="1" applyProtection="1">
      <alignment horizontal="center"/>
      <protection locked="0"/>
    </xf>
    <xf numFmtId="2" fontId="15" fillId="0" borderId="1" xfId="0" applyNumberFormat="1" applyFont="1" applyBorder="1" applyAlignment="1" applyProtection="1">
      <alignment horizontal="center"/>
    </xf>
    <xf numFmtId="2" fontId="15" fillId="0" borderId="1" xfId="0" applyNumberFormat="1" applyFont="1" applyBorder="1" applyAlignment="1">
      <alignment horizontal="center"/>
    </xf>
    <xf numFmtId="2" fontId="15" fillId="0" borderId="1" xfId="0" applyNumberFormat="1" applyFont="1" applyBorder="1" applyAlignment="1" applyProtection="1">
      <alignment horizontal="center"/>
      <protection locked="0"/>
    </xf>
    <xf numFmtId="2" fontId="15" fillId="2" borderId="1" xfId="0" applyNumberFormat="1" applyFont="1" applyFill="1" applyBorder="1" applyAlignment="1" applyProtection="1">
      <alignment horizontal="center"/>
      <protection locked="0"/>
    </xf>
    <xf numFmtId="2" fontId="5" fillId="0" borderId="0" xfId="0" applyNumberFormat="1" applyFont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2" fontId="1" fillId="0" borderId="2" xfId="0" applyNumberFormat="1" applyFont="1" applyBorder="1" applyAlignment="1" applyProtection="1">
      <alignment horizontal="center"/>
      <protection locked="0"/>
    </xf>
    <xf numFmtId="2" fontId="1" fillId="0" borderId="3" xfId="0" applyNumberFormat="1" applyFont="1" applyBorder="1" applyAlignment="1" applyProtection="1">
      <alignment horizontal="center"/>
      <protection locked="0"/>
    </xf>
    <xf numFmtId="2" fontId="1" fillId="0" borderId="4" xfId="0" applyNumberFormat="1" applyFont="1" applyBorder="1" applyAlignment="1" applyProtection="1">
      <alignment horizontal="center"/>
      <protection locked="0"/>
    </xf>
    <xf numFmtId="2" fontId="1" fillId="0" borderId="1" xfId="0" applyNumberFormat="1" applyFont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Q233"/>
  <sheetViews>
    <sheetView showGridLines="0" workbookViewId="0">
      <selection activeCell="O11" sqref="O11:O116"/>
    </sheetView>
  </sheetViews>
  <sheetFormatPr defaultRowHeight="12.75"/>
  <cols>
    <col min="1" max="1" width="0.7109375" customWidth="1"/>
    <col min="2" max="2" width="21.140625" style="24" customWidth="1"/>
    <col min="3" max="3" width="7.28515625" style="30" customWidth="1"/>
    <col min="4" max="4" width="4.7109375" style="30" customWidth="1"/>
    <col min="5" max="5" width="6.42578125" style="30" customWidth="1"/>
    <col min="6" max="6" width="0.42578125" style="31" customWidth="1"/>
    <col min="7" max="7" width="8.140625" style="30" customWidth="1"/>
    <col min="8" max="8" width="5" style="30" customWidth="1"/>
    <col min="9" max="9" width="5.85546875" style="30" customWidth="1"/>
    <col min="10" max="10" width="0.5703125" style="31" customWidth="1"/>
    <col min="11" max="11" width="5.28515625" style="30" customWidth="1"/>
    <col min="12" max="13" width="5.5703125" style="30" customWidth="1"/>
    <col min="14" max="14" width="1.140625" style="31" customWidth="1"/>
    <col min="15" max="15" width="15" style="32" customWidth="1"/>
    <col min="16" max="16" width="6.28515625" style="3" customWidth="1"/>
    <col min="17" max="17" width="9.140625" style="4"/>
  </cols>
  <sheetData>
    <row r="1" spans="2:17" ht="6" customHeight="1"/>
    <row r="2" spans="2:17" ht="20.25">
      <c r="B2" s="25" t="s">
        <v>3</v>
      </c>
      <c r="C2" s="7" t="s">
        <v>0</v>
      </c>
      <c r="D2" s="13" t="s">
        <v>1</v>
      </c>
      <c r="E2" s="14" t="s">
        <v>6</v>
      </c>
      <c r="F2" s="8"/>
      <c r="G2" s="7" t="s">
        <v>0</v>
      </c>
      <c r="H2" s="13" t="s">
        <v>1</v>
      </c>
      <c r="I2" s="14" t="s">
        <v>6</v>
      </c>
      <c r="J2" s="8"/>
      <c r="K2" s="15" t="s">
        <v>7</v>
      </c>
      <c r="L2" s="16" t="s">
        <v>8</v>
      </c>
      <c r="M2" s="5" t="s">
        <v>1</v>
      </c>
      <c r="N2" s="19"/>
      <c r="O2" s="22" t="s">
        <v>2</v>
      </c>
      <c r="P2" s="3" t="s">
        <v>5</v>
      </c>
    </row>
    <row r="3" spans="2:17" ht="15.75">
      <c r="C3" s="44" t="s">
        <v>244</v>
      </c>
      <c r="D3" s="45"/>
      <c r="E3" s="46"/>
      <c r="F3" s="9"/>
      <c r="G3" s="47" t="s">
        <v>9</v>
      </c>
      <c r="H3" s="47"/>
      <c r="I3" s="47"/>
      <c r="J3" s="10"/>
      <c r="K3" s="11"/>
      <c r="L3" s="12"/>
      <c r="M3" s="12"/>
      <c r="N3" s="20"/>
    </row>
    <row r="4" spans="2:17" ht="5.25" customHeight="1">
      <c r="C4" s="33"/>
      <c r="G4" s="33"/>
    </row>
    <row r="5" spans="2:17">
      <c r="B5" s="2"/>
      <c r="C5" s="21">
        <v>22.385000228881836</v>
      </c>
      <c r="D5" s="31"/>
      <c r="E5" s="35"/>
      <c r="F5" s="35"/>
      <c r="G5" s="34">
        <v>18.396999359130859</v>
      </c>
      <c r="H5" s="31"/>
      <c r="I5" s="35"/>
      <c r="J5" s="35"/>
      <c r="K5" s="35"/>
      <c r="L5" s="35"/>
      <c r="M5" s="35"/>
      <c r="N5" s="35"/>
      <c r="O5" s="36"/>
    </row>
    <row r="6" spans="2:17">
      <c r="B6" s="26" t="s">
        <v>4</v>
      </c>
      <c r="C6" s="21">
        <v>22.398000717163086</v>
      </c>
      <c r="D6" s="37"/>
      <c r="E6" s="35"/>
      <c r="F6" s="35"/>
      <c r="G6" s="34">
        <v>18.118000030517578</v>
      </c>
      <c r="H6" s="37"/>
      <c r="I6" s="35"/>
      <c r="J6" s="35"/>
      <c r="K6" s="35"/>
      <c r="L6" s="35"/>
      <c r="M6" s="35"/>
      <c r="N6" s="35"/>
      <c r="O6" s="36"/>
    </row>
    <row r="7" spans="2:17" ht="15.75">
      <c r="B7" s="26"/>
      <c r="C7" s="21">
        <v>22.455999374389648</v>
      </c>
      <c r="D7" s="38">
        <f>STDEV(C5:C8)</f>
        <v>3.7801533475232504E-2</v>
      </c>
      <c r="E7" s="39">
        <f>AVERAGE(C5:C8)</f>
        <v>22.413000106811523</v>
      </c>
      <c r="F7" s="35"/>
      <c r="G7" s="34">
        <v>18.090999603271484</v>
      </c>
      <c r="H7" s="40">
        <f>STDEV(G5:G8)</f>
        <v>0.16941344841547182</v>
      </c>
      <c r="I7" s="39">
        <f>AVERAGE(G5:G8)</f>
        <v>18.201999664306641</v>
      </c>
      <c r="J7" s="35"/>
      <c r="K7" s="1">
        <f>E7-I7</f>
        <v>4.2110004425048828</v>
      </c>
      <c r="L7" s="39">
        <f>K7-$K$7</f>
        <v>0</v>
      </c>
      <c r="M7" s="18">
        <f>SQRT((D7*D7)+(H7*H7))</f>
        <v>0.17357958531204312</v>
      </c>
      <c r="N7" s="6"/>
      <c r="O7" s="43">
        <f>POWER(2,-L7)</f>
        <v>1</v>
      </c>
      <c r="P7" s="17">
        <f>M7/SQRT((COUNT(C5:C8)+COUNT(G5:G8)/2))</f>
        <v>8.1826201233129697E-2</v>
      </c>
    </row>
    <row r="8" spans="2:17">
      <c r="B8" s="26"/>
      <c r="C8" s="41"/>
      <c r="D8" s="37"/>
      <c r="E8" s="35"/>
      <c r="F8" s="35"/>
      <c r="G8" s="41"/>
      <c r="H8" s="37"/>
      <c r="I8" s="35"/>
      <c r="J8" s="35"/>
      <c r="K8" s="35"/>
      <c r="L8" s="35"/>
      <c r="M8" s="35"/>
      <c r="N8" s="35"/>
      <c r="O8" s="36"/>
    </row>
    <row r="9" spans="2:17" s="23" customFormat="1">
      <c r="B9" s="24" t="s">
        <v>10</v>
      </c>
      <c r="C9" s="21">
        <v>21.576999664306641</v>
      </c>
      <c r="D9" s="31"/>
      <c r="E9" s="35"/>
      <c r="F9" s="35"/>
      <c r="G9" s="34">
        <v>17.101999282836914</v>
      </c>
      <c r="H9" s="30"/>
      <c r="I9" s="35"/>
      <c r="J9" s="35"/>
      <c r="K9" s="35"/>
      <c r="L9" s="35"/>
      <c r="M9" s="35"/>
      <c r="N9" s="35"/>
      <c r="O9" s="36"/>
      <c r="P9" s="42"/>
      <c r="Q9" s="28"/>
    </row>
    <row r="10" spans="2:17" s="23" customFormat="1">
      <c r="B10" s="24" t="s">
        <v>10</v>
      </c>
      <c r="C10" s="21">
        <v>21.770999908447266</v>
      </c>
      <c r="D10" s="37"/>
      <c r="E10" s="35"/>
      <c r="F10" s="35"/>
      <c r="G10" s="34">
        <v>17.339000701904297</v>
      </c>
      <c r="H10" s="37"/>
      <c r="I10" s="35"/>
      <c r="J10" s="35"/>
      <c r="K10" s="35"/>
      <c r="L10" s="35"/>
      <c r="M10" s="35"/>
      <c r="N10" s="35"/>
      <c r="O10" s="36"/>
      <c r="P10" s="42"/>
      <c r="Q10" s="28"/>
    </row>
    <row r="11" spans="2:17" s="23" customFormat="1" ht="15.75">
      <c r="B11" s="24" t="s">
        <v>10</v>
      </c>
      <c r="C11" s="21">
        <v>21.632999420166016</v>
      </c>
      <c r="D11" s="38">
        <f>STDEV(C9:C11)</f>
        <v>9.9846717646596625E-2</v>
      </c>
      <c r="E11" s="39">
        <f>AVERAGE(C9:C11)</f>
        <v>21.660332997639973</v>
      </c>
      <c r="F11" s="35"/>
      <c r="G11" s="34">
        <v>17.093000411987305</v>
      </c>
      <c r="H11" s="40">
        <f>STDEV(G9:G11)</f>
        <v>0.13950316302008572</v>
      </c>
      <c r="I11" s="39">
        <f>AVERAGE(G9:G11)</f>
        <v>17.17800013224284</v>
      </c>
      <c r="J11" s="35"/>
      <c r="K11" s="39">
        <f>E11-I11</f>
        <v>4.482332865397133</v>
      </c>
      <c r="L11" s="39">
        <f>K11-$K$7</f>
        <v>0.27133242289225024</v>
      </c>
      <c r="M11" s="39">
        <f>SQRT((D11*D11)+(H11*H11))</f>
        <v>0.17155319733950691</v>
      </c>
      <c r="N11" s="35"/>
      <c r="O11" s="43">
        <f>POWER(2,-L11)</f>
        <v>0.82855396875080811</v>
      </c>
      <c r="P11" s="1">
        <f>M11/SQRT((COUNT(C9:C11)+COUNT(G9:G11)/2))</f>
        <v>8.0870952781999558E-2</v>
      </c>
      <c r="Q11" s="28"/>
    </row>
    <row r="12" spans="2:17">
      <c r="B12" s="24" t="s">
        <v>11</v>
      </c>
      <c r="C12" s="21">
        <v>21.641000747680664</v>
      </c>
      <c r="D12" s="31"/>
      <c r="E12" s="35"/>
      <c r="F12" s="35"/>
      <c r="G12" s="34">
        <v>13.373000144958496</v>
      </c>
      <c r="I12" s="35"/>
      <c r="J12" s="35"/>
      <c r="K12" s="35"/>
      <c r="L12" s="35"/>
      <c r="M12" s="35"/>
      <c r="N12" s="35"/>
      <c r="O12" s="36"/>
    </row>
    <row r="13" spans="2:17">
      <c r="B13" s="24" t="s">
        <v>11</v>
      </c>
      <c r="C13" s="21">
        <v>21.458000183105469</v>
      </c>
      <c r="D13" s="37"/>
      <c r="E13" s="35"/>
      <c r="F13" s="35"/>
      <c r="G13" s="34">
        <v>13.406000137329102</v>
      </c>
      <c r="H13" s="37"/>
      <c r="I13" s="35"/>
      <c r="J13" s="35"/>
      <c r="K13" s="35"/>
      <c r="L13" s="35"/>
      <c r="M13" s="35"/>
      <c r="N13" s="35"/>
      <c r="O13" s="36"/>
    </row>
    <row r="14" spans="2:17" ht="15.75">
      <c r="B14" s="24" t="s">
        <v>11</v>
      </c>
      <c r="C14" s="21">
        <v>21.591999053955078</v>
      </c>
      <c r="D14" s="38">
        <f>STDEV(C12:C14)</f>
        <v>9.4733019596993956E-2</v>
      </c>
      <c r="E14" s="39">
        <f>AVERAGE(C12:C14)</f>
        <v>21.563666661580402</v>
      </c>
      <c r="F14" s="35"/>
      <c r="G14" s="34">
        <v>13.387999534606934</v>
      </c>
      <c r="H14" s="40">
        <f>STDEV(G12:G14)</f>
        <v>1.6522726190750091E-2</v>
      </c>
      <c r="I14" s="39">
        <f>AVERAGE(G12:G14)</f>
        <v>13.388999938964844</v>
      </c>
      <c r="J14" s="35"/>
      <c r="K14" s="39">
        <f>E14-I14</f>
        <v>8.1746667226155587</v>
      </c>
      <c r="L14" s="39">
        <f>K14-$K$7</f>
        <v>3.9636662801106759</v>
      </c>
      <c r="M14" s="18">
        <f>SQRT((D14*D14)+(H14*H14))</f>
        <v>9.6163119140026551E-2</v>
      </c>
      <c r="N14" s="6"/>
      <c r="O14" s="43">
        <f>POWER(2,-L14)</f>
        <v>6.4094026691408651E-2</v>
      </c>
      <c r="P14" s="17">
        <f>M14/SQRT((COUNT(C12:C14)+COUNT(G12:G14)/2))</f>
        <v>4.5331729095975104E-2</v>
      </c>
    </row>
    <row r="15" spans="2:17" s="23" customFormat="1">
      <c r="B15" s="24" t="s">
        <v>12</v>
      </c>
      <c r="C15" s="21">
        <v>25.934999465942383</v>
      </c>
      <c r="D15" s="31"/>
      <c r="E15" s="35"/>
      <c r="F15" s="35"/>
      <c r="G15" s="34">
        <v>17.433000564575195</v>
      </c>
      <c r="H15" s="30"/>
      <c r="I15" s="35"/>
      <c r="J15" s="35"/>
      <c r="K15" s="35"/>
      <c r="L15" s="35"/>
      <c r="M15" s="35"/>
      <c r="N15" s="35"/>
      <c r="O15" s="36"/>
      <c r="P15" s="42"/>
      <c r="Q15" s="28"/>
    </row>
    <row r="16" spans="2:17" s="23" customFormat="1">
      <c r="B16" s="24" t="s">
        <v>12</v>
      </c>
      <c r="C16" s="21">
        <v>25.896999359130859</v>
      </c>
      <c r="D16" s="37"/>
      <c r="E16" s="35"/>
      <c r="F16" s="35"/>
      <c r="G16" s="34">
        <v>17.545000076293945</v>
      </c>
      <c r="H16" s="37"/>
      <c r="I16" s="35"/>
      <c r="J16" s="35"/>
      <c r="K16" s="35"/>
      <c r="L16" s="35"/>
      <c r="M16" s="35"/>
      <c r="N16" s="35"/>
      <c r="O16" s="36"/>
      <c r="P16" s="42"/>
      <c r="Q16" s="28"/>
    </row>
    <row r="17" spans="2:17" s="23" customFormat="1" ht="15.75">
      <c r="B17" s="24" t="s">
        <v>12</v>
      </c>
      <c r="C17" s="21">
        <v>26.201999664306641</v>
      </c>
      <c r="D17" s="38">
        <f>STDEV(C15:C17)</f>
        <v>0.16621186289481429</v>
      </c>
      <c r="E17" s="39">
        <f>AVERAGE(C15:C17)</f>
        <v>26.011332829793293</v>
      </c>
      <c r="F17" s="35"/>
      <c r="G17" s="34">
        <v>17.465000152587891</v>
      </c>
      <c r="H17" s="40">
        <f>STDEV(G15:G17)</f>
        <v>5.7688606690280454E-2</v>
      </c>
      <c r="I17" s="39">
        <f>AVERAGE(G15:G17)</f>
        <v>17.481000264485676</v>
      </c>
      <c r="J17" s="35"/>
      <c r="K17" s="39">
        <f>E17-I17</f>
        <v>8.5303325653076172</v>
      </c>
      <c r="L17" s="39">
        <f>K17-$K$7</f>
        <v>4.3193321228027344</v>
      </c>
      <c r="M17" s="39">
        <f>SQRT((D17*D17)+(H17*H17))</f>
        <v>0.17593850831705496</v>
      </c>
      <c r="N17" s="35"/>
      <c r="O17" s="43">
        <f>POWER(2,-L17)</f>
        <v>5.0090050530311236E-2</v>
      </c>
      <c r="P17" s="1">
        <f>M17/SQRT((COUNT(C15:C17)+COUNT(G15:G17)/2))</f>
        <v>8.293820820189024E-2</v>
      </c>
      <c r="Q17" s="28"/>
    </row>
    <row r="18" spans="2:17">
      <c r="B18" s="24" t="s">
        <v>13</v>
      </c>
      <c r="C18" s="21">
        <v>24.257999420166016</v>
      </c>
      <c r="D18" s="31"/>
      <c r="E18" s="35"/>
      <c r="F18" s="35"/>
      <c r="G18" s="34">
        <v>19.768999099731445</v>
      </c>
      <c r="I18" s="35"/>
      <c r="J18" s="35"/>
      <c r="K18" s="35"/>
      <c r="L18" s="35"/>
      <c r="M18" s="35"/>
      <c r="N18" s="35"/>
      <c r="O18" s="36"/>
    </row>
    <row r="19" spans="2:17">
      <c r="B19" s="24" t="s">
        <v>13</v>
      </c>
      <c r="C19" s="21">
        <v>24.211999893188477</v>
      </c>
      <c r="D19" s="37"/>
      <c r="E19" s="35"/>
      <c r="F19" s="35"/>
      <c r="G19" s="34">
        <v>19.754999160766602</v>
      </c>
      <c r="H19" s="37"/>
      <c r="I19" s="35"/>
      <c r="J19" s="35"/>
      <c r="K19" s="35"/>
      <c r="L19" s="35"/>
      <c r="M19" s="35"/>
      <c r="N19" s="35"/>
      <c r="O19" s="36"/>
    </row>
    <row r="20" spans="2:17" ht="15.75">
      <c r="B20" s="24" t="s">
        <v>13</v>
      </c>
      <c r="C20" s="21">
        <v>24.413999557495117</v>
      </c>
      <c r="D20" s="38">
        <f>STDEV(C18:C20)</f>
        <v>0.10587403184039937</v>
      </c>
      <c r="E20" s="39">
        <f>AVERAGE(C18:C20)</f>
        <v>24.294666290283203</v>
      </c>
      <c r="F20" s="35"/>
      <c r="G20" s="34">
        <v>19.863000869750977</v>
      </c>
      <c r="H20" s="40">
        <f>STDEV(G18:G20)</f>
        <v>5.8732018810540111E-2</v>
      </c>
      <c r="I20" s="39">
        <f>AVERAGE(G18:G20)</f>
        <v>19.795666376749676</v>
      </c>
      <c r="J20" s="35"/>
      <c r="K20" s="39">
        <f>E20-I20</f>
        <v>4.4989999135335275</v>
      </c>
      <c r="L20" s="39">
        <f>K20-$K$7</f>
        <v>0.28799947102864465</v>
      </c>
      <c r="M20" s="18">
        <f>SQRT((D20*D20)+(H20*H20))</f>
        <v>0.12107336887897163</v>
      </c>
      <c r="N20" s="6"/>
      <c r="O20" s="43">
        <f>POWER(2,-L20)</f>
        <v>0.81903699816378617</v>
      </c>
      <c r="P20" s="17">
        <f>M20/SQRT((COUNT(C18:C20)+COUNT(G18:G20)/2))</f>
        <v>5.7074533436947433E-2</v>
      </c>
    </row>
    <row r="21" spans="2:17">
      <c r="B21" s="24" t="s">
        <v>14</v>
      </c>
      <c r="C21" s="21">
        <v>21.33799934387207</v>
      </c>
      <c r="D21" s="31"/>
      <c r="E21" s="35"/>
      <c r="F21" s="35"/>
      <c r="G21" s="34">
        <v>13.180000305175781</v>
      </c>
      <c r="I21" s="35"/>
      <c r="J21" s="35"/>
      <c r="K21" s="35"/>
      <c r="L21" s="35"/>
      <c r="M21" s="35"/>
      <c r="N21" s="35"/>
      <c r="O21" s="36"/>
    </row>
    <row r="22" spans="2:17">
      <c r="B22" s="24" t="s">
        <v>14</v>
      </c>
      <c r="C22" s="21">
        <v>21.36199951171875</v>
      </c>
      <c r="D22" s="37"/>
      <c r="E22" s="35"/>
      <c r="F22" s="35"/>
      <c r="G22" s="34">
        <v>13.170999526977539</v>
      </c>
      <c r="H22" s="37"/>
      <c r="I22" s="35"/>
      <c r="J22" s="35"/>
      <c r="K22" s="35"/>
      <c r="L22" s="35"/>
      <c r="M22" s="35"/>
      <c r="N22" s="35"/>
      <c r="O22" s="36"/>
    </row>
    <row r="23" spans="2:17" ht="15.75">
      <c r="B23" s="24" t="s">
        <v>14</v>
      </c>
      <c r="C23" s="21">
        <v>21.291999816894531</v>
      </c>
      <c r="D23" s="38">
        <f>STDEV(C21:C23)</f>
        <v>3.5571341025957728E-2</v>
      </c>
      <c r="E23" s="39">
        <f>AVERAGE(C21:C23)</f>
        <v>21.330666224161785</v>
      </c>
      <c r="F23" s="35"/>
      <c r="G23" s="34">
        <v>13.211999893188477</v>
      </c>
      <c r="H23" s="40">
        <f>STDEV(G21:G23)</f>
        <v>2.1548463481909683E-2</v>
      </c>
      <c r="I23" s="39">
        <f>AVERAGE(G21:G23)</f>
        <v>13.187666575113932</v>
      </c>
      <c r="J23" s="35"/>
      <c r="K23" s="39">
        <f>E23-I23</f>
        <v>8.1429996490478533</v>
      </c>
      <c r="L23" s="39">
        <f>K23-$K$7</f>
        <v>3.9319992065429705</v>
      </c>
      <c r="M23" s="18">
        <f>SQRT((D23*D23)+(H23*H23))</f>
        <v>4.1589140178851722E-2</v>
      </c>
      <c r="N23" s="6"/>
      <c r="O23" s="43">
        <f>POWER(2,-L23)</f>
        <v>6.5516440752694222E-2</v>
      </c>
      <c r="P23" s="17">
        <f>M23/SQRT((COUNT(C21:C23)+COUNT(G21:G23)/2))</f>
        <v>1.9605308696122641E-2</v>
      </c>
    </row>
    <row r="24" spans="2:17">
      <c r="B24" s="24" t="s">
        <v>15</v>
      </c>
      <c r="C24" s="21">
        <v>26.02400016784668</v>
      </c>
      <c r="D24" s="31"/>
      <c r="E24" s="35"/>
      <c r="F24" s="35"/>
      <c r="G24" s="34">
        <v>18.559999465942383</v>
      </c>
      <c r="I24" s="35"/>
      <c r="J24" s="35"/>
      <c r="K24" s="35"/>
      <c r="L24" s="35"/>
      <c r="M24" s="35"/>
      <c r="N24" s="35"/>
      <c r="O24" s="36"/>
    </row>
    <row r="25" spans="2:17">
      <c r="B25" s="24" t="s">
        <v>15</v>
      </c>
      <c r="C25" s="21">
        <v>26.096000671386719</v>
      </c>
      <c r="D25" s="37"/>
      <c r="E25" s="35"/>
      <c r="F25" s="35"/>
      <c r="G25" s="34">
        <v>18.466999053955078</v>
      </c>
      <c r="H25" s="37"/>
      <c r="I25" s="35"/>
      <c r="J25" s="35"/>
      <c r="K25" s="35"/>
      <c r="L25" s="35"/>
      <c r="M25" s="35"/>
      <c r="N25" s="35"/>
      <c r="O25" s="36"/>
    </row>
    <row r="26" spans="2:17" ht="15.75">
      <c r="B26" s="24" t="s">
        <v>15</v>
      </c>
      <c r="C26" s="21">
        <v>26.010000228881836</v>
      </c>
      <c r="D26" s="38">
        <f>STDEV(C24:C26)</f>
        <v>4.6144965258184241E-2</v>
      </c>
      <c r="E26" s="39">
        <f>AVERAGE(C24:C26)</f>
        <v>26.043333689371746</v>
      </c>
      <c r="F26" s="35"/>
      <c r="G26" s="34">
        <v>18.492000579833984</v>
      </c>
      <c r="H26" s="40">
        <f>STDEV(G24:G26)</f>
        <v>4.8128303242591333E-2</v>
      </c>
      <c r="I26" s="39">
        <f>AVERAGE(G24:G26)</f>
        <v>18.506333033243816</v>
      </c>
      <c r="J26" s="35"/>
      <c r="K26" s="39">
        <f>E26-I26</f>
        <v>7.5370006561279297</v>
      </c>
      <c r="L26" s="39">
        <f>K26-$K$7</f>
        <v>3.3260002136230469</v>
      </c>
      <c r="M26" s="18">
        <f>SQRT((D26*D26)+(H26*H26))</f>
        <v>6.6676018115135349E-2</v>
      </c>
      <c r="N26" s="6"/>
      <c r="O26" s="43">
        <f>POWER(2,-L26)</f>
        <v>9.9718140210642361E-2</v>
      </c>
      <c r="P26" s="17">
        <f>M26/SQRT((COUNT(C24:C26)+COUNT(G24:G26)/2))</f>
        <v>3.1431376367819529E-2</v>
      </c>
    </row>
    <row r="27" spans="2:17">
      <c r="B27" s="24" t="s">
        <v>16</v>
      </c>
      <c r="C27" s="21">
        <v>22.62700080871582</v>
      </c>
      <c r="D27" s="31"/>
      <c r="E27" s="35"/>
      <c r="F27" s="35"/>
      <c r="G27" s="34">
        <v>18.902999877929688</v>
      </c>
      <c r="I27" s="35"/>
      <c r="J27" s="35"/>
      <c r="K27" s="35"/>
      <c r="L27" s="35"/>
      <c r="M27" s="35"/>
      <c r="N27" s="35"/>
      <c r="O27" s="36"/>
    </row>
    <row r="28" spans="2:17">
      <c r="B28" s="24" t="s">
        <v>16</v>
      </c>
      <c r="C28" s="21">
        <v>22.702999114990234</v>
      </c>
      <c r="D28" s="37"/>
      <c r="E28" s="35"/>
      <c r="F28" s="35"/>
      <c r="G28" s="34">
        <v>18.857999801635742</v>
      </c>
      <c r="H28" s="37"/>
      <c r="I28" s="35"/>
      <c r="J28" s="35"/>
      <c r="K28" s="35"/>
      <c r="L28" s="35"/>
      <c r="M28" s="35"/>
      <c r="N28" s="35"/>
      <c r="O28" s="36"/>
    </row>
    <row r="29" spans="2:17" ht="15.75">
      <c r="B29" s="24" t="s">
        <v>16</v>
      </c>
      <c r="C29" s="21">
        <v>22.636999130249023</v>
      </c>
      <c r="D29" s="38">
        <f>STDEV(C27:C29)</f>
        <v>4.1295090458594537E-2</v>
      </c>
      <c r="E29" s="39">
        <f>AVERAGE(C27:C29)</f>
        <v>22.655666351318359</v>
      </c>
      <c r="F29" s="35"/>
      <c r="G29" s="34">
        <v>18.882999420166016</v>
      </c>
      <c r="H29" s="40">
        <f>STDEV(G27:G29)</f>
        <v>2.2546271324679949E-2</v>
      </c>
      <c r="I29" s="39">
        <f>AVERAGE(G27:G29)</f>
        <v>18.881333033243816</v>
      </c>
      <c r="J29" s="35"/>
      <c r="K29" s="39">
        <f>E29-I29</f>
        <v>3.7743333180745431</v>
      </c>
      <c r="L29" s="39">
        <f>K29-$K$7</f>
        <v>-0.43666712443033973</v>
      </c>
      <c r="M29" s="18">
        <f>SQRT((D29*D29)+(H29*H29))</f>
        <v>4.7049111007856366E-2</v>
      </c>
      <c r="N29" s="6"/>
      <c r="O29" s="43">
        <f>POWER(2,-L29)</f>
        <v>1.3534739535912146</v>
      </c>
      <c r="P29" s="17">
        <f>M29/SQRT((COUNT(C27:C29)+COUNT(G27:G29)/2))</f>
        <v>2.2179163628302585E-2</v>
      </c>
    </row>
    <row r="30" spans="2:17">
      <c r="B30" s="24" t="s">
        <v>17</v>
      </c>
      <c r="C30" s="21">
        <v>22.326999664306641</v>
      </c>
      <c r="D30" s="31"/>
      <c r="E30" s="35"/>
      <c r="F30" s="35"/>
      <c r="G30" s="34">
        <v>14.218999862670898</v>
      </c>
      <c r="I30" s="35"/>
      <c r="J30" s="35"/>
      <c r="K30" s="35"/>
      <c r="L30" s="35"/>
      <c r="M30" s="35"/>
      <c r="N30" s="35"/>
      <c r="O30" s="36"/>
    </row>
    <row r="31" spans="2:17">
      <c r="B31" s="24" t="s">
        <v>17</v>
      </c>
      <c r="C31" s="21">
        <v>22.305999755859375</v>
      </c>
      <c r="D31" s="37"/>
      <c r="E31" s="35"/>
      <c r="F31" s="35"/>
      <c r="G31" s="34">
        <v>14.288000106811523</v>
      </c>
      <c r="H31" s="37"/>
      <c r="I31" s="35"/>
      <c r="J31" s="35"/>
      <c r="K31" s="35"/>
      <c r="L31" s="35"/>
      <c r="M31" s="35"/>
      <c r="N31" s="35"/>
      <c r="O31" s="36"/>
    </row>
    <row r="32" spans="2:17" ht="15.75">
      <c r="B32" s="24" t="s">
        <v>17</v>
      </c>
      <c r="C32" s="21">
        <v>22.37299919128418</v>
      </c>
      <c r="D32" s="38">
        <f>STDEV(C30:C32)</f>
        <v>3.4268248141667665E-2</v>
      </c>
      <c r="E32" s="39">
        <f>AVERAGE(C30:C32)</f>
        <v>22.335332870483398</v>
      </c>
      <c r="F32" s="35"/>
      <c r="G32" s="34">
        <v>14.173000335693359</v>
      </c>
      <c r="H32" s="40">
        <f>STDEV(G30:G32)</f>
        <v>5.7881974066274607E-2</v>
      </c>
      <c r="I32" s="39">
        <f>AVERAGE(G30:G32)</f>
        <v>14.226666768391928</v>
      </c>
      <c r="J32" s="35"/>
      <c r="K32" s="39">
        <f>E32-I32</f>
        <v>8.1086661020914708</v>
      </c>
      <c r="L32" s="39">
        <f>K32-$K$7</f>
        <v>3.8976656595865879</v>
      </c>
      <c r="M32" s="18">
        <f>SQRT((D32*D32)+(H32*H32))</f>
        <v>6.7265412750594167E-2</v>
      </c>
      <c r="N32" s="6"/>
      <c r="O32" s="43">
        <f>POWER(2,-L32)</f>
        <v>6.709431501195251E-2</v>
      </c>
      <c r="P32" s="17">
        <f>M32/SQRT((COUNT(C30:C32)+COUNT(G30:G32)/2))</f>
        <v>3.1709219663504797E-2</v>
      </c>
    </row>
    <row r="33" spans="2:16">
      <c r="B33" s="24" t="s">
        <v>18</v>
      </c>
      <c r="C33" s="21">
        <v>25.371999740600586</v>
      </c>
      <c r="D33" s="31"/>
      <c r="E33" s="35"/>
      <c r="F33" s="35"/>
      <c r="G33" s="34">
        <v>18.017999649047852</v>
      </c>
      <c r="I33" s="35"/>
      <c r="J33" s="35"/>
      <c r="K33" s="35"/>
      <c r="L33" s="35"/>
      <c r="M33" s="35"/>
      <c r="N33" s="35"/>
      <c r="O33" s="36"/>
    </row>
    <row r="34" spans="2:16">
      <c r="B34" s="24" t="s">
        <v>18</v>
      </c>
      <c r="C34" s="21">
        <v>25.430000305175781</v>
      </c>
      <c r="D34" s="37"/>
      <c r="E34" s="35"/>
      <c r="F34" s="35"/>
      <c r="G34" s="34">
        <v>17.898000717163086</v>
      </c>
      <c r="H34" s="37"/>
      <c r="I34" s="35"/>
      <c r="J34" s="35"/>
      <c r="K34" s="35"/>
      <c r="L34" s="35"/>
      <c r="M34" s="35"/>
      <c r="N34" s="35"/>
      <c r="O34" s="36"/>
    </row>
    <row r="35" spans="2:16" ht="15.75">
      <c r="B35" s="24" t="s">
        <v>18</v>
      </c>
      <c r="C35" s="21">
        <v>25.395999908447266</v>
      </c>
      <c r="D35" s="38">
        <f>STDEV(C33:C35)</f>
        <v>2.914361143660435E-2</v>
      </c>
      <c r="E35" s="39">
        <f>AVERAGE(C33:C35)</f>
        <v>25.399333318074543</v>
      </c>
      <c r="F35" s="35"/>
      <c r="G35" s="34">
        <v>17.607000350952148</v>
      </c>
      <c r="H35" s="40">
        <f>STDEV(G33:G35)</f>
        <v>0.21134544385256701</v>
      </c>
      <c r="I35" s="39">
        <f>AVERAGE(G33:G35)</f>
        <v>17.841000239054363</v>
      </c>
      <c r="J35" s="35"/>
      <c r="K35" s="39">
        <f>E35-I35</f>
        <v>7.5583330790201799</v>
      </c>
      <c r="L35" s="39">
        <f>K35-$K$7</f>
        <v>3.3473326365152971</v>
      </c>
      <c r="M35" s="18">
        <f>SQRT((D35*D35)+(H35*H35))</f>
        <v>0.21334536958838909</v>
      </c>
      <c r="N35" s="6"/>
      <c r="O35" s="43">
        <f>POWER(2,-L35)</f>
        <v>9.8254504751395175E-2</v>
      </c>
      <c r="P35" s="17">
        <f>M35/SQRT((COUNT(C33:C35)+COUNT(G33:G35)/2))</f>
        <v>0.10057197171380011</v>
      </c>
    </row>
    <row r="36" spans="2:16">
      <c r="B36" s="24" t="s">
        <v>19</v>
      </c>
      <c r="C36" s="21">
        <v>22.920000076293945</v>
      </c>
      <c r="D36" s="31"/>
      <c r="E36" s="35"/>
      <c r="F36" s="35"/>
      <c r="G36" s="34">
        <v>17.777000427246094</v>
      </c>
      <c r="I36" s="35"/>
      <c r="J36" s="35"/>
      <c r="K36" s="35"/>
      <c r="L36" s="35"/>
      <c r="M36" s="35"/>
      <c r="N36" s="35"/>
      <c r="O36" s="36"/>
    </row>
    <row r="37" spans="2:16">
      <c r="B37" s="24" t="s">
        <v>19</v>
      </c>
      <c r="C37" s="21">
        <v>22.816999435424805</v>
      </c>
      <c r="D37" s="37"/>
      <c r="E37" s="35"/>
      <c r="F37" s="35"/>
      <c r="G37" s="34">
        <v>17.715000152587891</v>
      </c>
      <c r="H37" s="37"/>
      <c r="I37" s="35"/>
      <c r="J37" s="35"/>
      <c r="K37" s="35"/>
      <c r="L37" s="35"/>
      <c r="M37" s="35"/>
      <c r="N37" s="35"/>
      <c r="O37" s="36"/>
    </row>
    <row r="38" spans="2:16" ht="15.75">
      <c r="B38" s="24" t="s">
        <v>19</v>
      </c>
      <c r="C38" s="21">
        <v>22.898000717163086</v>
      </c>
      <c r="D38" s="38">
        <f>STDEV(C36:C38)</f>
        <v>5.4243757651405732E-2</v>
      </c>
      <c r="E38" s="39">
        <f>AVERAGE(C36:C38)</f>
        <v>22.878333409627277</v>
      </c>
      <c r="F38" s="35"/>
      <c r="G38" s="34">
        <v>17.694000244140625</v>
      </c>
      <c r="H38" s="40">
        <f>STDEV(G36:G38)</f>
        <v>4.3154877298762544E-2</v>
      </c>
      <c r="I38" s="39">
        <f>AVERAGE(G36:G38)</f>
        <v>17.728666941324871</v>
      </c>
      <c r="J38" s="35"/>
      <c r="K38" s="39">
        <f>E38-I38</f>
        <v>5.1496664683024065</v>
      </c>
      <c r="L38" s="39">
        <f>K38-$K$7</f>
        <v>0.93866602579752367</v>
      </c>
      <c r="M38" s="18">
        <f>SQRT((D38*D38)+(H38*H38))</f>
        <v>6.9316150201923998E-2</v>
      </c>
      <c r="N38" s="6"/>
      <c r="O38" s="43">
        <f>POWER(2,-L38)</f>
        <v>0.52171505631483384</v>
      </c>
      <c r="P38" s="17">
        <f>M38/SQRT((COUNT(C36:C38)+COUNT(G36:G38)/2))</f>
        <v>3.2675946569017157E-2</v>
      </c>
    </row>
    <row r="39" spans="2:16">
      <c r="B39" s="24" t="s">
        <v>20</v>
      </c>
      <c r="C39" s="21">
        <v>21.159000396728516</v>
      </c>
      <c r="D39" s="31"/>
      <c r="E39" s="35"/>
      <c r="F39" s="35"/>
      <c r="G39" s="34">
        <v>12.704999923706055</v>
      </c>
      <c r="I39" s="35"/>
      <c r="J39" s="35"/>
      <c r="K39" s="35"/>
      <c r="L39" s="35"/>
      <c r="M39" s="35"/>
      <c r="N39" s="35"/>
      <c r="O39" s="36"/>
    </row>
    <row r="40" spans="2:16">
      <c r="B40" s="24" t="s">
        <v>20</v>
      </c>
      <c r="C40" s="21">
        <v>21.156000137329102</v>
      </c>
      <c r="D40" s="37"/>
      <c r="E40" s="35"/>
      <c r="F40" s="35"/>
      <c r="G40" s="34">
        <v>12.753999710083008</v>
      </c>
      <c r="H40" s="37"/>
      <c r="I40" s="35"/>
      <c r="J40" s="35"/>
      <c r="K40" s="35"/>
      <c r="L40" s="35"/>
      <c r="M40" s="35"/>
      <c r="N40" s="35"/>
      <c r="O40" s="36"/>
    </row>
    <row r="41" spans="2:16" ht="15.75">
      <c r="B41" s="24" t="s">
        <v>20</v>
      </c>
      <c r="C41" s="21">
        <v>21.23699951171875</v>
      </c>
      <c r="D41" s="38">
        <f>STDEV(C39:C41)</f>
        <v>4.5923418403609743E-2</v>
      </c>
      <c r="E41" s="39">
        <f>AVERAGE(C39:C41)</f>
        <v>21.184000015258789</v>
      </c>
      <c r="F41" s="35"/>
      <c r="G41" s="34">
        <v>12.843000411987305</v>
      </c>
      <c r="H41" s="40">
        <f>STDEV(G39:G41)</f>
        <v>6.9959796514745973E-2</v>
      </c>
      <c r="I41" s="39">
        <f>AVERAGE(G39:G41)</f>
        <v>12.767333348592123</v>
      </c>
      <c r="J41" s="35"/>
      <c r="K41" s="39">
        <f>E41-I41</f>
        <v>8.4166666666666661</v>
      </c>
      <c r="L41" s="39">
        <f>K41-$K$7</f>
        <v>4.2056662241617833</v>
      </c>
      <c r="M41" s="18">
        <f>SQRT((D41*D41)+(H41*H41))</f>
        <v>8.3685921672989091E-2</v>
      </c>
      <c r="N41" s="6"/>
      <c r="O41" s="43">
        <f>POWER(2,-L41)</f>
        <v>5.4196134858460379E-2</v>
      </c>
      <c r="P41" s="17">
        <f>M41/SQRT((COUNT(C39:C41)+COUNT(G39:G41)/2))</f>
        <v>3.9449921803211239E-2</v>
      </c>
    </row>
    <row r="42" spans="2:16">
      <c r="B42" s="24" t="s">
        <v>21</v>
      </c>
      <c r="C42" s="21">
        <v>25.299999237060547</v>
      </c>
      <c r="D42" s="31"/>
      <c r="E42" s="35"/>
      <c r="F42" s="35"/>
      <c r="G42" s="34">
        <v>16.101999282836914</v>
      </c>
      <c r="I42" s="35"/>
      <c r="J42" s="35"/>
      <c r="K42" s="35"/>
      <c r="L42" s="35"/>
      <c r="M42" s="35"/>
      <c r="N42" s="35"/>
      <c r="O42" s="36"/>
    </row>
    <row r="43" spans="2:16">
      <c r="B43" s="24" t="s">
        <v>21</v>
      </c>
      <c r="C43" s="21">
        <v>25.391000747680664</v>
      </c>
      <c r="D43" s="37"/>
      <c r="E43" s="35"/>
      <c r="F43" s="35"/>
      <c r="G43" s="34">
        <v>16.184000015258789</v>
      </c>
      <c r="H43" s="37"/>
      <c r="I43" s="35"/>
      <c r="J43" s="35"/>
      <c r="K43" s="35"/>
      <c r="L43" s="35"/>
      <c r="M43" s="35"/>
      <c r="N43" s="35"/>
      <c r="O43" s="36"/>
    </row>
    <row r="44" spans="2:16" ht="15.75">
      <c r="B44" s="24" t="s">
        <v>21</v>
      </c>
      <c r="C44" s="21">
        <v>25.417999267578125</v>
      </c>
      <c r="D44" s="38">
        <f>STDEV(C42:C44)</f>
        <v>6.1825294464787718E-2</v>
      </c>
      <c r="E44" s="39">
        <f>AVERAGE(C42:C44)</f>
        <v>25.369666417439777</v>
      </c>
      <c r="F44" s="35"/>
      <c r="G44" s="34">
        <v>16.149999618530273</v>
      </c>
      <c r="H44" s="40">
        <f>STDEV(G42:G44)</f>
        <v>4.1199068197585058E-2</v>
      </c>
      <c r="I44" s="39">
        <f>AVERAGE(G42:G44)</f>
        <v>16.14533297220866</v>
      </c>
      <c r="J44" s="35"/>
      <c r="K44" s="39">
        <f>E44-I44</f>
        <v>9.2243334452311174</v>
      </c>
      <c r="L44" s="39">
        <f>K44-$K$7</f>
        <v>5.0133330027262346</v>
      </c>
      <c r="M44" s="18">
        <f>SQRT((D44*D44)+(H44*H44))</f>
        <v>7.4294887145798766E-2</v>
      </c>
      <c r="N44" s="6"/>
      <c r="O44" s="43">
        <f>POWER(2,-L44)</f>
        <v>3.0962526259890877E-2</v>
      </c>
      <c r="P44" s="17">
        <f>M44/SQRT((COUNT(C42:C44)+COUNT(G42:G44)/2))</f>
        <v>3.5022945672189047E-2</v>
      </c>
    </row>
    <row r="45" spans="2:16">
      <c r="B45" s="24" t="s">
        <v>22</v>
      </c>
      <c r="C45" s="21">
        <v>23.995000839233398</v>
      </c>
      <c r="D45" s="31"/>
      <c r="E45" s="35"/>
      <c r="F45" s="35"/>
      <c r="G45" s="34">
        <v>18.701000213623047</v>
      </c>
      <c r="I45" s="35"/>
      <c r="J45" s="35"/>
      <c r="K45" s="35"/>
      <c r="L45" s="35"/>
      <c r="M45" s="35"/>
      <c r="N45" s="35"/>
      <c r="O45" s="36"/>
    </row>
    <row r="46" spans="2:16">
      <c r="B46" s="24" t="s">
        <v>22</v>
      </c>
      <c r="C46" s="21">
        <v>23.881000518798828</v>
      </c>
      <c r="D46" s="37"/>
      <c r="E46" s="35"/>
      <c r="F46" s="35"/>
      <c r="G46" s="34">
        <v>18.485000610351562</v>
      </c>
      <c r="H46" s="37"/>
      <c r="I46" s="35"/>
      <c r="J46" s="35"/>
      <c r="K46" s="35"/>
      <c r="L46" s="35"/>
      <c r="M46" s="35"/>
      <c r="N46" s="35"/>
      <c r="O46" s="36"/>
    </row>
    <row r="47" spans="2:16" ht="15.75">
      <c r="B47" s="24" t="s">
        <v>22</v>
      </c>
      <c r="C47" s="21">
        <v>24.058000564575195</v>
      </c>
      <c r="D47" s="38">
        <f>STDEV(C45:C47)</f>
        <v>8.9716270037976414E-2</v>
      </c>
      <c r="E47" s="39">
        <f>AVERAGE(C45:C47)</f>
        <v>23.978000640869141</v>
      </c>
      <c r="F47" s="35"/>
      <c r="G47" s="34">
        <v>18.677000045776367</v>
      </c>
      <c r="H47" s="40">
        <f>STDEV(G45:G47)</f>
        <v>0.11838892112690218</v>
      </c>
      <c r="I47" s="39">
        <f>AVERAGE(G45:G47)</f>
        <v>18.621000289916992</v>
      </c>
      <c r="J47" s="35"/>
      <c r="K47" s="39">
        <f>E47-I47</f>
        <v>5.3570003509521484</v>
      </c>
      <c r="L47" s="39">
        <f>K47-$K$7</f>
        <v>1.1459999084472656</v>
      </c>
      <c r="M47" s="18">
        <f>SQRT((D47*D47)+(H47*H47))</f>
        <v>0.14854274049955779</v>
      </c>
      <c r="N47" s="6"/>
      <c r="O47" s="43">
        <f>POWER(2,-L47)</f>
        <v>0.45187639205140079</v>
      </c>
      <c r="P47" s="17">
        <f>M47/SQRT((COUNT(C45:C47)+COUNT(G45:G47)/2))</f>
        <v>7.002371940218062E-2</v>
      </c>
    </row>
    <row r="48" spans="2:16">
      <c r="B48" s="24" t="s">
        <v>23</v>
      </c>
      <c r="C48" s="21">
        <v>21.809999465942383</v>
      </c>
      <c r="D48" s="31"/>
      <c r="E48" s="35"/>
      <c r="F48" s="35"/>
      <c r="G48" s="34">
        <v>13.284000396728516</v>
      </c>
      <c r="I48" s="35"/>
      <c r="J48" s="35"/>
      <c r="K48" s="35"/>
      <c r="L48" s="35"/>
      <c r="M48" s="35"/>
      <c r="N48" s="35"/>
      <c r="O48" s="36"/>
    </row>
    <row r="49" spans="2:16">
      <c r="B49" s="24" t="s">
        <v>23</v>
      </c>
      <c r="C49" s="21">
        <v>21.870000839233398</v>
      </c>
      <c r="D49" s="37"/>
      <c r="E49" s="35"/>
      <c r="F49" s="35"/>
      <c r="G49" s="34">
        <v>13.295999526977539</v>
      </c>
      <c r="H49" s="37"/>
      <c r="I49" s="35"/>
      <c r="J49" s="35"/>
      <c r="K49" s="35"/>
      <c r="L49" s="35"/>
      <c r="M49" s="35"/>
      <c r="N49" s="35"/>
      <c r="O49" s="36"/>
    </row>
    <row r="50" spans="2:16" ht="15.75">
      <c r="B50" s="24" t="s">
        <v>23</v>
      </c>
      <c r="C50" s="21">
        <v>21.89900016784668</v>
      </c>
      <c r="D50" s="38">
        <f>STDEV(C48:C50)</f>
        <v>4.5391355264129296E-2</v>
      </c>
      <c r="E50" s="39">
        <f>AVERAGE(C48:C50)</f>
        <v>21.85966682434082</v>
      </c>
      <c r="F50" s="35"/>
      <c r="G50" s="34">
        <v>13.277000427246094</v>
      </c>
      <c r="H50" s="40">
        <f>STDEV(G48:G50)</f>
        <v>9.6085421205410783E-3</v>
      </c>
      <c r="I50" s="39">
        <f>AVERAGE(G48:G50)</f>
        <v>13.285666783650717</v>
      </c>
      <c r="J50" s="35"/>
      <c r="K50" s="39">
        <f>E50-I50</f>
        <v>8.5740000406901036</v>
      </c>
      <c r="L50" s="39">
        <f>K50-$K$7</f>
        <v>4.3629995981852208</v>
      </c>
      <c r="M50" s="18">
        <f>SQRT((D50*D50)+(H50*H50))</f>
        <v>4.6397189725204374E-2</v>
      </c>
      <c r="N50" s="6"/>
      <c r="O50" s="43">
        <f>POWER(2,-L50)</f>
        <v>4.8596640777637992E-2</v>
      </c>
      <c r="P50" s="17">
        <f>M50/SQRT((COUNT(C48:C50)+COUNT(G48:G50)/2))</f>
        <v>2.1871844988460547E-2</v>
      </c>
    </row>
    <row r="51" spans="2:16">
      <c r="B51" s="24" t="s">
        <v>24</v>
      </c>
      <c r="C51" s="21">
        <v>26.350000381469727</v>
      </c>
      <c r="D51" s="31"/>
      <c r="E51" s="35"/>
      <c r="F51" s="35"/>
      <c r="G51" s="34">
        <v>16.684000015258789</v>
      </c>
      <c r="I51" s="35"/>
      <c r="J51" s="35"/>
      <c r="K51" s="35"/>
      <c r="L51" s="35"/>
      <c r="M51" s="35"/>
      <c r="N51" s="35"/>
      <c r="O51" s="36"/>
    </row>
    <row r="52" spans="2:16">
      <c r="B52" s="24" t="s">
        <v>24</v>
      </c>
      <c r="C52" s="21">
        <v>26.090999603271484</v>
      </c>
      <c r="D52" s="37"/>
      <c r="E52" s="35"/>
      <c r="F52" s="35"/>
      <c r="G52" s="34">
        <v>16.733999252319336</v>
      </c>
      <c r="H52" s="37"/>
      <c r="I52" s="35"/>
      <c r="J52" s="35"/>
      <c r="K52" s="35"/>
      <c r="L52" s="35"/>
      <c r="M52" s="35"/>
      <c r="N52" s="35"/>
      <c r="O52" s="36"/>
    </row>
    <row r="53" spans="2:16" ht="15.75">
      <c r="B53" s="24" t="s">
        <v>24</v>
      </c>
      <c r="C53" s="21">
        <v>26.409999847412109</v>
      </c>
      <c r="D53" s="38">
        <f>STDEV(C51:C53)</f>
        <v>0.1695299849497843</v>
      </c>
      <c r="E53" s="39">
        <f>AVERAGE(C51:C53)</f>
        <v>26.283666610717773</v>
      </c>
      <c r="F53" s="35"/>
      <c r="G53" s="34">
        <v>16.743999481201172</v>
      </c>
      <c r="H53" s="40">
        <f>STDEV(G51:G53)</f>
        <v>3.2145150483644823E-2</v>
      </c>
      <c r="I53" s="39">
        <f>AVERAGE(G51:G53)</f>
        <v>16.720666249593098</v>
      </c>
      <c r="J53" s="35"/>
      <c r="K53" s="39">
        <f>E53-I53</f>
        <v>9.5630003611246757</v>
      </c>
      <c r="L53" s="39">
        <f>K53-$K$7</f>
        <v>5.3519999186197929</v>
      </c>
      <c r="M53" s="18">
        <f>SQRT((D53*D53)+(H53*H53))</f>
        <v>0.17255064907640963</v>
      </c>
      <c r="N53" s="6"/>
      <c r="O53" s="43">
        <f>POWER(2,-L53)</f>
        <v>2.4484288473287895E-2</v>
      </c>
      <c r="P53" s="17">
        <f>M53/SQRT((COUNT(C51:C53)+COUNT(G51:G53)/2))</f>
        <v>8.1341156040046367E-2</v>
      </c>
    </row>
    <row r="54" spans="2:16">
      <c r="B54" s="24" t="s">
        <v>25</v>
      </c>
      <c r="C54" s="21">
        <v>21.160999298095703</v>
      </c>
      <c r="D54" s="31"/>
      <c r="E54" s="35"/>
      <c r="F54" s="35"/>
      <c r="G54" s="34">
        <v>17.139999389648438</v>
      </c>
      <c r="I54" s="35"/>
      <c r="J54" s="35"/>
      <c r="K54" s="35"/>
      <c r="L54" s="35"/>
      <c r="M54" s="35"/>
      <c r="N54" s="35"/>
      <c r="O54" s="36"/>
    </row>
    <row r="55" spans="2:16">
      <c r="B55" s="24" t="s">
        <v>25</v>
      </c>
      <c r="C55" s="21">
        <v>21.141000747680664</v>
      </c>
      <c r="D55" s="37"/>
      <c r="E55" s="35"/>
      <c r="F55" s="35"/>
      <c r="G55" s="34">
        <v>17.215999603271484</v>
      </c>
      <c r="H55" s="37"/>
      <c r="I55" s="35"/>
      <c r="J55" s="35"/>
      <c r="K55" s="35"/>
      <c r="L55" s="35"/>
      <c r="M55" s="35"/>
      <c r="N55" s="35"/>
      <c r="O55" s="36"/>
    </row>
    <row r="56" spans="2:16" ht="15.75">
      <c r="B56" s="24" t="s">
        <v>25</v>
      </c>
      <c r="C56" s="21">
        <v>21.316999435424805</v>
      </c>
      <c r="D56" s="38">
        <f>STDEV(C54:C56)</f>
        <v>9.636002192564172E-2</v>
      </c>
      <c r="E56" s="39">
        <f>AVERAGE(C54:C56)</f>
        <v>21.206333160400391</v>
      </c>
      <c r="F56" s="35"/>
      <c r="G56" s="34">
        <v>17.200000762939453</v>
      </c>
      <c r="H56" s="40">
        <f>STDEV(G54:G56)</f>
        <v>4.0066944313083476E-2</v>
      </c>
      <c r="I56" s="39">
        <f>AVERAGE(G54:G56)</f>
        <v>17.185333251953125</v>
      </c>
      <c r="J56" s="35"/>
      <c r="K56" s="39">
        <f>E56-I56</f>
        <v>4.0209999084472656</v>
      </c>
      <c r="L56" s="39">
        <f>K56-$K$7</f>
        <v>-0.19000053405761719</v>
      </c>
      <c r="M56" s="18">
        <f>SQRT((D56*D56)+(H56*H56))</f>
        <v>0.10435810391195255</v>
      </c>
      <c r="N56" s="6"/>
      <c r="O56" s="43">
        <f>POWER(2,-L56)</f>
        <v>1.1407641381570206</v>
      </c>
      <c r="P56" s="17">
        <f>M56/SQRT((COUNT(C54:C56)+COUNT(G54:G56)/2))</f>
        <v>4.9194881965274682E-2</v>
      </c>
    </row>
    <row r="57" spans="2:16">
      <c r="B57" s="24" t="s">
        <v>26</v>
      </c>
      <c r="C57" s="21">
        <v>22.051000595092773</v>
      </c>
      <c r="D57" s="31"/>
      <c r="E57" s="35"/>
      <c r="F57" s="35"/>
      <c r="G57" s="34">
        <v>14.118000030517578</v>
      </c>
      <c r="I57" s="35"/>
      <c r="J57" s="35"/>
      <c r="K57" s="35"/>
      <c r="L57" s="35"/>
      <c r="M57" s="35"/>
      <c r="N57" s="35"/>
      <c r="O57" s="36"/>
    </row>
    <row r="58" spans="2:16">
      <c r="B58" s="24" t="s">
        <v>26</v>
      </c>
      <c r="C58" s="21">
        <v>22.048999786376953</v>
      </c>
      <c r="D58" s="37"/>
      <c r="E58" s="35"/>
      <c r="F58" s="35"/>
      <c r="G58" s="34">
        <v>14.168000221252441</v>
      </c>
      <c r="H58" s="37"/>
      <c r="I58" s="35"/>
      <c r="J58" s="35"/>
      <c r="K58" s="35"/>
      <c r="L58" s="35"/>
      <c r="M58" s="35"/>
      <c r="N58" s="35"/>
      <c r="O58" s="36"/>
    </row>
    <row r="59" spans="2:16" ht="15.75">
      <c r="B59" s="24" t="s">
        <v>26</v>
      </c>
      <c r="C59" s="21">
        <v>22.076999664306641</v>
      </c>
      <c r="D59" s="38">
        <f>STDEV(C57:C59)</f>
        <v>1.5620221933880881E-2</v>
      </c>
      <c r="E59" s="39">
        <f>AVERAGE(C57:C59)</f>
        <v>22.059000015258789</v>
      </c>
      <c r="F59" s="35"/>
      <c r="G59" s="34">
        <v>14.119999885559082</v>
      </c>
      <c r="H59" s="40">
        <f>STDEV(G57:G59)</f>
        <v>2.830798097234808E-2</v>
      </c>
      <c r="I59" s="39">
        <f>AVERAGE(G57:G59)</f>
        <v>14.135333379109701</v>
      </c>
      <c r="J59" s="35"/>
      <c r="K59" s="39">
        <f>E59-I59</f>
        <v>7.9236666361490879</v>
      </c>
      <c r="L59" s="39">
        <f>K59-$K$7</f>
        <v>3.7126661936442051</v>
      </c>
      <c r="M59" s="18">
        <f>SQRT((D59*D59)+(H59*H59))</f>
        <v>3.2331611775389645E-2</v>
      </c>
      <c r="N59" s="6"/>
      <c r="O59" s="43">
        <f>POWER(2,-L59)</f>
        <v>7.6273927878103123E-2</v>
      </c>
      <c r="P59" s="17">
        <f>M59/SQRT((COUNT(C57:C59)+COUNT(G57:G59)/2))</f>
        <v>1.5241267955379233E-2</v>
      </c>
    </row>
    <row r="60" spans="2:16">
      <c r="B60" s="24" t="s">
        <v>27</v>
      </c>
      <c r="C60" s="21">
        <v>25.174999237060547</v>
      </c>
      <c r="D60" s="31"/>
      <c r="E60" s="35"/>
      <c r="F60" s="35"/>
      <c r="G60" s="34">
        <v>16.222999572753906</v>
      </c>
      <c r="I60" s="35"/>
      <c r="J60" s="35"/>
      <c r="K60" s="35"/>
      <c r="L60" s="35"/>
      <c r="M60" s="35"/>
      <c r="N60" s="35"/>
      <c r="O60" s="36"/>
    </row>
    <row r="61" spans="2:16">
      <c r="B61" s="24" t="s">
        <v>27</v>
      </c>
      <c r="C61" s="21">
        <v>25.246000289916992</v>
      </c>
      <c r="D61" s="37"/>
      <c r="E61" s="35"/>
      <c r="F61" s="35"/>
      <c r="G61" s="34">
        <v>16.297000885009766</v>
      </c>
      <c r="H61" s="37"/>
      <c r="I61" s="35"/>
      <c r="J61" s="35"/>
      <c r="K61" s="35"/>
      <c r="L61" s="35"/>
      <c r="M61" s="35"/>
      <c r="N61" s="35"/>
      <c r="O61" s="36"/>
    </row>
    <row r="62" spans="2:16" ht="15.75">
      <c r="B62" s="24" t="s">
        <v>27</v>
      </c>
      <c r="C62" s="21">
        <v>25.364999771118164</v>
      </c>
      <c r="D62" s="38">
        <f>STDEV(C60:C62)</f>
        <v>9.6005406944133051E-2</v>
      </c>
      <c r="E62" s="39">
        <f>AVERAGE(C60:C62)</f>
        <v>25.261999766031902</v>
      </c>
      <c r="F62" s="35"/>
      <c r="G62" s="34">
        <v>16.35099983215332</v>
      </c>
      <c r="H62" s="40">
        <f>STDEV(G60:G62)</f>
        <v>6.426007951354E-2</v>
      </c>
      <c r="I62" s="39">
        <f>AVERAGE(G60:G62)</f>
        <v>16.290333429972332</v>
      </c>
      <c r="J62" s="35"/>
      <c r="K62" s="39">
        <f>E62-I62</f>
        <v>8.9716663360595703</v>
      </c>
      <c r="L62" s="39">
        <f>K62-$K$7</f>
        <v>4.7606658935546875</v>
      </c>
      <c r="M62" s="18">
        <f>SQRT((D62*D62)+(H62*H62))</f>
        <v>0.11552660291722887</v>
      </c>
      <c r="N62" s="6"/>
      <c r="O62" s="43">
        <f>POWER(2,-L62)</f>
        <v>3.6888990174722656E-2</v>
      </c>
      <c r="P62" s="17">
        <f>M62/SQRT((COUNT(C60:C62)+COUNT(G60:G62)/2))</f>
        <v>5.4459762886812084E-2</v>
      </c>
    </row>
    <row r="63" spans="2:16">
      <c r="B63" s="24" t="s">
        <v>28</v>
      </c>
      <c r="C63" s="21">
        <v>24.874000549316406</v>
      </c>
      <c r="D63" s="31"/>
      <c r="E63" s="35"/>
      <c r="F63" s="35"/>
      <c r="G63" s="34">
        <v>18.898000717163086</v>
      </c>
      <c r="I63" s="35"/>
      <c r="J63" s="35"/>
      <c r="K63" s="35"/>
      <c r="L63" s="35"/>
      <c r="M63" s="35"/>
      <c r="N63" s="35"/>
      <c r="O63" s="36"/>
    </row>
    <row r="64" spans="2:16">
      <c r="B64" s="24" t="s">
        <v>28</v>
      </c>
      <c r="C64" s="21">
        <v>24.945999145507812</v>
      </c>
      <c r="D64" s="37"/>
      <c r="E64" s="35"/>
      <c r="F64" s="35"/>
      <c r="G64" s="34">
        <v>18.820999145507813</v>
      </c>
      <c r="H64" s="37"/>
      <c r="I64" s="35"/>
      <c r="J64" s="35"/>
      <c r="K64" s="35"/>
      <c r="L64" s="35"/>
      <c r="M64" s="35"/>
      <c r="N64" s="35"/>
      <c r="O64" s="36"/>
    </row>
    <row r="65" spans="2:16" ht="15.75">
      <c r="B65" s="24" t="s">
        <v>28</v>
      </c>
      <c r="C65" s="21">
        <v>24.867000579833984</v>
      </c>
      <c r="D65" s="38">
        <f>STDEV(C63:C65)</f>
        <v>4.372941573816979E-2</v>
      </c>
      <c r="E65" s="39">
        <f>AVERAGE(C63:C65)</f>
        <v>24.895666758219402</v>
      </c>
      <c r="F65" s="35"/>
      <c r="G65" s="34">
        <v>18.906000137329102</v>
      </c>
      <c r="H65" s="40">
        <f>STDEV(G63:G65)</f>
        <v>4.6936839424517277E-2</v>
      </c>
      <c r="I65" s="39">
        <f>AVERAGE(G63:G65)</f>
        <v>18.875</v>
      </c>
      <c r="J65" s="35"/>
      <c r="K65" s="39">
        <f>E65-I65</f>
        <v>6.0206667582194022</v>
      </c>
      <c r="L65" s="39">
        <f>K65-$K$7</f>
        <v>1.8096663157145194</v>
      </c>
      <c r="M65" s="18">
        <f>SQRT((D65*D65)+(H65*H65))</f>
        <v>6.4150827710674249E-2</v>
      </c>
      <c r="N65" s="6"/>
      <c r="O65" s="43">
        <f>POWER(2,-L65)</f>
        <v>0.28525689906808305</v>
      </c>
      <c r="P65" s="17">
        <f>M65/SQRT((COUNT(C63:C65)+COUNT(G63:G65)/2))</f>
        <v>3.0240990195298433E-2</v>
      </c>
    </row>
    <row r="66" spans="2:16">
      <c r="B66" s="24" t="s">
        <v>29</v>
      </c>
      <c r="C66" s="21">
        <v>22.083000183105469</v>
      </c>
      <c r="D66" s="31"/>
      <c r="E66" s="35"/>
      <c r="F66" s="35"/>
      <c r="G66" s="34">
        <v>13.916999816894531</v>
      </c>
      <c r="I66" s="35"/>
      <c r="J66" s="35"/>
      <c r="K66" s="35"/>
      <c r="L66" s="35"/>
      <c r="M66" s="35"/>
      <c r="N66" s="35"/>
      <c r="O66" s="36"/>
    </row>
    <row r="67" spans="2:16">
      <c r="B67" s="24" t="s">
        <v>29</v>
      </c>
      <c r="C67" s="21">
        <v>22.187000274658203</v>
      </c>
      <c r="D67" s="37"/>
      <c r="E67" s="35"/>
      <c r="F67" s="35"/>
      <c r="G67" s="34">
        <v>14.046999931335449</v>
      </c>
      <c r="H67" s="37"/>
      <c r="I67" s="35"/>
      <c r="J67" s="35"/>
      <c r="K67" s="35"/>
      <c r="L67" s="35"/>
      <c r="M67" s="35"/>
      <c r="N67" s="35"/>
      <c r="O67" s="36"/>
    </row>
    <row r="68" spans="2:16" ht="15.75">
      <c r="B68" s="24" t="s">
        <v>29</v>
      </c>
      <c r="C68" s="21">
        <v>22.179000854492188</v>
      </c>
      <c r="D68" s="38">
        <f>STDEV(C66:C68)</f>
        <v>5.7873624782322546E-2</v>
      </c>
      <c r="E68" s="39">
        <f>AVERAGE(C66:C68)</f>
        <v>22.149667104085285</v>
      </c>
      <c r="F68" s="35"/>
      <c r="G68" s="34">
        <v>13.986000061035156</v>
      </c>
      <c r="H68" s="40">
        <f>STDEV(G66:G68)</f>
        <v>6.5041073718548781E-2</v>
      </c>
      <c r="I68" s="39">
        <f>AVERAGE(G66:G68)</f>
        <v>13.983333269755045</v>
      </c>
      <c r="J68" s="35"/>
      <c r="K68" s="39">
        <f>E68-I68</f>
        <v>8.1663338343302403</v>
      </c>
      <c r="L68" s="39">
        <f>K68-$K$7</f>
        <v>3.9553333918253575</v>
      </c>
      <c r="M68" s="18">
        <f>SQRT((D68*D68)+(H68*H68))</f>
        <v>8.706145941751009E-2</v>
      </c>
      <c r="N68" s="6"/>
      <c r="O68" s="43">
        <f>POWER(2,-L68)</f>
        <v>6.446529972433121E-2</v>
      </c>
      <c r="P68" s="17">
        <f>M68/SQRT((COUNT(C66:C68)+COUNT(G66:G68)/2))</f>
        <v>4.1041165556079201E-2</v>
      </c>
    </row>
    <row r="69" spans="2:16">
      <c r="B69" s="24" t="s">
        <v>30</v>
      </c>
      <c r="C69" s="21">
        <v>26.790000915527344</v>
      </c>
      <c r="D69" s="31"/>
      <c r="E69" s="35"/>
      <c r="F69" s="35"/>
      <c r="G69" s="34">
        <v>16.184999465942383</v>
      </c>
      <c r="I69" s="35"/>
      <c r="J69" s="35"/>
      <c r="K69" s="35"/>
      <c r="L69" s="35"/>
      <c r="M69" s="35"/>
      <c r="N69" s="35"/>
      <c r="O69" s="36"/>
    </row>
    <row r="70" spans="2:16">
      <c r="B70" s="24" t="s">
        <v>30</v>
      </c>
      <c r="C70" s="21">
        <v>26.916000366210938</v>
      </c>
      <c r="D70" s="37"/>
      <c r="E70" s="35"/>
      <c r="F70" s="35"/>
      <c r="G70" s="34">
        <v>16.159999847412109</v>
      </c>
      <c r="H70" s="37"/>
      <c r="I70" s="35"/>
      <c r="J70" s="35"/>
      <c r="K70" s="35"/>
      <c r="L70" s="35"/>
      <c r="M70" s="35"/>
      <c r="N70" s="35"/>
      <c r="O70" s="36"/>
    </row>
    <row r="71" spans="2:16" ht="15.75">
      <c r="B71" s="24" t="s">
        <v>30</v>
      </c>
      <c r="C71" s="21">
        <v>26.802000045776367</v>
      </c>
      <c r="D71" s="38">
        <f>STDEV(C69:C71)</f>
        <v>6.9541251257179609E-2</v>
      </c>
      <c r="E71" s="39">
        <f>AVERAGE(C69:C71)</f>
        <v>26.836000442504883</v>
      </c>
      <c r="F71" s="35"/>
      <c r="G71" s="34">
        <v>16.232000350952148</v>
      </c>
      <c r="H71" s="40">
        <f>STDEV(G69:G71)</f>
        <v>3.6556204736404599E-2</v>
      </c>
      <c r="I71" s="39">
        <f>AVERAGE(G69:G71)</f>
        <v>16.192333221435547</v>
      </c>
      <c r="J71" s="35"/>
      <c r="K71" s="39">
        <f>E71-I71</f>
        <v>10.643667221069336</v>
      </c>
      <c r="L71" s="39">
        <f>K71-$K$7</f>
        <v>6.4326667785644531</v>
      </c>
      <c r="M71" s="18">
        <f>SQRT((D71*D71)+(H71*H71))</f>
        <v>7.8564252247088268E-2</v>
      </c>
      <c r="N71" s="6"/>
      <c r="O71" s="43">
        <f>POWER(2,-L71)</f>
        <v>1.1576421936791613E-2</v>
      </c>
      <c r="P71" s="17">
        <f>M71/SQRT((COUNT(C69:C71)+COUNT(G69:G71)/2))</f>
        <v>3.7035543681844384E-2</v>
      </c>
    </row>
    <row r="72" spans="2:16">
      <c r="B72" s="24" t="s">
        <v>31</v>
      </c>
      <c r="C72" s="21">
        <v>22.058000564575195</v>
      </c>
      <c r="D72" s="31"/>
      <c r="E72" s="35"/>
      <c r="F72" s="35"/>
      <c r="G72" s="34">
        <v>17.349000930786133</v>
      </c>
      <c r="I72" s="35"/>
      <c r="J72" s="35"/>
      <c r="K72" s="35"/>
      <c r="L72" s="35"/>
      <c r="M72" s="35"/>
      <c r="N72" s="35"/>
      <c r="O72" s="36"/>
    </row>
    <row r="73" spans="2:16">
      <c r="B73" s="24" t="s">
        <v>31</v>
      </c>
      <c r="C73" s="21">
        <v>22.072999954223633</v>
      </c>
      <c r="D73" s="37"/>
      <c r="E73" s="35"/>
      <c r="F73" s="35"/>
      <c r="G73" s="34">
        <v>17.431999206542969</v>
      </c>
      <c r="H73" s="37"/>
      <c r="I73" s="35"/>
      <c r="J73" s="35"/>
      <c r="K73" s="35"/>
      <c r="L73" s="35"/>
      <c r="M73" s="35"/>
      <c r="N73" s="35"/>
      <c r="O73" s="36"/>
    </row>
    <row r="74" spans="2:16" ht="15.75">
      <c r="B74" s="24" t="s">
        <v>31</v>
      </c>
      <c r="C74" s="21">
        <v>22.128000259399414</v>
      </c>
      <c r="D74" s="38">
        <f>STDEV(C72:C74)</f>
        <v>3.6855511878004718E-2</v>
      </c>
      <c r="E74" s="39">
        <f>AVERAGE(C72:C74)</f>
        <v>22.086333592732746</v>
      </c>
      <c r="F74" s="35"/>
      <c r="G74" s="34">
        <v>17.402999877929688</v>
      </c>
      <c r="H74" s="40">
        <f>STDEV(G72:G74)</f>
        <v>4.2121968004121213E-2</v>
      </c>
      <c r="I74" s="39">
        <f>AVERAGE(G72:G74)</f>
        <v>17.39466667175293</v>
      </c>
      <c r="J74" s="35"/>
      <c r="K74" s="39">
        <f>E74-I74</f>
        <v>4.6916669209798165</v>
      </c>
      <c r="L74" s="39">
        <f>K74-$K$7</f>
        <v>0.48066647847493371</v>
      </c>
      <c r="M74" s="18">
        <f>SQRT((D74*D74)+(H74*H74))</f>
        <v>5.5969535859518776E-2</v>
      </c>
      <c r="N74" s="6"/>
      <c r="O74" s="43">
        <f>POWER(2,-L74)</f>
        <v>0.71664648001614639</v>
      </c>
      <c r="P74" s="17">
        <f>M74/SQRT((COUNT(C72:C74)+COUNT(G72:G74)/2))</f>
        <v>2.6384292230752913E-2</v>
      </c>
    </row>
    <row r="75" spans="2:16">
      <c r="B75" s="24" t="s">
        <v>32</v>
      </c>
      <c r="C75" s="21">
        <v>22.562000274658203</v>
      </c>
      <c r="D75" s="31"/>
      <c r="E75" s="35"/>
      <c r="F75" s="35"/>
      <c r="G75" s="34">
        <v>14.152000427246094</v>
      </c>
      <c r="I75" s="35"/>
      <c r="J75" s="35"/>
      <c r="K75" s="35"/>
      <c r="L75" s="35"/>
      <c r="M75" s="35"/>
      <c r="N75" s="35"/>
      <c r="O75" s="36"/>
    </row>
    <row r="76" spans="2:16">
      <c r="B76" s="24" t="s">
        <v>32</v>
      </c>
      <c r="C76" s="21">
        <v>22.695999145507813</v>
      </c>
      <c r="D76" s="37"/>
      <c r="E76" s="35"/>
      <c r="F76" s="35"/>
      <c r="G76" s="34">
        <v>14.147000312805176</v>
      </c>
      <c r="H76" s="37"/>
      <c r="I76" s="35"/>
      <c r="J76" s="35"/>
      <c r="K76" s="35"/>
      <c r="L76" s="35"/>
      <c r="M76" s="35"/>
      <c r="N76" s="35"/>
      <c r="O76" s="36"/>
    </row>
    <row r="77" spans="2:16" ht="15.75">
      <c r="B77" s="24" t="s">
        <v>32</v>
      </c>
      <c r="C77" s="21">
        <v>22.695999145507813</v>
      </c>
      <c r="D77" s="38">
        <f>STDEV(C75:C77)</f>
        <v>7.7364284156127866E-2</v>
      </c>
      <c r="E77" s="39">
        <f>AVERAGE(C75:C77)</f>
        <v>22.651332855224609</v>
      </c>
      <c r="F77" s="35"/>
      <c r="G77" s="34">
        <v>14.163999557495117</v>
      </c>
      <c r="H77" s="40">
        <f>STDEV(G75:G77)</f>
        <v>8.7364618237190921E-3</v>
      </c>
      <c r="I77" s="39">
        <f>AVERAGE(G75:G77)</f>
        <v>14.154333432515463</v>
      </c>
      <c r="J77" s="35"/>
      <c r="K77" s="39">
        <f>E77-I77</f>
        <v>8.4969994227091465</v>
      </c>
      <c r="L77" s="39">
        <f>K77-$K$7</f>
        <v>4.2859989802042637</v>
      </c>
      <c r="M77" s="18">
        <f>SQRT((D77*D77)+(H77*H77))</f>
        <v>7.785600958299492E-2</v>
      </c>
      <c r="N77" s="6"/>
      <c r="O77" s="43">
        <f>POWER(2,-L77)</f>
        <v>5.1260843184459941E-2</v>
      </c>
      <c r="P77" s="17">
        <f>M77/SQRT((COUNT(C75:C77)+COUNT(G75:G77)/2))</f>
        <v>3.6701674888173691E-2</v>
      </c>
    </row>
    <row r="78" spans="2:16">
      <c r="B78" s="24" t="s">
        <v>33</v>
      </c>
      <c r="C78" s="21">
        <v>26.10099983215332</v>
      </c>
      <c r="D78" s="31"/>
      <c r="E78" s="35"/>
      <c r="F78" s="35"/>
      <c r="G78" s="34">
        <v>16.809999465942383</v>
      </c>
      <c r="I78" s="35"/>
      <c r="J78" s="35"/>
      <c r="K78" s="35"/>
      <c r="L78" s="35"/>
      <c r="M78" s="35"/>
      <c r="N78" s="35"/>
      <c r="O78" s="36"/>
    </row>
    <row r="79" spans="2:16">
      <c r="B79" s="24" t="s">
        <v>33</v>
      </c>
      <c r="C79" s="21">
        <v>26.111000061035156</v>
      </c>
      <c r="D79" s="37"/>
      <c r="E79" s="35"/>
      <c r="F79" s="35"/>
      <c r="G79" s="34">
        <v>16.826000213623047</v>
      </c>
      <c r="H79" s="37"/>
      <c r="I79" s="35"/>
      <c r="J79" s="35"/>
      <c r="K79" s="35"/>
      <c r="L79" s="35"/>
      <c r="M79" s="35"/>
      <c r="N79" s="35"/>
      <c r="O79" s="36"/>
    </row>
    <row r="80" spans="2:16" ht="15.75">
      <c r="B80" s="24" t="s">
        <v>33</v>
      </c>
      <c r="C80" s="21">
        <v>26.190000534057617</v>
      </c>
      <c r="D80" s="38">
        <f>STDEV(C78:C80)</f>
        <v>4.8754836093320347E-2</v>
      </c>
      <c r="E80" s="39">
        <f>AVERAGE(C78:C80)</f>
        <v>26.134000142415363</v>
      </c>
      <c r="F80" s="35"/>
      <c r="G80" s="34">
        <v>16.871999740600586</v>
      </c>
      <c r="H80" s="40">
        <f>STDEV(G78:G80)</f>
        <v>3.2186991332395568E-2</v>
      </c>
      <c r="I80" s="39">
        <f>AVERAGE(G78:G80)</f>
        <v>16.835999806722004</v>
      </c>
      <c r="J80" s="35"/>
      <c r="K80" s="39">
        <f>E80-I80</f>
        <v>9.2980003356933594</v>
      </c>
      <c r="L80" s="39">
        <f>K80-$K$7</f>
        <v>5.0869998931884766</v>
      </c>
      <c r="M80" s="18">
        <f>SQRT((D80*D80)+(H80*H80))</f>
        <v>5.8421198665537834E-2</v>
      </c>
      <c r="N80" s="6"/>
      <c r="O80" s="43">
        <f>POWER(2,-L80)</f>
        <v>2.9421204195144022E-2</v>
      </c>
      <c r="P80" s="17">
        <f>M80/SQRT((COUNT(C78:C80)+COUNT(G78:G80)/2))</f>
        <v>2.7540017160965526E-2</v>
      </c>
    </row>
    <row r="81" spans="2:16">
      <c r="B81" s="24" t="s">
        <v>34</v>
      </c>
      <c r="C81" s="21">
        <v>21.343999862670898</v>
      </c>
      <c r="D81" s="31"/>
      <c r="E81" s="35"/>
      <c r="F81" s="35"/>
      <c r="G81" s="34">
        <v>16.71299934387207</v>
      </c>
      <c r="I81" s="35"/>
      <c r="J81" s="35"/>
      <c r="K81" s="35"/>
      <c r="L81" s="35"/>
      <c r="M81" s="35"/>
      <c r="N81" s="35"/>
      <c r="O81" s="36"/>
    </row>
    <row r="82" spans="2:16">
      <c r="B82" s="24" t="s">
        <v>34</v>
      </c>
      <c r="C82" s="21">
        <v>21.375999450683594</v>
      </c>
      <c r="D82" s="37"/>
      <c r="E82" s="35"/>
      <c r="F82" s="35"/>
      <c r="G82" s="34">
        <v>17.016000747680664</v>
      </c>
      <c r="H82" s="37"/>
      <c r="I82" s="35"/>
      <c r="J82" s="35"/>
      <c r="K82" s="35"/>
      <c r="L82" s="35"/>
      <c r="M82" s="35"/>
      <c r="N82" s="35"/>
      <c r="O82" s="36"/>
    </row>
    <row r="83" spans="2:16" ht="15.75">
      <c r="B83" s="24" t="s">
        <v>34</v>
      </c>
      <c r="C83" s="21">
        <v>21.326999664306641</v>
      </c>
      <c r="D83" s="38">
        <f>STDEV(C81:C83)</f>
        <v>2.4879574763224915E-2</v>
      </c>
      <c r="E83" s="39">
        <f>AVERAGE(C81:C83)</f>
        <v>21.348999659220379</v>
      </c>
      <c r="F83" s="35"/>
      <c r="G83" s="34">
        <v>16.979999542236328</v>
      </c>
      <c r="H83" s="40">
        <f>STDEV(G81:G83)</f>
        <v>0.16552695824244501</v>
      </c>
      <c r="I83" s="39">
        <f>AVERAGE(G81:G83)</f>
        <v>16.902999877929687</v>
      </c>
      <c r="J83" s="35"/>
      <c r="K83" s="39">
        <f>E83-I83</f>
        <v>4.4459997812906913</v>
      </c>
      <c r="L83" s="39">
        <f>K83-$K$7</f>
        <v>0.23499933878580848</v>
      </c>
      <c r="M83" s="18">
        <f>SQRT((D83*D83)+(H83*H83))</f>
        <v>0.16738628123414126</v>
      </c>
      <c r="N83" s="6"/>
      <c r="O83" s="43">
        <f>POWER(2,-L83)</f>
        <v>0.84968538856530851</v>
      </c>
      <c r="P83" s="17">
        <f>M83/SQRT((COUNT(C81:C83)+COUNT(G81:G83)/2))</f>
        <v>7.8906649692173231E-2</v>
      </c>
    </row>
    <row r="84" spans="2:16">
      <c r="B84" s="24" t="s">
        <v>35</v>
      </c>
      <c r="C84" s="21">
        <v>20.861000061035156</v>
      </c>
      <c r="D84" s="31"/>
      <c r="E84" s="35"/>
      <c r="F84" s="35"/>
      <c r="G84" s="34">
        <v>13.541999816894531</v>
      </c>
      <c r="I84" s="35"/>
      <c r="J84" s="35"/>
      <c r="K84" s="35"/>
      <c r="L84" s="35"/>
      <c r="M84" s="35"/>
      <c r="N84" s="35"/>
      <c r="O84" s="36"/>
    </row>
    <row r="85" spans="2:16">
      <c r="B85" s="24" t="s">
        <v>35</v>
      </c>
      <c r="C85" s="21">
        <v>20.909999847412109</v>
      </c>
      <c r="D85" s="37"/>
      <c r="E85" s="35"/>
      <c r="F85" s="35"/>
      <c r="G85" s="34">
        <v>13.607000350952148</v>
      </c>
      <c r="H85" s="37"/>
      <c r="I85" s="35"/>
      <c r="J85" s="35"/>
      <c r="K85" s="35"/>
      <c r="L85" s="35"/>
      <c r="M85" s="35"/>
      <c r="N85" s="35"/>
      <c r="O85" s="36"/>
    </row>
    <row r="86" spans="2:16" ht="15.75">
      <c r="B86" s="24" t="s">
        <v>35</v>
      </c>
      <c r="C86" s="21">
        <v>20.930999755859375</v>
      </c>
      <c r="D86" s="38">
        <f>STDEV(C84:C86)</f>
        <v>3.5921053472080355E-2</v>
      </c>
      <c r="E86" s="39">
        <f>AVERAGE(C84:C86)</f>
        <v>20.900666554768879</v>
      </c>
      <c r="F86" s="35"/>
      <c r="G86" s="34">
        <v>13.578000068664551</v>
      </c>
      <c r="H86" s="40">
        <f>STDEV(G84:G86)</f>
        <v>3.2563025883253431E-2</v>
      </c>
      <c r="I86" s="39">
        <f>AVERAGE(G84:G86)</f>
        <v>13.575666745503744</v>
      </c>
      <c r="J86" s="35"/>
      <c r="K86" s="39">
        <f>E86-I86</f>
        <v>7.3249998092651349</v>
      </c>
      <c r="L86" s="39">
        <f>K86-$K$7</f>
        <v>3.1139993667602521</v>
      </c>
      <c r="M86" s="18">
        <f>SQRT((D86*D86)+(H86*H86))</f>
        <v>4.8483736832235703E-2</v>
      </c>
      <c r="N86" s="6"/>
      <c r="O86" s="43">
        <f>POWER(2,-L86)</f>
        <v>0.11550287225332642</v>
      </c>
      <c r="P86" s="17">
        <f>M86/SQRT((COUNT(C84:C86)+COUNT(G84:G86)/2))</f>
        <v>2.2855452727558567E-2</v>
      </c>
    </row>
    <row r="87" spans="2:16">
      <c r="B87" s="24" t="s">
        <v>36</v>
      </c>
      <c r="C87" s="21">
        <v>25.781999588012695</v>
      </c>
      <c r="D87" s="31"/>
      <c r="E87" s="35"/>
      <c r="F87" s="35"/>
      <c r="G87" s="34">
        <v>17.229000091552734</v>
      </c>
      <c r="I87" s="35"/>
      <c r="J87" s="35"/>
      <c r="K87" s="35"/>
      <c r="L87" s="35"/>
      <c r="M87" s="35"/>
      <c r="N87" s="35"/>
      <c r="O87" s="36"/>
    </row>
    <row r="88" spans="2:16">
      <c r="B88" s="24" t="s">
        <v>36</v>
      </c>
      <c r="C88" s="21">
        <v>25.725000381469727</v>
      </c>
      <c r="D88" s="37"/>
      <c r="E88" s="35"/>
      <c r="F88" s="35"/>
      <c r="G88" s="34">
        <v>17.336000442504883</v>
      </c>
      <c r="H88" s="37"/>
      <c r="I88" s="35"/>
      <c r="J88" s="35"/>
      <c r="K88" s="35"/>
      <c r="L88" s="35"/>
      <c r="M88" s="35"/>
      <c r="N88" s="35"/>
      <c r="O88" s="36"/>
    </row>
    <row r="89" spans="2:16" ht="15.75">
      <c r="B89" s="24" t="s">
        <v>36</v>
      </c>
      <c r="C89" s="21">
        <v>25.768999099731445</v>
      </c>
      <c r="D89" s="38">
        <f>STDEV(C87:C89)</f>
        <v>2.9871417360505435E-2</v>
      </c>
      <c r="E89" s="39">
        <f>AVERAGE(C87:C89)</f>
        <v>25.758666356404621</v>
      </c>
      <c r="F89" s="35"/>
      <c r="G89" s="34">
        <v>17.329000473022461</v>
      </c>
      <c r="H89" s="40">
        <f>STDEV(G87:G89)</f>
        <v>5.9858375869949063E-2</v>
      </c>
      <c r="I89" s="39">
        <f>AVERAGE(G87:G89)</f>
        <v>17.298000335693359</v>
      </c>
      <c r="J89" s="35"/>
      <c r="K89" s="39">
        <f>E89-I89</f>
        <v>8.4606660207112618</v>
      </c>
      <c r="L89" s="39">
        <f>K89-$K$7</f>
        <v>4.249665578206379</v>
      </c>
      <c r="M89" s="18">
        <f>SQRT((D89*D89)+(H89*H89))</f>
        <v>6.6897882903075537E-2</v>
      </c>
      <c r="N89" s="6"/>
      <c r="O89" s="43">
        <f>POWER(2,-L89)</f>
        <v>5.2568210037449541E-2</v>
      </c>
      <c r="P89" s="17">
        <f>M89/SQRT((COUNT(C87:C89)+COUNT(G87:G89)/2))</f>
        <v>3.1535964431858875E-2</v>
      </c>
    </row>
    <row r="90" spans="2:16">
      <c r="B90" s="24" t="s">
        <v>37</v>
      </c>
      <c r="C90" s="21">
        <v>25.36199951171875</v>
      </c>
      <c r="D90" s="31"/>
      <c r="E90" s="35"/>
      <c r="F90" s="35"/>
      <c r="G90" s="34">
        <v>21.128999710083008</v>
      </c>
      <c r="I90" s="35"/>
      <c r="J90" s="35"/>
      <c r="K90" s="35"/>
      <c r="L90" s="35"/>
      <c r="M90" s="35"/>
      <c r="N90" s="35"/>
      <c r="O90" s="36"/>
    </row>
    <row r="91" spans="2:16">
      <c r="B91" s="24" t="s">
        <v>37</v>
      </c>
      <c r="C91" s="21">
        <v>25.475000381469727</v>
      </c>
      <c r="D91" s="37"/>
      <c r="E91" s="35"/>
      <c r="F91" s="35"/>
      <c r="G91" s="34"/>
      <c r="H91" s="37"/>
      <c r="I91" s="35"/>
      <c r="J91" s="35"/>
      <c r="K91" s="35"/>
      <c r="L91" s="35"/>
      <c r="M91" s="35"/>
      <c r="N91" s="35"/>
      <c r="O91" s="36"/>
    </row>
    <row r="92" spans="2:16" ht="15.75">
      <c r="B92" s="24" t="s">
        <v>37</v>
      </c>
      <c r="C92" s="21">
        <v>25.62700080871582</v>
      </c>
      <c r="D92" s="38">
        <f>STDEV(C90:C92)</f>
        <v>0.13297807705132056</v>
      </c>
      <c r="E92" s="39">
        <f>AVERAGE(C90:C92)</f>
        <v>25.488000233968098</v>
      </c>
      <c r="F92" s="35"/>
      <c r="G92" s="34">
        <v>21.26300048828125</v>
      </c>
      <c r="H92" s="40">
        <f>STDEV(G90:G92)</f>
        <v>9.4752858948251528E-2</v>
      </c>
      <c r="I92" s="39">
        <f>AVERAGE(G90:G92)</f>
        <v>21.196000099182129</v>
      </c>
      <c r="J92" s="35"/>
      <c r="K92" s="39">
        <f>E92-I92</f>
        <v>4.2920001347859689</v>
      </c>
      <c r="L92" s="39">
        <f>K92-$K$7</f>
        <v>8.0999692281086055E-2</v>
      </c>
      <c r="M92" s="18">
        <f>SQRT((D92*D92)+(H92*H92))</f>
        <v>0.1632828014676812</v>
      </c>
      <c r="N92" s="6"/>
      <c r="O92" s="43">
        <f>POWER(2,-L92)</f>
        <v>0.94540231839983468</v>
      </c>
      <c r="P92" s="17">
        <f>M92/SQRT((COUNT(C90:C92)+COUNT(G90:G92)/2))</f>
        <v>8.1641400733840602E-2</v>
      </c>
    </row>
    <row r="93" spans="2:16">
      <c r="B93" s="24" t="s">
        <v>38</v>
      </c>
      <c r="C93" s="21">
        <v>23.290000915527344</v>
      </c>
      <c r="D93" s="31"/>
      <c r="E93" s="35"/>
      <c r="F93" s="35"/>
      <c r="G93" s="34">
        <v>14.189000129699707</v>
      </c>
      <c r="I93" s="35"/>
      <c r="J93" s="35"/>
      <c r="K93" s="35"/>
      <c r="L93" s="35"/>
      <c r="M93" s="35"/>
      <c r="N93" s="35"/>
      <c r="O93" s="36"/>
    </row>
    <row r="94" spans="2:16">
      <c r="B94" s="24" t="s">
        <v>38</v>
      </c>
      <c r="C94" s="21">
        <v>23.444999694824219</v>
      </c>
      <c r="D94" s="37"/>
      <c r="E94" s="35"/>
      <c r="F94" s="35"/>
      <c r="G94" s="34">
        <v>14.342000007629395</v>
      </c>
      <c r="H94" s="37"/>
      <c r="I94" s="35"/>
      <c r="J94" s="35"/>
      <c r="K94" s="35"/>
      <c r="L94" s="35"/>
      <c r="M94" s="35"/>
      <c r="N94" s="35"/>
      <c r="O94" s="36"/>
    </row>
    <row r="95" spans="2:16" ht="15.75">
      <c r="B95" s="24" t="s">
        <v>38</v>
      </c>
      <c r="C95" s="21">
        <v>23.246999740600586</v>
      </c>
      <c r="D95" s="38">
        <f>STDEV(C93:C95)</f>
        <v>0.10414549478267066</v>
      </c>
      <c r="E95" s="39">
        <f>AVERAGE(C93:C95)</f>
        <v>23.327333450317383</v>
      </c>
      <c r="F95" s="35"/>
      <c r="G95" s="34">
        <v>14.340999603271484</v>
      </c>
      <c r="H95" s="40">
        <f>STDEV(G93:G95)</f>
        <v>8.8047149699726268E-2</v>
      </c>
      <c r="I95" s="39">
        <f>AVERAGE(G93:G95)</f>
        <v>14.290666580200195</v>
      </c>
      <c r="J95" s="35"/>
      <c r="K95" s="39">
        <f>E95-I95</f>
        <v>9.0366668701171875</v>
      </c>
      <c r="L95" s="39">
        <f>K95-$K$7</f>
        <v>4.8256664276123047</v>
      </c>
      <c r="M95" s="18">
        <f>SQRT((D95*D95)+(H95*H95))</f>
        <v>0.13637662796012112</v>
      </c>
      <c r="N95" s="6"/>
      <c r="O95" s="43">
        <f>POWER(2,-L95)</f>
        <v>3.526384437429661E-2</v>
      </c>
      <c r="P95" s="17">
        <f>M95/SQRT((COUNT(C93:C95)+COUNT(G93:G95)/2))</f>
        <v>6.4288558950637717E-2</v>
      </c>
    </row>
    <row r="96" spans="2:16">
      <c r="B96" s="24" t="s">
        <v>39</v>
      </c>
      <c r="C96" s="21">
        <v>24.948999404907227</v>
      </c>
      <c r="D96" s="31"/>
      <c r="E96" s="35"/>
      <c r="F96" s="35"/>
      <c r="G96" s="34">
        <v>16.368999481201172</v>
      </c>
      <c r="I96" s="35"/>
      <c r="J96" s="35"/>
      <c r="K96" s="35"/>
      <c r="L96" s="35"/>
      <c r="M96" s="35"/>
      <c r="N96" s="35"/>
      <c r="O96" s="36"/>
    </row>
    <row r="97" spans="2:17">
      <c r="B97" s="24" t="s">
        <v>39</v>
      </c>
      <c r="C97" s="21">
        <v>24.934000015258789</v>
      </c>
      <c r="D97" s="37"/>
      <c r="E97" s="35"/>
      <c r="F97" s="35"/>
      <c r="G97" s="34">
        <v>16.402999877929688</v>
      </c>
      <c r="H97" s="37"/>
      <c r="I97" s="35"/>
      <c r="J97" s="35"/>
      <c r="K97" s="35"/>
      <c r="L97" s="35"/>
      <c r="M97" s="35"/>
      <c r="N97" s="35"/>
      <c r="O97" s="36"/>
    </row>
    <row r="98" spans="2:17" ht="15.75">
      <c r="B98" s="24" t="s">
        <v>39</v>
      </c>
      <c r="C98" s="21">
        <v>24.919000625610352</v>
      </c>
      <c r="D98" s="38">
        <f>STDEV(C96:C98)</f>
        <v>1.49993896484375E-2</v>
      </c>
      <c r="E98" s="39">
        <f>AVERAGE(C96:C98)</f>
        <v>24.934000015258789</v>
      </c>
      <c r="F98" s="35"/>
      <c r="G98" s="34">
        <v>16.302000045776367</v>
      </c>
      <c r="H98" s="40">
        <f>STDEV(G96:G98)</f>
        <v>5.139052672094651E-2</v>
      </c>
      <c r="I98" s="39">
        <f>AVERAGE(G96:G98)</f>
        <v>16.357999801635742</v>
      </c>
      <c r="J98" s="35"/>
      <c r="K98" s="39">
        <f>E98-I98</f>
        <v>8.5760002136230469</v>
      </c>
      <c r="L98" s="39">
        <f>K98-$K$7</f>
        <v>4.3649997711181641</v>
      </c>
      <c r="M98" s="18">
        <f>SQRT((D98*D98)+(H98*H98))</f>
        <v>5.3534735700122509E-2</v>
      </c>
      <c r="N98" s="6"/>
      <c r="O98" s="43">
        <f>POWER(2,-L98)</f>
        <v>4.8529312386681525E-2</v>
      </c>
      <c r="P98" s="17">
        <f>M98/SQRT((COUNT(C96:C98)+COUNT(G96:G98)/2))</f>
        <v>2.5236516428390789E-2</v>
      </c>
    </row>
    <row r="99" spans="2:17">
      <c r="B99" s="24" t="s">
        <v>241</v>
      </c>
      <c r="C99" s="21">
        <v>20.214000701904297</v>
      </c>
      <c r="D99" s="31"/>
      <c r="E99" s="35"/>
      <c r="F99" s="35"/>
      <c r="G99" s="34">
        <v>17.586999893188477</v>
      </c>
      <c r="I99" s="35"/>
      <c r="J99" s="35"/>
      <c r="K99" s="35"/>
      <c r="L99" s="35"/>
      <c r="M99" s="35"/>
      <c r="N99" s="35"/>
      <c r="O99" s="36"/>
    </row>
    <row r="100" spans="2:17">
      <c r="B100" s="24" t="s">
        <v>241</v>
      </c>
      <c r="C100" s="21">
        <v>20.245000839233398</v>
      </c>
      <c r="D100" s="37"/>
      <c r="E100" s="35"/>
      <c r="F100" s="35"/>
      <c r="G100" s="34">
        <v>17.583000183105469</v>
      </c>
      <c r="H100" s="37"/>
      <c r="I100" s="35"/>
      <c r="J100" s="35"/>
      <c r="K100" s="35"/>
      <c r="L100" s="35"/>
      <c r="M100" s="35"/>
      <c r="N100" s="35"/>
      <c r="O100" s="36"/>
    </row>
    <row r="101" spans="2:17" ht="15.75">
      <c r="B101" s="24" t="s">
        <v>241</v>
      </c>
      <c r="C101" s="21">
        <v>20.229000091552734</v>
      </c>
      <c r="D101" s="38">
        <f>STDEV(C99:C101)</f>
        <v>1.5502763896528722E-2</v>
      </c>
      <c r="E101" s="39">
        <f>AVERAGE(C99:C101)</f>
        <v>20.229333877563477</v>
      </c>
      <c r="F101" s="35"/>
      <c r="G101" s="34">
        <v>17.471000671386719</v>
      </c>
      <c r="H101" s="40">
        <f>STDEV(G99:G101)</f>
        <v>6.5847940697488699E-2</v>
      </c>
      <c r="I101" s="39">
        <f>AVERAGE(G99:G101)</f>
        <v>17.547000249226887</v>
      </c>
      <c r="J101" s="35"/>
      <c r="K101" s="39">
        <f>E101-I101</f>
        <v>2.6823336283365897</v>
      </c>
      <c r="L101" s="39">
        <f>K101-$K$7</f>
        <v>-1.5286668141682931</v>
      </c>
      <c r="M101" s="18">
        <f>SQRT((D101*D101)+(H101*H101))</f>
        <v>6.7648259271998287E-2</v>
      </c>
      <c r="N101" s="6"/>
      <c r="O101" s="43">
        <f>POWER(2,-L101)</f>
        <v>2.8851909710949997</v>
      </c>
      <c r="P101" s="17">
        <f>M101/SQRT((COUNT(C99:C101)+COUNT(G99:G101)/2))</f>
        <v>3.188969524446382E-2</v>
      </c>
    </row>
    <row r="102" spans="2:17">
      <c r="B102" s="24" t="s">
        <v>242</v>
      </c>
      <c r="C102" s="21">
        <v>21.704999923706055</v>
      </c>
      <c r="D102" s="31"/>
      <c r="E102" s="35"/>
      <c r="F102" s="35"/>
      <c r="G102" s="34">
        <v>13.833999633789063</v>
      </c>
      <c r="I102" s="35"/>
      <c r="J102" s="35"/>
      <c r="K102" s="35"/>
      <c r="L102" s="35"/>
      <c r="M102" s="35"/>
      <c r="N102" s="35"/>
      <c r="O102" s="36"/>
    </row>
    <row r="103" spans="2:17">
      <c r="B103" s="24" t="s">
        <v>242</v>
      </c>
      <c r="C103" s="21">
        <v>21.621000289916992</v>
      </c>
      <c r="D103" s="37"/>
      <c r="E103" s="35"/>
      <c r="F103" s="35"/>
      <c r="G103" s="34">
        <v>13.857999801635742</v>
      </c>
      <c r="H103" s="37"/>
      <c r="I103" s="35"/>
      <c r="J103" s="35"/>
      <c r="K103" s="35"/>
      <c r="L103" s="35"/>
      <c r="M103" s="35"/>
      <c r="N103" s="35"/>
      <c r="O103" s="36"/>
    </row>
    <row r="104" spans="2:17" ht="15.75">
      <c r="B104" s="24" t="s">
        <v>242</v>
      </c>
      <c r="C104" s="21">
        <v>21.663000106811523</v>
      </c>
      <c r="D104" s="38">
        <f>STDEV(C102:C104)</f>
        <v>4.199981689453125E-2</v>
      </c>
      <c r="E104" s="39">
        <f>AVERAGE(C102:C104)</f>
        <v>21.663000106811523</v>
      </c>
      <c r="F104" s="35"/>
      <c r="G104" s="34">
        <v>13.748000144958496</v>
      </c>
      <c r="H104" s="40">
        <f>STDEV(G102:G104)</f>
        <v>5.7838632713351039E-2</v>
      </c>
      <c r="I104" s="39">
        <f>AVERAGE(G102:G104)</f>
        <v>13.8133331934611</v>
      </c>
      <c r="J104" s="35"/>
      <c r="K104" s="39">
        <f>E104-I104</f>
        <v>7.8496669133504238</v>
      </c>
      <c r="L104" s="39">
        <f>K104-$K$7</f>
        <v>3.638666470845541</v>
      </c>
      <c r="M104" s="18">
        <f>SQRT((D104*D104)+(H104*H104))</f>
        <v>7.1479312065268738E-2</v>
      </c>
      <c r="N104" s="6"/>
      <c r="O104" s="43">
        <f>POWER(2,-L104)</f>
        <v>8.0288297349850865E-2</v>
      </c>
      <c r="P104" s="17">
        <f>M104/SQRT((COUNT(C102:C104)+COUNT(G102:G104)/2))</f>
        <v>3.3695670850600622E-2</v>
      </c>
    </row>
    <row r="105" spans="2:17">
      <c r="B105" s="24" t="s">
        <v>243</v>
      </c>
      <c r="C105" s="21">
        <v>24.672000885009766</v>
      </c>
      <c r="D105" s="31"/>
      <c r="E105" s="35"/>
      <c r="F105" s="35"/>
      <c r="G105" s="34">
        <v>17.069000244140625</v>
      </c>
      <c r="I105" s="35"/>
      <c r="J105" s="35"/>
      <c r="K105" s="35"/>
      <c r="L105" s="35"/>
      <c r="M105" s="35"/>
      <c r="N105" s="35"/>
      <c r="O105" s="36"/>
    </row>
    <row r="106" spans="2:17">
      <c r="B106" s="24" t="s">
        <v>243</v>
      </c>
      <c r="C106" s="21">
        <v>24.781999588012695</v>
      </c>
      <c r="D106" s="37"/>
      <c r="E106" s="35"/>
      <c r="F106" s="35"/>
      <c r="G106" s="34">
        <v>17.143999099731445</v>
      </c>
      <c r="H106" s="37"/>
      <c r="I106" s="35"/>
      <c r="J106" s="35"/>
      <c r="K106" s="35"/>
      <c r="L106" s="35"/>
      <c r="M106" s="35"/>
      <c r="N106" s="35"/>
      <c r="O106" s="36"/>
    </row>
    <row r="107" spans="2:17" ht="15.75">
      <c r="B107" s="24" t="s">
        <v>243</v>
      </c>
      <c r="C107" s="21">
        <v>24.929000854492187</v>
      </c>
      <c r="D107" s="38">
        <f>STDEV(C105:C107)</f>
        <v>0.1289431860180206</v>
      </c>
      <c r="E107" s="39">
        <f>AVERAGE(C105:C107)</f>
        <v>24.794333775838215</v>
      </c>
      <c r="F107" s="35"/>
      <c r="G107" s="34">
        <v>17.097000122070312</v>
      </c>
      <c r="H107" s="40">
        <f>STDEV(G105:G107)</f>
        <v>3.7898384761538721E-2</v>
      </c>
      <c r="I107" s="39">
        <f>AVERAGE(G105:G107)</f>
        <v>17.103333155314129</v>
      </c>
      <c r="J107" s="35"/>
      <c r="K107" s="39">
        <f>E107-I107</f>
        <v>7.6910006205240862</v>
      </c>
      <c r="L107" s="39">
        <f>K107-$K$7</f>
        <v>3.4800001780192034</v>
      </c>
      <c r="M107" s="18">
        <f>SQRT((D107*D107)+(H107*H107))</f>
        <v>0.13439729457102734</v>
      </c>
      <c r="N107" s="6"/>
      <c r="O107" s="43">
        <f>POWER(2,-L107)</f>
        <v>8.9622191942191787E-2</v>
      </c>
      <c r="P107" s="17">
        <f>M107/SQRT((COUNT(C105:C107)+COUNT(G105:G107)/2))</f>
        <v>6.3355492242866268E-2</v>
      </c>
    </row>
    <row r="108" spans="2:17">
      <c r="B108" s="24" t="s">
        <v>40</v>
      </c>
      <c r="C108" s="21">
        <v>22.284999847412109</v>
      </c>
      <c r="D108" s="31"/>
      <c r="E108" s="35"/>
      <c r="F108" s="35"/>
      <c r="G108" s="34">
        <v>17.478000640869141</v>
      </c>
      <c r="I108" s="35"/>
      <c r="J108" s="35"/>
      <c r="K108" s="35"/>
      <c r="L108" s="35"/>
      <c r="M108" s="35"/>
      <c r="N108" s="35"/>
      <c r="O108" s="36"/>
      <c r="Q108"/>
    </row>
    <row r="109" spans="2:17">
      <c r="B109" s="24" t="s">
        <v>40</v>
      </c>
      <c r="C109" s="21">
        <v>22.22599983215332</v>
      </c>
      <c r="D109" s="37"/>
      <c r="E109" s="35"/>
      <c r="F109" s="35"/>
      <c r="G109" s="34">
        <v>17.478000640869141</v>
      </c>
      <c r="H109" s="37"/>
      <c r="I109" s="35"/>
      <c r="J109" s="35"/>
      <c r="K109" s="35"/>
      <c r="L109" s="35"/>
      <c r="M109" s="35"/>
      <c r="N109" s="35"/>
      <c r="O109" s="36"/>
      <c r="Q109"/>
    </row>
    <row r="110" spans="2:17" ht="15.75">
      <c r="B110" s="24" t="s">
        <v>40</v>
      </c>
      <c r="C110" s="21">
        <v>22.28700065612793</v>
      </c>
      <c r="D110" s="38">
        <f>STDEV(C108:C110)</f>
        <v>3.4655700737483107E-2</v>
      </c>
      <c r="E110" s="39">
        <f>AVERAGE(C108:C110)</f>
        <v>22.266000111897785</v>
      </c>
      <c r="F110" s="35"/>
      <c r="G110" s="34">
        <v>17.500999450683594</v>
      </c>
      <c r="H110" s="40">
        <f>STDEV(G108:G110)</f>
        <v>1.3278369037415519E-2</v>
      </c>
      <c r="I110" s="39">
        <f>AVERAGE(G108:G110)</f>
        <v>17.485666910807293</v>
      </c>
      <c r="J110" s="35"/>
      <c r="K110" s="39">
        <f>E110-I110</f>
        <v>4.7803332010904924</v>
      </c>
      <c r="L110" s="39">
        <f>K110-$K$7</f>
        <v>0.56933275858560961</v>
      </c>
      <c r="M110" s="18">
        <f>SQRT((D110*D110)+(H110*H110))</f>
        <v>3.711243292886876E-2</v>
      </c>
      <c r="N110" s="6"/>
      <c r="O110" s="43">
        <f>POWER(2,-L110)</f>
        <v>0.67392840589873704</v>
      </c>
      <c r="P110" s="17">
        <f>M110/SQRT((COUNT(C108:C110)+COUNT(G108:G110)/2))</f>
        <v>1.7494968660222685E-2</v>
      </c>
      <c r="Q110"/>
    </row>
    <row r="111" spans="2:17">
      <c r="B111" s="24" t="s">
        <v>41</v>
      </c>
      <c r="C111" s="21">
        <v>22.271999359130859</v>
      </c>
      <c r="D111" s="31"/>
      <c r="E111" s="35"/>
      <c r="F111" s="35"/>
      <c r="G111" s="34">
        <v>13.956999778747559</v>
      </c>
      <c r="I111" s="35"/>
      <c r="J111" s="35"/>
      <c r="K111" s="35"/>
      <c r="L111" s="35"/>
      <c r="M111" s="35"/>
      <c r="N111" s="35"/>
      <c r="O111" s="36"/>
      <c r="Q111"/>
    </row>
    <row r="112" spans="2:17">
      <c r="B112" s="24" t="s">
        <v>41</v>
      </c>
      <c r="C112" s="21">
        <v>22.268999099731445</v>
      </c>
      <c r="D112" s="37"/>
      <c r="E112" s="35"/>
      <c r="F112" s="35"/>
      <c r="G112" s="34">
        <v>14.053000450134277</v>
      </c>
      <c r="H112" s="37"/>
      <c r="I112" s="35"/>
      <c r="J112" s="35"/>
      <c r="K112" s="35"/>
      <c r="L112" s="35"/>
      <c r="M112" s="35"/>
      <c r="N112" s="35"/>
      <c r="O112" s="36"/>
      <c r="Q112"/>
    </row>
    <row r="113" spans="2:17" ht="15.75">
      <c r="B113" s="24" t="s">
        <v>41</v>
      </c>
      <c r="C113" s="21">
        <v>22.200000762939453</v>
      </c>
      <c r="D113" s="38">
        <f>STDEV(C111:C113)</f>
        <v>4.0729943714786658E-2</v>
      </c>
      <c r="E113" s="39">
        <f>AVERAGE(C111:C113)</f>
        <v>22.246999740600586</v>
      </c>
      <c r="F113" s="35"/>
      <c r="G113" s="34">
        <v>14.031000137329102</v>
      </c>
      <c r="H113" s="40">
        <f>STDEV(G111:G113)</f>
        <v>5.0292802235878779E-2</v>
      </c>
      <c r="I113" s="39">
        <f>AVERAGE(G111:G113)</f>
        <v>14.013666788736979</v>
      </c>
      <c r="J113" s="35"/>
      <c r="K113" s="39">
        <f>E113-I113</f>
        <v>8.2333329518636074</v>
      </c>
      <c r="L113" s="39">
        <f>K113-$K$7</f>
        <v>4.0223325093587246</v>
      </c>
      <c r="M113" s="18">
        <f>SQRT((D113*D113)+(H113*H113))</f>
        <v>6.4717032315665585E-2</v>
      </c>
      <c r="N113" s="6"/>
      <c r="O113" s="43">
        <f>POWER(2,-L113)</f>
        <v>6.1539967442372029E-2</v>
      </c>
      <c r="P113" s="17">
        <f>M113/SQRT((COUNT(C111:C113)+COUNT(G111:G113)/2))</f>
        <v>3.0507901605784048E-2</v>
      </c>
      <c r="Q113"/>
    </row>
    <row r="114" spans="2:17" s="23" customFormat="1">
      <c r="B114" s="24" t="s">
        <v>42</v>
      </c>
      <c r="C114" s="21">
        <v>25.930000305175781</v>
      </c>
      <c r="D114" s="31"/>
      <c r="E114" s="35"/>
      <c r="F114" s="35"/>
      <c r="G114" s="34">
        <v>16.527000427246094</v>
      </c>
      <c r="H114" s="30"/>
      <c r="I114" s="35"/>
      <c r="J114" s="35"/>
      <c r="K114" s="35"/>
      <c r="L114" s="35"/>
      <c r="M114" s="35"/>
      <c r="N114" s="35"/>
      <c r="O114" s="36"/>
      <c r="P114" s="42"/>
    </row>
    <row r="115" spans="2:17" s="23" customFormat="1">
      <c r="B115" s="24" t="s">
        <v>42</v>
      </c>
      <c r="C115" s="21">
        <v>26.336000442504883</v>
      </c>
      <c r="D115" s="37"/>
      <c r="E115" s="35"/>
      <c r="F115" s="35"/>
      <c r="G115" s="34">
        <v>16.511999130249023</v>
      </c>
      <c r="H115" s="37"/>
      <c r="I115" s="35"/>
      <c r="J115" s="35"/>
      <c r="K115" s="35"/>
      <c r="L115" s="35"/>
      <c r="M115" s="35"/>
      <c r="N115" s="35"/>
      <c r="O115" s="36"/>
      <c r="P115" s="42"/>
    </row>
    <row r="116" spans="2:17" s="23" customFormat="1" ht="15.75">
      <c r="B116" s="24" t="s">
        <v>42</v>
      </c>
      <c r="C116" s="21">
        <v>26.291000366210937</v>
      </c>
      <c r="D116" s="38">
        <f>STDEV(C114:C116)</f>
        <v>0.22255417409591788</v>
      </c>
      <c r="E116" s="39">
        <f>AVERAGE(C114:C116)</f>
        <v>26.185667037963867</v>
      </c>
      <c r="F116" s="35"/>
      <c r="G116" s="34">
        <v>16.514999389648437</v>
      </c>
      <c r="H116" s="40">
        <f>STDEV(G114:G116)</f>
        <v>7.9379402395336179E-3</v>
      </c>
      <c r="I116" s="39">
        <f>AVERAGE(G114:G116)</f>
        <v>16.517999649047852</v>
      </c>
      <c r="J116" s="35"/>
      <c r="K116" s="39">
        <f>E116-I116</f>
        <v>9.6676673889160156</v>
      </c>
      <c r="L116" s="39">
        <f>K116-$K$7</f>
        <v>5.4566669464111328</v>
      </c>
      <c r="M116" s="39">
        <f>SQRT((D116*D116)+(H116*H116))</f>
        <v>0.22269569215133583</v>
      </c>
      <c r="N116" s="35"/>
      <c r="O116" s="43">
        <f>POWER(2,-L116)</f>
        <v>2.2770867320056308E-2</v>
      </c>
      <c r="P116" s="1">
        <f>M116/SQRT((COUNT(C114:C116)+COUNT(G114:G116)/2))</f>
        <v>0.1049797560408276</v>
      </c>
    </row>
    <row r="117" spans="2:17">
      <c r="B117" s="27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/>
    </row>
    <row r="118" spans="2:17">
      <c r="B118" s="27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/>
    </row>
    <row r="119" spans="2:17">
      <c r="B119" s="27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/>
    </row>
    <row r="120" spans="2:17">
      <c r="B120" s="27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/>
    </row>
    <row r="121" spans="2:17">
      <c r="B121" s="27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/>
    </row>
    <row r="122" spans="2:17">
      <c r="B122" s="27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/>
    </row>
    <row r="123" spans="2:17">
      <c r="B123" s="27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/>
    </row>
    <row r="124" spans="2:17">
      <c r="B124" s="27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/>
    </row>
    <row r="125" spans="2:17">
      <c r="B125" s="27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/>
    </row>
    <row r="126" spans="2:17">
      <c r="B126" s="27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/>
    </row>
    <row r="127" spans="2:17">
      <c r="B127" s="27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/>
    </row>
    <row r="128" spans="2:17">
      <c r="B128" s="27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/>
    </row>
    <row r="129" spans="2:17">
      <c r="B129" s="27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/>
    </row>
    <row r="130" spans="2:17">
      <c r="B130" s="27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/>
    </row>
    <row r="131" spans="2:17">
      <c r="B131" s="27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/>
    </row>
    <row r="132" spans="2:17">
      <c r="B132" s="27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/>
    </row>
    <row r="133" spans="2:17">
      <c r="B133" s="27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/>
    </row>
    <row r="134" spans="2:17">
      <c r="B134" s="27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/>
    </row>
    <row r="135" spans="2:17">
      <c r="B135" s="27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/>
    </row>
    <row r="136" spans="2:17">
      <c r="B136" s="27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/>
    </row>
    <row r="137" spans="2:17">
      <c r="B137" s="27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/>
    </row>
    <row r="138" spans="2:17">
      <c r="B138" s="27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/>
    </row>
    <row r="139" spans="2:17">
      <c r="B139" s="27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/>
    </row>
    <row r="140" spans="2:17">
      <c r="B140" s="27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/>
    </row>
    <row r="141" spans="2:17">
      <c r="B141" s="27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/>
    </row>
    <row r="142" spans="2:17">
      <c r="B142" s="27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/>
    </row>
    <row r="143" spans="2:17">
      <c r="B143" s="27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/>
    </row>
    <row r="144" spans="2:17">
      <c r="B144" s="27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/>
    </row>
    <row r="145" spans="2:17">
      <c r="B145" s="27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/>
    </row>
    <row r="146" spans="2:17">
      <c r="B146" s="27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/>
    </row>
    <row r="147" spans="2:17">
      <c r="B147" s="27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/>
    </row>
    <row r="148" spans="2:17">
      <c r="B148" s="27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/>
    </row>
    <row r="149" spans="2:17">
      <c r="B149" s="27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/>
    </row>
    <row r="150" spans="2:17">
      <c r="B150" s="27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/>
    </row>
    <row r="151" spans="2:17">
      <c r="B151" s="27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/>
    </row>
    <row r="152" spans="2:17">
      <c r="B152" s="27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/>
    </row>
    <row r="153" spans="2:17">
      <c r="B153" s="27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/>
    </row>
    <row r="154" spans="2:17">
      <c r="B154" s="27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/>
    </row>
    <row r="155" spans="2:17">
      <c r="B155" s="27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/>
    </row>
    <row r="156" spans="2:17">
      <c r="B156" s="27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/>
    </row>
    <row r="157" spans="2:17">
      <c r="B157" s="27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/>
    </row>
    <row r="158" spans="2:17">
      <c r="B158" s="27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/>
    </row>
    <row r="159" spans="2:17">
      <c r="B159" s="27"/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/>
    </row>
    <row r="160" spans="2:17">
      <c r="B160" s="27"/>
      <c r="C160" s="24"/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/>
    </row>
    <row r="161" spans="2:17">
      <c r="B161" s="27"/>
      <c r="C161" s="24"/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/>
    </row>
    <row r="162" spans="2:17">
      <c r="B162" s="27"/>
      <c r="C162" s="24"/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/>
    </row>
    <row r="163" spans="2:17">
      <c r="B163" s="27"/>
      <c r="C163" s="24"/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/>
    </row>
    <row r="164" spans="2:17">
      <c r="B164" s="27"/>
      <c r="C164" s="24"/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/>
    </row>
    <row r="165" spans="2:17">
      <c r="B165" s="27"/>
      <c r="C165" s="24"/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/>
    </row>
    <row r="166" spans="2:17">
      <c r="B166" s="27"/>
      <c r="C166" s="24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/>
    </row>
    <row r="167" spans="2:17">
      <c r="B167" s="27"/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/>
    </row>
    <row r="168" spans="2:17">
      <c r="B168" s="27"/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/>
    </row>
    <row r="169" spans="2:17">
      <c r="B169" s="27"/>
      <c r="C169" s="24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/>
    </row>
    <row r="170" spans="2:17">
      <c r="B170" s="27"/>
      <c r="C170" s="24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/>
    </row>
    <row r="171" spans="2:17">
      <c r="B171" s="27"/>
      <c r="C171" s="24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/>
    </row>
    <row r="172" spans="2:17">
      <c r="B172" s="27"/>
      <c r="C172" s="24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/>
    </row>
    <row r="173" spans="2:17">
      <c r="B173" s="27"/>
      <c r="C173" s="24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/>
    </row>
    <row r="174" spans="2:17">
      <c r="B174" s="27"/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/>
    </row>
    <row r="175" spans="2:17">
      <c r="B175" s="27"/>
      <c r="C175" s="24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/>
    </row>
    <row r="176" spans="2:17">
      <c r="B176" s="27"/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/>
    </row>
    <row r="177" spans="2:17">
      <c r="B177" s="27"/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/>
    </row>
    <row r="178" spans="2:17">
      <c r="B178" s="27"/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/>
    </row>
    <row r="179" spans="2:17">
      <c r="B179" s="27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/>
    </row>
    <row r="180" spans="2:17">
      <c r="B180" s="27"/>
      <c r="C180" s="24"/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/>
    </row>
    <row r="181" spans="2:17">
      <c r="B181" s="27"/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/>
    </row>
    <row r="182" spans="2:17">
      <c r="B182" s="27"/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/>
    </row>
    <row r="183" spans="2:17">
      <c r="B183" s="27"/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/>
    </row>
    <row r="184" spans="2:17">
      <c r="B184" s="27"/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/>
    </row>
    <row r="185" spans="2:17">
      <c r="B185" s="27"/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/>
    </row>
    <row r="186" spans="2:17">
      <c r="B186" s="27"/>
      <c r="C186" s="24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/>
    </row>
    <row r="187" spans="2:17">
      <c r="B187" s="27"/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/>
    </row>
    <row r="188" spans="2:17">
      <c r="B188" s="27"/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/>
    </row>
    <row r="189" spans="2:17">
      <c r="B189" s="27"/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/>
    </row>
    <row r="190" spans="2:17">
      <c r="B190" s="27"/>
      <c r="C190" s="24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/>
    </row>
    <row r="191" spans="2:17">
      <c r="B191" s="27"/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/>
    </row>
    <row r="192" spans="2:17">
      <c r="B192" s="27"/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/>
    </row>
    <row r="193" spans="2:17">
      <c r="B193" s="27"/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/>
    </row>
    <row r="194" spans="2:17">
      <c r="B194" s="27"/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/>
    </row>
    <row r="195" spans="2:17">
      <c r="B195" s="27"/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/>
    </row>
    <row r="196" spans="2:17">
      <c r="B196" s="27"/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/>
    </row>
    <row r="197" spans="2:17">
      <c r="B197" s="27"/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/>
    </row>
    <row r="198" spans="2:17">
      <c r="B198" s="27"/>
      <c r="C198" s="24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/>
    </row>
    <row r="199" spans="2:17">
      <c r="B199" s="27"/>
      <c r="C199" s="24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/>
    </row>
    <row r="200" spans="2:17">
      <c r="B200" s="27"/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/>
    </row>
    <row r="201" spans="2:17">
      <c r="B201" s="27"/>
      <c r="C201" s="24"/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/>
    </row>
    <row r="202" spans="2:17">
      <c r="B202" s="27"/>
      <c r="C202" s="24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/>
    </row>
    <row r="203" spans="2:17">
      <c r="B203" s="27"/>
      <c r="C203" s="24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/>
    </row>
    <row r="204" spans="2:17">
      <c r="B204" s="27"/>
      <c r="C204" s="24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/>
    </row>
    <row r="205" spans="2:17">
      <c r="B205" s="27"/>
      <c r="C205" s="24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/>
    </row>
    <row r="206" spans="2:17">
      <c r="B206" s="27"/>
      <c r="C206" s="24"/>
      <c r="D206" s="24"/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/>
    </row>
    <row r="207" spans="2:17">
      <c r="B207" s="27"/>
      <c r="C207" s="24"/>
      <c r="D207" s="24"/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/>
    </row>
    <row r="208" spans="2:17">
      <c r="B208" s="27"/>
      <c r="C208" s="24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/>
    </row>
    <row r="209" spans="2:17">
      <c r="B209" s="27"/>
      <c r="C209" s="24"/>
      <c r="D209" s="24"/>
      <c r="E209" s="24"/>
      <c r="F209" s="24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/>
    </row>
    <row r="210" spans="2:17">
      <c r="B210" s="27"/>
      <c r="C210" s="24"/>
      <c r="D210" s="24"/>
      <c r="E210" s="24"/>
      <c r="F210" s="24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/>
    </row>
    <row r="211" spans="2:17">
      <c r="B211" s="27"/>
      <c r="C211" s="24"/>
      <c r="D211" s="24"/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/>
    </row>
    <row r="212" spans="2:17">
      <c r="B212" s="27"/>
      <c r="C212" s="24"/>
      <c r="D212" s="24"/>
      <c r="E212" s="24"/>
      <c r="F212" s="24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/>
    </row>
    <row r="213" spans="2:17">
      <c r="B213" s="27"/>
      <c r="C213" s="24"/>
      <c r="D213" s="24"/>
      <c r="E213" s="24"/>
      <c r="F213" s="24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/>
    </row>
    <row r="214" spans="2:17">
      <c r="B214" s="27"/>
      <c r="C214" s="24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/>
    </row>
    <row r="215" spans="2:17">
      <c r="B215" s="27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/>
    </row>
    <row r="216" spans="2:17">
      <c r="B216" s="27"/>
      <c r="C216" s="24"/>
      <c r="D216" s="24"/>
      <c r="E216" s="24"/>
      <c r="F216" s="24"/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/>
    </row>
    <row r="217" spans="2:17">
      <c r="B217" s="27"/>
      <c r="C217" s="24"/>
      <c r="D217" s="24"/>
      <c r="E217" s="24"/>
      <c r="F217" s="24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/>
    </row>
    <row r="218" spans="2:17">
      <c r="B218" s="27"/>
      <c r="C218" s="24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/>
    </row>
    <row r="219" spans="2:17">
      <c r="B219" s="27"/>
      <c r="C219" s="24"/>
      <c r="D219" s="24"/>
      <c r="E219" s="24"/>
      <c r="F219" s="24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/>
    </row>
    <row r="220" spans="2:17">
      <c r="B220" s="27"/>
      <c r="C220" s="24"/>
      <c r="D220" s="24"/>
      <c r="E220" s="24"/>
      <c r="F220" s="24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/>
    </row>
    <row r="221" spans="2:17">
      <c r="B221" s="27"/>
      <c r="C221" s="24"/>
      <c r="D221" s="24"/>
      <c r="E221" s="24"/>
      <c r="F221" s="24"/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/>
    </row>
    <row r="222" spans="2:17">
      <c r="B222" s="27"/>
      <c r="C222" s="24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/>
    </row>
    <row r="223" spans="2:17">
      <c r="B223" s="27"/>
      <c r="C223" s="24"/>
      <c r="D223" s="24"/>
      <c r="E223" s="24"/>
      <c r="F223" s="24"/>
      <c r="G223" s="24"/>
      <c r="H223" s="24"/>
      <c r="I223" s="24"/>
      <c r="J223" s="24"/>
      <c r="K223" s="24"/>
      <c r="L223" s="24"/>
      <c r="M223" s="24"/>
      <c r="N223" s="24"/>
      <c r="O223" s="24"/>
      <c r="P223" s="24"/>
      <c r="Q223"/>
    </row>
    <row r="224" spans="2:17">
      <c r="B224" s="27"/>
      <c r="C224" s="24"/>
      <c r="D224" s="24"/>
      <c r="E224" s="24"/>
      <c r="F224" s="24"/>
      <c r="G224" s="24"/>
      <c r="H224" s="24"/>
      <c r="I224" s="24"/>
      <c r="J224" s="24"/>
      <c r="K224" s="24"/>
      <c r="L224" s="24"/>
      <c r="M224" s="24"/>
      <c r="N224" s="24"/>
      <c r="O224" s="24"/>
      <c r="P224" s="24"/>
      <c r="Q224"/>
    </row>
    <row r="225" spans="2:17">
      <c r="B225" s="27"/>
      <c r="C225" s="24"/>
      <c r="D225" s="24"/>
      <c r="E225" s="24"/>
      <c r="F225" s="24"/>
      <c r="G225" s="24"/>
      <c r="H225" s="24"/>
      <c r="I225" s="24"/>
      <c r="J225" s="24"/>
      <c r="K225" s="24"/>
      <c r="L225" s="24"/>
      <c r="M225" s="24"/>
      <c r="N225" s="24"/>
      <c r="O225" s="24"/>
      <c r="P225" s="24"/>
      <c r="Q225"/>
    </row>
    <row r="226" spans="2:17">
      <c r="B226" s="27"/>
      <c r="C226" s="24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/>
    </row>
    <row r="227" spans="2:17">
      <c r="B227" s="27"/>
      <c r="C227" s="24"/>
      <c r="D227" s="24"/>
      <c r="E227" s="24"/>
      <c r="F227" s="24"/>
      <c r="G227" s="24"/>
      <c r="H227" s="24"/>
      <c r="I227" s="24"/>
      <c r="J227" s="24"/>
      <c r="K227" s="24"/>
      <c r="L227" s="24"/>
      <c r="M227" s="24"/>
      <c r="N227" s="24"/>
      <c r="O227" s="24"/>
      <c r="P227" s="24"/>
      <c r="Q227"/>
    </row>
    <row r="228" spans="2:17">
      <c r="B228" s="27"/>
      <c r="C228" s="24"/>
      <c r="D228" s="24"/>
      <c r="E228" s="24"/>
      <c r="F228" s="24"/>
      <c r="G228" s="24"/>
      <c r="H228" s="24"/>
      <c r="I228" s="24"/>
      <c r="J228" s="24"/>
      <c r="K228" s="24"/>
      <c r="L228" s="24"/>
      <c r="M228" s="24"/>
      <c r="N228" s="24"/>
      <c r="O228" s="24"/>
      <c r="P228" s="24"/>
      <c r="Q228"/>
    </row>
    <row r="229" spans="2:17">
      <c r="B229" s="27"/>
      <c r="C229" s="24"/>
      <c r="D229" s="24"/>
      <c r="E229" s="24"/>
      <c r="F229" s="24"/>
      <c r="G229" s="24"/>
      <c r="H229" s="24"/>
      <c r="I229" s="24"/>
      <c r="J229" s="24"/>
      <c r="K229" s="24"/>
      <c r="L229" s="24"/>
      <c r="M229" s="24"/>
      <c r="N229" s="24"/>
      <c r="O229" s="24"/>
      <c r="P229" s="24"/>
      <c r="Q229"/>
    </row>
    <row r="230" spans="2:17">
      <c r="B230" s="27"/>
      <c r="C230" s="24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/>
    </row>
    <row r="231" spans="2:17">
      <c r="B231" s="27"/>
      <c r="C231" s="24"/>
      <c r="D231" s="24"/>
      <c r="E231" s="24"/>
      <c r="F231" s="24"/>
      <c r="G231" s="24"/>
      <c r="H231" s="24"/>
      <c r="I231" s="24"/>
      <c r="J231" s="24"/>
      <c r="K231" s="24"/>
      <c r="L231" s="24"/>
      <c r="M231" s="24"/>
      <c r="N231" s="24"/>
      <c r="O231" s="24"/>
      <c r="P231" s="24"/>
      <c r="Q231"/>
    </row>
    <row r="232" spans="2:17">
      <c r="B232" s="27"/>
      <c r="C232" s="24"/>
      <c r="D232" s="24"/>
      <c r="E232" s="24"/>
      <c r="F232" s="24"/>
      <c r="G232" s="24"/>
      <c r="H232" s="24"/>
      <c r="I232" s="24"/>
      <c r="J232" s="24"/>
      <c r="K232" s="24"/>
      <c r="L232" s="24"/>
      <c r="M232" s="24"/>
      <c r="N232" s="24"/>
      <c r="O232" s="24"/>
      <c r="P232" s="24"/>
      <c r="Q232"/>
    </row>
    <row r="233" spans="2:17">
      <c r="B233" s="27"/>
      <c r="C233" s="24"/>
      <c r="D233" s="24"/>
      <c r="E233" s="24"/>
      <c r="F233" s="24"/>
      <c r="G233" s="24"/>
      <c r="H233" s="24"/>
      <c r="I233" s="24"/>
      <c r="J233" s="24"/>
      <c r="K233" s="24"/>
      <c r="L233" s="24"/>
      <c r="M233" s="24"/>
      <c r="N233" s="24"/>
      <c r="O233" s="24"/>
      <c r="P233" s="24"/>
      <c r="Q233"/>
    </row>
  </sheetData>
  <mergeCells count="2">
    <mergeCell ref="C3:E3"/>
    <mergeCell ref="G3:I3"/>
  </mergeCells>
  <pageMargins left="0.75" right="0.75" top="1" bottom="1" header="0" footer="0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B1:Q134"/>
  <sheetViews>
    <sheetView showGridLines="0" workbookViewId="0">
      <selection activeCell="O11" sqref="O11:O125"/>
    </sheetView>
  </sheetViews>
  <sheetFormatPr defaultRowHeight="12.75"/>
  <cols>
    <col min="1" max="1" width="0.7109375" customWidth="1"/>
    <col min="2" max="2" width="21.140625" style="24" customWidth="1"/>
    <col min="3" max="3" width="7.28515625" style="30" customWidth="1"/>
    <col min="4" max="4" width="4.7109375" style="30" customWidth="1"/>
    <col min="5" max="5" width="6.42578125" style="30" customWidth="1"/>
    <col min="6" max="6" width="0.42578125" style="31" customWidth="1"/>
    <col min="7" max="7" width="8.140625" style="30" customWidth="1"/>
    <col min="8" max="8" width="5" style="30" customWidth="1"/>
    <col min="9" max="9" width="5.85546875" style="30" customWidth="1"/>
    <col min="10" max="10" width="0.5703125" style="31" customWidth="1"/>
    <col min="11" max="11" width="5.28515625" style="30" customWidth="1"/>
    <col min="12" max="13" width="5.5703125" style="30" customWidth="1"/>
    <col min="14" max="14" width="1.140625" style="31" customWidth="1"/>
    <col min="15" max="15" width="14.5703125" style="32" customWidth="1"/>
    <col min="16" max="16" width="6.28515625" style="3" customWidth="1"/>
    <col min="17" max="17" width="9.140625" style="4"/>
  </cols>
  <sheetData>
    <row r="1" spans="2:17" ht="6" customHeight="1"/>
    <row r="2" spans="2:17" ht="20.25">
      <c r="B2" s="25" t="s">
        <v>3</v>
      </c>
      <c r="C2" s="7" t="s">
        <v>0</v>
      </c>
      <c r="D2" s="13" t="s">
        <v>1</v>
      </c>
      <c r="E2" s="14" t="s">
        <v>6</v>
      </c>
      <c r="F2" s="8"/>
      <c r="G2" s="7" t="s">
        <v>0</v>
      </c>
      <c r="H2" s="13" t="s">
        <v>1</v>
      </c>
      <c r="I2" s="14" t="s">
        <v>6</v>
      </c>
      <c r="J2" s="8"/>
      <c r="K2" s="15" t="s">
        <v>7</v>
      </c>
      <c r="L2" s="16" t="s">
        <v>8</v>
      </c>
      <c r="M2" s="5" t="s">
        <v>1</v>
      </c>
      <c r="N2" s="19"/>
      <c r="O2" s="22" t="s">
        <v>2</v>
      </c>
      <c r="P2" s="3" t="s">
        <v>5</v>
      </c>
    </row>
    <row r="3" spans="2:17" ht="15.75">
      <c r="C3" s="44" t="s">
        <v>244</v>
      </c>
      <c r="D3" s="45"/>
      <c r="E3" s="46"/>
      <c r="F3" s="9"/>
      <c r="G3" s="47" t="s">
        <v>9</v>
      </c>
      <c r="H3" s="47"/>
      <c r="I3" s="47"/>
      <c r="J3" s="10"/>
      <c r="K3" s="11"/>
      <c r="L3" s="12"/>
      <c r="M3" s="12"/>
      <c r="N3" s="20"/>
    </row>
    <row r="4" spans="2:17" ht="5.25" customHeight="1">
      <c r="C4" s="33"/>
      <c r="G4" s="33"/>
    </row>
    <row r="5" spans="2:17">
      <c r="B5" s="2"/>
      <c r="C5" s="21">
        <v>22.184999465942383</v>
      </c>
      <c r="D5" s="31"/>
      <c r="E5" s="35"/>
      <c r="F5" s="35"/>
      <c r="G5" s="34">
        <v>17.930999755859375</v>
      </c>
      <c r="H5" s="31"/>
      <c r="I5" s="35"/>
      <c r="J5" s="35"/>
      <c r="K5" s="35"/>
      <c r="L5" s="35"/>
      <c r="M5" s="35"/>
      <c r="N5" s="35"/>
      <c r="O5" s="36"/>
    </row>
    <row r="6" spans="2:17">
      <c r="B6" s="26" t="s">
        <v>4</v>
      </c>
      <c r="C6" s="21">
        <v>22.5</v>
      </c>
      <c r="D6" s="37"/>
      <c r="E6" s="35"/>
      <c r="F6" s="35"/>
      <c r="G6" s="34">
        <v>18.006000518798828</v>
      </c>
      <c r="H6" s="37"/>
      <c r="I6" s="35"/>
      <c r="J6" s="35"/>
      <c r="K6" s="35"/>
      <c r="L6" s="35"/>
      <c r="M6" s="35"/>
      <c r="N6" s="35"/>
      <c r="O6" s="36"/>
    </row>
    <row r="7" spans="2:17" ht="15.75">
      <c r="B7" s="26"/>
      <c r="C7" s="21">
        <v>22.201000213623047</v>
      </c>
      <c r="D7" s="38">
        <f>STDEV(C5:C8)</f>
        <v>0.17742708954977127</v>
      </c>
      <c r="E7" s="39">
        <f>AVERAGE(C5:C8)</f>
        <v>22.295333226521809</v>
      </c>
      <c r="F7" s="35"/>
      <c r="G7" s="34">
        <v>17.895999908447266</v>
      </c>
      <c r="H7" s="40">
        <f>STDEV(G5:G8)</f>
        <v>5.6199403967905903E-2</v>
      </c>
      <c r="I7" s="39">
        <f>AVERAGE(G5:G8)</f>
        <v>17.944333394368488</v>
      </c>
      <c r="J7" s="35"/>
      <c r="K7" s="1">
        <f>E7-I7</f>
        <v>4.3509998321533203</v>
      </c>
      <c r="L7" s="39">
        <f>K7-$K$7</f>
        <v>0</v>
      </c>
      <c r="M7" s="18">
        <f>SQRT((D7*D7)+(H7*H7))</f>
        <v>0.18611487074506011</v>
      </c>
      <c r="N7" s="6"/>
      <c r="O7" s="43">
        <f>POWER(2,-L7)</f>
        <v>1</v>
      </c>
      <c r="P7" s="17">
        <f>M7/SQRT((COUNT(C5:C8)+COUNT(G5:G8)/2))</f>
        <v>8.7735391455659867E-2</v>
      </c>
    </row>
    <row r="8" spans="2:17">
      <c r="B8" s="26"/>
      <c r="C8" s="41"/>
      <c r="D8" s="37"/>
      <c r="E8" s="35"/>
      <c r="F8" s="35"/>
      <c r="G8" s="41"/>
      <c r="H8" s="37"/>
      <c r="I8" s="35"/>
      <c r="J8" s="35"/>
      <c r="K8" s="35"/>
      <c r="L8" s="35"/>
      <c r="M8" s="35"/>
      <c r="N8" s="35"/>
      <c r="O8" s="36"/>
    </row>
    <row r="9" spans="2:17" s="23" customFormat="1">
      <c r="B9" s="24" t="s">
        <v>43</v>
      </c>
      <c r="C9" s="21">
        <v>23.267999649047852</v>
      </c>
      <c r="D9" s="31"/>
      <c r="E9" s="35"/>
      <c r="F9" s="35"/>
      <c r="G9" s="34">
        <v>18.927000045776367</v>
      </c>
      <c r="H9" s="30"/>
      <c r="I9" s="35"/>
      <c r="J9" s="35"/>
      <c r="K9" s="35"/>
      <c r="L9" s="35"/>
      <c r="M9" s="35"/>
      <c r="N9" s="35"/>
      <c r="O9" s="36"/>
      <c r="P9" s="42"/>
      <c r="Q9" s="28"/>
    </row>
    <row r="10" spans="2:17" s="23" customFormat="1">
      <c r="B10" s="24" t="s">
        <v>43</v>
      </c>
      <c r="C10" s="21">
        <v>23.239999771118164</v>
      </c>
      <c r="D10" s="37"/>
      <c r="E10" s="35"/>
      <c r="F10" s="35"/>
      <c r="G10" s="34">
        <v>18.972999572753906</v>
      </c>
      <c r="H10" s="37"/>
      <c r="I10" s="35"/>
      <c r="J10" s="35"/>
      <c r="K10" s="35"/>
      <c r="L10" s="35"/>
      <c r="M10" s="35"/>
      <c r="N10" s="35"/>
      <c r="O10" s="36"/>
      <c r="P10" s="42"/>
      <c r="Q10" s="28"/>
    </row>
    <row r="11" spans="2:17" s="23" customFormat="1" ht="15.75">
      <c r="B11" s="24" t="s">
        <v>43</v>
      </c>
      <c r="C11" s="21">
        <v>23.260000228881836</v>
      </c>
      <c r="D11" s="38">
        <f>STDEV(C9:C11)</f>
        <v>1.442221780116984E-2</v>
      </c>
      <c r="E11" s="39">
        <f>AVERAGE(C9:C11)</f>
        <v>23.255999883015949</v>
      </c>
      <c r="F11" s="35"/>
      <c r="G11" s="34">
        <v>18.75</v>
      </c>
      <c r="H11" s="40">
        <f>STDEV(G9:G11)</f>
        <v>0.1177382564104365</v>
      </c>
      <c r="I11" s="39">
        <f>AVERAGE(G9:G11)</f>
        <v>18.883333206176758</v>
      </c>
      <c r="J11" s="35"/>
      <c r="K11" s="39">
        <f>E11-I11</f>
        <v>4.3726666768391915</v>
      </c>
      <c r="L11" s="39">
        <f>K11-$K$7</f>
        <v>2.1666844685871212E-2</v>
      </c>
      <c r="M11" s="39">
        <f>SQRT((D11*D11)+(H11*H11))</f>
        <v>0.11861828437839621</v>
      </c>
      <c r="N11" s="35"/>
      <c r="O11" s="43">
        <f>POWER(2,-L11)</f>
        <v>0.98509390009730613</v>
      </c>
      <c r="P11" s="1">
        <f>M11/SQRT((COUNT(C9:C11)+COUNT(G9:G11)/2))</f>
        <v>5.5917195504452191E-2</v>
      </c>
      <c r="Q11" s="28"/>
    </row>
    <row r="12" spans="2:17">
      <c r="B12" s="24" t="s">
        <v>44</v>
      </c>
      <c r="C12" s="21">
        <v>21.527999877929688</v>
      </c>
      <c r="D12" s="31"/>
      <c r="E12" s="35"/>
      <c r="F12" s="35"/>
      <c r="G12" s="34">
        <v>13.442000389099121</v>
      </c>
      <c r="I12" s="35"/>
      <c r="J12" s="35"/>
      <c r="K12" s="35"/>
      <c r="L12" s="35"/>
      <c r="M12" s="35"/>
      <c r="N12" s="35"/>
      <c r="O12" s="36"/>
    </row>
    <row r="13" spans="2:17">
      <c r="B13" s="24" t="s">
        <v>44</v>
      </c>
      <c r="C13" s="21">
        <v>21.516000747680664</v>
      </c>
      <c r="D13" s="37"/>
      <c r="E13" s="35"/>
      <c r="F13" s="35"/>
      <c r="G13" s="34">
        <v>13.548000335693359</v>
      </c>
      <c r="H13" s="37"/>
      <c r="I13" s="35"/>
      <c r="J13" s="35"/>
      <c r="K13" s="35"/>
      <c r="L13" s="35"/>
      <c r="M13" s="35"/>
      <c r="N13" s="35"/>
      <c r="O13" s="36"/>
    </row>
    <row r="14" spans="2:17" ht="15.75">
      <c r="B14" s="24" t="s">
        <v>44</v>
      </c>
      <c r="C14" s="21">
        <v>21.570999145507813</v>
      </c>
      <c r="D14" s="38">
        <f>STDEV(C12:C14)</f>
        <v>2.8918678803792501E-2</v>
      </c>
      <c r="E14" s="39">
        <f>AVERAGE(C12:C14)</f>
        <v>21.538333257039387</v>
      </c>
      <c r="F14" s="35"/>
      <c r="G14" s="34">
        <v>13.52299976348877</v>
      </c>
      <c r="H14" s="40">
        <f>STDEV(G12:G14)</f>
        <v>5.5410462219170474E-2</v>
      </c>
      <c r="I14" s="39">
        <f>AVERAGE(G12:G14)</f>
        <v>13.50433349609375</v>
      </c>
      <c r="J14" s="35"/>
      <c r="K14" s="39">
        <f>E14-I14</f>
        <v>8.0339997609456368</v>
      </c>
      <c r="L14" s="39">
        <f>K14-$K$7</f>
        <v>3.6829999287923165</v>
      </c>
      <c r="M14" s="18">
        <f>SQRT((D14*D14)+(H14*H14))</f>
        <v>6.2502874390695323E-2</v>
      </c>
      <c r="N14" s="6"/>
      <c r="O14" s="43">
        <f>POWER(2,-L14)</f>
        <v>7.7858592315990099E-2</v>
      </c>
      <c r="P14" s="17">
        <f>M14/SQRT((COUNT(C12:C14)+COUNT(G12:G14)/2))</f>
        <v>2.9464137550207777E-2</v>
      </c>
    </row>
    <row r="15" spans="2:17">
      <c r="B15" s="24" t="s">
        <v>45</v>
      </c>
      <c r="C15" s="21">
        <v>26.243999481201172</v>
      </c>
      <c r="D15" s="31"/>
      <c r="E15" s="35"/>
      <c r="F15" s="35"/>
      <c r="G15" s="34"/>
      <c r="I15" s="35"/>
      <c r="J15" s="35"/>
      <c r="K15" s="35"/>
      <c r="L15" s="35"/>
      <c r="M15" s="35"/>
      <c r="N15" s="35"/>
      <c r="O15" s="36"/>
    </row>
    <row r="16" spans="2:17">
      <c r="B16" s="24" t="s">
        <v>45</v>
      </c>
      <c r="C16" s="21">
        <v>26.048999786376953</v>
      </c>
      <c r="D16" s="37"/>
      <c r="E16" s="35"/>
      <c r="F16" s="35"/>
      <c r="G16" s="34">
        <v>17.666999816894531</v>
      </c>
      <c r="H16" s="37"/>
      <c r="I16" s="35"/>
      <c r="J16" s="35"/>
      <c r="K16" s="35"/>
      <c r="L16" s="35"/>
      <c r="M16" s="35"/>
      <c r="N16" s="35"/>
      <c r="O16" s="36"/>
    </row>
    <row r="17" spans="2:16" ht="15.75">
      <c r="B17" s="24" t="s">
        <v>45</v>
      </c>
      <c r="C17" s="21">
        <v>26.288999557495117</v>
      </c>
      <c r="D17" s="38">
        <f>STDEV(C15:C17)</f>
        <v>0.12757336319726681</v>
      </c>
      <c r="E17" s="39">
        <f>AVERAGE(C15:C17)</f>
        <v>26.193999608357746</v>
      </c>
      <c r="F17" s="35"/>
      <c r="G17" s="34">
        <v>17.579999923706055</v>
      </c>
      <c r="H17" s="40">
        <f>STDEV(G15:G17)</f>
        <v>6.15182144360771E-2</v>
      </c>
      <c r="I17" s="39">
        <f>AVERAGE(G15:G17)</f>
        <v>17.623499870300293</v>
      </c>
      <c r="J17" s="35"/>
      <c r="K17" s="39">
        <f>E17-I17</f>
        <v>8.5704997380574532</v>
      </c>
      <c r="L17" s="39">
        <f>K17-$K$7</f>
        <v>4.2194999059041329</v>
      </c>
      <c r="M17" s="18">
        <f>SQRT((D17*D17)+(H17*H17))</f>
        <v>0.14163140084340378</v>
      </c>
      <c r="N17" s="6"/>
      <c r="O17" s="43">
        <f>POWER(2,-L17)</f>
        <v>5.3678943758066471E-2</v>
      </c>
      <c r="P17" s="17">
        <f>M17/SQRT((COUNT(C15:C17)+COUNT(G15:G17)/2))</f>
        <v>7.0815700421701891E-2</v>
      </c>
    </row>
    <row r="18" spans="2:16">
      <c r="B18" s="24" t="s">
        <v>46</v>
      </c>
      <c r="C18" s="21">
        <v>24.841999053955078</v>
      </c>
      <c r="D18" s="31"/>
      <c r="E18" s="35"/>
      <c r="F18" s="35"/>
      <c r="G18" s="34">
        <v>21.488000869750977</v>
      </c>
      <c r="I18" s="35"/>
      <c r="J18" s="35"/>
      <c r="K18" s="35"/>
      <c r="L18" s="35"/>
      <c r="M18" s="35"/>
      <c r="N18" s="35"/>
      <c r="O18" s="36"/>
    </row>
    <row r="19" spans="2:16">
      <c r="B19" s="24" t="s">
        <v>46</v>
      </c>
      <c r="C19" s="21">
        <v>24.840999603271484</v>
      </c>
      <c r="D19" s="37"/>
      <c r="E19" s="35"/>
      <c r="F19" s="35"/>
      <c r="G19" s="34">
        <v>21.603000640869141</v>
      </c>
      <c r="H19" s="37"/>
      <c r="I19" s="35"/>
      <c r="J19" s="35"/>
      <c r="K19" s="35"/>
      <c r="L19" s="35"/>
      <c r="M19" s="35"/>
      <c r="N19" s="35"/>
      <c r="O19" s="36"/>
    </row>
    <row r="20" spans="2:16" ht="15.75">
      <c r="B20" s="24" t="s">
        <v>46</v>
      </c>
      <c r="C20" s="21">
        <v>25.201999664306641</v>
      </c>
      <c r="D20" s="38">
        <f>STDEV(C18:C20)</f>
        <v>0.20813556576686304</v>
      </c>
      <c r="E20" s="39">
        <f>AVERAGE(C18:C20)</f>
        <v>24.961666107177734</v>
      </c>
      <c r="F20" s="35"/>
      <c r="G20" s="34">
        <v>21.542999267578125</v>
      </c>
      <c r="H20" s="40">
        <f>STDEV(G18:G20)</f>
        <v>5.7518020245240262E-2</v>
      </c>
      <c r="I20" s="39">
        <f>AVERAGE(G18:G20)</f>
        <v>21.544666926066082</v>
      </c>
      <c r="J20" s="35"/>
      <c r="K20" s="39">
        <f>E20-I20</f>
        <v>3.4169991811116525</v>
      </c>
      <c r="L20" s="39">
        <f>K20-$K$7</f>
        <v>-0.93400065104166785</v>
      </c>
      <c r="M20" s="18">
        <f>SQRT((D20*D20)+(H20*H20))</f>
        <v>0.21593688056935537</v>
      </c>
      <c r="N20" s="6"/>
      <c r="O20" s="43">
        <f>POWER(2,-L20)</f>
        <v>1.9105667349417297</v>
      </c>
      <c r="P20" s="17">
        <f>M20/SQRT((COUNT(C18:C20)+COUNT(G18:G20)/2))</f>
        <v>0.10179362170590722</v>
      </c>
    </row>
    <row r="21" spans="2:16">
      <c r="B21" s="24" t="s">
        <v>47</v>
      </c>
      <c r="C21" s="21">
        <v>24.065000534057617</v>
      </c>
      <c r="D21" s="31"/>
      <c r="E21" s="35"/>
      <c r="F21" s="35"/>
      <c r="G21" s="34">
        <v>16.392999649047852</v>
      </c>
      <c r="I21" s="35"/>
      <c r="J21" s="35"/>
      <c r="K21" s="35"/>
      <c r="L21" s="35"/>
      <c r="M21" s="35"/>
      <c r="N21" s="35"/>
      <c r="O21" s="36"/>
    </row>
    <row r="22" spans="2:16">
      <c r="B22" s="24" t="s">
        <v>47</v>
      </c>
      <c r="C22" s="21">
        <v>24.128000259399414</v>
      </c>
      <c r="D22" s="37"/>
      <c r="E22" s="35"/>
      <c r="F22" s="35"/>
      <c r="G22" s="34">
        <v>16.474000930786133</v>
      </c>
      <c r="H22" s="37"/>
      <c r="I22" s="35"/>
      <c r="J22" s="35"/>
      <c r="K22" s="35"/>
      <c r="L22" s="35"/>
      <c r="M22" s="35"/>
      <c r="N22" s="35"/>
      <c r="O22" s="36"/>
    </row>
    <row r="23" spans="2:16" ht="15.75">
      <c r="B23" s="24" t="s">
        <v>47</v>
      </c>
      <c r="C23" s="21">
        <v>24.12299919128418</v>
      </c>
      <c r="D23" s="38">
        <f>STDEV(C21:C23)</f>
        <v>3.5018614848675716E-2</v>
      </c>
      <c r="E23" s="39">
        <f>AVERAGE(C21:C23)</f>
        <v>24.10533332824707</v>
      </c>
      <c r="F23" s="35"/>
      <c r="G23" s="34">
        <v>16.530000686645508</v>
      </c>
      <c r="H23" s="40">
        <f>STDEV(G21:G23)</f>
        <v>6.8879683267744046E-2</v>
      </c>
      <c r="I23" s="39">
        <f>AVERAGE(G21:G23)</f>
        <v>16.465667088826496</v>
      </c>
      <c r="J23" s="35"/>
      <c r="K23" s="39">
        <f>E23-I23</f>
        <v>7.6396662394205741</v>
      </c>
      <c r="L23" s="39">
        <f>K23-$K$7</f>
        <v>3.2886664072672538</v>
      </c>
      <c r="M23" s="18">
        <f>SQRT((D23*D23)+(H23*H23))</f>
        <v>7.7270396355814244E-2</v>
      </c>
      <c r="N23" s="6"/>
      <c r="O23" s="43">
        <f>POWER(2,-L23)</f>
        <v>0.102332307146315</v>
      </c>
      <c r="P23" s="17">
        <f>M23/SQRT((COUNT(C21:C23)+COUNT(G21:G23)/2))</f>
        <v>3.6425614165445701E-2</v>
      </c>
    </row>
    <row r="24" spans="2:16">
      <c r="B24" s="24" t="s">
        <v>48</v>
      </c>
      <c r="C24" s="21">
        <v>27.385000228881836</v>
      </c>
      <c r="D24" s="31"/>
      <c r="E24" s="35"/>
      <c r="F24" s="35"/>
      <c r="G24" s="34">
        <v>18.704999923706055</v>
      </c>
      <c r="I24" s="35"/>
      <c r="J24" s="35"/>
      <c r="K24" s="35"/>
      <c r="L24" s="35"/>
      <c r="M24" s="35"/>
      <c r="N24" s="35"/>
      <c r="O24" s="36"/>
    </row>
    <row r="25" spans="2:16">
      <c r="B25" s="24" t="s">
        <v>48</v>
      </c>
      <c r="C25" s="21">
        <v>27.072999954223633</v>
      </c>
      <c r="D25" s="37"/>
      <c r="E25" s="35"/>
      <c r="F25" s="35"/>
      <c r="G25" s="34">
        <v>18.606000900268555</v>
      </c>
      <c r="H25" s="37"/>
      <c r="I25" s="35"/>
      <c r="J25" s="35"/>
      <c r="K25" s="35"/>
      <c r="L25" s="35"/>
      <c r="M25" s="35"/>
      <c r="N25" s="35"/>
      <c r="O25" s="36"/>
    </row>
    <row r="26" spans="2:16" ht="15.75">
      <c r="B26" s="24" t="s">
        <v>48</v>
      </c>
      <c r="C26" s="21">
        <v>27.393999099731445</v>
      </c>
      <c r="D26" s="38">
        <f>STDEV(C24:C26)</f>
        <v>0.1827865797770965</v>
      </c>
      <c r="E26" s="39">
        <f>AVERAGE(C24:C26)</f>
        <v>27.283999760945637</v>
      </c>
      <c r="F26" s="35"/>
      <c r="G26" s="34">
        <v>18.61199951171875</v>
      </c>
      <c r="H26" s="40">
        <f>STDEV(G24:G26)</f>
        <v>5.5506556085321269E-2</v>
      </c>
      <c r="I26" s="39">
        <f>AVERAGE(G24:G26)</f>
        <v>18.641000111897785</v>
      </c>
      <c r="J26" s="35"/>
      <c r="K26" s="39">
        <f>E26-I26</f>
        <v>8.6429996490478516</v>
      </c>
      <c r="L26" s="39">
        <f>K26-$K$7</f>
        <v>4.2919998168945313</v>
      </c>
      <c r="M26" s="18">
        <f>SQRT((D26*D26)+(H26*H26))</f>
        <v>0.19102856203997814</v>
      </c>
      <c r="N26" s="6"/>
      <c r="O26" s="43">
        <f>POWER(2,-L26)</f>
        <v>5.1048068423347824E-2</v>
      </c>
      <c r="P26" s="17">
        <f>M26/SQRT((COUNT(C24:C26)+COUNT(G24:G26)/2))</f>
        <v>9.0051727745855764E-2</v>
      </c>
    </row>
    <row r="27" spans="2:16">
      <c r="B27" s="24" t="s">
        <v>49</v>
      </c>
      <c r="C27" s="21">
        <v>21.684000015258789</v>
      </c>
      <c r="D27" s="31"/>
      <c r="E27" s="35"/>
      <c r="F27" s="35"/>
      <c r="G27" s="34">
        <v>18.302999496459961</v>
      </c>
      <c r="I27" s="35"/>
      <c r="J27" s="35"/>
      <c r="K27" s="35"/>
      <c r="L27" s="35"/>
      <c r="M27" s="35"/>
      <c r="N27" s="35"/>
      <c r="O27" s="36"/>
    </row>
    <row r="28" spans="2:16">
      <c r="B28" s="24" t="s">
        <v>49</v>
      </c>
      <c r="C28" s="21">
        <v>21.763999938964844</v>
      </c>
      <c r="D28" s="37"/>
      <c r="E28" s="35"/>
      <c r="F28" s="35"/>
      <c r="G28" s="34">
        <v>18.350000381469727</v>
      </c>
      <c r="H28" s="37"/>
      <c r="I28" s="35"/>
      <c r="J28" s="35"/>
      <c r="K28" s="35"/>
      <c r="L28" s="35"/>
      <c r="M28" s="35"/>
      <c r="N28" s="35"/>
      <c r="O28" s="36"/>
    </row>
    <row r="29" spans="2:16" ht="15.75">
      <c r="B29" s="24" t="s">
        <v>49</v>
      </c>
      <c r="C29" s="21">
        <v>21.724000930786133</v>
      </c>
      <c r="D29" s="38">
        <f>STDEV(C27:C29)</f>
        <v>3.999996185681691E-2</v>
      </c>
      <c r="E29" s="39">
        <f>AVERAGE(C27:C29)</f>
        <v>21.724000295003254</v>
      </c>
      <c r="F29" s="35"/>
      <c r="G29" s="34">
        <v>18.334999084472656</v>
      </c>
      <c r="H29" s="40">
        <f>STDEV(G27:G29)</f>
        <v>2.4007275759228199E-2</v>
      </c>
      <c r="I29" s="39">
        <f>AVERAGE(G27:G29)</f>
        <v>18.329332987467449</v>
      </c>
      <c r="J29" s="35"/>
      <c r="K29" s="39">
        <f>E29-I29</f>
        <v>3.3946673075358049</v>
      </c>
      <c r="L29" s="39">
        <f>K29-$K$7</f>
        <v>-0.95633252461751539</v>
      </c>
      <c r="M29" s="18">
        <f>SQRT((D29*D29)+(H29*H29))</f>
        <v>4.6651326218302022E-2</v>
      </c>
      <c r="N29" s="6"/>
      <c r="O29" s="43">
        <f>POWER(2,-L29)</f>
        <v>1.9403710023502789</v>
      </c>
      <c r="P29" s="17">
        <f>M29/SQRT((COUNT(C27:C29)+COUNT(G27:G29)/2))</f>
        <v>2.199164608020476E-2</v>
      </c>
    </row>
    <row r="30" spans="2:16">
      <c r="B30" s="24" t="s">
        <v>50</v>
      </c>
      <c r="C30" s="21">
        <v>20.666999816894531</v>
      </c>
      <c r="D30" s="31"/>
      <c r="E30" s="35"/>
      <c r="F30" s="35"/>
      <c r="G30" s="34">
        <v>13.065999984741211</v>
      </c>
      <c r="I30" s="35"/>
      <c r="J30" s="35"/>
      <c r="K30" s="35"/>
      <c r="L30" s="35"/>
      <c r="M30" s="35"/>
      <c r="N30" s="35"/>
      <c r="O30" s="36"/>
    </row>
    <row r="31" spans="2:16">
      <c r="B31" s="24" t="s">
        <v>50</v>
      </c>
      <c r="C31" s="21">
        <v>20.694999694824219</v>
      </c>
      <c r="D31" s="37"/>
      <c r="E31" s="35"/>
      <c r="F31" s="35"/>
      <c r="G31" s="34">
        <v>13.069999694824219</v>
      </c>
      <c r="H31" s="37"/>
      <c r="I31" s="35"/>
      <c r="J31" s="35"/>
      <c r="K31" s="35"/>
      <c r="L31" s="35"/>
      <c r="M31" s="35"/>
      <c r="N31" s="35"/>
      <c r="O31" s="36"/>
    </row>
    <row r="32" spans="2:16" ht="15.75">
      <c r="B32" s="24" t="s">
        <v>50</v>
      </c>
      <c r="C32" s="21">
        <v>20.611000061035156</v>
      </c>
      <c r="D32" s="38">
        <f>STDEV(C30:C32)</f>
        <v>4.2770520020772126E-2</v>
      </c>
      <c r="E32" s="39">
        <f>AVERAGE(C30:C32)</f>
        <v>20.657666524251301</v>
      </c>
      <c r="F32" s="35"/>
      <c r="G32" s="34">
        <v>13.006999969482422</v>
      </c>
      <c r="H32" s="40">
        <f>STDEV(G30:G32)</f>
        <v>3.5275026280234247E-2</v>
      </c>
      <c r="I32" s="39">
        <f>AVERAGE(G30:G32)</f>
        <v>13.047666549682617</v>
      </c>
      <c r="J32" s="35"/>
      <c r="K32" s="39">
        <f>E32-I32</f>
        <v>7.6099999745686837</v>
      </c>
      <c r="L32" s="39">
        <f>K32-$K$7</f>
        <v>3.2590001424153634</v>
      </c>
      <c r="M32" s="18">
        <f>SQRT((D32*D32)+(H32*H32))</f>
        <v>5.5440462316962022E-2</v>
      </c>
      <c r="N32" s="6"/>
      <c r="O32" s="43">
        <f>POWER(2,-L32)</f>
        <v>0.10445835955364431</v>
      </c>
      <c r="P32" s="17">
        <f>M32/SQRT((COUNT(C30:C32)+COUNT(G30:G32)/2))</f>
        <v>2.6134884570960734E-2</v>
      </c>
    </row>
    <row r="33" spans="2:16">
      <c r="B33" s="24" t="s">
        <v>51</v>
      </c>
      <c r="C33" s="21">
        <v>24.381000518798828</v>
      </c>
      <c r="D33" s="31"/>
      <c r="E33" s="35"/>
      <c r="F33" s="35"/>
      <c r="G33" s="34">
        <v>17.351999282836914</v>
      </c>
      <c r="I33" s="35"/>
      <c r="J33" s="35"/>
      <c r="K33" s="35"/>
      <c r="L33" s="35"/>
      <c r="M33" s="35"/>
      <c r="N33" s="35"/>
      <c r="O33" s="36"/>
    </row>
    <row r="34" spans="2:16">
      <c r="B34" s="24" t="s">
        <v>51</v>
      </c>
      <c r="C34" s="21">
        <v>24.295000076293945</v>
      </c>
      <c r="D34" s="37"/>
      <c r="E34" s="35"/>
      <c r="F34" s="35"/>
      <c r="G34" s="34">
        <v>17.391000747680664</v>
      </c>
      <c r="H34" s="37"/>
      <c r="I34" s="35"/>
      <c r="J34" s="35"/>
      <c r="K34" s="35"/>
      <c r="L34" s="35"/>
      <c r="M34" s="35"/>
      <c r="N34" s="35"/>
      <c r="O34" s="36"/>
    </row>
    <row r="35" spans="2:16" ht="15.75">
      <c r="B35" s="24" t="s">
        <v>51</v>
      </c>
      <c r="C35" s="21">
        <v>24.319999694824219</v>
      </c>
      <c r="D35" s="38">
        <f>STDEV(C33:C35)</f>
        <v>4.4238289530066824E-2</v>
      </c>
      <c r="E35" s="39">
        <f>AVERAGE(C33:C35)</f>
        <v>24.332000096638996</v>
      </c>
      <c r="F35" s="35"/>
      <c r="G35" s="34">
        <v>17.351999282836914</v>
      </c>
      <c r="H35" s="40">
        <f>STDEV(G33:G35)</f>
        <v>2.2517506226328789E-2</v>
      </c>
      <c r="I35" s="39">
        <f>AVERAGE(G33:G35)</f>
        <v>17.364999771118164</v>
      </c>
      <c r="J35" s="35"/>
      <c r="K35" s="39">
        <f>E35-I35</f>
        <v>6.9670003255208321</v>
      </c>
      <c r="L35" s="39">
        <f>K35-$K$7</f>
        <v>2.6160004933675118</v>
      </c>
      <c r="M35" s="18">
        <f>SQRT((D35*D35)+(H35*H35))</f>
        <v>4.9639342735362399E-2</v>
      </c>
      <c r="N35" s="6"/>
      <c r="O35" s="43">
        <f>POWER(2,-L35)</f>
        <v>0.1631193126781712</v>
      </c>
      <c r="P35" s="17">
        <f>M35/SQRT((COUNT(C33:C35)+COUNT(G33:G35)/2))</f>
        <v>2.3400210574545294E-2</v>
      </c>
    </row>
    <row r="36" spans="2:16">
      <c r="B36" s="24" t="s">
        <v>52</v>
      </c>
      <c r="C36" s="21">
        <v>21.96299934387207</v>
      </c>
      <c r="D36" s="31"/>
      <c r="E36" s="35"/>
      <c r="F36" s="35"/>
      <c r="G36" s="34">
        <v>18.24799919128418</v>
      </c>
      <c r="I36" s="35"/>
      <c r="J36" s="35"/>
      <c r="K36" s="35"/>
      <c r="L36" s="35"/>
      <c r="M36" s="35"/>
      <c r="N36" s="35"/>
      <c r="O36" s="36"/>
    </row>
    <row r="37" spans="2:16">
      <c r="B37" s="24" t="s">
        <v>52</v>
      </c>
      <c r="C37" s="21">
        <v>21.311000823974609</v>
      </c>
      <c r="D37" s="37"/>
      <c r="E37" s="35"/>
      <c r="F37" s="35"/>
      <c r="G37" s="34">
        <v>18.271999359130859</v>
      </c>
      <c r="H37" s="37"/>
      <c r="I37" s="35"/>
      <c r="J37" s="35"/>
      <c r="K37" s="35"/>
      <c r="L37" s="35"/>
      <c r="M37" s="35"/>
      <c r="N37" s="35"/>
      <c r="O37" s="36"/>
    </row>
    <row r="38" spans="2:16" ht="15.75">
      <c r="B38" s="24" t="s">
        <v>52</v>
      </c>
      <c r="C38" s="21">
        <v>21.995000839233398</v>
      </c>
      <c r="D38" s="38">
        <f>STDEV(C36:C38)</f>
        <v>0.3860013356039268</v>
      </c>
      <c r="E38" s="39">
        <f>AVERAGE(C36:C38)</f>
        <v>21.756333669026692</v>
      </c>
      <c r="F38" s="35"/>
      <c r="G38" s="34">
        <v>18.163000106811523</v>
      </c>
      <c r="H38" s="40">
        <f>STDEV(G36:G38)</f>
        <v>5.7273742418949149E-2</v>
      </c>
      <c r="I38" s="39">
        <f>AVERAGE(G36:G38)</f>
        <v>18.22766621907552</v>
      </c>
      <c r="J38" s="35"/>
      <c r="K38" s="39">
        <f>E38-I38</f>
        <v>3.5286674499511719</v>
      </c>
      <c r="L38" s="39">
        <f>K38-$K$7</f>
        <v>-0.82233238220214844</v>
      </c>
      <c r="M38" s="18">
        <f>SQRT((D38*D38)+(H38*H38))</f>
        <v>0.39022725770848898</v>
      </c>
      <c r="N38" s="6"/>
      <c r="O38" s="43">
        <f>POWER(2,-L38)</f>
        <v>1.768262404799287</v>
      </c>
      <c r="P38" s="17">
        <f>M38/SQRT((COUNT(C36:C38)+COUNT(G36:G38)/2))</f>
        <v>0.1839548934196687</v>
      </c>
    </row>
    <row r="39" spans="2:16">
      <c r="B39" s="24" t="s">
        <v>53</v>
      </c>
      <c r="C39" s="21">
        <v>20.909999847412109</v>
      </c>
      <c r="D39" s="31"/>
      <c r="E39" s="35"/>
      <c r="F39" s="35"/>
      <c r="G39" s="34">
        <v>13.519000053405762</v>
      </c>
      <c r="I39" s="35"/>
      <c r="J39" s="35"/>
      <c r="K39" s="35"/>
      <c r="L39" s="35"/>
      <c r="M39" s="35"/>
      <c r="N39" s="35"/>
      <c r="O39" s="36"/>
    </row>
    <row r="40" spans="2:16">
      <c r="B40" s="24" t="s">
        <v>53</v>
      </c>
      <c r="C40" s="21">
        <v>21.090999603271484</v>
      </c>
      <c r="D40" s="37"/>
      <c r="E40" s="35"/>
      <c r="F40" s="35"/>
      <c r="G40" s="34">
        <v>13.362000465393066</v>
      </c>
      <c r="H40" s="37"/>
      <c r="I40" s="35"/>
      <c r="J40" s="35"/>
      <c r="K40" s="35"/>
      <c r="L40" s="35"/>
      <c r="M40" s="35"/>
      <c r="N40" s="35"/>
      <c r="O40" s="36"/>
    </row>
    <row r="41" spans="2:16" ht="15.75">
      <c r="B41" s="24" t="s">
        <v>53</v>
      </c>
      <c r="C41" s="21">
        <v>21.134000778198242</v>
      </c>
      <c r="D41" s="38">
        <f>STDEV(C39:C41)</f>
        <v>0.11887418395043338</v>
      </c>
      <c r="E41" s="39">
        <f>AVERAGE(C39:C41)</f>
        <v>21.045000076293945</v>
      </c>
      <c r="F41" s="35"/>
      <c r="G41" s="34">
        <v>13.399999618530273</v>
      </c>
      <c r="H41" s="40">
        <f>STDEV(G39:G41)</f>
        <v>8.1908393725202033E-2</v>
      </c>
      <c r="I41" s="39">
        <f>AVERAGE(G39:G41)</f>
        <v>13.427000045776367</v>
      </c>
      <c r="J41" s="35"/>
      <c r="K41" s="39">
        <f>E41-I41</f>
        <v>7.6180000305175781</v>
      </c>
      <c r="L41" s="39">
        <f>K41-$K$7</f>
        <v>3.2670001983642578</v>
      </c>
      <c r="M41" s="18">
        <f>SQRT((D41*D41)+(H41*H41))</f>
        <v>0.14436085540243998</v>
      </c>
      <c r="N41" s="6"/>
      <c r="O41" s="43">
        <f>POWER(2,-L41)</f>
        <v>0.10388071841606059</v>
      </c>
      <c r="P41" s="17">
        <f>M41/SQRT((COUNT(C39:C41)+COUNT(G39:G41)/2))</f>
        <v>6.805235986197064E-2</v>
      </c>
    </row>
    <row r="42" spans="2:16">
      <c r="B42" s="24" t="s">
        <v>54</v>
      </c>
      <c r="C42" s="21">
        <v>25.218999862670898</v>
      </c>
      <c r="D42" s="31"/>
      <c r="E42" s="35"/>
      <c r="F42" s="35"/>
      <c r="G42" s="34">
        <v>16.485000610351562</v>
      </c>
      <c r="I42" s="35"/>
      <c r="J42" s="35"/>
      <c r="K42" s="35"/>
      <c r="L42" s="35"/>
      <c r="M42" s="35"/>
      <c r="N42" s="35"/>
      <c r="O42" s="36"/>
    </row>
    <row r="43" spans="2:16">
      <c r="B43" s="24" t="s">
        <v>54</v>
      </c>
      <c r="C43" s="21">
        <v>25.155000686645508</v>
      </c>
      <c r="D43" s="37"/>
      <c r="E43" s="35"/>
      <c r="F43" s="35"/>
      <c r="G43" s="34">
        <v>16.542999267578125</v>
      </c>
      <c r="H43" s="37"/>
      <c r="I43" s="35"/>
      <c r="J43" s="35"/>
      <c r="K43" s="35"/>
      <c r="L43" s="35"/>
      <c r="M43" s="35"/>
      <c r="N43" s="35"/>
      <c r="O43" s="36"/>
    </row>
    <row r="44" spans="2:16" ht="15.75">
      <c r="B44" s="24" t="s">
        <v>54</v>
      </c>
      <c r="C44" s="21">
        <v>25.416000366210937</v>
      </c>
      <c r="D44" s="38">
        <f>STDEV(C42:C44)</f>
        <v>0.13603058826370318</v>
      </c>
      <c r="E44" s="39">
        <f>AVERAGE(C42:C44)</f>
        <v>25.263333638509113</v>
      </c>
      <c r="F44" s="35"/>
      <c r="G44" s="34">
        <v>16.559999465942383</v>
      </c>
      <c r="H44" s="40">
        <f>STDEV(G42:G44)</f>
        <v>3.9322765510666387E-2</v>
      </c>
      <c r="I44" s="39">
        <f>AVERAGE(G42:G44)</f>
        <v>16.529333114624023</v>
      </c>
      <c r="J44" s="35"/>
      <c r="K44" s="39">
        <f>E44-I44</f>
        <v>8.73400052388509</v>
      </c>
      <c r="L44" s="39">
        <f>K44-$K$7</f>
        <v>4.3830006917317696</v>
      </c>
      <c r="M44" s="18">
        <f>SQRT((D44*D44)+(H44*H44))</f>
        <v>0.14160014417639552</v>
      </c>
      <c r="N44" s="6"/>
      <c r="O44" s="43">
        <f>POWER(2,-L44)</f>
        <v>4.7927560134859069E-2</v>
      </c>
      <c r="P44" s="17">
        <f>M44/SQRT((COUNT(C42:C44)+COUNT(G42:G44)/2))</f>
        <v>6.6750948109414732E-2</v>
      </c>
    </row>
    <row r="45" spans="2:16">
      <c r="B45" s="24" t="s">
        <v>55</v>
      </c>
      <c r="C45" s="21">
        <v>26.056999206542969</v>
      </c>
      <c r="D45" s="31"/>
      <c r="E45" s="35"/>
      <c r="F45" s="35"/>
      <c r="G45" s="34">
        <v>19.548000335693359</v>
      </c>
      <c r="I45" s="35"/>
      <c r="J45" s="35"/>
      <c r="K45" s="35"/>
      <c r="L45" s="35"/>
      <c r="M45" s="35"/>
      <c r="N45" s="35"/>
      <c r="O45" s="36"/>
    </row>
    <row r="46" spans="2:16">
      <c r="B46" s="24" t="s">
        <v>55</v>
      </c>
      <c r="C46" s="21">
        <v>26.195999145507813</v>
      </c>
      <c r="D46" s="37"/>
      <c r="E46" s="35"/>
      <c r="F46" s="35"/>
      <c r="G46" s="34">
        <v>19.590000152587891</v>
      </c>
      <c r="H46" s="37"/>
      <c r="I46" s="35"/>
      <c r="J46" s="35"/>
      <c r="K46" s="35"/>
      <c r="L46" s="35"/>
      <c r="M46" s="35"/>
      <c r="N46" s="35"/>
      <c r="O46" s="36"/>
    </row>
    <row r="47" spans="2:16" ht="15.75">
      <c r="B47" s="24" t="s">
        <v>55</v>
      </c>
      <c r="C47" s="21">
        <v>26.188999176025391</v>
      </c>
      <c r="D47" s="38">
        <f>STDEV(C45:C47)</f>
        <v>7.830918906099657E-2</v>
      </c>
      <c r="E47" s="39">
        <f>AVERAGE(C45:C47)</f>
        <v>26.147332509358723</v>
      </c>
      <c r="F47" s="35"/>
      <c r="G47" s="34">
        <v>19.632999420166016</v>
      </c>
      <c r="H47" s="40">
        <f>STDEV(G45:G47)</f>
        <v>4.2500521550954913E-2</v>
      </c>
      <c r="I47" s="39">
        <f>AVERAGE(G45:G47)</f>
        <v>19.590333302815754</v>
      </c>
      <c r="J47" s="35"/>
      <c r="K47" s="39">
        <f>E47-I47</f>
        <v>6.5569992065429687</v>
      </c>
      <c r="L47" s="39">
        <f>K47-$K$7</f>
        <v>2.2059993743896484</v>
      </c>
      <c r="M47" s="18">
        <f>SQRT((D47*D47)+(H47*H47))</f>
        <v>8.9098952987642269E-2</v>
      </c>
      <c r="N47" s="6"/>
      <c r="O47" s="43">
        <f>POWER(2,-L47)</f>
        <v>0.21673448486340444</v>
      </c>
      <c r="P47" s="17">
        <f>M47/SQRT((COUNT(C45:C47)+COUNT(G45:G47)/2))</f>
        <v>4.2001649236122165E-2</v>
      </c>
    </row>
    <row r="48" spans="2:16">
      <c r="B48" s="24" t="s">
        <v>56</v>
      </c>
      <c r="C48" s="21">
        <v>21.447000503540039</v>
      </c>
      <c r="D48" s="31"/>
      <c r="E48" s="35"/>
      <c r="F48" s="35"/>
      <c r="G48" s="34">
        <v>14.630999565124512</v>
      </c>
      <c r="I48" s="35"/>
      <c r="J48" s="35"/>
      <c r="K48" s="35"/>
      <c r="L48" s="35"/>
      <c r="M48" s="35"/>
      <c r="N48" s="35"/>
      <c r="O48" s="36"/>
    </row>
    <row r="49" spans="2:16">
      <c r="B49" s="24" t="s">
        <v>56</v>
      </c>
      <c r="C49" s="21">
        <v>21.311000823974609</v>
      </c>
      <c r="D49" s="37"/>
      <c r="E49" s="35"/>
      <c r="F49" s="35"/>
      <c r="G49" s="34">
        <v>14.649999618530273</v>
      </c>
      <c r="H49" s="37"/>
      <c r="I49" s="35"/>
      <c r="J49" s="35"/>
      <c r="K49" s="35"/>
      <c r="L49" s="35"/>
      <c r="M49" s="35"/>
      <c r="N49" s="35"/>
      <c r="O49" s="36"/>
    </row>
    <row r="50" spans="2:16" ht="15.75">
      <c r="B50" s="24" t="s">
        <v>56</v>
      </c>
      <c r="C50" s="21">
        <v>21.347000122070312</v>
      </c>
      <c r="D50" s="38">
        <f>STDEV(C48:C50)</f>
        <v>7.046504878232622E-2</v>
      </c>
      <c r="E50" s="39">
        <f>AVERAGE(C48:C50)</f>
        <v>21.36833381652832</v>
      </c>
      <c r="F50" s="35"/>
      <c r="G50" s="34">
        <v>14.565999984741211</v>
      </c>
      <c r="H50" s="40">
        <f>STDEV(G48:G50)</f>
        <v>4.404899914890914E-2</v>
      </c>
      <c r="I50" s="39">
        <f>AVERAGE(G48:G50)</f>
        <v>14.615666389465332</v>
      </c>
      <c r="J50" s="35"/>
      <c r="K50" s="39">
        <f>E50-I50</f>
        <v>6.7526674270629883</v>
      </c>
      <c r="L50" s="39">
        <f>K50-$K$7</f>
        <v>2.401667594909668</v>
      </c>
      <c r="M50" s="18">
        <f>SQRT((D50*D50)+(H50*H50))</f>
        <v>8.3100165017382557E-2</v>
      </c>
      <c r="N50" s="6"/>
      <c r="O50" s="43">
        <f>POWER(2,-L50)</f>
        <v>0.18924569737649699</v>
      </c>
      <c r="P50" s="17">
        <f>M50/SQRT((COUNT(C48:C50)+COUNT(G48:G50)/2))</f>
        <v>3.9173793467674883E-2</v>
      </c>
    </row>
    <row r="51" spans="2:16">
      <c r="B51" s="24" t="s">
        <v>57</v>
      </c>
      <c r="C51" s="21">
        <v>29.645000457763672</v>
      </c>
      <c r="D51" s="31"/>
      <c r="E51" s="35"/>
      <c r="F51" s="35"/>
      <c r="G51" s="34">
        <v>21.013999938964844</v>
      </c>
      <c r="I51" s="35"/>
      <c r="J51" s="35"/>
      <c r="K51" s="35"/>
      <c r="L51" s="35"/>
      <c r="M51" s="35"/>
      <c r="N51" s="35"/>
      <c r="O51" s="36"/>
    </row>
    <row r="52" spans="2:16">
      <c r="B52" s="24" t="s">
        <v>57</v>
      </c>
      <c r="C52" s="21">
        <v>28.979999542236328</v>
      </c>
      <c r="D52" s="37"/>
      <c r="E52" s="35"/>
      <c r="F52" s="35"/>
      <c r="G52" s="34">
        <v>21.158000946044922</v>
      </c>
      <c r="H52" s="37"/>
      <c r="I52" s="35"/>
      <c r="J52" s="35"/>
      <c r="K52" s="35"/>
      <c r="L52" s="35"/>
      <c r="M52" s="35"/>
      <c r="N52" s="35"/>
      <c r="O52" s="36"/>
    </row>
    <row r="53" spans="2:16" ht="15.75">
      <c r="B53" s="24" t="s">
        <v>57</v>
      </c>
      <c r="C53" s="21">
        <v>29.108999252319336</v>
      </c>
      <c r="D53" s="38">
        <f>STDEV(C51:C53)</f>
        <v>0.35264818046012752</v>
      </c>
      <c r="E53" s="39">
        <f>AVERAGE(C51:C53)</f>
        <v>29.244666417439777</v>
      </c>
      <c r="F53" s="35"/>
      <c r="G53" s="34">
        <v>21.034999847412109</v>
      </c>
      <c r="H53" s="40">
        <f>STDEV(G51:G53)</f>
        <v>7.7788770033286422E-2</v>
      </c>
      <c r="I53" s="39">
        <f>AVERAGE(G51:G53)</f>
        <v>21.069000244140625</v>
      </c>
      <c r="J53" s="35"/>
      <c r="K53" s="39">
        <f>E53-I53</f>
        <v>8.1756661732991525</v>
      </c>
      <c r="L53" s="39">
        <f>K53-$K$7</f>
        <v>3.8246663411458321</v>
      </c>
      <c r="M53" s="18">
        <f>SQRT((D53*D53)+(H53*H53))</f>
        <v>0.36112578407686452</v>
      </c>
      <c r="N53" s="6"/>
      <c r="O53" s="43">
        <f>POWER(2,-L53)</f>
        <v>7.0576595993673275E-2</v>
      </c>
      <c r="P53" s="17">
        <f>M53/SQRT((COUNT(C51:C53)+COUNT(G51:G53)/2))</f>
        <v>0.17023632718803991</v>
      </c>
    </row>
    <row r="54" spans="2:16">
      <c r="B54" s="24" t="s">
        <v>58</v>
      </c>
      <c r="C54" s="21">
        <v>23.535999298095703</v>
      </c>
      <c r="D54" s="31"/>
      <c r="E54" s="35"/>
      <c r="F54" s="35"/>
      <c r="G54" s="34">
        <v>20.599000930786133</v>
      </c>
      <c r="I54" s="35"/>
      <c r="J54" s="35"/>
      <c r="K54" s="35"/>
      <c r="L54" s="35"/>
      <c r="M54" s="35"/>
      <c r="N54" s="35"/>
      <c r="O54" s="36"/>
    </row>
    <row r="55" spans="2:16">
      <c r="B55" s="24" t="s">
        <v>58</v>
      </c>
      <c r="C55" s="21">
        <v>23.746999740600586</v>
      </c>
      <c r="D55" s="37"/>
      <c r="E55" s="35"/>
      <c r="F55" s="35"/>
      <c r="G55" s="34">
        <v>20.579999923706055</v>
      </c>
      <c r="H55" s="37"/>
      <c r="I55" s="35"/>
      <c r="J55" s="35"/>
      <c r="K55" s="35"/>
      <c r="L55" s="35"/>
      <c r="M55" s="35"/>
      <c r="N55" s="35"/>
      <c r="O55" s="36"/>
    </row>
    <row r="56" spans="2:16" ht="15.75">
      <c r="B56" s="24" t="s">
        <v>58</v>
      </c>
      <c r="C56" s="21">
        <v>23.679000854492188</v>
      </c>
      <c r="D56" s="38">
        <f>STDEV(C54:C56)</f>
        <v>0.1076990253600717</v>
      </c>
      <c r="E56" s="39">
        <f>AVERAGE(C54:C56)</f>
        <v>23.65399996439616</v>
      </c>
      <c r="F56" s="35"/>
      <c r="G56" s="34">
        <v>20.590999603271484</v>
      </c>
      <c r="H56" s="40">
        <f>STDEV(G54:G56)</f>
        <v>9.5398503010265708E-3</v>
      </c>
      <c r="I56" s="39">
        <f>AVERAGE(G54:G56)</f>
        <v>20.590000152587891</v>
      </c>
      <c r="J56" s="35"/>
      <c r="K56" s="39">
        <f>E56-I56</f>
        <v>3.0639998118082694</v>
      </c>
      <c r="L56" s="39">
        <f>K56-$K$7</f>
        <v>-1.2870000203450509</v>
      </c>
      <c r="M56" s="18">
        <f>SQRT((D56*D56)+(H56*H56))</f>
        <v>0.10812071405274461</v>
      </c>
      <c r="N56" s="6"/>
      <c r="O56" s="43">
        <f>POWER(2,-L56)</f>
        <v>2.4402010549564412</v>
      </c>
      <c r="P56" s="17">
        <f>M56/SQRT((COUNT(C54:C56)+COUNT(G54:G56)/2))</f>
        <v>5.0968593395618239E-2</v>
      </c>
    </row>
    <row r="57" spans="2:16">
      <c r="B57" s="24" t="s">
        <v>59</v>
      </c>
      <c r="C57" s="21">
        <v>22.650999069213867</v>
      </c>
      <c r="D57" s="31"/>
      <c r="E57" s="35"/>
      <c r="F57" s="35"/>
      <c r="G57" s="34">
        <v>15.369999885559082</v>
      </c>
      <c r="I57" s="35"/>
      <c r="J57" s="35"/>
      <c r="K57" s="35"/>
      <c r="L57" s="35"/>
      <c r="M57" s="35"/>
      <c r="N57" s="35"/>
      <c r="O57" s="36"/>
    </row>
    <row r="58" spans="2:16">
      <c r="B58" s="24" t="s">
        <v>59</v>
      </c>
      <c r="C58" s="21">
        <v>22.656000137329102</v>
      </c>
      <c r="D58" s="37"/>
      <c r="E58" s="35"/>
      <c r="F58" s="35"/>
      <c r="G58" s="34">
        <v>15.368000030517578</v>
      </c>
      <c r="H58" s="37"/>
      <c r="I58" s="35"/>
      <c r="J58" s="35"/>
      <c r="K58" s="35"/>
      <c r="L58" s="35"/>
      <c r="M58" s="35"/>
      <c r="N58" s="35"/>
      <c r="O58" s="36"/>
    </row>
    <row r="59" spans="2:16" ht="15.75">
      <c r="B59" s="24" t="s">
        <v>59</v>
      </c>
      <c r="C59" s="21">
        <v>22.680000305175781</v>
      </c>
      <c r="D59" s="38">
        <f>STDEV(C57:C59)</f>
        <v>1.5503174009863426E-2</v>
      </c>
      <c r="E59" s="39">
        <f>AVERAGE(C57:C59)</f>
        <v>22.662333170572918</v>
      </c>
      <c r="F59" s="35"/>
      <c r="G59" s="34">
        <v>15.41100025177002</v>
      </c>
      <c r="H59" s="40">
        <f>STDEV(G57:G59)</f>
        <v>2.4269488654745514E-2</v>
      </c>
      <c r="I59" s="39">
        <f>AVERAGE(G57:G59)</f>
        <v>15.383000055948893</v>
      </c>
      <c r="J59" s="35"/>
      <c r="K59" s="39">
        <f>E59-I59</f>
        <v>7.2793331146240252</v>
      </c>
      <c r="L59" s="39">
        <f>K59-$K$7</f>
        <v>2.9283332824707049</v>
      </c>
      <c r="M59" s="18">
        <f>SQRT((D59*D59)+(H59*H59))</f>
        <v>2.8798550031953449E-2</v>
      </c>
      <c r="N59" s="6"/>
      <c r="O59" s="43">
        <f>POWER(2,-L59)</f>
        <v>0.13136626271017285</v>
      </c>
      <c r="P59" s="17">
        <f>M59/SQRT((COUNT(C57:C59)+COUNT(G57:G59)/2))</f>
        <v>1.3575766677289568E-2</v>
      </c>
    </row>
    <row r="60" spans="2:16">
      <c r="B60" s="24" t="s">
        <v>60</v>
      </c>
      <c r="C60" s="21">
        <v>27.927000045776367</v>
      </c>
      <c r="D60" s="31"/>
      <c r="E60" s="35"/>
      <c r="F60" s="35"/>
      <c r="G60" s="34">
        <v>19.343000411987305</v>
      </c>
      <c r="I60" s="35"/>
      <c r="J60" s="35"/>
      <c r="K60" s="35"/>
      <c r="L60" s="35"/>
      <c r="M60" s="35"/>
      <c r="N60" s="35"/>
      <c r="O60" s="36"/>
    </row>
    <row r="61" spans="2:16">
      <c r="B61" s="24" t="s">
        <v>60</v>
      </c>
      <c r="C61" s="21">
        <v>27.910999298095703</v>
      </c>
      <c r="D61" s="37"/>
      <c r="E61" s="35"/>
      <c r="F61" s="35"/>
      <c r="G61" s="34">
        <v>19.305000305175781</v>
      </c>
      <c r="H61" s="37"/>
      <c r="I61" s="35"/>
      <c r="J61" s="35"/>
      <c r="K61" s="35"/>
      <c r="L61" s="35"/>
      <c r="M61" s="35"/>
      <c r="N61" s="35"/>
      <c r="O61" s="36"/>
    </row>
    <row r="62" spans="2:16" ht="15.75">
      <c r="B62" s="24" t="s">
        <v>60</v>
      </c>
      <c r="C62" s="21">
        <v>27.91200065612793</v>
      </c>
      <c r="D62" s="38">
        <f>STDEV(C60:C62)</f>
        <v>8.9629639263902276E-3</v>
      </c>
      <c r="E62" s="39">
        <f>AVERAGE(C60:C62)</f>
        <v>27.916666666666668</v>
      </c>
      <c r="F62" s="35"/>
      <c r="G62" s="34">
        <v>19.618000030517578</v>
      </c>
      <c r="H62" s="40">
        <f>STDEV(G60:G62)</f>
        <v>0.17080087156966869</v>
      </c>
      <c r="I62" s="39">
        <f>AVERAGE(G60:G62)</f>
        <v>19.422000249226887</v>
      </c>
      <c r="J62" s="35"/>
      <c r="K62" s="39">
        <f>E62-I62</f>
        <v>8.494666417439781</v>
      </c>
      <c r="L62" s="39">
        <f>K62-$K$7</f>
        <v>4.1436665852864607</v>
      </c>
      <c r="M62" s="18">
        <f>SQRT((D62*D62)+(H62*H62))</f>
        <v>0.17103588059616096</v>
      </c>
      <c r="N62" s="6"/>
      <c r="O62" s="43">
        <f>POWER(2,-L62)</f>
        <v>5.6575977437223708E-2</v>
      </c>
      <c r="P62" s="17">
        <f>M62/SQRT((COUNT(C60:C62)+COUNT(G60:G62)/2))</f>
        <v>8.0627087330505373E-2</v>
      </c>
    </row>
    <row r="63" spans="2:16">
      <c r="B63" s="24" t="s">
        <v>61</v>
      </c>
      <c r="C63" s="21">
        <v>22.048000335693359</v>
      </c>
      <c r="D63" s="31"/>
      <c r="E63" s="35"/>
      <c r="F63" s="35"/>
      <c r="G63" s="34">
        <v>18.110000610351563</v>
      </c>
      <c r="I63" s="35"/>
      <c r="J63" s="35"/>
      <c r="K63" s="35"/>
      <c r="L63" s="35"/>
      <c r="M63" s="35"/>
      <c r="N63" s="35"/>
      <c r="O63" s="36"/>
    </row>
    <row r="64" spans="2:16">
      <c r="B64" s="24" t="s">
        <v>61</v>
      </c>
      <c r="C64" s="21">
        <v>22.118000030517578</v>
      </c>
      <c r="D64" s="37"/>
      <c r="E64" s="35"/>
      <c r="F64" s="35"/>
      <c r="G64" s="34">
        <v>18.139999389648438</v>
      </c>
      <c r="H64" s="37"/>
      <c r="I64" s="35"/>
      <c r="J64" s="35"/>
      <c r="K64" s="35"/>
      <c r="L64" s="35"/>
      <c r="M64" s="35"/>
      <c r="N64" s="35"/>
      <c r="O64" s="36"/>
    </row>
    <row r="65" spans="2:16" ht="15.75">
      <c r="B65" s="24" t="s">
        <v>61</v>
      </c>
      <c r="C65" s="21">
        <v>22.177000045776367</v>
      </c>
      <c r="D65" s="38">
        <f>STDEV(C63:C65)</f>
        <v>6.4577968737438055E-2</v>
      </c>
      <c r="E65" s="39">
        <f>AVERAGE(C63:C65)</f>
        <v>22.114333470662434</v>
      </c>
      <c r="F65" s="35"/>
      <c r="G65" s="34">
        <v>18.208000183105469</v>
      </c>
      <c r="H65" s="40">
        <f>STDEV(G63:G65)</f>
        <v>5.0212798717120921E-2</v>
      </c>
      <c r="I65" s="39">
        <f>AVERAGE(G63:G65)</f>
        <v>18.152666727701824</v>
      </c>
      <c r="J65" s="35"/>
      <c r="K65" s="39">
        <f>E65-I65</f>
        <v>3.9616667429606096</v>
      </c>
      <c r="L65" s="39">
        <f>K65-$K$7</f>
        <v>-0.3893330891927107</v>
      </c>
      <c r="M65" s="18">
        <f>SQRT((D65*D65)+(H65*H65))</f>
        <v>8.1802440069105684E-2</v>
      </c>
      <c r="N65" s="6"/>
      <c r="O65" s="43">
        <f>POWER(2,-L65)</f>
        <v>1.3097877917657952</v>
      </c>
      <c r="P65" s="17">
        <f>M65/SQRT((COUNT(C63:C65)+COUNT(G63:G65)/2))</f>
        <v>3.8562040060313857E-2</v>
      </c>
    </row>
    <row r="66" spans="2:16">
      <c r="B66" s="24" t="s">
        <v>62</v>
      </c>
      <c r="C66" s="21">
        <v>21.628999710083008</v>
      </c>
      <c r="D66" s="31"/>
      <c r="E66" s="35"/>
      <c r="F66" s="35"/>
      <c r="G66" s="34">
        <v>14.866999626159668</v>
      </c>
      <c r="I66" s="35"/>
      <c r="J66" s="35"/>
      <c r="K66" s="35"/>
      <c r="L66" s="35"/>
      <c r="M66" s="35"/>
      <c r="N66" s="35"/>
      <c r="O66" s="36"/>
    </row>
    <row r="67" spans="2:16">
      <c r="B67" s="24" t="s">
        <v>62</v>
      </c>
      <c r="C67" s="21">
        <v>21.761999130249023</v>
      </c>
      <c r="D67" s="37"/>
      <c r="E67" s="35"/>
      <c r="F67" s="35"/>
      <c r="G67" s="34">
        <v>14.866999626159668</v>
      </c>
      <c r="H67" s="37"/>
      <c r="I67" s="35"/>
      <c r="J67" s="35"/>
      <c r="K67" s="35"/>
      <c r="L67" s="35"/>
      <c r="M67" s="35"/>
      <c r="N67" s="35"/>
      <c r="O67" s="36"/>
    </row>
    <row r="68" spans="2:16" ht="15.75">
      <c r="B68" s="24" t="s">
        <v>62</v>
      </c>
      <c r="C68" s="21">
        <v>21.825000762939453</v>
      </c>
      <c r="D68" s="38">
        <f>STDEV(C66:C68)</f>
        <v>0.10006203426457613</v>
      </c>
      <c r="E68" s="39">
        <f>AVERAGE(C66:C68)</f>
        <v>21.738666534423828</v>
      </c>
      <c r="F68" s="35"/>
      <c r="G68" s="34">
        <v>14.892999649047852</v>
      </c>
      <c r="H68" s="40">
        <f>STDEV(G66:G68)</f>
        <v>1.5011120213429228E-2</v>
      </c>
      <c r="I68" s="39">
        <f>AVERAGE(G66:G68)</f>
        <v>14.875666300455729</v>
      </c>
      <c r="J68" s="35"/>
      <c r="K68" s="39">
        <f>E68-I68</f>
        <v>6.8630002339680996</v>
      </c>
      <c r="L68" s="39">
        <f>K68-$K$7</f>
        <v>2.5120004018147792</v>
      </c>
      <c r="M68" s="18">
        <f>SQRT((D68*D68)+(H68*H68))</f>
        <v>0.10118173961356482</v>
      </c>
      <c r="N68" s="6"/>
      <c r="O68" s="43">
        <f>POWER(2,-L68)</f>
        <v>0.17531235750285978</v>
      </c>
      <c r="P68" s="17">
        <f>M68/SQRT((COUNT(C66:C68)+COUNT(G66:G68)/2))</f>
        <v>4.7697529475335475E-2</v>
      </c>
    </row>
    <row r="69" spans="2:16">
      <c r="B69" s="24" t="s">
        <v>63</v>
      </c>
      <c r="C69" s="21">
        <v>25.080999374389648</v>
      </c>
      <c r="D69" s="31"/>
      <c r="E69" s="35"/>
      <c r="F69" s="35"/>
      <c r="G69" s="34">
        <v>17.625</v>
      </c>
      <c r="I69" s="35"/>
      <c r="J69" s="35"/>
      <c r="K69" s="35"/>
      <c r="L69" s="35"/>
      <c r="M69" s="35"/>
      <c r="N69" s="35"/>
      <c r="O69" s="36"/>
    </row>
    <row r="70" spans="2:16">
      <c r="B70" s="24" t="s">
        <v>63</v>
      </c>
      <c r="C70" s="21"/>
      <c r="D70" s="37"/>
      <c r="E70" s="35"/>
      <c r="F70" s="35"/>
      <c r="G70" s="34">
        <v>17.663999557495117</v>
      </c>
      <c r="H70" s="37"/>
      <c r="I70" s="35"/>
      <c r="J70" s="35"/>
      <c r="K70" s="35"/>
      <c r="L70" s="35"/>
      <c r="M70" s="35"/>
      <c r="N70" s="35"/>
      <c r="O70" s="36"/>
    </row>
    <row r="71" spans="2:16" ht="15.75">
      <c r="B71" s="24" t="s">
        <v>63</v>
      </c>
      <c r="C71" s="21">
        <v>25.219999313354492</v>
      </c>
      <c r="D71" s="38">
        <f>STDEV(C69:C71)</f>
        <v>9.8287799426557229E-2</v>
      </c>
      <c r="E71" s="39">
        <f>AVERAGE(C69:C71)</f>
        <v>25.15049934387207</v>
      </c>
      <c r="F71" s="35"/>
      <c r="G71" s="34">
        <v>17.722999572753906</v>
      </c>
      <c r="H71" s="40">
        <f>STDEV(G69:G71)</f>
        <v>4.9338766950712737E-2</v>
      </c>
      <c r="I71" s="39">
        <f>AVERAGE(G69:G71)</f>
        <v>17.670666376749676</v>
      </c>
      <c r="J71" s="35"/>
      <c r="K71" s="39">
        <f>E71-I71</f>
        <v>7.4798329671223946</v>
      </c>
      <c r="L71" s="39">
        <f>K71-$K$7</f>
        <v>3.1288331349690743</v>
      </c>
      <c r="M71" s="18">
        <f>SQRT((D71*D71)+(H71*H71))</f>
        <v>0.10997638583046766</v>
      </c>
      <c r="N71" s="6"/>
      <c r="O71" s="43">
        <f>POWER(2,-L71)</f>
        <v>0.11432135806269512</v>
      </c>
      <c r="P71" s="17">
        <f>M71/SQRT((COUNT(C69:C71)+COUNT(G69:G71)/2))</f>
        <v>5.8784850916181478E-2</v>
      </c>
    </row>
    <row r="72" spans="2:16">
      <c r="B72" s="24" t="s">
        <v>64</v>
      </c>
      <c r="C72" s="21">
        <v>20.148000717163086</v>
      </c>
      <c r="D72" s="31"/>
      <c r="E72" s="35"/>
      <c r="F72" s="35"/>
      <c r="G72" s="34">
        <v>16.856000900268555</v>
      </c>
      <c r="I72" s="35"/>
      <c r="J72" s="35"/>
      <c r="K72" s="35"/>
      <c r="L72" s="35"/>
      <c r="M72" s="35"/>
      <c r="N72" s="35"/>
      <c r="O72" s="36"/>
    </row>
    <row r="73" spans="2:16">
      <c r="B73" s="24" t="s">
        <v>64</v>
      </c>
      <c r="C73" s="21">
        <v>20.184000015258789</v>
      </c>
      <c r="D73" s="37"/>
      <c r="E73" s="35"/>
      <c r="F73" s="35"/>
      <c r="G73" s="34">
        <v>16.878000259399414</v>
      </c>
      <c r="H73" s="37"/>
      <c r="I73" s="35"/>
      <c r="J73" s="35"/>
      <c r="K73" s="35"/>
      <c r="L73" s="35"/>
      <c r="M73" s="35"/>
      <c r="N73" s="35"/>
      <c r="O73" s="36"/>
    </row>
    <row r="74" spans="2:16" ht="15.75">
      <c r="B74" s="24" t="s">
        <v>64</v>
      </c>
      <c r="C74" s="21">
        <v>20.128000259399414</v>
      </c>
      <c r="D74" s="38">
        <f>STDEV(C72:C74)</f>
        <v>2.8378220611498653E-2</v>
      </c>
      <c r="E74" s="39">
        <f>AVERAGE(C72:C74)</f>
        <v>20.15333366394043</v>
      </c>
      <c r="F74" s="35"/>
      <c r="G74" s="34">
        <v>16.858999252319336</v>
      </c>
      <c r="H74" s="40">
        <f>STDEV(G72:G74)</f>
        <v>1.1930354753360082E-2</v>
      </c>
      <c r="I74" s="39">
        <f>AVERAGE(G72:G74)</f>
        <v>16.864333470662434</v>
      </c>
      <c r="J74" s="35"/>
      <c r="K74" s="39">
        <f>E74-I74</f>
        <v>3.289000193277996</v>
      </c>
      <c r="L74" s="39">
        <f>K74-$K$7</f>
        <v>-1.0619996388753243</v>
      </c>
      <c r="M74" s="18">
        <f>SQRT((D74*D74)+(H74*H74))</f>
        <v>3.0784034329761078E-2</v>
      </c>
      <c r="N74" s="6"/>
      <c r="O74" s="43">
        <f>POWER(2,-L74)</f>
        <v>2.0878233322349886</v>
      </c>
      <c r="P74" s="17">
        <f>M74/SQRT((COUNT(C72:C74)+COUNT(G72:G74)/2))</f>
        <v>1.451173295123569E-2</v>
      </c>
    </row>
    <row r="75" spans="2:16">
      <c r="B75" s="24" t="s">
        <v>65</v>
      </c>
      <c r="C75" s="21">
        <v>20.945999145507813</v>
      </c>
      <c r="D75" s="31"/>
      <c r="E75" s="35"/>
      <c r="F75" s="35"/>
      <c r="G75" s="34">
        <v>14.038000106811523</v>
      </c>
      <c r="I75" s="35"/>
      <c r="J75" s="35"/>
      <c r="K75" s="35"/>
      <c r="L75" s="35"/>
      <c r="M75" s="35"/>
      <c r="N75" s="35"/>
      <c r="O75" s="36"/>
    </row>
    <row r="76" spans="2:16">
      <c r="B76" s="24" t="s">
        <v>65</v>
      </c>
      <c r="C76" s="21">
        <v>20.493000030517578</v>
      </c>
      <c r="D76" s="37"/>
      <c r="E76" s="35"/>
      <c r="F76" s="35"/>
      <c r="G76" s="34">
        <v>13.925999641418457</v>
      </c>
      <c r="H76" s="37"/>
      <c r="I76" s="35"/>
      <c r="J76" s="35"/>
      <c r="K76" s="35"/>
      <c r="L76" s="35"/>
      <c r="M76" s="35"/>
      <c r="N76" s="35"/>
      <c r="O76" s="36"/>
    </row>
    <row r="77" spans="2:16" ht="15.75">
      <c r="B77" s="24" t="s">
        <v>65</v>
      </c>
      <c r="C77" s="21">
        <v>20.899999618530273</v>
      </c>
      <c r="D77" s="38">
        <f>STDEV(C75:C77)</f>
        <v>0.2493233574118906</v>
      </c>
      <c r="E77" s="39">
        <f>AVERAGE(C75:C77)</f>
        <v>20.779666264851887</v>
      </c>
      <c r="F77" s="35"/>
      <c r="G77" s="34">
        <v>14.038999557495117</v>
      </c>
      <c r="H77" s="40">
        <f>STDEV(G75:G77)</f>
        <v>6.4953937760108937E-2</v>
      </c>
      <c r="I77" s="39">
        <f>AVERAGE(G75:G77)</f>
        <v>14.000999768575033</v>
      </c>
      <c r="J77" s="35"/>
      <c r="K77" s="39">
        <f>E77-I77</f>
        <v>6.7786664962768537</v>
      </c>
      <c r="L77" s="39">
        <f>K77-$K$7</f>
        <v>2.4276666641235334</v>
      </c>
      <c r="M77" s="18">
        <f>SQRT((D77*D77)+(H77*H77))</f>
        <v>0.25764539697359518</v>
      </c>
      <c r="N77" s="6"/>
      <c r="O77" s="43">
        <f>POWER(2,-L77)</f>
        <v>0.18586581254203036</v>
      </c>
      <c r="P77" s="17">
        <f>M77/SQRT((COUNT(C75:C77)+COUNT(G75:G77)/2))</f>
        <v>0.12145520489435277</v>
      </c>
    </row>
    <row r="78" spans="2:16">
      <c r="B78" s="24" t="s">
        <v>66</v>
      </c>
      <c r="C78" s="21">
        <v>24.514999389648438</v>
      </c>
      <c r="D78" s="31"/>
      <c r="E78" s="35"/>
      <c r="F78" s="35"/>
      <c r="G78" s="34">
        <v>16.520000457763672</v>
      </c>
      <c r="I78" s="35"/>
      <c r="J78" s="35"/>
      <c r="K78" s="35"/>
      <c r="L78" s="35"/>
      <c r="M78" s="35"/>
      <c r="N78" s="35"/>
      <c r="O78" s="36"/>
    </row>
    <row r="79" spans="2:16">
      <c r="B79" s="24" t="s">
        <v>66</v>
      </c>
      <c r="C79" s="21">
        <v>24.5</v>
      </c>
      <c r="D79" s="37"/>
      <c r="E79" s="35"/>
      <c r="F79" s="35"/>
      <c r="G79" s="34">
        <v>16.527000427246094</v>
      </c>
      <c r="H79" s="37"/>
      <c r="I79" s="35"/>
      <c r="J79" s="35"/>
      <c r="K79" s="35"/>
      <c r="L79" s="35"/>
      <c r="M79" s="35"/>
      <c r="N79" s="35"/>
      <c r="O79" s="36"/>
    </row>
    <row r="80" spans="2:16" ht="15.75">
      <c r="B80" s="24" t="s">
        <v>66</v>
      </c>
      <c r="C80" s="21">
        <v>24.767999649047852</v>
      </c>
      <c r="D80" s="38">
        <f>STDEV(C78:C80)</f>
        <v>0.15058658906410408</v>
      </c>
      <c r="E80" s="39">
        <f>AVERAGE(C78:C80)</f>
        <v>24.594333012898762</v>
      </c>
      <c r="F80" s="35"/>
      <c r="G80" s="34">
        <v>16.563999176025391</v>
      </c>
      <c r="H80" s="40">
        <f>STDEV(G78:G80)</f>
        <v>2.3642455430370954E-2</v>
      </c>
      <c r="I80" s="39">
        <f>AVERAGE(G78:G80)</f>
        <v>16.537000020345051</v>
      </c>
      <c r="J80" s="35"/>
      <c r="K80" s="39">
        <f>E80-I80</f>
        <v>8.0573329925537109</v>
      </c>
      <c r="L80" s="39">
        <f>K80-$K$7</f>
        <v>3.7063331604003906</v>
      </c>
      <c r="M80" s="18">
        <f>SQRT((D80*D80)+(H80*H80))</f>
        <v>0.15243125173250538</v>
      </c>
      <c r="N80" s="6"/>
      <c r="O80" s="43">
        <f>POWER(2,-L80)</f>
        <v>7.6609485343872824E-2</v>
      </c>
      <c r="P80" s="17">
        <f>M80/SQRT((COUNT(C78:C80)+COUNT(G78:G80)/2))</f>
        <v>7.185678117653882E-2</v>
      </c>
    </row>
    <row r="81" spans="2:16">
      <c r="B81" s="24" t="s">
        <v>67</v>
      </c>
      <c r="C81" s="21">
        <v>22.72599983215332</v>
      </c>
      <c r="D81" s="31"/>
      <c r="E81" s="35"/>
      <c r="F81" s="35"/>
      <c r="G81" s="34">
        <v>18.260000228881836</v>
      </c>
      <c r="I81" s="35"/>
      <c r="J81" s="35"/>
      <c r="K81" s="35"/>
      <c r="L81" s="35"/>
      <c r="M81" s="35"/>
      <c r="N81" s="35"/>
      <c r="O81" s="36"/>
    </row>
    <row r="82" spans="2:16">
      <c r="B82" s="24" t="s">
        <v>67</v>
      </c>
      <c r="C82" s="21">
        <v>22.715999603271484</v>
      </c>
      <c r="D82" s="37"/>
      <c r="E82" s="35"/>
      <c r="F82" s="35"/>
      <c r="G82" s="34">
        <v>18.267999649047852</v>
      </c>
      <c r="H82" s="37"/>
      <c r="I82" s="35"/>
      <c r="J82" s="35"/>
      <c r="K82" s="35"/>
      <c r="L82" s="35"/>
      <c r="M82" s="35"/>
      <c r="N82" s="35"/>
      <c r="O82" s="36"/>
    </row>
    <row r="83" spans="2:16" ht="15.75">
      <c r="B83" s="24" t="s">
        <v>67</v>
      </c>
      <c r="C83" s="21">
        <v>22.711999893188477</v>
      </c>
      <c r="D83" s="38">
        <f>STDEV(C81:C83)</f>
        <v>7.2111089005849199E-3</v>
      </c>
      <c r="E83" s="39">
        <f>AVERAGE(C81:C83)</f>
        <v>22.717999776204426</v>
      </c>
      <c r="F83" s="35"/>
      <c r="G83" s="34">
        <v>18.225000381469727</v>
      </c>
      <c r="H83" s="40">
        <f>STDEV(G81:G83)</f>
        <v>2.2868891002548231E-2</v>
      </c>
      <c r="I83" s="39">
        <f>AVERAGE(G81:G83)</f>
        <v>18.251000086466473</v>
      </c>
      <c r="J83" s="35"/>
      <c r="K83" s="39">
        <f>E83-I83</f>
        <v>4.4669996897379534</v>
      </c>
      <c r="L83" s="39">
        <f>K83-$K$7</f>
        <v>0.11599985758463305</v>
      </c>
      <c r="M83" s="18">
        <f>SQRT((D83*D83)+(H83*H83))</f>
        <v>2.39788712674831E-2</v>
      </c>
      <c r="N83" s="6"/>
      <c r="O83" s="43">
        <f>POWER(2,-L83)</f>
        <v>0.92274258374215279</v>
      </c>
      <c r="P83" s="17">
        <f>M83/SQRT((COUNT(C81:C83)+COUNT(G81:G83)/2))</f>
        <v>1.130374831895771E-2</v>
      </c>
    </row>
    <row r="84" spans="2:16">
      <c r="B84" s="24" t="s">
        <v>68</v>
      </c>
      <c r="C84" s="21">
        <v>22.545000076293945</v>
      </c>
      <c r="D84" s="31"/>
      <c r="E84" s="35"/>
      <c r="F84" s="35"/>
      <c r="G84" s="34">
        <v>15.685999870300293</v>
      </c>
      <c r="I84" s="35"/>
      <c r="J84" s="35"/>
      <c r="K84" s="35"/>
      <c r="L84" s="35"/>
      <c r="M84" s="35"/>
      <c r="N84" s="35"/>
      <c r="O84" s="36"/>
    </row>
    <row r="85" spans="2:16">
      <c r="B85" s="24" t="s">
        <v>68</v>
      </c>
      <c r="C85" s="21">
        <v>22.545000076293945</v>
      </c>
      <c r="D85" s="37"/>
      <c r="E85" s="35"/>
      <c r="F85" s="35"/>
      <c r="G85" s="34">
        <v>15.741000175476074</v>
      </c>
      <c r="H85" s="37"/>
      <c r="I85" s="35"/>
      <c r="J85" s="35"/>
      <c r="K85" s="35"/>
      <c r="L85" s="35"/>
      <c r="M85" s="35"/>
      <c r="N85" s="35"/>
      <c r="O85" s="36"/>
    </row>
    <row r="86" spans="2:16" ht="15.75">
      <c r="B86" s="24" t="s">
        <v>68</v>
      </c>
      <c r="C86" s="21">
        <v>22.629999160766602</v>
      </c>
      <c r="D86" s="38">
        <f>STDEV(C84:C86)</f>
        <v>4.9074244301159829E-2</v>
      </c>
      <c r="E86" s="39">
        <f>AVERAGE(C84:C86)</f>
        <v>22.573333104451496</v>
      </c>
      <c r="F86" s="35"/>
      <c r="G86" s="34">
        <v>15.710000038146973</v>
      </c>
      <c r="H86" s="40">
        <f>STDEV(G84:G86)</f>
        <v>2.7574294008856099E-2</v>
      </c>
      <c r="I86" s="39">
        <f>AVERAGE(G84:G86)</f>
        <v>15.712333361307779</v>
      </c>
      <c r="J86" s="35"/>
      <c r="K86" s="39">
        <f>E86-I86</f>
        <v>6.8609997431437169</v>
      </c>
      <c r="L86" s="39">
        <f>K86-$K$7</f>
        <v>2.5099999109903965</v>
      </c>
      <c r="M86" s="18">
        <f>SQRT((D86*D86)+(H86*H86))</f>
        <v>5.6290524458533477E-2</v>
      </c>
      <c r="N86" s="6"/>
      <c r="O86" s="43">
        <f>POWER(2,-L86)</f>
        <v>0.17555562029846153</v>
      </c>
      <c r="P86" s="17">
        <f>M86/SQRT((COUNT(C84:C86)+COUNT(G84:G86)/2))</f>
        <v>2.6535607707450823E-2</v>
      </c>
    </row>
    <row r="87" spans="2:16">
      <c r="B87" s="24" t="s">
        <v>69</v>
      </c>
      <c r="C87" s="21">
        <v>27.875</v>
      </c>
      <c r="D87" s="31"/>
      <c r="E87" s="35"/>
      <c r="F87" s="35"/>
      <c r="G87" s="34">
        <v>17.327999114990234</v>
      </c>
      <c r="I87" s="35"/>
      <c r="J87" s="35"/>
      <c r="K87" s="35"/>
      <c r="L87" s="35"/>
      <c r="M87" s="35"/>
      <c r="N87" s="35"/>
      <c r="O87" s="36"/>
    </row>
    <row r="88" spans="2:16">
      <c r="B88" s="24" t="s">
        <v>69</v>
      </c>
      <c r="C88" s="21">
        <v>27.561000823974609</v>
      </c>
      <c r="D88" s="37"/>
      <c r="E88" s="35"/>
      <c r="F88" s="35"/>
      <c r="G88" s="34">
        <v>17.356000900268555</v>
      </c>
      <c r="H88" s="37"/>
      <c r="I88" s="35"/>
      <c r="J88" s="35"/>
      <c r="K88" s="35"/>
      <c r="L88" s="35"/>
      <c r="M88" s="35"/>
      <c r="N88" s="35"/>
      <c r="O88" s="36"/>
    </row>
    <row r="89" spans="2:16" ht="15.75">
      <c r="B89" s="24" t="s">
        <v>69</v>
      </c>
      <c r="C89" s="21">
        <v>27.753999710083008</v>
      </c>
      <c r="D89" s="38">
        <f>STDEV(C87:C89)</f>
        <v>0.15836935874915059</v>
      </c>
      <c r="E89" s="39">
        <f>AVERAGE(C87:C89)</f>
        <v>27.730000178019207</v>
      </c>
      <c r="F89" s="35"/>
      <c r="G89" s="34">
        <v>17.311000823974609</v>
      </c>
      <c r="H89" s="40">
        <f>STDEV(G87:G89)</f>
        <v>2.2723148045865522E-2</v>
      </c>
      <c r="I89" s="39">
        <f>AVERAGE(G87:G89)</f>
        <v>17.331666946411133</v>
      </c>
      <c r="J89" s="35"/>
      <c r="K89" s="39">
        <f>E89-I89</f>
        <v>10.398333231608074</v>
      </c>
      <c r="L89" s="39">
        <f>K89-$K$7</f>
        <v>6.0473333994547538</v>
      </c>
      <c r="M89" s="18">
        <f>SQRT((D89*D89)+(H89*H89))</f>
        <v>0.15999123490907707</v>
      </c>
      <c r="N89" s="6"/>
      <c r="O89" s="43">
        <f>POWER(2,-L89)</f>
        <v>1.5120677580071511E-2</v>
      </c>
      <c r="P89" s="17">
        <f>M89/SQRT((COUNT(C87:C89)+COUNT(G87:G89)/2))</f>
        <v>7.5420591423078859E-2</v>
      </c>
    </row>
    <row r="90" spans="2:16">
      <c r="B90" s="24" t="s">
        <v>70</v>
      </c>
      <c r="C90" s="21">
        <v>21.73900032043457</v>
      </c>
      <c r="D90" s="31"/>
      <c r="E90" s="35"/>
      <c r="F90" s="35"/>
      <c r="G90" s="34">
        <v>17.971000671386719</v>
      </c>
      <c r="I90" s="35"/>
      <c r="J90" s="35"/>
      <c r="K90" s="35"/>
      <c r="L90" s="35"/>
      <c r="M90" s="35"/>
      <c r="N90" s="35"/>
      <c r="O90" s="36"/>
    </row>
    <row r="91" spans="2:16">
      <c r="B91" s="24" t="s">
        <v>70</v>
      </c>
      <c r="C91" s="21">
        <v>21.708999633789063</v>
      </c>
      <c r="D91" s="37"/>
      <c r="E91" s="35"/>
      <c r="F91" s="35"/>
      <c r="G91" s="34">
        <v>17.955999374389648</v>
      </c>
      <c r="H91" s="37"/>
      <c r="I91" s="35"/>
      <c r="J91" s="35"/>
      <c r="K91" s="35"/>
      <c r="L91" s="35"/>
      <c r="M91" s="35"/>
      <c r="N91" s="35"/>
      <c r="O91" s="36"/>
    </row>
    <row r="92" spans="2:16" ht="15.75">
      <c r="B92" s="24" t="s">
        <v>70</v>
      </c>
      <c r="C92" s="21">
        <v>21.784999847412109</v>
      </c>
      <c r="D92" s="38">
        <f>STDEV(C90:C92)</f>
        <v>3.8279738226438743E-2</v>
      </c>
      <c r="E92" s="39">
        <f>AVERAGE(C90:C92)</f>
        <v>21.744333267211914</v>
      </c>
      <c r="F92" s="35"/>
      <c r="G92" s="34">
        <v>18.024999618530273</v>
      </c>
      <c r="H92" s="40">
        <f>STDEV(G90:G92)</f>
        <v>3.6290400235858014E-2</v>
      </c>
      <c r="I92" s="39">
        <f>AVERAGE(G90:G92)</f>
        <v>17.983999888102215</v>
      </c>
      <c r="J92" s="35"/>
      <c r="K92" s="39">
        <f>E92-I92</f>
        <v>3.7603333791096993</v>
      </c>
      <c r="L92" s="39">
        <f>K92-$K$7</f>
        <v>-0.59066645304362098</v>
      </c>
      <c r="M92" s="18">
        <f>SQRT((D92*D92)+(H92*H92))</f>
        <v>5.2747810456581411E-2</v>
      </c>
      <c r="N92" s="6"/>
      <c r="O92" s="43">
        <f>POWER(2,-L92)</f>
        <v>1.50594225685147</v>
      </c>
      <c r="P92" s="17">
        <f>M92/SQRT((COUNT(C90:C92)+COUNT(G90:G92)/2))</f>
        <v>2.4865556311060931E-2</v>
      </c>
    </row>
    <row r="93" spans="2:16">
      <c r="B93" s="24" t="s">
        <v>71</v>
      </c>
      <c r="C93" s="21">
        <v>21.930999755859375</v>
      </c>
      <c r="D93" s="31"/>
      <c r="E93" s="35"/>
      <c r="F93" s="35"/>
      <c r="G93" s="34">
        <v>13.909999847412109</v>
      </c>
      <c r="I93" s="35"/>
      <c r="J93" s="35"/>
      <c r="K93" s="35"/>
      <c r="L93" s="35"/>
      <c r="M93" s="35"/>
      <c r="N93" s="35"/>
      <c r="O93" s="36"/>
    </row>
    <row r="94" spans="2:16">
      <c r="B94" s="24" t="s">
        <v>71</v>
      </c>
      <c r="C94" s="21">
        <v>21.990999221801758</v>
      </c>
      <c r="D94" s="37"/>
      <c r="E94" s="35"/>
      <c r="F94" s="35"/>
      <c r="G94" s="34">
        <v>14.072999954223633</v>
      </c>
      <c r="H94" s="37"/>
      <c r="I94" s="35"/>
      <c r="J94" s="35"/>
      <c r="K94" s="35"/>
      <c r="L94" s="35"/>
      <c r="M94" s="35"/>
      <c r="N94" s="35"/>
      <c r="O94" s="36"/>
    </row>
    <row r="95" spans="2:16" ht="15.75">
      <c r="B95" s="24" t="s">
        <v>71</v>
      </c>
      <c r="C95" s="21">
        <v>21.964000701904297</v>
      </c>
      <c r="D95" s="38">
        <f>STDEV(C93:C95)</f>
        <v>3.0049732194826057E-2</v>
      </c>
      <c r="E95" s="39">
        <f>AVERAGE(C93:C95)</f>
        <v>21.961999893188477</v>
      </c>
      <c r="F95" s="35"/>
      <c r="G95" s="34">
        <v>14.031999588012695</v>
      </c>
      <c r="H95" s="40">
        <f>STDEV(G93:G95)</f>
        <v>8.4787972374829684E-2</v>
      </c>
      <c r="I95" s="39">
        <f>AVERAGE(G93:G95)</f>
        <v>14.004999796549479</v>
      </c>
      <c r="J95" s="35"/>
      <c r="K95" s="39">
        <f>E95-I95</f>
        <v>7.957000096638998</v>
      </c>
      <c r="L95" s="39">
        <f>K95-$K$7</f>
        <v>3.6060002644856777</v>
      </c>
      <c r="M95" s="18">
        <f>SQRT((D95*D95)+(H95*H95))</f>
        <v>8.9955470452972711E-2</v>
      </c>
      <c r="N95" s="6"/>
      <c r="O95" s="43">
        <f>POWER(2,-L95)</f>
        <v>8.2126961640703627E-2</v>
      </c>
      <c r="P95" s="17">
        <f>M95/SQRT((COUNT(C93:C95)+COUNT(G93:G95)/2))</f>
        <v>4.2405415441415413E-2</v>
      </c>
    </row>
    <row r="96" spans="2:16">
      <c r="B96" s="24" t="s">
        <v>72</v>
      </c>
      <c r="C96" s="21">
        <v>27.134000778198242</v>
      </c>
      <c r="D96" s="31"/>
      <c r="E96" s="35"/>
      <c r="F96" s="35"/>
      <c r="G96" s="34">
        <v>18.409000396728516</v>
      </c>
      <c r="I96" s="35"/>
      <c r="J96" s="35"/>
      <c r="K96" s="35"/>
      <c r="L96" s="35"/>
      <c r="M96" s="35"/>
      <c r="N96" s="35"/>
      <c r="O96" s="36"/>
    </row>
    <row r="97" spans="2:16">
      <c r="B97" s="24" t="s">
        <v>72</v>
      </c>
      <c r="C97" s="21">
        <v>26.950000762939453</v>
      </c>
      <c r="D97" s="37"/>
      <c r="E97" s="35"/>
      <c r="F97" s="35"/>
      <c r="G97" s="34">
        <v>18.417999267578125</v>
      </c>
      <c r="H97" s="37"/>
      <c r="I97" s="35"/>
      <c r="J97" s="35"/>
      <c r="K97" s="35"/>
      <c r="L97" s="35"/>
      <c r="M97" s="35"/>
      <c r="N97" s="35"/>
      <c r="O97" s="36"/>
    </row>
    <row r="98" spans="2:16" ht="15.75">
      <c r="B98" s="24" t="s">
        <v>72</v>
      </c>
      <c r="C98" s="21">
        <v>27.01300048828125</v>
      </c>
      <c r="D98" s="38">
        <f>STDEV(C96:C98)</f>
        <v>9.3511176843887323E-2</v>
      </c>
      <c r="E98" s="39">
        <f>AVERAGE(C96:C98)</f>
        <v>27.032334009806316</v>
      </c>
      <c r="F98" s="35"/>
      <c r="G98" s="34">
        <v>18.454999923706055</v>
      </c>
      <c r="H98" s="40">
        <f>STDEV(G96:G98)</f>
        <v>2.4378900414848474E-2</v>
      </c>
      <c r="I98" s="39">
        <f>AVERAGE(G96:G98)</f>
        <v>18.427333196004231</v>
      </c>
      <c r="J98" s="35"/>
      <c r="K98" s="39">
        <f>E98-I98</f>
        <v>8.6050008138020857</v>
      </c>
      <c r="L98" s="39">
        <f>K98-$K$7</f>
        <v>4.2540009816487654</v>
      </c>
      <c r="M98" s="18">
        <f>SQRT((D98*D98)+(H98*H98))</f>
        <v>9.6636799306298787E-2</v>
      </c>
      <c r="N98" s="6"/>
      <c r="O98" s="43">
        <f>POWER(2,-L98)</f>
        <v>5.2410475866039329E-2</v>
      </c>
      <c r="P98" s="17">
        <f>M98/SQRT((COUNT(C96:C98)+COUNT(G96:G98)/2))</f>
        <v>4.5555024067764883E-2</v>
      </c>
    </row>
    <row r="99" spans="2:16">
      <c r="B99" s="24" t="s">
        <v>73</v>
      </c>
      <c r="C99" s="21">
        <v>24.461000442504883</v>
      </c>
      <c r="D99" s="31"/>
      <c r="E99" s="35"/>
      <c r="F99" s="35"/>
      <c r="G99" s="34">
        <v>20.375</v>
      </c>
      <c r="I99" s="35"/>
      <c r="J99" s="35"/>
      <c r="K99" s="35"/>
      <c r="L99" s="35"/>
      <c r="M99" s="35"/>
      <c r="N99" s="35"/>
      <c r="O99" s="36"/>
    </row>
    <row r="100" spans="2:16">
      <c r="B100" s="24" t="s">
        <v>73</v>
      </c>
      <c r="C100" s="21">
        <v>24.436000823974609</v>
      </c>
      <c r="D100" s="37"/>
      <c r="E100" s="35"/>
      <c r="F100" s="35"/>
      <c r="G100" s="34">
        <v>20.37700080871582</v>
      </c>
      <c r="H100" s="37"/>
      <c r="I100" s="35"/>
      <c r="J100" s="35"/>
      <c r="K100" s="35"/>
      <c r="L100" s="35"/>
      <c r="M100" s="35"/>
      <c r="N100" s="35"/>
      <c r="O100" s="36"/>
    </row>
    <row r="101" spans="2:16" ht="15.75">
      <c r="B101" s="24" t="s">
        <v>73</v>
      </c>
      <c r="C101" s="21">
        <v>24.347999572753906</v>
      </c>
      <c r="D101" s="38">
        <f>STDEV(C99:C101)</f>
        <v>5.9355423379763232E-2</v>
      </c>
      <c r="E101" s="39">
        <f>AVERAGE(C99:C101)</f>
        <v>24.415000279744465</v>
      </c>
      <c r="F101" s="35"/>
      <c r="G101" s="34">
        <v>20.356000900268555</v>
      </c>
      <c r="H101" s="40">
        <f>STDEV(G99:G101)</f>
        <v>1.1589975416397899E-2</v>
      </c>
      <c r="I101" s="39">
        <f>AVERAGE(G99:G101)</f>
        <v>20.369333902994793</v>
      </c>
      <c r="J101" s="35"/>
      <c r="K101" s="39">
        <f>E101-I101</f>
        <v>4.0456663767496721</v>
      </c>
      <c r="L101" s="39">
        <f>K101-$K$7</f>
        <v>-0.3053334554036482</v>
      </c>
      <c r="M101" s="18">
        <f>SQRT((D101*D101)+(H101*H101))</f>
        <v>6.0476390556510988E-2</v>
      </c>
      <c r="N101" s="6"/>
      <c r="O101" s="43">
        <f>POWER(2,-L101)</f>
        <v>1.2357042169763626</v>
      </c>
      <c r="P101" s="17">
        <f>M101/SQRT((COUNT(C99:C101)+COUNT(G99:G101)/2))</f>
        <v>2.8508843909463337E-2</v>
      </c>
    </row>
    <row r="102" spans="2:16">
      <c r="B102" s="24" t="s">
        <v>74</v>
      </c>
      <c r="C102" s="21">
        <v>22.228000640869141</v>
      </c>
      <c r="D102" s="31"/>
      <c r="E102" s="35"/>
      <c r="F102" s="35"/>
      <c r="G102" s="34">
        <v>14.642000198364258</v>
      </c>
      <c r="I102" s="35"/>
      <c r="J102" s="35"/>
      <c r="K102" s="35"/>
      <c r="L102" s="35"/>
      <c r="M102" s="35"/>
      <c r="N102" s="35"/>
      <c r="O102" s="36"/>
    </row>
    <row r="103" spans="2:16">
      <c r="B103" s="24" t="s">
        <v>74</v>
      </c>
      <c r="C103" s="21">
        <v>22.166999816894531</v>
      </c>
      <c r="D103" s="37"/>
      <c r="E103" s="35"/>
      <c r="F103" s="35"/>
      <c r="G103" s="34">
        <v>14.616000175476074</v>
      </c>
      <c r="H103" s="37"/>
      <c r="I103" s="35"/>
      <c r="J103" s="35"/>
      <c r="K103" s="35"/>
      <c r="L103" s="35"/>
      <c r="M103" s="35"/>
      <c r="N103" s="35"/>
      <c r="O103" s="36"/>
    </row>
    <row r="104" spans="2:16" ht="15.75">
      <c r="B104" s="24" t="s">
        <v>74</v>
      </c>
      <c r="C104" s="21">
        <v>22.264999389648438</v>
      </c>
      <c r="D104" s="38">
        <f>STDEV(C102:C104)</f>
        <v>4.948724447902874E-2</v>
      </c>
      <c r="E104" s="39">
        <f>AVERAGE(C102:C104)</f>
        <v>22.219999949137371</v>
      </c>
      <c r="F104" s="35"/>
      <c r="G104" s="34">
        <v>14.600000381469727</v>
      </c>
      <c r="H104" s="40">
        <f>STDEV(G102:G104)</f>
        <v>2.1197402425791788E-2</v>
      </c>
      <c r="I104" s="39">
        <f>AVERAGE(G102:G104)</f>
        <v>14.619333585103353</v>
      </c>
      <c r="J104" s="35"/>
      <c r="K104" s="39">
        <f>E104-I104</f>
        <v>7.6006663640340175</v>
      </c>
      <c r="L104" s="39">
        <f>K104-$K$7</f>
        <v>3.2496665318806972</v>
      </c>
      <c r="M104" s="18">
        <f>SQRT((D104*D104)+(H104*H104))</f>
        <v>5.3836021730140161E-2</v>
      </c>
      <c r="N104" s="6"/>
      <c r="O104" s="43">
        <f>POWER(2,-L104)</f>
        <v>0.10513635057589357</v>
      </c>
      <c r="P104" s="17">
        <f>M104/SQRT((COUNT(C102:C104)+COUNT(G102:G104)/2))</f>
        <v>2.5378544024992292E-2</v>
      </c>
    </row>
    <row r="105" spans="2:16">
      <c r="B105" s="24" t="s">
        <v>75</v>
      </c>
      <c r="C105" s="21">
        <v>26.937000274658203</v>
      </c>
      <c r="D105" s="31"/>
      <c r="E105" s="35"/>
      <c r="F105" s="35"/>
      <c r="G105" s="34">
        <v>16.809000015258789</v>
      </c>
      <c r="I105" s="35"/>
      <c r="J105" s="35"/>
      <c r="K105" s="35"/>
      <c r="L105" s="35"/>
      <c r="M105" s="35"/>
      <c r="N105" s="35"/>
      <c r="O105" s="36"/>
    </row>
    <row r="106" spans="2:16">
      <c r="B106" s="24" t="s">
        <v>75</v>
      </c>
      <c r="C106" s="21">
        <v>26.726999282836914</v>
      </c>
      <c r="D106" s="37"/>
      <c r="E106" s="35"/>
      <c r="F106" s="35"/>
      <c r="G106" s="34">
        <v>16.770999908447266</v>
      </c>
      <c r="H106" s="37"/>
      <c r="I106" s="35"/>
      <c r="J106" s="35"/>
      <c r="K106" s="35"/>
      <c r="L106" s="35"/>
      <c r="M106" s="35"/>
      <c r="N106" s="35"/>
      <c r="O106" s="36"/>
    </row>
    <row r="107" spans="2:16" ht="15.75">
      <c r="B107" s="24" t="s">
        <v>75</v>
      </c>
      <c r="C107" s="21">
        <v>26.488000869750977</v>
      </c>
      <c r="D107" s="38">
        <f>STDEV(C105:C107)</f>
        <v>0.22465570829980053</v>
      </c>
      <c r="E107" s="39">
        <f>AVERAGE(C105:C107)</f>
        <v>26.717333475748699</v>
      </c>
      <c r="F107" s="35"/>
      <c r="G107" s="34">
        <v>16.860000610351563</v>
      </c>
      <c r="H107" s="40">
        <f>STDEV(G105:G107)</f>
        <v>4.4658320906190464E-2</v>
      </c>
      <c r="I107" s="39">
        <f>AVERAGE(G105:G107)</f>
        <v>16.813333511352539</v>
      </c>
      <c r="J107" s="35"/>
      <c r="K107" s="39">
        <f>E107-I107</f>
        <v>9.90399996439616</v>
      </c>
      <c r="L107" s="39">
        <f>K107-$K$7</f>
        <v>5.5530001322428397</v>
      </c>
      <c r="M107" s="18">
        <f>SQRT((D107*D107)+(H107*H107))</f>
        <v>0.22905141976823754</v>
      </c>
      <c r="N107" s="6"/>
      <c r="O107" s="43">
        <f>POWER(2,-L107)</f>
        <v>2.1300038786347633E-2</v>
      </c>
      <c r="P107" s="17">
        <f>M107/SQRT((COUNT(C105:C107)+COUNT(G105:G107)/2))</f>
        <v>0.10797587477235146</v>
      </c>
    </row>
    <row r="108" spans="2:16">
      <c r="B108" s="24" t="s">
        <v>76</v>
      </c>
      <c r="C108" s="21">
        <v>23.947999954223633</v>
      </c>
      <c r="D108" s="31"/>
      <c r="E108" s="35"/>
      <c r="F108" s="35"/>
      <c r="G108" s="34">
        <v>19.346000671386719</v>
      </c>
      <c r="I108" s="35"/>
      <c r="J108" s="35"/>
      <c r="K108" s="35"/>
      <c r="L108" s="35"/>
      <c r="M108" s="35"/>
      <c r="N108" s="35"/>
      <c r="O108" s="36"/>
    </row>
    <row r="109" spans="2:16">
      <c r="B109" s="24" t="s">
        <v>76</v>
      </c>
      <c r="C109" s="21">
        <v>23.885000228881836</v>
      </c>
      <c r="D109" s="37"/>
      <c r="E109" s="35"/>
      <c r="F109" s="35"/>
      <c r="G109" s="34">
        <v>19.381999969482422</v>
      </c>
      <c r="H109" s="37"/>
      <c r="I109" s="35"/>
      <c r="J109" s="35"/>
      <c r="K109" s="35"/>
      <c r="L109" s="35"/>
      <c r="M109" s="35"/>
      <c r="N109" s="35"/>
      <c r="O109" s="36"/>
    </row>
    <row r="110" spans="2:16" ht="15.75">
      <c r="B110" s="24" t="s">
        <v>76</v>
      </c>
      <c r="C110" s="21">
        <v>23.733999252319336</v>
      </c>
      <c r="D110" s="38">
        <f>STDEV(C108:C110)</f>
        <v>0.10997466430311896</v>
      </c>
      <c r="E110" s="39">
        <f>AVERAGE(C108:C110)</f>
        <v>23.855666478474934</v>
      </c>
      <c r="F110" s="35"/>
      <c r="G110" s="34">
        <v>19.364999771118164</v>
      </c>
      <c r="H110" s="40">
        <f>STDEV(G108:G110)</f>
        <v>1.8008895942528025E-2</v>
      </c>
      <c r="I110" s="39">
        <f>AVERAGE(G108:G110)</f>
        <v>19.364333470662434</v>
      </c>
      <c r="J110" s="35"/>
      <c r="K110" s="39">
        <f>E110-I110</f>
        <v>4.4913330078125</v>
      </c>
      <c r="L110" s="39">
        <f>K110-$K$7</f>
        <v>0.14033317565917969</v>
      </c>
      <c r="M110" s="18">
        <f>SQRT((D110*D110)+(H110*H110))</f>
        <v>0.11143943252571106</v>
      </c>
      <c r="N110" s="6"/>
      <c r="O110" s="43">
        <f>POWER(2,-L110)</f>
        <v>0.90730959725183491</v>
      </c>
      <c r="P110" s="17">
        <f>M110/SQRT((COUNT(C108:C110)+COUNT(G108:G110)/2))</f>
        <v>5.2533052287007338E-2</v>
      </c>
    </row>
    <row r="111" spans="2:16">
      <c r="B111" s="24" t="s">
        <v>77</v>
      </c>
      <c r="C111" s="21">
        <v>23.601999282836914</v>
      </c>
      <c r="D111" s="31"/>
      <c r="E111" s="35"/>
      <c r="F111" s="35"/>
      <c r="G111" s="34">
        <v>14.921999931335449</v>
      </c>
      <c r="I111" s="35"/>
      <c r="J111" s="35"/>
      <c r="K111" s="35"/>
      <c r="L111" s="35"/>
      <c r="M111" s="35"/>
      <c r="N111" s="35"/>
      <c r="O111" s="36"/>
    </row>
    <row r="112" spans="2:16">
      <c r="B112" s="24" t="s">
        <v>77</v>
      </c>
      <c r="C112" s="21">
        <v>23.594999313354492</v>
      </c>
      <c r="D112" s="37"/>
      <c r="E112" s="35"/>
      <c r="F112" s="35"/>
      <c r="G112" s="34">
        <v>15.088000297546387</v>
      </c>
      <c r="H112" s="37"/>
      <c r="I112" s="35"/>
      <c r="J112" s="35"/>
      <c r="K112" s="35"/>
      <c r="L112" s="35"/>
      <c r="M112" s="35"/>
      <c r="N112" s="35"/>
      <c r="O112" s="36"/>
    </row>
    <row r="113" spans="2:17" ht="15.75">
      <c r="B113" s="24" t="s">
        <v>77</v>
      </c>
      <c r="C113" s="21">
        <v>23.561000823974609</v>
      </c>
      <c r="D113" s="38">
        <f>STDEV(C111:C113)</f>
        <v>2.1930840088609356E-2</v>
      </c>
      <c r="E113" s="39">
        <f>AVERAGE(C111:C113)</f>
        <v>23.585999806722004</v>
      </c>
      <c r="F113" s="35"/>
      <c r="G113" s="34">
        <v>15.048000335693359</v>
      </c>
      <c r="H113" s="40">
        <f>STDEV(G111:G113)</f>
        <v>8.6633538952653771E-2</v>
      </c>
      <c r="I113" s="39">
        <f>AVERAGE(G111:G113)</f>
        <v>15.019333521525065</v>
      </c>
      <c r="J113" s="35"/>
      <c r="K113" s="39">
        <f>E113-I113</f>
        <v>8.5666662851969395</v>
      </c>
      <c r="L113" s="39">
        <f>K113-$K$7</f>
        <v>4.2156664530436192</v>
      </c>
      <c r="M113" s="18">
        <f>SQRT((D113*D113)+(H113*H113))</f>
        <v>8.9366278978444291E-2</v>
      </c>
      <c r="N113" s="6"/>
      <c r="O113" s="43">
        <f>POWER(2,-L113)</f>
        <v>5.3821766270871277E-2</v>
      </c>
      <c r="P113" s="17">
        <f>M113/SQRT((COUNT(C111:C113)+COUNT(G111:G113)/2))</f>
        <v>4.2127667916711187E-2</v>
      </c>
    </row>
    <row r="114" spans="2:17">
      <c r="B114" s="24" t="s">
        <v>78</v>
      </c>
      <c r="C114" s="21">
        <v>27.670000076293945</v>
      </c>
      <c r="D114" s="31"/>
      <c r="E114" s="35"/>
      <c r="F114" s="35"/>
      <c r="G114" s="34">
        <v>17.919000625610352</v>
      </c>
      <c r="I114" s="35"/>
      <c r="J114" s="35"/>
      <c r="K114" s="35"/>
      <c r="L114" s="35"/>
      <c r="M114" s="35"/>
      <c r="N114" s="35"/>
      <c r="O114" s="36"/>
    </row>
    <row r="115" spans="2:17">
      <c r="B115" s="24" t="s">
        <v>78</v>
      </c>
      <c r="C115" s="21">
        <v>27.714000701904297</v>
      </c>
      <c r="D115" s="37"/>
      <c r="E115" s="35"/>
      <c r="F115" s="35"/>
      <c r="G115" s="34">
        <v>17.985000610351563</v>
      </c>
      <c r="H115" s="37"/>
      <c r="I115" s="35"/>
      <c r="J115" s="35"/>
      <c r="K115" s="35"/>
      <c r="L115" s="35"/>
      <c r="M115" s="35"/>
      <c r="N115" s="35"/>
      <c r="O115" s="36"/>
    </row>
    <row r="116" spans="2:17" ht="15.75">
      <c r="B116" s="24" t="s">
        <v>78</v>
      </c>
      <c r="C116" s="21">
        <v>27.676000595092773</v>
      </c>
      <c r="D116" s="38">
        <f>STDEV(C114:C116)</f>
        <v>2.3860949260401068E-2</v>
      </c>
      <c r="E116" s="39">
        <f>AVERAGE(C114:C116)</f>
        <v>27.68666712443034</v>
      </c>
      <c r="F116" s="35"/>
      <c r="G116" s="34">
        <v>18.044000625610352</v>
      </c>
      <c r="H116" s="40">
        <f>STDEV(G114:G116)</f>
        <v>6.2532657849555459E-2</v>
      </c>
      <c r="I116" s="39">
        <f>AVERAGE(G114:G116)</f>
        <v>17.982667287190754</v>
      </c>
      <c r="J116" s="35"/>
      <c r="K116" s="39">
        <f>E116-I116</f>
        <v>9.7039998372395857</v>
      </c>
      <c r="L116" s="39">
        <f>K116-$K$7</f>
        <v>5.3530000050862654</v>
      </c>
      <c r="M116" s="18">
        <f>SQRT((D116*D116)+(H116*H116))</f>
        <v>6.6930398156121895E-2</v>
      </c>
      <c r="N116" s="6"/>
      <c r="O116" s="43">
        <f>POWER(2,-L116)</f>
        <v>2.4467321671756675E-2</v>
      </c>
      <c r="P116" s="17">
        <f>M116/SQRT((COUNT(C114:C116)+COUNT(G114:G116)/2))</f>
        <v>3.1551292269139594E-2</v>
      </c>
    </row>
    <row r="117" spans="2:17">
      <c r="B117" s="24" t="s">
        <v>79</v>
      </c>
      <c r="C117" s="21">
        <v>22.620000839233398</v>
      </c>
      <c r="D117" s="31"/>
      <c r="E117" s="35"/>
      <c r="F117" s="35"/>
      <c r="G117" s="34">
        <v>17.961000442504883</v>
      </c>
      <c r="I117" s="35"/>
      <c r="J117" s="35"/>
      <c r="K117" s="35"/>
      <c r="L117" s="35"/>
      <c r="M117" s="35"/>
      <c r="N117" s="35"/>
      <c r="O117" s="36"/>
    </row>
    <row r="118" spans="2:17">
      <c r="B118" s="24" t="s">
        <v>79</v>
      </c>
      <c r="C118" s="21">
        <v>22.687000274658203</v>
      </c>
      <c r="D118" s="37"/>
      <c r="E118" s="35"/>
      <c r="F118" s="35"/>
      <c r="G118" s="34">
        <v>17.958999633789062</v>
      </c>
      <c r="H118" s="37"/>
      <c r="I118" s="35"/>
      <c r="J118" s="35"/>
      <c r="K118" s="35"/>
      <c r="L118" s="35"/>
      <c r="M118" s="35"/>
      <c r="N118" s="35"/>
      <c r="O118" s="36"/>
    </row>
    <row r="119" spans="2:17" ht="15.75">
      <c r="B119" s="24" t="s">
        <v>79</v>
      </c>
      <c r="C119" s="21">
        <v>22.693000793457031</v>
      </c>
      <c r="D119" s="38">
        <f>STDEV(C117:C119)</f>
        <v>4.0525555496398705E-2</v>
      </c>
      <c r="E119" s="39">
        <f>AVERAGE(C117:C119)</f>
        <v>22.666667302449543</v>
      </c>
      <c r="F119" s="35"/>
      <c r="G119" s="34">
        <v>18.014999389648438</v>
      </c>
      <c r="H119" s="40">
        <f>STDEV(G117:G119)</f>
        <v>3.176964532495162E-2</v>
      </c>
      <c r="I119" s="39">
        <f>AVERAGE(G117:G119)</f>
        <v>17.978333155314129</v>
      </c>
      <c r="J119" s="35"/>
      <c r="K119" s="39">
        <f>E119-I119</f>
        <v>4.6883341471354143</v>
      </c>
      <c r="L119" s="39">
        <f>K119-$K$7</f>
        <v>0.33733431498209399</v>
      </c>
      <c r="M119" s="18">
        <f>SQRT((D119*D119)+(H119*H119))</f>
        <v>5.1493990060636319E-2</v>
      </c>
      <c r="N119" s="6"/>
      <c r="O119" s="43">
        <f>POWER(2,-L119)</f>
        <v>0.79150243016605626</v>
      </c>
      <c r="P119" s="17">
        <f>M119/SQRT((COUNT(C117:C119)+COUNT(G117:G119)/2))</f>
        <v>2.4274499708152413E-2</v>
      </c>
    </row>
    <row r="120" spans="2:17">
      <c r="B120" s="24" t="s">
        <v>80</v>
      </c>
      <c r="C120" s="21">
        <v>23.996000289916992</v>
      </c>
      <c r="D120" s="31"/>
      <c r="E120" s="35"/>
      <c r="F120" s="35"/>
      <c r="G120" s="34">
        <v>15.661999702453613</v>
      </c>
      <c r="I120" s="35"/>
      <c r="J120" s="35"/>
      <c r="K120" s="35"/>
      <c r="L120" s="35"/>
      <c r="M120" s="35"/>
      <c r="N120" s="35"/>
      <c r="O120" s="36"/>
    </row>
    <row r="121" spans="2:17">
      <c r="B121" s="24" t="s">
        <v>80</v>
      </c>
      <c r="C121" s="21">
        <v>23.966999053955078</v>
      </c>
      <c r="D121" s="37"/>
      <c r="E121" s="35"/>
      <c r="F121" s="35"/>
      <c r="G121" s="34">
        <v>15.774999618530273</v>
      </c>
      <c r="H121" s="37"/>
      <c r="I121" s="35"/>
      <c r="J121" s="35"/>
      <c r="K121" s="35"/>
      <c r="L121" s="35"/>
      <c r="M121" s="35"/>
      <c r="N121" s="35"/>
      <c r="O121" s="36"/>
    </row>
    <row r="122" spans="2:17" ht="15.75">
      <c r="B122" s="24" t="s">
        <v>80</v>
      </c>
      <c r="C122" s="21">
        <v>23.985000610351563</v>
      </c>
      <c r="D122" s="38">
        <f>STDEV(C120:C122)</f>
        <v>1.4640814358933706E-2</v>
      </c>
      <c r="E122" s="39">
        <f>AVERAGE(C120:C122)</f>
        <v>23.982666651407879</v>
      </c>
      <c r="F122" s="35"/>
      <c r="G122" s="34">
        <v>15.717000007629395</v>
      </c>
      <c r="H122" s="40">
        <f>STDEV(G120:G122)</f>
        <v>5.6506591750306229E-2</v>
      </c>
      <c r="I122" s="39">
        <f>AVERAGE(G120:G122)</f>
        <v>15.717999776204428</v>
      </c>
      <c r="J122" s="35"/>
      <c r="K122" s="39">
        <f>E122-I122</f>
        <v>8.2646668752034511</v>
      </c>
      <c r="L122" s="39">
        <f>K122-$K$7</f>
        <v>3.9136670430501308</v>
      </c>
      <c r="M122" s="18">
        <f>SQRT((D122*D122)+(H122*H122))</f>
        <v>5.8372496574401675E-2</v>
      </c>
      <c r="N122" s="6"/>
      <c r="O122" s="43">
        <f>POWER(2,-L122)</f>
        <v>6.6354262571278771E-2</v>
      </c>
      <c r="P122" s="17">
        <f>M122/SQRT((COUNT(C120:C122)+COUNT(G120:G122)/2))</f>
        <v>2.7517058775031963E-2</v>
      </c>
    </row>
    <row r="123" spans="2:17">
      <c r="B123" s="24" t="s">
        <v>81</v>
      </c>
      <c r="C123" s="21">
        <v>25.406999588012695</v>
      </c>
      <c r="D123" s="31"/>
      <c r="E123" s="35"/>
      <c r="F123" s="35"/>
      <c r="G123" s="34">
        <v>16.982000350952148</v>
      </c>
      <c r="I123" s="35"/>
      <c r="J123" s="35"/>
      <c r="K123" s="35"/>
      <c r="L123" s="35"/>
      <c r="M123" s="35"/>
      <c r="N123" s="35"/>
      <c r="O123" s="36"/>
    </row>
    <row r="124" spans="2:17">
      <c r="B124" s="24" t="s">
        <v>81</v>
      </c>
      <c r="C124" s="21">
        <v>25.430999755859375</v>
      </c>
      <c r="D124" s="37"/>
      <c r="E124" s="35"/>
      <c r="F124" s="35"/>
      <c r="G124" s="34">
        <v>16.98699951171875</v>
      </c>
      <c r="H124" s="37"/>
      <c r="I124" s="35"/>
      <c r="J124" s="35"/>
      <c r="K124" s="35"/>
      <c r="L124" s="35"/>
      <c r="M124" s="35"/>
      <c r="N124" s="35"/>
      <c r="O124" s="36"/>
    </row>
    <row r="125" spans="2:17" ht="15.75">
      <c r="B125" s="24" t="s">
        <v>81</v>
      </c>
      <c r="C125" s="21">
        <v>25.496000289916992</v>
      </c>
      <c r="D125" s="38">
        <f>STDEV(C123:C125)</f>
        <v>4.6047443692894548E-2</v>
      </c>
      <c r="E125" s="39">
        <f>AVERAGE(C123:C125)</f>
        <v>25.444666544596355</v>
      </c>
      <c r="F125" s="35"/>
      <c r="G125" s="34">
        <v>16.87299919128418</v>
      </c>
      <c r="H125" s="40">
        <f>STDEV(G123:G125)</f>
        <v>6.4423491414903736E-2</v>
      </c>
      <c r="I125" s="39">
        <f>AVERAGE(G123:G125)</f>
        <v>16.947333017985027</v>
      </c>
      <c r="J125" s="35"/>
      <c r="K125" s="39">
        <f>E125-I125</f>
        <v>8.4973335266113281</v>
      </c>
      <c r="L125" s="39">
        <f>K125-$K$7</f>
        <v>4.1463336944580078</v>
      </c>
      <c r="M125" s="18">
        <f>SQRT((D125*D125)+(H125*H125))</f>
        <v>7.9188088225038422E-2</v>
      </c>
      <c r="N125" s="6"/>
      <c r="O125" s="43">
        <f>POWER(2,-L125)</f>
        <v>5.6471482092845623E-2</v>
      </c>
      <c r="P125" s="17">
        <f>M125/SQRT((COUNT(C123:C125)+COUNT(G123:G125)/2))</f>
        <v>3.7329622782082177E-2</v>
      </c>
    </row>
    <row r="126" spans="2:17">
      <c r="B126" s="27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/>
    </row>
    <row r="127" spans="2:17">
      <c r="B127" s="27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/>
    </row>
    <row r="128" spans="2:17">
      <c r="B128" s="27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/>
    </row>
    <row r="129" spans="2:17">
      <c r="B129" s="27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/>
    </row>
    <row r="130" spans="2:17">
      <c r="B130" s="27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/>
    </row>
    <row r="131" spans="2:17">
      <c r="B131" s="27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/>
    </row>
    <row r="132" spans="2:17">
      <c r="B132" s="27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/>
    </row>
    <row r="133" spans="2:17">
      <c r="B133" s="27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/>
    </row>
    <row r="134" spans="2:17">
      <c r="B134" s="27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/>
    </row>
  </sheetData>
  <mergeCells count="2">
    <mergeCell ref="C3:E3"/>
    <mergeCell ref="G3:I3"/>
  </mergeCells>
  <pageMargins left="0.75" right="0.75" top="1" bottom="1" header="0" footer="0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B1:Q629"/>
  <sheetViews>
    <sheetView showGridLines="0" topLeftCell="A142" workbookViewId="0">
      <selection activeCell="O11" sqref="O11:O161"/>
    </sheetView>
  </sheetViews>
  <sheetFormatPr defaultRowHeight="12.75"/>
  <cols>
    <col min="1" max="1" width="0.7109375" customWidth="1"/>
    <col min="2" max="2" width="21.140625" style="24" customWidth="1"/>
    <col min="3" max="3" width="7.28515625" style="30" customWidth="1"/>
    <col min="4" max="4" width="4.7109375" style="30" customWidth="1"/>
    <col min="5" max="5" width="6.42578125" style="30" customWidth="1"/>
    <col min="6" max="6" width="0.42578125" style="31" customWidth="1"/>
    <col min="7" max="7" width="8.140625" style="30" customWidth="1"/>
    <col min="8" max="8" width="5" style="30" customWidth="1"/>
    <col min="9" max="9" width="5.85546875" style="30" customWidth="1"/>
    <col min="10" max="10" width="0.5703125" style="31" customWidth="1"/>
    <col min="11" max="11" width="5.28515625" style="30" customWidth="1"/>
    <col min="12" max="13" width="5.5703125" style="30" customWidth="1"/>
    <col min="14" max="14" width="1.140625" style="31" customWidth="1"/>
    <col min="15" max="15" width="12.7109375" style="32" customWidth="1"/>
    <col min="16" max="16" width="6.28515625" style="3" customWidth="1"/>
    <col min="17" max="17" width="9.140625" style="4"/>
  </cols>
  <sheetData>
    <row r="1" spans="2:16" ht="6" customHeight="1"/>
    <row r="2" spans="2:16" ht="20.25">
      <c r="B2" s="25" t="s">
        <v>3</v>
      </c>
      <c r="C2" s="7" t="s">
        <v>0</v>
      </c>
      <c r="D2" s="13" t="s">
        <v>1</v>
      </c>
      <c r="E2" s="14" t="s">
        <v>6</v>
      </c>
      <c r="F2" s="8"/>
      <c r="G2" s="7" t="s">
        <v>0</v>
      </c>
      <c r="H2" s="13" t="s">
        <v>1</v>
      </c>
      <c r="I2" s="14" t="s">
        <v>6</v>
      </c>
      <c r="J2" s="8"/>
      <c r="K2" s="15" t="s">
        <v>7</v>
      </c>
      <c r="L2" s="16" t="s">
        <v>8</v>
      </c>
      <c r="M2" s="5" t="s">
        <v>1</v>
      </c>
      <c r="N2" s="19"/>
      <c r="O2" s="22" t="s">
        <v>2</v>
      </c>
      <c r="P2" s="3" t="s">
        <v>5</v>
      </c>
    </row>
    <row r="3" spans="2:16" ht="15.75">
      <c r="C3" s="44" t="s">
        <v>244</v>
      </c>
      <c r="D3" s="45"/>
      <c r="E3" s="46"/>
      <c r="F3" s="9"/>
      <c r="G3" s="47" t="s">
        <v>9</v>
      </c>
      <c r="H3" s="47"/>
      <c r="I3" s="47"/>
      <c r="J3" s="10"/>
      <c r="K3" s="11"/>
      <c r="L3" s="12"/>
      <c r="M3" s="12"/>
      <c r="N3" s="20"/>
    </row>
    <row r="4" spans="2:16" ht="5.25" customHeight="1">
      <c r="C4" s="33"/>
      <c r="G4" s="33"/>
    </row>
    <row r="5" spans="2:16">
      <c r="B5" s="2"/>
      <c r="C5" s="21">
        <v>22.385000228881836</v>
      </c>
      <c r="D5" s="31"/>
      <c r="E5" s="35"/>
      <c r="F5" s="35"/>
      <c r="G5" s="34">
        <v>18.396999359130859</v>
      </c>
      <c r="H5" s="31"/>
      <c r="I5" s="35"/>
      <c r="J5" s="35"/>
      <c r="K5" s="35"/>
      <c r="L5" s="35"/>
      <c r="M5" s="35"/>
      <c r="N5" s="35"/>
      <c r="O5" s="36"/>
    </row>
    <row r="6" spans="2:16">
      <c r="B6" s="26" t="s">
        <v>4</v>
      </c>
      <c r="C6" s="21">
        <v>22.398000717163086</v>
      </c>
      <c r="D6" s="37"/>
      <c r="E6" s="35"/>
      <c r="F6" s="35"/>
      <c r="G6" s="34">
        <v>18.118000030517578</v>
      </c>
      <c r="H6" s="37"/>
      <c r="I6" s="35"/>
      <c r="J6" s="35"/>
      <c r="K6" s="35"/>
      <c r="L6" s="35"/>
      <c r="M6" s="35"/>
      <c r="N6" s="35"/>
      <c r="O6" s="36"/>
    </row>
    <row r="7" spans="2:16" ht="15.75">
      <c r="B7" s="26"/>
      <c r="C7" s="21">
        <v>22.455999374389648</v>
      </c>
      <c r="D7" s="38">
        <f>STDEV(C5:C8)</f>
        <v>3.7801533475232504E-2</v>
      </c>
      <c r="E7" s="39">
        <f>AVERAGE(C5:C8)</f>
        <v>22.413000106811523</v>
      </c>
      <c r="F7" s="35"/>
      <c r="G7" s="34">
        <v>18.090999603271484</v>
      </c>
      <c r="H7" s="40">
        <f>STDEV(G5:G8)</f>
        <v>0.16941344841547182</v>
      </c>
      <c r="I7" s="39">
        <f>AVERAGE(G5:G8)</f>
        <v>18.201999664306641</v>
      </c>
      <c r="J7" s="35"/>
      <c r="K7" s="1">
        <f>E7-I7</f>
        <v>4.2110004425048828</v>
      </c>
      <c r="L7" s="39">
        <f>K7-$K$7</f>
        <v>0</v>
      </c>
      <c r="M7" s="18">
        <f>SQRT((D7*D7)+(H7*H7))</f>
        <v>0.17357958531204312</v>
      </c>
      <c r="N7" s="6"/>
      <c r="O7" s="43">
        <f>POWER(2,-L7)</f>
        <v>1</v>
      </c>
      <c r="P7" s="17">
        <f>M7/SQRT((COUNT(C5:C8)+COUNT(G5:G8)/2))</f>
        <v>8.1826201233129697E-2</v>
      </c>
    </row>
    <row r="8" spans="2:16">
      <c r="B8" s="26"/>
      <c r="C8" s="41"/>
      <c r="D8" s="37"/>
      <c r="E8" s="35"/>
      <c r="F8" s="35"/>
      <c r="G8" s="41"/>
      <c r="H8" s="37"/>
      <c r="I8" s="35"/>
      <c r="J8" s="35"/>
      <c r="K8" s="35"/>
      <c r="L8" s="35"/>
      <c r="M8" s="35"/>
      <c r="N8" s="35"/>
      <c r="O8" s="36"/>
    </row>
    <row r="9" spans="2:16">
      <c r="B9" s="24" t="s">
        <v>82</v>
      </c>
      <c r="C9" s="21">
        <v>22.566999435424805</v>
      </c>
      <c r="D9" s="31"/>
      <c r="E9" s="35"/>
      <c r="F9" s="35"/>
      <c r="G9" s="34">
        <v>18.51099967956543</v>
      </c>
      <c r="I9" s="35"/>
      <c r="J9" s="35"/>
      <c r="K9" s="35"/>
      <c r="L9" s="35"/>
      <c r="M9" s="35"/>
      <c r="N9" s="35"/>
      <c r="O9" s="36"/>
    </row>
    <row r="10" spans="2:16">
      <c r="B10" s="24" t="s">
        <v>82</v>
      </c>
      <c r="C10" s="21">
        <v>22.504999160766602</v>
      </c>
      <c r="D10" s="37"/>
      <c r="E10" s="35"/>
      <c r="F10" s="35"/>
      <c r="G10" s="34">
        <v>18.461000442504883</v>
      </c>
      <c r="H10" s="37"/>
      <c r="I10" s="35"/>
      <c r="J10" s="35"/>
      <c r="K10" s="35"/>
      <c r="L10" s="35"/>
      <c r="M10" s="35"/>
      <c r="N10" s="35"/>
      <c r="O10" s="36"/>
    </row>
    <row r="11" spans="2:16" ht="15.75">
      <c r="B11" s="24" t="s">
        <v>82</v>
      </c>
      <c r="C11" s="21">
        <v>22.468999862670898</v>
      </c>
      <c r="D11" s="38">
        <f>STDEV(C9:C11)</f>
        <v>4.9571328710966388E-2</v>
      </c>
      <c r="E11" s="39">
        <f>AVERAGE(C9:C11)</f>
        <v>22.513666152954102</v>
      </c>
      <c r="F11" s="35"/>
      <c r="G11" s="34">
        <v>18.475000381469727</v>
      </c>
      <c r="H11" s="40">
        <f>STDEV(G9:G11)</f>
        <v>2.5793640886335432E-2</v>
      </c>
      <c r="I11" s="39">
        <f>AVERAGE(G9:G11)</f>
        <v>18.482333501180012</v>
      </c>
      <c r="J11" s="35"/>
      <c r="K11" s="39">
        <f>E11-I11</f>
        <v>4.0313326517740897</v>
      </c>
      <c r="L11" s="39">
        <f>K11-$K$7</f>
        <v>-0.17966779073079309</v>
      </c>
      <c r="M11" s="18">
        <f>SQRT((D11*D11)+(H11*H11))</f>
        <v>5.588048443190087E-2</v>
      </c>
      <c r="N11" s="6"/>
      <c r="O11" s="43">
        <f>POWER(2,-L11)</f>
        <v>1.1326230462489262</v>
      </c>
      <c r="P11" s="17">
        <f>M11/SQRT((COUNT(C9:C11)+COUNT(G9:G11)/2))</f>
        <v>2.6342312985190939E-2</v>
      </c>
    </row>
    <row r="12" spans="2:16">
      <c r="B12" s="24" t="s">
        <v>83</v>
      </c>
      <c r="C12" s="21">
        <v>22.454000473022461</v>
      </c>
      <c r="D12" s="31"/>
      <c r="E12" s="35"/>
      <c r="F12" s="35"/>
      <c r="G12" s="34">
        <v>14.451999664306641</v>
      </c>
      <c r="I12" s="35"/>
      <c r="J12" s="35"/>
      <c r="K12" s="35"/>
      <c r="L12" s="35"/>
      <c r="M12" s="35"/>
      <c r="N12" s="35"/>
      <c r="O12" s="36"/>
    </row>
    <row r="13" spans="2:16">
      <c r="B13" s="24" t="s">
        <v>83</v>
      </c>
      <c r="C13" s="21">
        <v>22.398000717163086</v>
      </c>
      <c r="D13" s="37"/>
      <c r="E13" s="35"/>
      <c r="F13" s="35"/>
      <c r="G13" s="34">
        <v>14.39900016784668</v>
      </c>
      <c r="H13" s="37"/>
      <c r="I13" s="35"/>
      <c r="J13" s="35"/>
      <c r="K13" s="35"/>
      <c r="L13" s="35"/>
      <c r="M13" s="35"/>
      <c r="N13" s="35"/>
      <c r="O13" s="36"/>
    </row>
    <row r="14" spans="2:16" ht="15.75">
      <c r="B14" s="24" t="s">
        <v>83</v>
      </c>
      <c r="C14" s="21">
        <v>22.385000228881836</v>
      </c>
      <c r="D14" s="38">
        <f>STDEV(C12:C14)</f>
        <v>3.6665194765895665E-2</v>
      </c>
      <c r="E14" s="39">
        <f>AVERAGE(C12:C14)</f>
        <v>22.412333806355793</v>
      </c>
      <c r="F14" s="35"/>
      <c r="G14" s="34">
        <v>14.472999572753906</v>
      </c>
      <c r="H14" s="40">
        <f>STDEV(G12:G14)</f>
        <v>3.8135405042267083E-2</v>
      </c>
      <c r="I14" s="39">
        <f>AVERAGE(G12:G14)</f>
        <v>14.441333134969076</v>
      </c>
      <c r="J14" s="35"/>
      <c r="K14" s="39">
        <f>E14-I14</f>
        <v>7.971000671386717</v>
      </c>
      <c r="L14" s="39">
        <f>K14-$K$7</f>
        <v>3.7600002288818342</v>
      </c>
      <c r="M14" s="18">
        <f>SQRT((D14*D14)+(H14*H14))</f>
        <v>5.2902227032128171E-2</v>
      </c>
      <c r="N14" s="6"/>
      <c r="O14" s="43">
        <f>POWER(2,-L14)</f>
        <v>7.3812029629154952E-2</v>
      </c>
      <c r="P14" s="17">
        <f>M14/SQRT((COUNT(C12:C14)+COUNT(G12:G14)/2))</f>
        <v>2.4938348982858745E-2</v>
      </c>
    </row>
    <row r="15" spans="2:16">
      <c r="B15" s="24" t="s">
        <v>84</v>
      </c>
      <c r="C15" s="21">
        <v>26.106000900268555</v>
      </c>
      <c r="D15" s="31"/>
      <c r="E15" s="35"/>
      <c r="F15" s="35"/>
      <c r="G15" s="34">
        <v>15.548000335693359</v>
      </c>
      <c r="I15" s="35"/>
      <c r="J15" s="35"/>
      <c r="K15" s="35"/>
      <c r="L15" s="35"/>
      <c r="M15" s="35"/>
      <c r="N15" s="35"/>
      <c r="O15" s="36"/>
    </row>
    <row r="16" spans="2:16">
      <c r="B16" s="24" t="s">
        <v>84</v>
      </c>
      <c r="C16" s="21">
        <v>26.290000915527344</v>
      </c>
      <c r="D16" s="37"/>
      <c r="E16" s="35"/>
      <c r="F16" s="35"/>
      <c r="G16" s="34">
        <v>15.51099967956543</v>
      </c>
      <c r="H16" s="37"/>
      <c r="I16" s="35"/>
      <c r="J16" s="35"/>
      <c r="K16" s="35"/>
      <c r="L16" s="35"/>
      <c r="M16" s="35"/>
      <c r="N16" s="35"/>
      <c r="O16" s="36"/>
    </row>
    <row r="17" spans="2:16" ht="15.75">
      <c r="B17" s="24" t="s">
        <v>84</v>
      </c>
      <c r="C17" s="21">
        <v>26.721000671386719</v>
      </c>
      <c r="D17" s="38">
        <f>STDEV(C15:C17)</f>
        <v>0.31565844242393148</v>
      </c>
      <c r="E17" s="39">
        <f>AVERAGE(C15:C17)</f>
        <v>26.372334162394207</v>
      </c>
      <c r="F17" s="35"/>
      <c r="G17" s="34">
        <v>15.553999900817871</v>
      </c>
      <c r="H17" s="40">
        <f>STDEV(G15:G17)</f>
        <v>2.3288274457830601E-2</v>
      </c>
      <c r="I17" s="39">
        <f>AVERAGE(G15:G17)</f>
        <v>15.537666638692221</v>
      </c>
      <c r="J17" s="35"/>
      <c r="K17" s="39">
        <f>E17-I17</f>
        <v>10.834667523701986</v>
      </c>
      <c r="L17" s="39">
        <f>K17-$K$7</f>
        <v>6.6236670811971035</v>
      </c>
      <c r="M17" s="18">
        <f>SQRT((D17*D17)+(H17*H17))</f>
        <v>0.31651634397093259</v>
      </c>
      <c r="N17" s="6"/>
      <c r="O17" s="43">
        <f>POWER(2,-L17)</f>
        <v>1.014092398388418E-2</v>
      </c>
      <c r="P17" s="17">
        <f>M17/SQRT((COUNT(C15:C17)+COUNT(G15:G17)/2))</f>
        <v>0.14920723545214684</v>
      </c>
    </row>
    <row r="18" spans="2:16">
      <c r="B18" s="24" t="s">
        <v>85</v>
      </c>
      <c r="C18" s="21">
        <v>23.159000396728516</v>
      </c>
      <c r="D18" s="31"/>
      <c r="E18" s="35"/>
      <c r="F18" s="35"/>
      <c r="G18" s="34">
        <v>18.812999725341797</v>
      </c>
      <c r="I18" s="35"/>
      <c r="J18" s="35"/>
      <c r="K18" s="35"/>
      <c r="L18" s="35"/>
      <c r="M18" s="35"/>
      <c r="N18" s="35"/>
      <c r="O18" s="36"/>
    </row>
    <row r="19" spans="2:16">
      <c r="B19" s="24" t="s">
        <v>85</v>
      </c>
      <c r="C19" s="21">
        <v>23.200000762939453</v>
      </c>
      <c r="D19" s="37"/>
      <c r="E19" s="35"/>
      <c r="F19" s="35"/>
      <c r="G19" s="34">
        <v>18.915000915527344</v>
      </c>
      <c r="H19" s="37"/>
      <c r="I19" s="35"/>
      <c r="J19" s="35"/>
      <c r="K19" s="35"/>
      <c r="L19" s="35"/>
      <c r="M19" s="35"/>
      <c r="N19" s="35"/>
      <c r="O19" s="36"/>
    </row>
    <row r="20" spans="2:16" ht="15.75">
      <c r="B20" s="24" t="s">
        <v>85</v>
      </c>
      <c r="C20" s="21">
        <v>23.235000610351563</v>
      </c>
      <c r="D20" s="38">
        <f>STDEV(C18:C20)</f>
        <v>3.803956672345845E-2</v>
      </c>
      <c r="E20" s="39">
        <f>AVERAGE(C18:C20)</f>
        <v>23.198000590006512</v>
      </c>
      <c r="F20" s="35"/>
      <c r="G20" s="34">
        <v>18.903999328613281</v>
      </c>
      <c r="H20" s="40">
        <f>STDEV(G18:G20)</f>
        <v>5.5985422968041904E-2</v>
      </c>
      <c r="I20" s="39">
        <f>AVERAGE(G18:G20)</f>
        <v>18.877333323160808</v>
      </c>
      <c r="J20" s="35"/>
      <c r="K20" s="39">
        <f>E20-I20</f>
        <v>4.3206672668457031</v>
      </c>
      <c r="L20" s="39">
        <f>K20-$K$7</f>
        <v>0.10966682434082031</v>
      </c>
      <c r="M20" s="18">
        <f>SQRT((D20*D20)+(H20*H20))</f>
        <v>6.7685864265879039E-2</v>
      </c>
      <c r="N20" s="6"/>
      <c r="O20" s="43">
        <f>POWER(2,-L20)</f>
        <v>0.9268020726339935</v>
      </c>
      <c r="P20" s="17">
        <f>M20/SQRT((COUNT(C18:C20)+COUNT(G18:G20)/2))</f>
        <v>3.1907422408583526E-2</v>
      </c>
    </row>
    <row r="21" spans="2:16">
      <c r="B21" s="24" t="s">
        <v>86</v>
      </c>
      <c r="C21" s="21">
        <v>21.349000930786133</v>
      </c>
      <c r="D21" s="31"/>
      <c r="E21" s="35"/>
      <c r="F21" s="35"/>
      <c r="G21" s="34">
        <v>13.121999740600586</v>
      </c>
      <c r="I21" s="35"/>
      <c r="J21" s="35"/>
      <c r="K21" s="35"/>
      <c r="L21" s="35"/>
      <c r="M21" s="35"/>
      <c r="N21" s="35"/>
      <c r="O21" s="36"/>
    </row>
    <row r="22" spans="2:16">
      <c r="B22" s="24" t="s">
        <v>86</v>
      </c>
      <c r="C22" s="21">
        <v>21.344999313354492</v>
      </c>
      <c r="D22" s="37"/>
      <c r="E22" s="35"/>
      <c r="F22" s="35"/>
      <c r="G22" s="34">
        <v>13.060000419616699</v>
      </c>
      <c r="H22" s="37"/>
      <c r="I22" s="35"/>
      <c r="J22" s="35"/>
      <c r="K22" s="35"/>
      <c r="L22" s="35"/>
      <c r="M22" s="35"/>
      <c r="N22" s="35"/>
      <c r="O22" s="36"/>
    </row>
    <row r="23" spans="2:16" ht="15.75">
      <c r="B23" s="24" t="s">
        <v>86</v>
      </c>
      <c r="C23" s="21">
        <v>21.39900016784668</v>
      </c>
      <c r="D23" s="38">
        <f>STDEV(C21:C23)</f>
        <v>3.008883772706079E-2</v>
      </c>
      <c r="E23" s="39">
        <f>AVERAGE(C21:C23)</f>
        <v>21.364333470662434</v>
      </c>
      <c r="F23" s="35"/>
      <c r="G23" s="34">
        <v>13.081999778747559</v>
      </c>
      <c r="H23" s="40">
        <f>STDEV(G21:G23)</f>
        <v>3.1432161217653021E-2</v>
      </c>
      <c r="I23" s="39">
        <f>AVERAGE(G21:G23)</f>
        <v>13.087999979654947</v>
      </c>
      <c r="J23" s="35"/>
      <c r="K23" s="39">
        <f>E23-I23</f>
        <v>8.2763334910074864</v>
      </c>
      <c r="L23" s="39">
        <f>K23-$K$7</f>
        <v>4.0653330485026036</v>
      </c>
      <c r="M23" s="18">
        <f>SQRT((D23*D23)+(H23*H23))</f>
        <v>4.3512284639833927E-2</v>
      </c>
      <c r="N23" s="6"/>
      <c r="O23" s="43">
        <f>POWER(2,-L23)</f>
        <v>5.9732791345551671E-2</v>
      </c>
      <c r="P23" s="17">
        <f>M23/SQRT((COUNT(C21:C23)+COUNT(G21:G23)/2))</f>
        <v>2.0511887689163882E-2</v>
      </c>
    </row>
    <row r="24" spans="2:16">
      <c r="B24" s="24" t="s">
        <v>87</v>
      </c>
      <c r="C24" s="21">
        <v>25.197000503540039</v>
      </c>
      <c r="D24" s="31"/>
      <c r="E24" s="35"/>
      <c r="F24" s="35"/>
      <c r="G24" s="34">
        <v>16.941999435424805</v>
      </c>
      <c r="I24" s="35"/>
      <c r="J24" s="35"/>
      <c r="K24" s="35"/>
      <c r="L24" s="35"/>
      <c r="M24" s="35"/>
      <c r="N24" s="35"/>
      <c r="O24" s="36"/>
    </row>
    <row r="25" spans="2:16">
      <c r="B25" s="24" t="s">
        <v>87</v>
      </c>
      <c r="C25" s="21">
        <v>25.294000625610352</v>
      </c>
      <c r="D25" s="37"/>
      <c r="E25" s="35"/>
      <c r="F25" s="35"/>
      <c r="G25" s="34">
        <v>16.958000183105469</v>
      </c>
      <c r="H25" s="37"/>
      <c r="I25" s="35"/>
      <c r="J25" s="35"/>
      <c r="K25" s="35"/>
      <c r="L25" s="35"/>
      <c r="M25" s="35"/>
      <c r="N25" s="35"/>
      <c r="O25" s="36"/>
    </row>
    <row r="26" spans="2:16" ht="15.75">
      <c r="B26" s="24" t="s">
        <v>87</v>
      </c>
      <c r="C26" s="21">
        <v>25.278999328613281</v>
      </c>
      <c r="D26" s="38">
        <f>STDEV(C24:C26)</f>
        <v>5.2214094372180789E-2</v>
      </c>
      <c r="E26" s="39">
        <f>AVERAGE(C24:C26)</f>
        <v>25.256666819254558</v>
      </c>
      <c r="F26" s="35"/>
      <c r="G26" s="34">
        <v>16.857000350952148</v>
      </c>
      <c r="H26" s="40">
        <f>STDEV(G24:G26)</f>
        <v>5.428602395725949E-2</v>
      </c>
      <c r="I26" s="39">
        <f>AVERAGE(G24:G26)</f>
        <v>16.918999989827473</v>
      </c>
      <c r="J26" s="35"/>
      <c r="K26" s="39">
        <f>E26-I26</f>
        <v>8.3376668294270857</v>
      </c>
      <c r="L26" s="39">
        <f>K26-$K$7</f>
        <v>4.1266663869222029</v>
      </c>
      <c r="M26" s="18">
        <f>SQRT((D26*D26)+(H26*H26))</f>
        <v>7.5321205833385016E-2</v>
      </c>
      <c r="N26" s="6"/>
      <c r="O26" s="43">
        <f>POWER(2,-L26)</f>
        <v>5.7246591742237549E-2</v>
      </c>
      <c r="P26" s="17">
        <f>M26/SQRT((COUNT(C24:C26)+COUNT(G24:G26)/2))</f>
        <v>3.5506756941289526E-2</v>
      </c>
    </row>
    <row r="27" spans="2:16">
      <c r="B27" s="24" t="s">
        <v>88</v>
      </c>
      <c r="C27" s="21">
        <v>27.03700065612793</v>
      </c>
      <c r="D27" s="31"/>
      <c r="E27" s="35"/>
      <c r="F27" s="35"/>
      <c r="G27" s="34">
        <v>20.951000213623047</v>
      </c>
      <c r="I27" s="35"/>
      <c r="J27" s="35"/>
      <c r="K27" s="35"/>
      <c r="L27" s="35"/>
      <c r="M27" s="35"/>
      <c r="N27" s="35"/>
      <c r="O27" s="36"/>
    </row>
    <row r="28" spans="2:16">
      <c r="B28" s="24" t="s">
        <v>88</v>
      </c>
      <c r="C28" s="21">
        <v>27.142999649047852</v>
      </c>
      <c r="D28" s="37"/>
      <c r="E28" s="35"/>
      <c r="F28" s="35"/>
      <c r="G28" s="34">
        <v>20.91200065612793</v>
      </c>
      <c r="H28" s="37"/>
      <c r="I28" s="35"/>
      <c r="J28" s="35"/>
      <c r="K28" s="35"/>
      <c r="L28" s="35"/>
      <c r="M28" s="35"/>
      <c r="N28" s="35"/>
      <c r="O28" s="36"/>
    </row>
    <row r="29" spans="2:16" ht="15.75">
      <c r="B29" s="24" t="s">
        <v>88</v>
      </c>
      <c r="C29" s="21">
        <v>26.97599983215332</v>
      </c>
      <c r="D29" s="38">
        <f>STDEV(C27:C29)</f>
        <v>8.4504266034745146E-2</v>
      </c>
      <c r="E29" s="39">
        <f>AVERAGE(C27:C29)</f>
        <v>27.052000045776367</v>
      </c>
      <c r="F29" s="35"/>
      <c r="G29" s="34">
        <v>21.020000457763672</v>
      </c>
      <c r="H29" s="40">
        <f>STDEV(G27:G29)</f>
        <v>5.4689969113236335E-2</v>
      </c>
      <c r="I29" s="39">
        <f>AVERAGE(G27:G29)</f>
        <v>20.961000442504883</v>
      </c>
      <c r="J29" s="35"/>
      <c r="K29" s="39">
        <f>E29-I29</f>
        <v>6.0909996032714844</v>
      </c>
      <c r="L29" s="39">
        <f>K29-$K$7</f>
        <v>1.8799991607666016</v>
      </c>
      <c r="M29" s="18">
        <f>SQRT((D29*D29)+(H29*H29))</f>
        <v>0.10065765594170037</v>
      </c>
      <c r="N29" s="6"/>
      <c r="O29" s="43">
        <f>POWER(2,-L29)</f>
        <v>0.27168387367330982</v>
      </c>
      <c r="P29" s="17">
        <f>M29/SQRT((COUNT(C27:C29)+COUNT(G27:G29)/2))</f>
        <v>4.7450474063145807E-2</v>
      </c>
    </row>
    <row r="30" spans="2:16">
      <c r="B30" s="24" t="s">
        <v>89</v>
      </c>
      <c r="C30" s="21">
        <v>24.277000427246094</v>
      </c>
      <c r="D30" s="31"/>
      <c r="E30" s="35"/>
      <c r="F30" s="35"/>
      <c r="G30" s="34">
        <v>14.52299976348877</v>
      </c>
      <c r="I30" s="35"/>
      <c r="J30" s="35"/>
      <c r="K30" s="35"/>
      <c r="L30" s="35"/>
      <c r="M30" s="35"/>
      <c r="N30" s="35"/>
      <c r="O30" s="36"/>
    </row>
    <row r="31" spans="2:16">
      <c r="B31" s="24" t="s">
        <v>89</v>
      </c>
      <c r="C31" s="21">
        <v>24.423000335693359</v>
      </c>
      <c r="D31" s="37"/>
      <c r="E31" s="35"/>
      <c r="F31" s="35"/>
      <c r="G31" s="34">
        <v>14.588000297546387</v>
      </c>
      <c r="H31" s="37"/>
      <c r="I31" s="35"/>
      <c r="J31" s="35"/>
      <c r="K31" s="35"/>
      <c r="L31" s="35"/>
      <c r="M31" s="35"/>
      <c r="N31" s="35"/>
      <c r="O31" s="36"/>
    </row>
    <row r="32" spans="2:16" ht="15.75">
      <c r="B32" s="24" t="s">
        <v>89</v>
      </c>
      <c r="C32" s="21">
        <v>24.375</v>
      </c>
      <c r="D32" s="38">
        <f>STDEV(C30:C32)</f>
        <v>7.4413172840603628E-2</v>
      </c>
      <c r="E32" s="39">
        <f>AVERAGE(C30:C32)</f>
        <v>24.358333587646484</v>
      </c>
      <c r="F32" s="35"/>
      <c r="G32" s="34">
        <v>14.607999801635742</v>
      </c>
      <c r="H32" s="40">
        <f>STDEV(G30:G32)</f>
        <v>4.4441077238260858E-2</v>
      </c>
      <c r="I32" s="39">
        <f>AVERAGE(G30:G32)</f>
        <v>14.572999954223633</v>
      </c>
      <c r="J32" s="35"/>
      <c r="K32" s="39">
        <f>E32-I32</f>
        <v>9.7853336334228516</v>
      </c>
      <c r="L32" s="39">
        <f>K32-$K$7</f>
        <v>5.5743331909179687</v>
      </c>
      <c r="M32" s="18">
        <f>SQRT((D32*D32)+(H32*H32))</f>
        <v>8.6673696346138474E-2</v>
      </c>
      <c r="N32" s="6"/>
      <c r="O32" s="43">
        <f>POWER(2,-L32)</f>
        <v>2.098739342137947E-2</v>
      </c>
      <c r="P32" s="17">
        <f>M32/SQRT((COUNT(C30:C32)+COUNT(G30:G32)/2))</f>
        <v>4.0858372291238808E-2</v>
      </c>
    </row>
    <row r="33" spans="2:16">
      <c r="B33" s="24" t="s">
        <v>90</v>
      </c>
      <c r="C33" s="21">
        <v>29.815999984741211</v>
      </c>
      <c r="D33" s="31"/>
      <c r="E33" s="35"/>
      <c r="F33" s="35"/>
      <c r="G33" s="34">
        <v>15.939000129699707</v>
      </c>
      <c r="I33" s="35"/>
      <c r="J33" s="35"/>
      <c r="K33" s="35"/>
      <c r="L33" s="35"/>
      <c r="M33" s="35"/>
      <c r="N33" s="35"/>
      <c r="O33" s="36"/>
    </row>
    <row r="34" spans="2:16">
      <c r="B34" s="24" t="s">
        <v>90</v>
      </c>
      <c r="C34" s="21">
        <v>29.434000015258789</v>
      </c>
      <c r="D34" s="37"/>
      <c r="E34" s="35"/>
      <c r="F34" s="35"/>
      <c r="G34" s="34">
        <v>15.756999969482422</v>
      </c>
      <c r="H34" s="37"/>
      <c r="I34" s="35"/>
      <c r="J34" s="35"/>
      <c r="K34" s="35"/>
      <c r="L34" s="35"/>
      <c r="M34" s="35"/>
      <c r="N34" s="35"/>
      <c r="O34" s="36"/>
    </row>
    <row r="35" spans="2:16" ht="15.75">
      <c r="B35" s="24" t="s">
        <v>90</v>
      </c>
      <c r="C35" s="21">
        <v>29.27400016784668</v>
      </c>
      <c r="D35" s="38">
        <f>STDEV(C33:C35)</f>
        <v>0.27847433435588526</v>
      </c>
      <c r="E35" s="39">
        <f>AVERAGE(C33:C35)</f>
        <v>29.508000055948894</v>
      </c>
      <c r="F35" s="35"/>
      <c r="G35" s="34">
        <v>15.77400016784668</v>
      </c>
      <c r="H35" s="40">
        <f>STDEV(G33:G35)</f>
        <v>0.10053030428270709</v>
      </c>
      <c r="I35" s="39">
        <f>AVERAGE(G33:G35)</f>
        <v>15.823333422342936</v>
      </c>
      <c r="J35" s="35"/>
      <c r="K35" s="39">
        <f>E35-I35</f>
        <v>13.684666633605959</v>
      </c>
      <c r="L35" s="39">
        <f>K35-$K$7</f>
        <v>9.473666191101076</v>
      </c>
      <c r="M35" s="18">
        <f>SQRT((D35*D35)+(H35*H35))</f>
        <v>0.29606468376712386</v>
      </c>
      <c r="N35" s="6"/>
      <c r="O35" s="43">
        <f>POWER(2,-L35)</f>
        <v>1.4065083266545462E-3</v>
      </c>
      <c r="P35" s="17">
        <f>M35/SQRT((COUNT(C33:C35)+COUNT(G33:G35)/2))</f>
        <v>0.13956623037438937</v>
      </c>
    </row>
    <row r="36" spans="2:16">
      <c r="B36" s="24" t="s">
        <v>91</v>
      </c>
      <c r="C36" s="21">
        <v>22.784999847412109</v>
      </c>
      <c r="D36" s="31"/>
      <c r="E36" s="35"/>
      <c r="F36" s="35"/>
      <c r="G36" s="34">
        <v>18.517000198364258</v>
      </c>
      <c r="I36" s="35"/>
      <c r="J36" s="35"/>
      <c r="K36" s="35"/>
      <c r="L36" s="35"/>
      <c r="M36" s="35"/>
      <c r="N36" s="35"/>
      <c r="O36" s="36"/>
    </row>
    <row r="37" spans="2:16">
      <c r="B37" s="24" t="s">
        <v>91</v>
      </c>
      <c r="C37" s="21">
        <v>22.808000564575195</v>
      </c>
      <c r="D37" s="37"/>
      <c r="E37" s="35"/>
      <c r="F37" s="35"/>
      <c r="G37" s="34">
        <v>18.523000717163086</v>
      </c>
      <c r="H37" s="37"/>
      <c r="I37" s="35"/>
      <c r="J37" s="35"/>
      <c r="K37" s="35"/>
      <c r="L37" s="35"/>
      <c r="M37" s="35"/>
      <c r="N37" s="35"/>
      <c r="O37" s="36"/>
    </row>
    <row r="38" spans="2:16" ht="15.75">
      <c r="B38" s="24" t="s">
        <v>91</v>
      </c>
      <c r="C38" s="21">
        <v>22.820999145507812</v>
      </c>
      <c r="D38" s="38">
        <f>STDEV(C36:C38)</f>
        <v>1.8229763024887668E-2</v>
      </c>
      <c r="E38" s="39">
        <f>AVERAGE(C36:C38)</f>
        <v>22.804666519165039</v>
      </c>
      <c r="F38" s="35"/>
      <c r="G38" s="34">
        <v>18.492000579833984</v>
      </c>
      <c r="H38" s="40">
        <f>STDEV(G36:G38)</f>
        <v>1.6441794645239899E-2</v>
      </c>
      <c r="I38" s="39">
        <f>AVERAGE(G36:G38)</f>
        <v>18.510667165120442</v>
      </c>
      <c r="J38" s="35"/>
      <c r="K38" s="39">
        <f>E38-I38</f>
        <v>4.2939993540445975</v>
      </c>
      <c r="L38" s="39">
        <f>K38-$K$7</f>
        <v>8.2998911539714726E-2</v>
      </c>
      <c r="M38" s="18">
        <f>SQRT((D38*D38)+(H38*H38))</f>
        <v>2.4549070676907529E-2</v>
      </c>
      <c r="N38" s="6"/>
      <c r="O38" s="43">
        <f>POWER(2,-L38)</f>
        <v>0.9440931314334855</v>
      </c>
      <c r="P38" s="17">
        <f>M38/SQRT((COUNT(C36:C38)+COUNT(G36:G38)/2))</f>
        <v>1.1572542898312763E-2</v>
      </c>
    </row>
    <row r="39" spans="2:16">
      <c r="B39" s="24" t="s">
        <v>92</v>
      </c>
      <c r="C39" s="21">
        <v>21.180999755859375</v>
      </c>
      <c r="D39" s="31"/>
      <c r="E39" s="35"/>
      <c r="F39" s="35"/>
      <c r="G39" s="34">
        <v>13.401000022888184</v>
      </c>
      <c r="I39" s="35"/>
      <c r="J39" s="35"/>
      <c r="K39" s="35"/>
      <c r="L39" s="35"/>
      <c r="M39" s="35"/>
      <c r="N39" s="35"/>
      <c r="O39" s="36"/>
    </row>
    <row r="40" spans="2:16">
      <c r="B40" s="24" t="s">
        <v>92</v>
      </c>
      <c r="C40" s="21">
        <v>21.158000946044922</v>
      </c>
      <c r="D40" s="37"/>
      <c r="E40" s="35"/>
      <c r="F40" s="35"/>
      <c r="G40" s="34">
        <v>13.458000183105469</v>
      </c>
      <c r="H40" s="37"/>
      <c r="I40" s="35"/>
      <c r="J40" s="35"/>
      <c r="K40" s="35"/>
      <c r="L40" s="35"/>
      <c r="M40" s="35"/>
      <c r="N40" s="35"/>
      <c r="O40" s="36"/>
    </row>
    <row r="41" spans="2:16" ht="15.75">
      <c r="B41" s="24" t="s">
        <v>92</v>
      </c>
      <c r="C41" s="21">
        <v>21.24799919128418</v>
      </c>
      <c r="D41" s="38">
        <f>STDEV(C39:C41)</f>
        <v>4.6757448152263306E-2</v>
      </c>
      <c r="E41" s="39">
        <f>AVERAGE(C39:C41)</f>
        <v>21.195666631062824</v>
      </c>
      <c r="F41" s="35"/>
      <c r="G41" s="34">
        <v>13.473999977111816</v>
      </c>
      <c r="H41" s="40">
        <f>STDEV(G39:G41)</f>
        <v>3.8371006827408599E-2</v>
      </c>
      <c r="I41" s="39">
        <f>AVERAGE(G39:G41)</f>
        <v>13.44433339436849</v>
      </c>
      <c r="J41" s="35"/>
      <c r="K41" s="39">
        <f>E41-I41</f>
        <v>7.7513332366943342</v>
      </c>
      <c r="L41" s="39">
        <f>K41-$K$7</f>
        <v>3.5403327941894513</v>
      </c>
      <c r="M41" s="18">
        <f>SQRT((D41*D41)+(H41*H41))</f>
        <v>6.0486305248879511E-2</v>
      </c>
      <c r="N41" s="6"/>
      <c r="O41" s="43">
        <f>POWER(2,-L41)</f>
        <v>8.5951534446123551E-2</v>
      </c>
      <c r="P41" s="17">
        <f>M41/SQRT((COUNT(C39:C41)+COUNT(G39:G41)/2))</f>
        <v>2.8513517740268113E-2</v>
      </c>
    </row>
    <row r="42" spans="2:16">
      <c r="B42" s="24" t="s">
        <v>93</v>
      </c>
      <c r="C42" s="21">
        <v>25.205999374389648</v>
      </c>
      <c r="D42" s="31"/>
      <c r="E42" s="35"/>
      <c r="F42" s="35"/>
      <c r="G42" s="34">
        <v>16.97599983215332</v>
      </c>
      <c r="I42" s="35"/>
      <c r="J42" s="35"/>
      <c r="K42" s="35"/>
      <c r="L42" s="35"/>
      <c r="M42" s="35"/>
      <c r="N42" s="35"/>
      <c r="O42" s="36"/>
    </row>
    <row r="43" spans="2:16">
      <c r="B43" s="24" t="s">
        <v>93</v>
      </c>
      <c r="C43" s="21">
        <v>25.514999389648437</v>
      </c>
      <c r="D43" s="37"/>
      <c r="E43" s="35"/>
      <c r="F43" s="35"/>
      <c r="G43" s="34">
        <v>17.063999176025391</v>
      </c>
      <c r="H43" s="37"/>
      <c r="I43" s="35"/>
      <c r="J43" s="35"/>
      <c r="K43" s="35"/>
      <c r="L43" s="35"/>
      <c r="M43" s="35"/>
      <c r="N43" s="35"/>
      <c r="O43" s="36"/>
    </row>
    <row r="44" spans="2:16" ht="15.75">
      <c r="B44" s="24" t="s">
        <v>93</v>
      </c>
      <c r="C44" s="21">
        <v>25.285999298095703</v>
      </c>
      <c r="D44" s="38">
        <f>STDEV(C42:C44)</f>
        <v>0.16037562114937884</v>
      </c>
      <c r="E44" s="39">
        <f>AVERAGE(C42:C44)</f>
        <v>25.335666020711262</v>
      </c>
      <c r="F44" s="35"/>
      <c r="G44" s="34">
        <v>17.069999694824219</v>
      </c>
      <c r="H44" s="40">
        <f>STDEV(G42:G44)</f>
        <v>5.2624241767962369E-2</v>
      </c>
      <c r="I44" s="39">
        <f>AVERAGE(G42:G44)</f>
        <v>17.036666234334309</v>
      </c>
      <c r="J44" s="35"/>
      <c r="K44" s="39">
        <f>E44-I44</f>
        <v>8.2989997863769531</v>
      </c>
      <c r="L44" s="39">
        <f>K44-$K$7</f>
        <v>4.0879993438720703</v>
      </c>
      <c r="M44" s="18">
        <f>SQRT((D44*D44)+(H44*H44))</f>
        <v>0.16878877533977799</v>
      </c>
      <c r="N44" s="6"/>
      <c r="O44" s="43">
        <f>POWER(2,-L44)</f>
        <v>5.8801658462201506E-2</v>
      </c>
      <c r="P44" s="17">
        <f>M44/SQRT((COUNT(C42:C44)+COUNT(G42:G44)/2))</f>
        <v>7.9567791753953149E-2</v>
      </c>
    </row>
    <row r="45" spans="2:16">
      <c r="B45" s="24" t="s">
        <v>94</v>
      </c>
      <c r="C45" s="21">
        <v>26.646999359130859</v>
      </c>
      <c r="D45" s="31"/>
      <c r="E45" s="35"/>
      <c r="F45" s="35"/>
      <c r="G45" s="34">
        <v>20.281000137329102</v>
      </c>
      <c r="I45" s="35"/>
      <c r="J45" s="35"/>
      <c r="K45" s="35"/>
      <c r="L45" s="35"/>
      <c r="M45" s="35"/>
      <c r="N45" s="35"/>
      <c r="O45" s="36"/>
    </row>
    <row r="46" spans="2:16">
      <c r="B46" s="24" t="s">
        <v>94</v>
      </c>
      <c r="C46" s="21">
        <v>26.445999145507813</v>
      </c>
      <c r="D46" s="37"/>
      <c r="E46" s="35"/>
      <c r="F46" s="35"/>
      <c r="G46" s="34">
        <v>20.562999725341797</v>
      </c>
      <c r="H46" s="37"/>
      <c r="I46" s="35"/>
      <c r="J46" s="35"/>
      <c r="K46" s="35"/>
      <c r="L46" s="35"/>
      <c r="M46" s="35"/>
      <c r="N46" s="35"/>
      <c r="O46" s="36"/>
    </row>
    <row r="47" spans="2:16" ht="15.75">
      <c r="B47" s="24" t="s">
        <v>94</v>
      </c>
      <c r="C47" s="21">
        <v>26.645999908447266</v>
      </c>
      <c r="D47" s="38">
        <f>STDEV(C45:C47)</f>
        <v>0.11576008952033998</v>
      </c>
      <c r="E47" s="39">
        <f>AVERAGE(C45:C47)</f>
        <v>26.579666137695313</v>
      </c>
      <c r="F47" s="35"/>
      <c r="G47" s="34">
        <v>20.568000793457031</v>
      </c>
      <c r="H47" s="40">
        <f>STDEV(G45:G47)</f>
        <v>0.16427525424293482</v>
      </c>
      <c r="I47" s="39">
        <f>AVERAGE(G45:G47)</f>
        <v>20.470666885375977</v>
      </c>
      <c r="J47" s="35"/>
      <c r="K47" s="39">
        <f>E47-I47</f>
        <v>6.1089992523193359</v>
      </c>
      <c r="L47" s="39">
        <f>K47-$K$7</f>
        <v>1.8979988098144531</v>
      </c>
      <c r="M47" s="18">
        <f>SQRT((D47*D47)+(H47*H47))</f>
        <v>0.20096456772858742</v>
      </c>
      <c r="N47" s="6"/>
      <c r="O47" s="43">
        <f>POWER(2,-L47)</f>
        <v>0.2683152929513471</v>
      </c>
      <c r="P47" s="17">
        <f>M47/SQRT((COUNT(C45:C47)+COUNT(G45:G47)/2))</f>
        <v>9.4735605746071594E-2</v>
      </c>
    </row>
    <row r="48" spans="2:16">
      <c r="B48" s="24" t="s">
        <v>95</v>
      </c>
      <c r="C48" s="21">
        <v>21.375999450683594</v>
      </c>
      <c r="D48" s="31"/>
      <c r="E48" s="35"/>
      <c r="F48" s="35"/>
      <c r="G48" s="34">
        <v>13.128000259399414</v>
      </c>
      <c r="I48" s="35"/>
      <c r="J48" s="35"/>
      <c r="K48" s="35"/>
      <c r="L48" s="35"/>
      <c r="M48" s="35"/>
      <c r="N48" s="35"/>
      <c r="O48" s="36"/>
    </row>
    <row r="49" spans="2:16">
      <c r="B49" s="24" t="s">
        <v>95</v>
      </c>
      <c r="C49" s="21">
        <v>21.503000259399414</v>
      </c>
      <c r="D49" s="37"/>
      <c r="E49" s="35"/>
      <c r="F49" s="35"/>
      <c r="G49" s="34">
        <v>13.10200023651123</v>
      </c>
      <c r="H49" s="37"/>
      <c r="I49" s="35"/>
      <c r="J49" s="35"/>
      <c r="K49" s="35"/>
      <c r="L49" s="35"/>
      <c r="M49" s="35"/>
      <c r="N49" s="35"/>
      <c r="O49" s="36"/>
    </row>
    <row r="50" spans="2:16" ht="15.75">
      <c r="B50" s="24" t="s">
        <v>95</v>
      </c>
      <c r="C50" s="21">
        <v>21.361000061035156</v>
      </c>
      <c r="D50" s="38">
        <f>STDEV(C48:C50)</f>
        <v>7.8015215866080262E-2</v>
      </c>
      <c r="E50" s="39">
        <f>AVERAGE(C48:C50)</f>
        <v>21.413333257039387</v>
      </c>
      <c r="F50" s="35"/>
      <c r="G50" s="34">
        <v>13.166999816894531</v>
      </c>
      <c r="H50" s="40">
        <f>STDEV(G48:G50)</f>
        <v>3.2715725385524218E-2</v>
      </c>
      <c r="I50" s="39">
        <f>AVERAGE(G48:G50)</f>
        <v>13.132333437601725</v>
      </c>
      <c r="J50" s="35"/>
      <c r="K50" s="39">
        <f>E50-I50</f>
        <v>8.2809998194376622</v>
      </c>
      <c r="L50" s="39">
        <f>K50-$K$7</f>
        <v>4.0699993769327794</v>
      </c>
      <c r="M50" s="18">
        <f>SQRT((D50*D50)+(H50*H50))</f>
        <v>8.4597237508869841E-2</v>
      </c>
      <c r="N50" s="6"/>
      <c r="O50" s="43">
        <f>POWER(2,-L50)</f>
        <v>5.9539900591671288E-2</v>
      </c>
      <c r="P50" s="17">
        <f>M50/SQRT((COUNT(C48:C50)+COUNT(G48:G50)/2))</f>
        <v>3.9879520208113882E-2</v>
      </c>
    </row>
    <row r="51" spans="2:16">
      <c r="B51" s="24" t="s">
        <v>96</v>
      </c>
      <c r="C51" s="21">
        <v>25.780000686645508</v>
      </c>
      <c r="D51" s="31"/>
      <c r="E51" s="35"/>
      <c r="F51" s="35"/>
      <c r="G51" s="34">
        <v>15.298000335693359</v>
      </c>
      <c r="I51" s="35"/>
      <c r="J51" s="35"/>
      <c r="K51" s="35"/>
      <c r="L51" s="35"/>
      <c r="M51" s="35"/>
      <c r="N51" s="35"/>
      <c r="O51" s="36"/>
    </row>
    <row r="52" spans="2:16">
      <c r="B52" s="24" t="s">
        <v>96</v>
      </c>
      <c r="C52" s="21">
        <v>25.680999755859375</v>
      </c>
      <c r="D52" s="37"/>
      <c r="E52" s="35"/>
      <c r="F52" s="35"/>
      <c r="G52" s="34">
        <v>15.33899974822998</v>
      </c>
      <c r="H52" s="37"/>
      <c r="I52" s="35"/>
      <c r="J52" s="35"/>
      <c r="K52" s="35"/>
      <c r="L52" s="35"/>
      <c r="M52" s="35"/>
      <c r="N52" s="35"/>
      <c r="O52" s="36"/>
    </row>
    <row r="53" spans="2:16" ht="15.75">
      <c r="B53" s="24" t="s">
        <v>96</v>
      </c>
      <c r="C53" s="21">
        <v>25.788000106811523</v>
      </c>
      <c r="D53" s="38">
        <f>STDEV(C51:C53)</f>
        <v>5.9601803836511591E-2</v>
      </c>
      <c r="E53" s="39">
        <f>AVERAGE(C51:C53)</f>
        <v>25.749666849772137</v>
      </c>
      <c r="F53" s="35"/>
      <c r="G53" s="34">
        <v>15.442999839782715</v>
      </c>
      <c r="H53" s="40">
        <f>STDEV(G51:G53)</f>
        <v>7.4746044552520402E-2</v>
      </c>
      <c r="I53" s="39">
        <f>AVERAGE(G51:G53)</f>
        <v>15.359999974568685</v>
      </c>
      <c r="J53" s="35"/>
      <c r="K53" s="39">
        <f>E53-I53</f>
        <v>10.389666875203451</v>
      </c>
      <c r="L53" s="39">
        <f>K53-$K$7</f>
        <v>6.1786664326985683</v>
      </c>
      <c r="M53" s="18">
        <f>SQRT((D53*D53)+(H53*H53))</f>
        <v>9.5599927807574064E-2</v>
      </c>
      <c r="N53" s="6"/>
      <c r="O53" s="43">
        <f>POWER(2,-L53)</f>
        <v>1.3804989179018937E-2</v>
      </c>
      <c r="P53" s="17">
        <f>M53/SQRT((COUNT(C51:C53)+COUNT(G51:G53)/2))</f>
        <v>4.5066238155786677E-2</v>
      </c>
    </row>
    <row r="54" spans="2:16">
      <c r="B54" s="24" t="s">
        <v>97</v>
      </c>
      <c r="C54" s="21">
        <v>23.819000244140625</v>
      </c>
      <c r="D54" s="31"/>
      <c r="E54" s="35"/>
      <c r="F54" s="35"/>
      <c r="G54" s="34">
        <v>19.298999786376953</v>
      </c>
      <c r="I54" s="35"/>
      <c r="J54" s="35"/>
      <c r="K54" s="35"/>
      <c r="L54" s="35"/>
      <c r="M54" s="35"/>
      <c r="N54" s="35"/>
      <c r="O54" s="36"/>
    </row>
    <row r="55" spans="2:16">
      <c r="B55" s="24" t="s">
        <v>97</v>
      </c>
      <c r="C55" s="21">
        <v>23.725000381469727</v>
      </c>
      <c r="D55" s="37"/>
      <c r="E55" s="35"/>
      <c r="F55" s="35"/>
      <c r="G55" s="34">
        <v>19.58799934387207</v>
      </c>
      <c r="H55" s="37"/>
      <c r="I55" s="35"/>
      <c r="J55" s="35"/>
      <c r="K55" s="35"/>
      <c r="L55" s="35"/>
      <c r="M55" s="35"/>
      <c r="N55" s="35"/>
      <c r="O55" s="36"/>
    </row>
    <row r="56" spans="2:16" ht="15.75">
      <c r="B56" s="24" t="s">
        <v>97</v>
      </c>
      <c r="C56" s="21">
        <v>23.64900016784668</v>
      </c>
      <c r="D56" s="38">
        <f>STDEV(C54:C56)</f>
        <v>8.5158707318398308E-2</v>
      </c>
      <c r="E56" s="39">
        <f>AVERAGE(C54:C56)</f>
        <v>23.731000264485676</v>
      </c>
      <c r="F56" s="35"/>
      <c r="G56" s="34">
        <v>19.485000610351562</v>
      </c>
      <c r="H56" s="40">
        <f>STDEV(G54:G56)</f>
        <v>0.1464728586113386</v>
      </c>
      <c r="I56" s="39">
        <f>AVERAGE(G54:G56)</f>
        <v>19.457333246866863</v>
      </c>
      <c r="J56" s="35"/>
      <c r="K56" s="39">
        <f>E56-I56</f>
        <v>4.2736670176188127</v>
      </c>
      <c r="L56" s="39">
        <f>K56-$K$7</f>
        <v>6.2666575113929923E-2</v>
      </c>
      <c r="M56" s="18">
        <f>SQRT((D56*D56)+(H56*H56))</f>
        <v>0.1694293473454874</v>
      </c>
      <c r="N56" s="6"/>
      <c r="O56" s="43">
        <f>POWER(2,-L56)</f>
        <v>0.95749272118138384</v>
      </c>
      <c r="P56" s="17">
        <f>M56/SQRT((COUNT(C54:C56)+COUNT(G54:G56)/2))</f>
        <v>7.9869760293336756E-2</v>
      </c>
    </row>
    <row r="57" spans="2:16">
      <c r="B57" s="24" t="s">
        <v>98</v>
      </c>
      <c r="C57" s="21">
        <v>21.812999725341797</v>
      </c>
      <c r="D57" s="31"/>
      <c r="E57" s="35"/>
      <c r="F57" s="35"/>
      <c r="G57" s="34">
        <v>13.678999900817871</v>
      </c>
      <c r="I57" s="35"/>
      <c r="J57" s="35"/>
      <c r="K57" s="35"/>
      <c r="L57" s="35"/>
      <c r="M57" s="35"/>
      <c r="N57" s="35"/>
      <c r="O57" s="36"/>
    </row>
    <row r="58" spans="2:16">
      <c r="B58" s="24" t="s">
        <v>98</v>
      </c>
      <c r="C58" s="21">
        <v>21.812000274658203</v>
      </c>
      <c r="D58" s="37"/>
      <c r="E58" s="35"/>
      <c r="F58" s="35"/>
      <c r="G58" s="34">
        <v>13.708999633789062</v>
      </c>
      <c r="H58" s="37"/>
      <c r="I58" s="35"/>
      <c r="J58" s="35"/>
      <c r="K58" s="35"/>
      <c r="L58" s="35"/>
      <c r="M58" s="35"/>
      <c r="N58" s="35"/>
      <c r="O58" s="36"/>
    </row>
    <row r="59" spans="2:16" ht="15.75">
      <c r="B59" s="24" t="s">
        <v>98</v>
      </c>
      <c r="C59" s="21">
        <v>21.833999633789063</v>
      </c>
      <c r="D59" s="38">
        <f>STDEV(C57:C59)</f>
        <v>1.2422874456897376E-2</v>
      </c>
      <c r="E59" s="39">
        <f>AVERAGE(C57:C59)</f>
        <v>21.819666544596355</v>
      </c>
      <c r="F59" s="35"/>
      <c r="G59" s="34">
        <v>13.654999732971191</v>
      </c>
      <c r="H59" s="40">
        <f>STDEV(G57:G59)</f>
        <v>2.7055440991143542E-2</v>
      </c>
      <c r="I59" s="39">
        <f>AVERAGE(G57:G59)</f>
        <v>13.680999755859375</v>
      </c>
      <c r="J59" s="35"/>
      <c r="K59" s="39">
        <f>E59-I59</f>
        <v>8.1386667887369804</v>
      </c>
      <c r="L59" s="39">
        <f>K59-$K$7</f>
        <v>3.9276663462320975</v>
      </c>
      <c r="M59" s="18">
        <f>SQRT((D59*D59)+(H59*H59))</f>
        <v>2.9771205837135377E-2</v>
      </c>
      <c r="N59" s="6"/>
      <c r="O59" s="43">
        <f>POWER(2,-L59)</f>
        <v>6.5713502699285123E-2</v>
      </c>
      <c r="P59" s="17">
        <f>M59/SQRT((COUNT(C57:C59)+COUNT(G57:G59)/2))</f>
        <v>1.4034281021025968E-2</v>
      </c>
    </row>
    <row r="60" spans="2:16">
      <c r="B60" s="24" t="s">
        <v>99</v>
      </c>
      <c r="C60" s="21">
        <v>25.430000305175781</v>
      </c>
      <c r="D60" s="31"/>
      <c r="E60" s="35"/>
      <c r="F60" s="35"/>
      <c r="G60" s="34">
        <v>16.62299919128418</v>
      </c>
      <c r="I60" s="35"/>
      <c r="J60" s="35"/>
      <c r="K60" s="35"/>
      <c r="L60" s="35"/>
      <c r="M60" s="35"/>
      <c r="N60" s="35"/>
      <c r="O60" s="36"/>
    </row>
    <row r="61" spans="2:16">
      <c r="B61" s="24" t="s">
        <v>99</v>
      </c>
      <c r="C61" s="21">
        <v>25.294000625610352</v>
      </c>
      <c r="D61" s="37"/>
      <c r="E61" s="35"/>
      <c r="F61" s="35"/>
      <c r="G61" s="34">
        <v>16.250999450683594</v>
      </c>
      <c r="H61" s="37"/>
      <c r="I61" s="35"/>
      <c r="J61" s="35"/>
      <c r="K61" s="35"/>
      <c r="L61" s="35"/>
      <c r="M61" s="35"/>
      <c r="N61" s="35"/>
      <c r="O61" s="36"/>
    </row>
    <row r="62" spans="2:16" ht="15.75">
      <c r="B62" s="24" t="s">
        <v>99</v>
      </c>
      <c r="C62" s="21">
        <v>25.545999526977539</v>
      </c>
      <c r="D62" s="38">
        <f>STDEV(C60:C62)</f>
        <v>0.12613166308186488</v>
      </c>
      <c r="E62" s="39">
        <f>AVERAGE(C60:C62)</f>
        <v>25.423333485921223</v>
      </c>
      <c r="F62" s="35"/>
      <c r="G62" s="34">
        <v>16.611000061035156</v>
      </c>
      <c r="H62" s="40">
        <f>STDEV(G60:G62)</f>
        <v>0.21139545311533237</v>
      </c>
      <c r="I62" s="39">
        <f>AVERAGE(G60:G62)</f>
        <v>16.494999567667644</v>
      </c>
      <c r="J62" s="35"/>
      <c r="K62" s="39">
        <f>E62-I62</f>
        <v>8.9283339182535784</v>
      </c>
      <c r="L62" s="39">
        <f>K62-$K$7</f>
        <v>4.7173334757486955</v>
      </c>
      <c r="M62" s="18">
        <f>SQRT((D62*D62)+(H62*H62))</f>
        <v>0.24616505444443929</v>
      </c>
      <c r="N62" s="6"/>
      <c r="O62" s="43">
        <f>POWER(2,-L62)</f>
        <v>3.8013785889684022E-2</v>
      </c>
      <c r="P62" s="17">
        <f>M62/SQRT((COUNT(C60:C62)+COUNT(G60:G62)/2))</f>
        <v>0.11604331952587914</v>
      </c>
    </row>
    <row r="63" spans="2:16">
      <c r="B63" s="24" t="s">
        <v>100</v>
      </c>
      <c r="C63" s="21">
        <v>23.74799919128418</v>
      </c>
      <c r="D63" s="31"/>
      <c r="E63" s="35"/>
      <c r="F63" s="35"/>
      <c r="G63" s="34">
        <v>19.065000534057617</v>
      </c>
      <c r="I63" s="35"/>
      <c r="J63" s="35"/>
      <c r="K63" s="35"/>
      <c r="L63" s="35"/>
      <c r="M63" s="35"/>
      <c r="N63" s="35"/>
      <c r="O63" s="36"/>
    </row>
    <row r="64" spans="2:16">
      <c r="B64" s="24" t="s">
        <v>100</v>
      </c>
      <c r="C64" s="21">
        <v>23.76099967956543</v>
      </c>
      <c r="D64" s="37"/>
      <c r="E64" s="35"/>
      <c r="F64" s="35"/>
      <c r="G64" s="34">
        <v>19.134000778198242</v>
      </c>
      <c r="H64" s="37"/>
      <c r="I64" s="35"/>
      <c r="J64" s="35"/>
      <c r="K64" s="35"/>
      <c r="L64" s="35"/>
      <c r="M64" s="35"/>
      <c r="N64" s="35"/>
      <c r="O64" s="36"/>
    </row>
    <row r="65" spans="2:16" ht="15.75">
      <c r="B65" s="24" t="s">
        <v>100</v>
      </c>
      <c r="C65" s="21">
        <v>23.643999099731445</v>
      </c>
      <c r="D65" s="38">
        <f>STDEV(C63:C65)</f>
        <v>6.4127694771209678E-2</v>
      </c>
      <c r="E65" s="39">
        <f>AVERAGE(C63:C65)</f>
        <v>23.717665990193684</v>
      </c>
      <c r="F65" s="35"/>
      <c r="G65" s="34">
        <v>19.097000122070312</v>
      </c>
      <c r="H65" s="40">
        <f>STDEV(G63:G65)</f>
        <v>3.4530314889831201E-2</v>
      </c>
      <c r="I65" s="39">
        <f>AVERAGE(G63:G65)</f>
        <v>19.098667144775391</v>
      </c>
      <c r="J65" s="35"/>
      <c r="K65" s="39">
        <f>E65-I65</f>
        <v>4.6189988454182931</v>
      </c>
      <c r="L65" s="39">
        <f>K65-$K$7</f>
        <v>0.40799840291341027</v>
      </c>
      <c r="M65" s="18">
        <f>SQRT((D65*D65)+(H65*H65))</f>
        <v>7.2833398129294583E-2</v>
      </c>
      <c r="N65" s="6"/>
      <c r="O65" s="43">
        <f>POWER(2,-L65)</f>
        <v>0.75366828910163375</v>
      </c>
      <c r="P65" s="17">
        <f>M65/SQRT((COUNT(C63:C65)+COUNT(G63:G65)/2))</f>
        <v>3.4333993142722542E-2</v>
      </c>
    </row>
    <row r="66" spans="2:16">
      <c r="B66" s="24" t="s">
        <v>101</v>
      </c>
      <c r="C66" s="21">
        <v>23.548000335693359</v>
      </c>
      <c r="D66" s="31"/>
      <c r="E66" s="35"/>
      <c r="F66" s="35"/>
      <c r="G66" s="34">
        <v>15.435999870300293</v>
      </c>
      <c r="I66" s="35"/>
      <c r="J66" s="35"/>
      <c r="K66" s="35"/>
      <c r="L66" s="35"/>
      <c r="M66" s="35"/>
      <c r="N66" s="35"/>
      <c r="O66" s="36"/>
    </row>
    <row r="67" spans="2:16">
      <c r="B67" s="24" t="s">
        <v>101</v>
      </c>
      <c r="C67" s="21">
        <v>23.51300048828125</v>
      </c>
      <c r="D67" s="37"/>
      <c r="E67" s="35"/>
      <c r="F67" s="35"/>
      <c r="G67" s="34">
        <v>15.564999580383301</v>
      </c>
      <c r="H67" s="37"/>
      <c r="I67" s="35"/>
      <c r="J67" s="35"/>
      <c r="K67" s="35"/>
      <c r="L67" s="35"/>
      <c r="M67" s="35"/>
      <c r="N67" s="35"/>
      <c r="O67" s="36"/>
    </row>
    <row r="68" spans="2:16" ht="15.75">
      <c r="B68" s="24" t="s">
        <v>101</v>
      </c>
      <c r="C68" s="21">
        <v>23.556999206542969</v>
      </c>
      <c r="D68" s="38">
        <f>STDEV(C66:C68)</f>
        <v>2.3244555649703551E-2</v>
      </c>
      <c r="E68" s="39">
        <f>AVERAGE(C66:C68)</f>
        <v>23.539333343505859</v>
      </c>
      <c r="F68" s="35"/>
      <c r="G68" s="34">
        <v>15.428999900817871</v>
      </c>
      <c r="H68" s="40">
        <f>STDEV(G66:G68)</f>
        <v>7.6578758604191777E-2</v>
      </c>
      <c r="I68" s="39">
        <f>AVERAGE(G66:G68)</f>
        <v>15.476666450500488</v>
      </c>
      <c r="J68" s="35"/>
      <c r="K68" s="39">
        <f>E68-I68</f>
        <v>8.0626668930053711</v>
      </c>
      <c r="L68" s="39">
        <f>K68-$K$7</f>
        <v>3.8516664505004883</v>
      </c>
      <c r="M68" s="18">
        <f>SQRT((D68*D68)+(H68*H68))</f>
        <v>8.0028842530123115E-2</v>
      </c>
      <c r="N68" s="6"/>
      <c r="O68" s="43">
        <f>POWER(2,-L68)</f>
        <v>6.9268034583476731E-2</v>
      </c>
      <c r="P68" s="17">
        <f>M68/SQRT((COUNT(C66:C68)+COUNT(G66:G68)/2))</f>
        <v>3.7725958162373625E-2</v>
      </c>
    </row>
    <row r="69" spans="2:16">
      <c r="B69" s="24" t="s">
        <v>102</v>
      </c>
      <c r="C69" s="21">
        <v>26.37299919128418</v>
      </c>
      <c r="D69" s="31"/>
      <c r="E69" s="35"/>
      <c r="F69" s="35"/>
      <c r="G69" s="34">
        <v>19.392000198364258</v>
      </c>
      <c r="I69" s="35"/>
      <c r="J69" s="35"/>
      <c r="K69" s="35"/>
      <c r="L69" s="35"/>
      <c r="M69" s="35"/>
      <c r="N69" s="35"/>
      <c r="O69" s="36"/>
    </row>
    <row r="70" spans="2:16">
      <c r="B70" s="24" t="s">
        <v>102</v>
      </c>
      <c r="C70" s="21">
        <v>26.965999603271484</v>
      </c>
      <c r="D70" s="37"/>
      <c r="E70" s="35"/>
      <c r="F70" s="35"/>
      <c r="G70" s="34">
        <v>19.465000152587891</v>
      </c>
      <c r="H70" s="37"/>
      <c r="I70" s="35"/>
      <c r="J70" s="35"/>
      <c r="K70" s="35"/>
      <c r="L70" s="35"/>
      <c r="M70" s="35"/>
      <c r="N70" s="35"/>
      <c r="O70" s="36"/>
    </row>
    <row r="71" spans="2:16" ht="15.75">
      <c r="B71" s="24" t="s">
        <v>102</v>
      </c>
      <c r="C71" s="21">
        <v>26.398000717163086</v>
      </c>
      <c r="D71" s="38">
        <f>STDEV(C69:C71)</f>
        <v>0.33538467951823953</v>
      </c>
      <c r="E71" s="39">
        <f>AVERAGE(C69:C71)</f>
        <v>26.578999837239582</v>
      </c>
      <c r="F71" s="35"/>
      <c r="G71" s="34">
        <v>19.527999877929688</v>
      </c>
      <c r="H71" s="40">
        <f>STDEV(G69:G71)</f>
        <v>6.8061089656883345E-2</v>
      </c>
      <c r="I71" s="39">
        <f>AVERAGE(G69:G71)</f>
        <v>19.461666742960613</v>
      </c>
      <c r="J71" s="35"/>
      <c r="K71" s="39">
        <f>E71-I71</f>
        <v>7.117333094278969</v>
      </c>
      <c r="L71" s="39">
        <f>K71-$K$7</f>
        <v>2.9063326517740862</v>
      </c>
      <c r="M71" s="18">
        <f>SQRT((D71*D71)+(H71*H71))</f>
        <v>0.34222097419771708</v>
      </c>
      <c r="N71" s="6"/>
      <c r="O71" s="43">
        <f>POWER(2,-L71)</f>
        <v>0.1333849082650958</v>
      </c>
      <c r="P71" s="17">
        <f>M71/SQRT((COUNT(C69:C71)+COUNT(G69:G71)/2))</f>
        <v>0.16132451434631484</v>
      </c>
    </row>
    <row r="72" spans="2:16">
      <c r="B72" s="24" t="s">
        <v>103</v>
      </c>
      <c r="C72" s="21">
        <v>23.326999664306641</v>
      </c>
      <c r="D72" s="31"/>
      <c r="E72" s="35"/>
      <c r="F72" s="35"/>
      <c r="G72" s="34">
        <v>19.746999740600586</v>
      </c>
      <c r="I72" s="35"/>
      <c r="J72" s="35"/>
      <c r="K72" s="35"/>
      <c r="L72" s="35"/>
      <c r="M72" s="35"/>
      <c r="N72" s="35"/>
      <c r="O72" s="36"/>
    </row>
    <row r="73" spans="2:16">
      <c r="B73" s="24" t="s">
        <v>103</v>
      </c>
      <c r="C73" s="21">
        <v>23.406000137329102</v>
      </c>
      <c r="D73" s="37"/>
      <c r="E73" s="35"/>
      <c r="F73" s="35"/>
      <c r="G73" s="34">
        <v>19.750999450683594</v>
      </c>
      <c r="H73" s="37"/>
      <c r="I73" s="35"/>
      <c r="J73" s="35"/>
      <c r="K73" s="35"/>
      <c r="L73" s="35"/>
      <c r="M73" s="35"/>
      <c r="N73" s="35"/>
      <c r="O73" s="36"/>
    </row>
    <row r="74" spans="2:16" ht="15.75">
      <c r="B74" s="24" t="s">
        <v>103</v>
      </c>
      <c r="C74" s="21">
        <v>23.38800048828125</v>
      </c>
      <c r="D74" s="38">
        <f>STDEV(C72:C74)</f>
        <v>4.1404835927702291E-2</v>
      </c>
      <c r="E74" s="39">
        <f>AVERAGE(C72:C74)</f>
        <v>23.373666763305664</v>
      </c>
      <c r="F74" s="35"/>
      <c r="G74" s="34">
        <v>19.760000228881836</v>
      </c>
      <c r="H74" s="40">
        <f>STDEV(G72:G74)</f>
        <v>6.6586332991210844E-3</v>
      </c>
      <c r="I74" s="39">
        <f>AVERAGE(G72:G74)</f>
        <v>19.752666473388672</v>
      </c>
      <c r="J74" s="35"/>
      <c r="K74" s="39">
        <f>E74-I74</f>
        <v>3.6210002899169922</v>
      </c>
      <c r="L74" s="39">
        <f>K74-$K$7</f>
        <v>-0.59000015258789063</v>
      </c>
      <c r="M74" s="18">
        <f>SQRT((D74*D74)+(H74*H74))</f>
        <v>4.193683149228266E-2</v>
      </c>
      <c r="N74" s="6"/>
      <c r="O74" s="43">
        <f>POWER(2,-L74)</f>
        <v>1.5052469066148018</v>
      </c>
      <c r="P74" s="17">
        <f>M74/SQRT((COUNT(C72:C74)+COUNT(G72:G74)/2))</f>
        <v>1.9769211953113756E-2</v>
      </c>
    </row>
    <row r="75" spans="2:16">
      <c r="B75" s="24" t="s">
        <v>104</v>
      </c>
      <c r="C75" s="21">
        <v>20.724000930786133</v>
      </c>
      <c r="D75" s="31"/>
      <c r="E75" s="35"/>
      <c r="F75" s="35"/>
      <c r="G75" s="34">
        <v>13.161999702453613</v>
      </c>
      <c r="I75" s="35"/>
      <c r="J75" s="35"/>
      <c r="K75" s="35"/>
      <c r="L75" s="35"/>
      <c r="M75" s="35"/>
      <c r="N75" s="35"/>
      <c r="O75" s="36"/>
    </row>
    <row r="76" spans="2:16">
      <c r="B76" s="24" t="s">
        <v>104</v>
      </c>
      <c r="C76" s="21">
        <v>20.756999969482422</v>
      </c>
      <c r="D76" s="37"/>
      <c r="E76" s="35"/>
      <c r="F76" s="35"/>
      <c r="G76" s="34">
        <v>13.175999641418457</v>
      </c>
      <c r="H76" s="37"/>
      <c r="I76" s="35"/>
      <c r="J76" s="35"/>
      <c r="K76" s="35"/>
      <c r="L76" s="35"/>
      <c r="M76" s="35"/>
      <c r="N76" s="35"/>
      <c r="O76" s="36"/>
    </row>
    <row r="77" spans="2:16" ht="15.75">
      <c r="B77" s="24" t="s">
        <v>104</v>
      </c>
      <c r="C77" s="21">
        <v>20.726999282836914</v>
      </c>
      <c r="D77" s="38">
        <f>STDEV(C75:C77)</f>
        <v>1.8248140860105712E-2</v>
      </c>
      <c r="E77" s="39">
        <f>AVERAGE(C75:C77)</f>
        <v>20.736000061035156</v>
      </c>
      <c r="F77" s="35"/>
      <c r="G77" s="34">
        <v>13.220999717712402</v>
      </c>
      <c r="H77" s="40">
        <f>STDEV(G75:G77)</f>
        <v>3.082749573032055E-2</v>
      </c>
      <c r="I77" s="39">
        <f>AVERAGE(G75:G77)</f>
        <v>13.186333020528158</v>
      </c>
      <c r="J77" s="35"/>
      <c r="K77" s="39">
        <f>E77-I77</f>
        <v>7.5496670405069981</v>
      </c>
      <c r="L77" s="39">
        <f>K77-$K$7</f>
        <v>3.3386665980021153</v>
      </c>
      <c r="M77" s="18">
        <f>SQRT((D77*D77)+(H77*H77))</f>
        <v>3.5823583542872864E-2</v>
      </c>
      <c r="N77" s="6"/>
      <c r="O77" s="43">
        <f>POWER(2,-L77)</f>
        <v>9.8846480027091052E-2</v>
      </c>
      <c r="P77" s="17">
        <f>M77/SQRT((COUNT(C75:C77)+COUNT(G75:G77)/2))</f>
        <v>1.6887399233045473E-2</v>
      </c>
    </row>
    <row r="78" spans="2:16">
      <c r="B78" s="24" t="s">
        <v>105</v>
      </c>
      <c r="C78" s="21">
        <v>24.950000762939453</v>
      </c>
      <c r="D78" s="31"/>
      <c r="E78" s="35"/>
      <c r="F78" s="35"/>
      <c r="G78" s="34">
        <v>16.785999298095703</v>
      </c>
      <c r="I78" s="35"/>
      <c r="J78" s="35"/>
      <c r="K78" s="35"/>
      <c r="L78" s="35"/>
      <c r="M78" s="35"/>
      <c r="N78" s="35"/>
      <c r="O78" s="36"/>
    </row>
    <row r="79" spans="2:16">
      <c r="B79" s="24" t="s">
        <v>105</v>
      </c>
      <c r="C79" s="21">
        <v>25.148000717163086</v>
      </c>
      <c r="D79" s="37"/>
      <c r="E79" s="35"/>
      <c r="F79" s="35"/>
      <c r="G79" s="34">
        <v>16.892999649047852</v>
      </c>
      <c r="H79" s="37"/>
      <c r="I79" s="35"/>
      <c r="J79" s="35"/>
      <c r="K79" s="35"/>
      <c r="L79" s="35"/>
      <c r="M79" s="35"/>
      <c r="N79" s="35"/>
      <c r="O79" s="36"/>
    </row>
    <row r="80" spans="2:16" ht="15.75">
      <c r="B80" s="24" t="s">
        <v>105</v>
      </c>
      <c r="C80" s="21">
        <v>25.187000274658203</v>
      </c>
      <c r="D80" s="38">
        <f>STDEV(C78:C80)</f>
        <v>0.12707852946918397</v>
      </c>
      <c r="E80" s="39">
        <f>AVERAGE(C78:C80)</f>
        <v>25.095000584920246</v>
      </c>
      <c r="F80" s="35"/>
      <c r="G80" s="34">
        <v>16.864999771118164</v>
      </c>
      <c r="H80" s="40">
        <f>STDEV(G78:G80)</f>
        <v>5.5488952362509232E-2</v>
      </c>
      <c r="I80" s="39">
        <f>AVERAGE(G78:G80)</f>
        <v>16.847999572753906</v>
      </c>
      <c r="J80" s="35"/>
      <c r="K80" s="39">
        <f>E80-I80</f>
        <v>8.24700101216634</v>
      </c>
      <c r="L80" s="39">
        <f>K80-$K$7</f>
        <v>4.0360005696614571</v>
      </c>
      <c r="M80" s="18">
        <f>SQRT((D80*D80)+(H80*H80))</f>
        <v>0.13866497930746277</v>
      </c>
      <c r="N80" s="6"/>
      <c r="O80" s="43">
        <f>POWER(2,-L80)</f>
        <v>6.0959692274975552E-2</v>
      </c>
      <c r="P80" s="17">
        <f>M80/SQRT((COUNT(C78:C80)+COUNT(G78:G80)/2))</f>
        <v>6.5367298120932824E-2</v>
      </c>
    </row>
    <row r="81" spans="2:17">
      <c r="B81" s="24" t="s">
        <v>106</v>
      </c>
      <c r="C81" s="21">
        <v>21.148000717163086</v>
      </c>
      <c r="D81" s="31"/>
      <c r="E81" s="35"/>
      <c r="F81" s="35"/>
      <c r="G81" s="34">
        <v>17.496999740600586</v>
      </c>
      <c r="I81" s="35"/>
      <c r="J81" s="35"/>
      <c r="K81" s="35"/>
      <c r="L81" s="35"/>
      <c r="M81" s="35"/>
      <c r="N81" s="35"/>
      <c r="O81" s="36"/>
    </row>
    <row r="82" spans="2:17">
      <c r="B82" s="24" t="s">
        <v>106</v>
      </c>
      <c r="C82" s="21">
        <v>21.180999755859375</v>
      </c>
      <c r="D82" s="37"/>
      <c r="E82" s="35"/>
      <c r="F82" s="35"/>
      <c r="G82" s="34">
        <v>17.429000854492187</v>
      </c>
      <c r="H82" s="37"/>
      <c r="I82" s="35"/>
      <c r="J82" s="35"/>
      <c r="K82" s="35"/>
      <c r="L82" s="35"/>
      <c r="M82" s="35"/>
      <c r="N82" s="35"/>
      <c r="O82" s="36"/>
    </row>
    <row r="83" spans="2:17" ht="15.75">
      <c r="B83" s="24" t="s">
        <v>106</v>
      </c>
      <c r="C83" s="21">
        <v>21.093999862670898</v>
      </c>
      <c r="D83" s="38">
        <f>STDEV(C81:C83)</f>
        <v>4.3920401970633044E-2</v>
      </c>
      <c r="E83" s="39">
        <f>AVERAGE(C81:C83)</f>
        <v>21.141000111897785</v>
      </c>
      <c r="F83" s="35"/>
      <c r="G83" s="34">
        <v>17.448999404907227</v>
      </c>
      <c r="H83" s="40">
        <f>STDEV(G81:G83)</f>
        <v>3.494715715038204E-2</v>
      </c>
      <c r="I83" s="39">
        <f>AVERAGE(G81:G83)</f>
        <v>17.458333333333332</v>
      </c>
      <c r="J83" s="35"/>
      <c r="K83" s="39">
        <f>E83-I83</f>
        <v>3.6826667785644531</v>
      </c>
      <c r="L83" s="39">
        <f>K83-$K$7</f>
        <v>-0.52833366394042969</v>
      </c>
      <c r="M83" s="18">
        <f>SQRT((D83*D83)+(H83*H83))</f>
        <v>5.6127582365139206E-2</v>
      </c>
      <c r="N83" s="6"/>
      <c r="O83" s="43">
        <f>POWER(2,-L83)</f>
        <v>1.4422623967694361</v>
      </c>
      <c r="P83" s="17">
        <f>M83/SQRT((COUNT(C81:C83)+COUNT(G81:G83)/2))</f>
        <v>2.6458796067997611E-2</v>
      </c>
    </row>
    <row r="84" spans="2:17">
      <c r="B84" s="24" t="s">
        <v>107</v>
      </c>
      <c r="C84" s="21">
        <v>21.245000839233398</v>
      </c>
      <c r="D84" s="31"/>
      <c r="E84" s="35"/>
      <c r="F84" s="35"/>
      <c r="G84" s="34">
        <v>13.906999588012695</v>
      </c>
      <c r="I84" s="35"/>
      <c r="J84" s="35"/>
      <c r="K84" s="35"/>
      <c r="L84" s="35"/>
      <c r="M84" s="35"/>
      <c r="N84" s="35"/>
      <c r="O84" s="36"/>
    </row>
    <row r="85" spans="2:17">
      <c r="B85" s="24" t="s">
        <v>107</v>
      </c>
      <c r="C85" s="21">
        <v>21.301000595092773</v>
      </c>
      <c r="D85" s="37"/>
      <c r="E85" s="35"/>
      <c r="F85" s="35"/>
      <c r="G85" s="34">
        <v>13.937000274658203</v>
      </c>
      <c r="H85" s="37"/>
      <c r="I85" s="35"/>
      <c r="J85" s="35"/>
      <c r="K85" s="35"/>
      <c r="L85" s="35"/>
      <c r="M85" s="35"/>
      <c r="N85" s="35"/>
      <c r="O85" s="36"/>
    </row>
    <row r="86" spans="2:17" ht="15.75">
      <c r="B86" s="24" t="s">
        <v>107</v>
      </c>
      <c r="C86" s="21">
        <v>21.302000045776367</v>
      </c>
      <c r="D86" s="38">
        <f>STDEV(C84:C86)</f>
        <v>3.2623818253198975E-2</v>
      </c>
      <c r="E86" s="39">
        <f>AVERAGE(C84:C86)</f>
        <v>21.28266716003418</v>
      </c>
      <c r="F86" s="35"/>
      <c r="G86" s="34">
        <v>13.909999847412109</v>
      </c>
      <c r="H86" s="40">
        <f>STDEV(G84:G86)</f>
        <v>1.6523043641821993E-2</v>
      </c>
      <c r="I86" s="39">
        <f>AVERAGE(G84:G86)</f>
        <v>13.917999903361002</v>
      </c>
      <c r="J86" s="35"/>
      <c r="K86" s="39">
        <f>E86-I86</f>
        <v>7.3646672566731777</v>
      </c>
      <c r="L86" s="39">
        <f>K86-$K$7</f>
        <v>3.1536668141682949</v>
      </c>
      <c r="M86" s="18">
        <f>SQRT((D86*D86)+(H86*H86))</f>
        <v>3.6569447474733778E-2</v>
      </c>
      <c r="N86" s="6"/>
      <c r="O86" s="43">
        <f>POWER(2,-L86)</f>
        <v>0.11237033940242315</v>
      </c>
      <c r="P86" s="17">
        <f>M86/SQRT((COUNT(C84:C86)+COUNT(G84:G86)/2))</f>
        <v>1.7239002862419681E-2</v>
      </c>
    </row>
    <row r="87" spans="2:17">
      <c r="B87" s="24" t="s">
        <v>108</v>
      </c>
      <c r="C87" s="21">
        <v>24.66200065612793</v>
      </c>
      <c r="D87" s="31"/>
      <c r="E87" s="35"/>
      <c r="F87" s="35"/>
      <c r="G87" s="34">
        <v>17.677000045776367</v>
      </c>
      <c r="I87" s="35"/>
      <c r="J87" s="35"/>
      <c r="K87" s="35"/>
      <c r="L87" s="35"/>
      <c r="M87" s="35"/>
      <c r="N87" s="35"/>
      <c r="O87" s="36"/>
    </row>
    <row r="88" spans="2:17">
      <c r="B88" s="24" t="s">
        <v>108</v>
      </c>
      <c r="C88" s="21">
        <v>24.572999954223633</v>
      </c>
      <c r="D88" s="37"/>
      <c r="E88" s="35"/>
      <c r="F88" s="35"/>
      <c r="G88" s="34">
        <v>17.704999923706055</v>
      </c>
      <c r="H88" s="37"/>
      <c r="I88" s="35"/>
      <c r="J88" s="35"/>
      <c r="K88" s="35"/>
      <c r="L88" s="35"/>
      <c r="M88" s="35"/>
      <c r="N88" s="35"/>
      <c r="O88" s="36"/>
    </row>
    <row r="89" spans="2:17" ht="15.75">
      <c r="B89" s="24" t="s">
        <v>108</v>
      </c>
      <c r="C89" s="21">
        <v>24.799999237060547</v>
      </c>
      <c r="D89" s="38">
        <f>STDEV(C87:C89)</f>
        <v>0.11437759664618688</v>
      </c>
      <c r="E89" s="39">
        <f>AVERAGE(C87:C89)</f>
        <v>24.678333282470703</v>
      </c>
      <c r="F89" s="35"/>
      <c r="G89" s="34">
        <v>17.732000350952148</v>
      </c>
      <c r="H89" s="40">
        <f>STDEV(G87:G89)</f>
        <v>2.7501666025224948E-2</v>
      </c>
      <c r="I89" s="39">
        <f>AVERAGE(G87:G89)</f>
        <v>17.704666773478191</v>
      </c>
      <c r="J89" s="35"/>
      <c r="K89" s="39">
        <f>E89-I89</f>
        <v>6.9736665089925118</v>
      </c>
      <c r="L89" s="39">
        <f>K89-$K$7</f>
        <v>2.762666066487629</v>
      </c>
      <c r="M89" s="18">
        <f>SQRT((D89*D89)+(H89*H89))</f>
        <v>0.1176374780787179</v>
      </c>
      <c r="N89" s="6"/>
      <c r="O89" s="43">
        <f>POWER(2,-L89)</f>
        <v>0.14735152876180793</v>
      </c>
      <c r="P89" s="17">
        <f>M89/SQRT((COUNT(C87:C89)+COUNT(G87:G89)/2))</f>
        <v>5.5454838980763511E-2</v>
      </c>
    </row>
    <row r="90" spans="2:17" s="23" customFormat="1">
      <c r="B90" s="24" t="s">
        <v>109</v>
      </c>
      <c r="C90" s="21">
        <v>24.301000595092773</v>
      </c>
      <c r="D90" s="31"/>
      <c r="E90" s="35"/>
      <c r="F90" s="35"/>
      <c r="G90" s="34">
        <v>19.089000701904297</v>
      </c>
      <c r="H90" s="30"/>
      <c r="I90" s="35"/>
      <c r="J90" s="35"/>
      <c r="K90" s="35"/>
      <c r="L90" s="35"/>
      <c r="M90" s="35"/>
      <c r="N90" s="35"/>
      <c r="O90" s="36"/>
      <c r="P90" s="42"/>
      <c r="Q90" s="28"/>
    </row>
    <row r="91" spans="2:17" s="23" customFormat="1">
      <c r="B91" s="24" t="s">
        <v>109</v>
      </c>
      <c r="C91" s="21">
        <v>24.325000762939453</v>
      </c>
      <c r="D91" s="37"/>
      <c r="E91" s="35"/>
      <c r="F91" s="35"/>
      <c r="G91" s="34">
        <v>19.120000839233398</v>
      </c>
      <c r="H91" s="37"/>
      <c r="I91" s="35"/>
      <c r="J91" s="35"/>
      <c r="K91" s="35"/>
      <c r="L91" s="35"/>
      <c r="M91" s="35"/>
      <c r="N91" s="35"/>
      <c r="O91" s="36"/>
      <c r="P91" s="42"/>
      <c r="Q91" s="28"/>
    </row>
    <row r="92" spans="2:17" s="23" customFormat="1" ht="15.75">
      <c r="B92" s="24" t="s">
        <v>109</v>
      </c>
      <c r="C92" s="21">
        <v>24.305000305175781</v>
      </c>
      <c r="D92" s="38">
        <f>STDEV(C90:C92)</f>
        <v>1.285835686867581E-2</v>
      </c>
      <c r="E92" s="39">
        <f>AVERAGE(C90:C92)</f>
        <v>24.310333887736004</v>
      </c>
      <c r="F92" s="35"/>
      <c r="G92" s="34">
        <v>19.097000122070312</v>
      </c>
      <c r="H92" s="40">
        <f>STDEV(G90:G92)</f>
        <v>1.6093643814831006E-2</v>
      </c>
      <c r="I92" s="39">
        <f>AVERAGE(G90:G92)</f>
        <v>19.102000554402668</v>
      </c>
      <c r="J92" s="35"/>
      <c r="K92" s="39">
        <f>E92-I92</f>
        <v>5.2083333333333357</v>
      </c>
      <c r="L92" s="39">
        <f>K92-$K$7</f>
        <v>0.99733289082845289</v>
      </c>
      <c r="M92" s="39">
        <f>SQRT((D92*D92)+(H92*H92))</f>
        <v>2.0599580398660323E-2</v>
      </c>
      <c r="N92" s="35"/>
      <c r="O92" s="43">
        <f>POWER(2,-L92)</f>
        <v>0.50092520455020373</v>
      </c>
      <c r="P92" s="1">
        <f>M92/SQRT((COUNT(C90:C92)+COUNT(G90:G92)/2))</f>
        <v>9.7107353263268005E-3</v>
      </c>
      <c r="Q92" s="28"/>
    </row>
    <row r="93" spans="2:17" s="23" customFormat="1">
      <c r="B93" s="24" t="s">
        <v>110</v>
      </c>
      <c r="C93" s="21">
        <v>21.756000518798828</v>
      </c>
      <c r="D93" s="31"/>
      <c r="E93" s="35"/>
      <c r="F93" s="35"/>
      <c r="G93" s="34">
        <v>14.513999938964844</v>
      </c>
      <c r="H93" s="30"/>
      <c r="I93" s="35"/>
      <c r="J93" s="35"/>
      <c r="K93" s="35"/>
      <c r="L93" s="35"/>
      <c r="M93" s="35"/>
      <c r="N93" s="35"/>
      <c r="O93" s="36"/>
      <c r="P93" s="42"/>
      <c r="Q93" s="28"/>
    </row>
    <row r="94" spans="2:17" s="23" customFormat="1">
      <c r="B94" s="24" t="s">
        <v>110</v>
      </c>
      <c r="C94" s="21">
        <v>21.819999694824219</v>
      </c>
      <c r="D94" s="37"/>
      <c r="E94" s="35"/>
      <c r="F94" s="35"/>
      <c r="G94" s="34">
        <v>14.496000289916992</v>
      </c>
      <c r="H94" s="37"/>
      <c r="I94" s="35"/>
      <c r="J94" s="35"/>
      <c r="K94" s="35"/>
      <c r="L94" s="35"/>
      <c r="M94" s="35"/>
      <c r="N94" s="35"/>
      <c r="O94" s="36"/>
      <c r="P94" s="42"/>
      <c r="Q94" s="28"/>
    </row>
    <row r="95" spans="2:17" s="23" customFormat="1" ht="15.75">
      <c r="B95" s="24" t="s">
        <v>110</v>
      </c>
      <c r="C95" s="21">
        <v>21.854999542236328</v>
      </c>
      <c r="D95" s="38">
        <f>STDEV(C93:C95)</f>
        <v>5.0202407798130143E-2</v>
      </c>
      <c r="E95" s="39">
        <f>AVERAGE(C93:C95)</f>
        <v>21.810333251953125</v>
      </c>
      <c r="F95" s="35"/>
      <c r="G95" s="34">
        <v>14.555999755859375</v>
      </c>
      <c r="H95" s="40">
        <f>STDEV(G93:G95)</f>
        <v>3.0789359358906046E-2</v>
      </c>
      <c r="I95" s="39">
        <f>AVERAGE(G93:G95)</f>
        <v>14.521999994913736</v>
      </c>
      <c r="J95" s="35"/>
      <c r="K95" s="39">
        <f>E95-I95</f>
        <v>7.2883332570393886</v>
      </c>
      <c r="L95" s="39">
        <f>K95-$K$7</f>
        <v>3.0773328145345058</v>
      </c>
      <c r="M95" s="39">
        <f>SQRT((D95*D95)+(H95*H95))</f>
        <v>5.8891989255429412E-2</v>
      </c>
      <c r="N95" s="35"/>
      <c r="O95" s="43">
        <f>POWER(2,-L95)</f>
        <v>0.11847603631593619</v>
      </c>
      <c r="P95" s="1">
        <f>M95/SQRT((COUNT(C93:C95)+COUNT(G93:G95)/2))</f>
        <v>2.7761949973386293E-2</v>
      </c>
      <c r="Q95" s="28"/>
    </row>
    <row r="96" spans="2:17">
      <c r="B96" s="24" t="s">
        <v>111</v>
      </c>
      <c r="C96" s="21">
        <v>27.055000305175781</v>
      </c>
      <c r="D96" s="31"/>
      <c r="E96" s="35"/>
      <c r="F96" s="35"/>
      <c r="G96" s="34">
        <v>17.146999359130859</v>
      </c>
      <c r="I96" s="35"/>
      <c r="J96" s="35"/>
      <c r="K96" s="35"/>
      <c r="L96" s="35"/>
      <c r="M96" s="35"/>
      <c r="N96" s="35"/>
      <c r="O96" s="36"/>
    </row>
    <row r="97" spans="2:16">
      <c r="B97" s="24" t="s">
        <v>111</v>
      </c>
      <c r="C97" s="21">
        <v>27.209999084472656</v>
      </c>
      <c r="D97" s="37"/>
      <c r="E97" s="35"/>
      <c r="F97" s="35"/>
      <c r="G97" s="34">
        <v>17.14900016784668</v>
      </c>
      <c r="H97" s="37"/>
      <c r="I97" s="35"/>
      <c r="J97" s="35"/>
      <c r="K97" s="35"/>
      <c r="L97" s="35"/>
      <c r="M97" s="35"/>
      <c r="N97" s="35"/>
      <c r="O97" s="36"/>
    </row>
    <row r="98" spans="2:16" ht="15.75">
      <c r="B98" s="24" t="s">
        <v>111</v>
      </c>
      <c r="C98" s="21">
        <v>27.183000564575195</v>
      </c>
      <c r="D98" s="38">
        <f>STDEV(C96:C98)</f>
        <v>8.2802584567645249E-2</v>
      </c>
      <c r="E98" s="39">
        <f>AVERAGE(C96:C98)</f>
        <v>27.149333318074543</v>
      </c>
      <c r="F98" s="35"/>
      <c r="G98" s="34">
        <v>17.139999389648438</v>
      </c>
      <c r="H98" s="40">
        <f>STDEV(G96:G98)</f>
        <v>4.7261121521128407E-3</v>
      </c>
      <c r="I98" s="39">
        <f>AVERAGE(G96:G98)</f>
        <v>17.14533297220866</v>
      </c>
      <c r="J98" s="35"/>
      <c r="K98" s="39">
        <f>E98-I98</f>
        <v>10.004000345865883</v>
      </c>
      <c r="L98" s="39">
        <f>K98-$K$7</f>
        <v>5.7929999033610002</v>
      </c>
      <c r="M98" s="18">
        <f>SQRT((D98*D98)+(H98*H98))</f>
        <v>8.293735073630211E-2</v>
      </c>
      <c r="N98" s="6"/>
      <c r="O98" s="43">
        <f>POWER(2,-L98)</f>
        <v>1.8035710856823556E-2</v>
      </c>
      <c r="P98" s="17">
        <f>M98/SQRT((COUNT(C96:C98)+COUNT(G96:G98)/2))</f>
        <v>3.9097042079524219E-2</v>
      </c>
    </row>
    <row r="99" spans="2:16">
      <c r="B99" s="24" t="s">
        <v>112</v>
      </c>
      <c r="C99" s="21">
        <v>24.427000045776367</v>
      </c>
      <c r="D99" s="31"/>
      <c r="E99" s="35"/>
      <c r="F99" s="35"/>
      <c r="G99" s="34">
        <v>18.625</v>
      </c>
      <c r="I99" s="35"/>
      <c r="J99" s="35"/>
      <c r="K99" s="35"/>
      <c r="L99" s="35"/>
      <c r="M99" s="35"/>
      <c r="N99" s="35"/>
      <c r="O99" s="36"/>
    </row>
    <row r="100" spans="2:16">
      <c r="B100" s="24" t="s">
        <v>112</v>
      </c>
      <c r="C100" s="21">
        <v>24.545000076293945</v>
      </c>
      <c r="D100" s="37"/>
      <c r="E100" s="35"/>
      <c r="F100" s="35"/>
      <c r="G100" s="34">
        <v>18.655000686645508</v>
      </c>
      <c r="H100" s="37"/>
      <c r="I100" s="35"/>
      <c r="J100" s="35"/>
      <c r="K100" s="35"/>
      <c r="L100" s="35"/>
      <c r="M100" s="35"/>
      <c r="N100" s="35"/>
      <c r="O100" s="36"/>
    </row>
    <row r="101" spans="2:16" ht="15.75">
      <c r="B101" s="24" t="s">
        <v>112</v>
      </c>
      <c r="C101" s="21">
        <v>24.500999450683594</v>
      </c>
      <c r="D101" s="38">
        <f>STDEV(C99:C101)</f>
        <v>5.9632169985217656E-2</v>
      </c>
      <c r="E101" s="39">
        <f>AVERAGE(C99:C101)</f>
        <v>24.490999857584637</v>
      </c>
      <c r="F101" s="35"/>
      <c r="G101" s="34">
        <v>18.650999069213867</v>
      </c>
      <c r="H101" s="40">
        <f>STDEV(G99:G101)</f>
        <v>1.6289085002226783E-2</v>
      </c>
      <c r="I101" s="39">
        <f>AVERAGE(G99:G101)</f>
        <v>18.643666585286457</v>
      </c>
      <c r="J101" s="35"/>
      <c r="K101" s="39">
        <f>E101-I101</f>
        <v>5.8473332722981795</v>
      </c>
      <c r="L101" s="39">
        <f>K101-$K$7</f>
        <v>1.6363328297932966</v>
      </c>
      <c r="M101" s="18">
        <f>SQRT((D101*D101)+(H101*H101))</f>
        <v>6.1816906970145823E-2</v>
      </c>
      <c r="N101" s="6"/>
      <c r="O101" s="43">
        <f>POWER(2,-L101)</f>
        <v>0.32167309327135724</v>
      </c>
      <c r="P101" s="17">
        <f>M101/SQRT((COUNT(C99:C101)+COUNT(G99:G101)/2))</f>
        <v>2.914076940704538E-2</v>
      </c>
    </row>
    <row r="102" spans="2:16">
      <c r="B102" s="24" t="s">
        <v>113</v>
      </c>
      <c r="C102" s="21">
        <v>20.881000518798828</v>
      </c>
      <c r="D102" s="31"/>
      <c r="E102" s="35"/>
      <c r="F102" s="35"/>
      <c r="G102" s="34">
        <v>13.979999542236328</v>
      </c>
      <c r="I102" s="35"/>
      <c r="J102" s="35"/>
      <c r="K102" s="35"/>
      <c r="L102" s="35"/>
      <c r="M102" s="35"/>
      <c r="N102" s="35"/>
      <c r="O102" s="36"/>
    </row>
    <row r="103" spans="2:16">
      <c r="B103" s="24" t="s">
        <v>113</v>
      </c>
      <c r="C103" s="21">
        <v>20.854000091552734</v>
      </c>
      <c r="D103" s="37"/>
      <c r="E103" s="35"/>
      <c r="F103" s="35"/>
      <c r="G103" s="34">
        <v>14.003000259399414</v>
      </c>
      <c r="H103" s="37"/>
      <c r="I103" s="35"/>
      <c r="J103" s="35"/>
      <c r="K103" s="35"/>
      <c r="L103" s="35"/>
      <c r="M103" s="35"/>
      <c r="N103" s="35"/>
      <c r="O103" s="36"/>
    </row>
    <row r="104" spans="2:16" ht="15.75">
      <c r="B104" s="24" t="s">
        <v>113</v>
      </c>
      <c r="C104" s="21">
        <v>20.930000305175781</v>
      </c>
      <c r="D104" s="38">
        <f>STDEV(C102:C104)</f>
        <v>3.8527121631407063E-2</v>
      </c>
      <c r="E104" s="39">
        <f>AVERAGE(C102:C104)</f>
        <v>20.888333638509113</v>
      </c>
      <c r="F104" s="35"/>
      <c r="G104" s="34">
        <v>14.067000389099121</v>
      </c>
      <c r="H104" s="40">
        <f>STDEV(G102:G104)</f>
        <v>4.5081771901066527E-2</v>
      </c>
      <c r="I104" s="39">
        <f>AVERAGE(G102:G104)</f>
        <v>14.016666730244955</v>
      </c>
      <c r="J104" s="35"/>
      <c r="K104" s="39">
        <f>E104-I104</f>
        <v>6.8716669082641584</v>
      </c>
      <c r="L104" s="39">
        <f>K104-$K$7</f>
        <v>2.6606664657592756</v>
      </c>
      <c r="M104" s="18">
        <f>SQRT((D104*D104)+(H104*H104))</f>
        <v>5.9301814971727686E-2</v>
      </c>
      <c r="N104" s="6"/>
      <c r="O104" s="43">
        <f>POWER(2,-L104)</f>
        <v>0.15814650019172605</v>
      </c>
      <c r="P104" s="17">
        <f>M104/SQRT((COUNT(C102:C104)+COUNT(G102:G104)/2))</f>
        <v>2.795514366878572E-2</v>
      </c>
    </row>
    <row r="105" spans="2:16">
      <c r="B105" s="24" t="s">
        <v>114</v>
      </c>
      <c r="C105" s="21">
        <v>26.108999252319336</v>
      </c>
      <c r="D105" s="31"/>
      <c r="E105" s="35"/>
      <c r="F105" s="35"/>
      <c r="G105" s="34">
        <v>17.336999893188477</v>
      </c>
      <c r="I105" s="35"/>
      <c r="J105" s="35"/>
      <c r="K105" s="35"/>
      <c r="L105" s="35"/>
      <c r="M105" s="35"/>
      <c r="N105" s="35"/>
      <c r="O105" s="36"/>
    </row>
    <row r="106" spans="2:16">
      <c r="B106" s="24" t="s">
        <v>114</v>
      </c>
      <c r="C106" s="21">
        <v>25.982000350952148</v>
      </c>
      <c r="D106" s="37"/>
      <c r="E106" s="35"/>
      <c r="F106" s="35"/>
      <c r="G106" s="34">
        <v>17.347000122070313</v>
      </c>
      <c r="H106" s="37"/>
      <c r="I106" s="35"/>
      <c r="J106" s="35"/>
      <c r="K106" s="35"/>
      <c r="L106" s="35"/>
      <c r="M106" s="35"/>
      <c r="N106" s="35"/>
      <c r="O106" s="36"/>
    </row>
    <row r="107" spans="2:16" ht="15.75">
      <c r="B107" s="24" t="s">
        <v>114</v>
      </c>
      <c r="C107" s="21">
        <v>26.034000396728516</v>
      </c>
      <c r="D107" s="38">
        <f>STDEV(C105:C107)</f>
        <v>6.3845587225677569E-2</v>
      </c>
      <c r="E107" s="39">
        <f>AVERAGE(C105:C107)</f>
        <v>26.041666666666668</v>
      </c>
      <c r="F107" s="35"/>
      <c r="G107" s="34">
        <v>17.354999542236328</v>
      </c>
      <c r="H107" s="40">
        <f>STDEV(G105:G107)</f>
        <v>9.0183393383278243E-3</v>
      </c>
      <c r="I107" s="39">
        <f>AVERAGE(G105:G107)</f>
        <v>17.346333185831707</v>
      </c>
      <c r="J107" s="35"/>
      <c r="K107" s="39">
        <f>E107-I107</f>
        <v>8.6953334808349609</v>
      </c>
      <c r="L107" s="39">
        <f>K107-$K$7</f>
        <v>4.4843330383300781</v>
      </c>
      <c r="M107" s="18">
        <f>SQRT((D107*D107)+(H107*H107))</f>
        <v>6.447937230318572E-2</v>
      </c>
      <c r="N107" s="6"/>
      <c r="O107" s="43">
        <f>POWER(2,-L107)</f>
        <v>4.4676716255539567E-2</v>
      </c>
      <c r="P107" s="17">
        <f>M107/SQRT((COUNT(C105:C107)+COUNT(G105:G107)/2))</f>
        <v>3.0395867601489789E-2</v>
      </c>
    </row>
    <row r="108" spans="2:16">
      <c r="B108" s="24" t="s">
        <v>115</v>
      </c>
      <c r="C108" s="21">
        <v>21.534000396728516</v>
      </c>
      <c r="D108" s="31"/>
      <c r="E108" s="35"/>
      <c r="F108" s="35"/>
      <c r="G108" s="34">
        <v>16.976999282836914</v>
      </c>
      <c r="I108" s="35"/>
      <c r="J108" s="35"/>
      <c r="K108" s="35"/>
      <c r="L108" s="35"/>
      <c r="M108" s="35"/>
      <c r="N108" s="35"/>
      <c r="O108" s="36"/>
    </row>
    <row r="109" spans="2:16">
      <c r="B109" s="24" t="s">
        <v>115</v>
      </c>
      <c r="C109" s="21">
        <v>21.51099967956543</v>
      </c>
      <c r="D109" s="37"/>
      <c r="E109" s="35"/>
      <c r="F109" s="35"/>
      <c r="G109" s="34">
        <v>16.851999282836914</v>
      </c>
      <c r="H109" s="37"/>
      <c r="I109" s="35"/>
      <c r="J109" s="35"/>
      <c r="K109" s="35"/>
      <c r="L109" s="35"/>
      <c r="M109" s="35"/>
      <c r="N109" s="35"/>
      <c r="O109" s="36"/>
    </row>
    <row r="110" spans="2:16" ht="15.75">
      <c r="B110" s="24" t="s">
        <v>115</v>
      </c>
      <c r="C110" s="21">
        <v>21.552999496459961</v>
      </c>
      <c r="D110" s="38">
        <f>STDEV(C108:C110)</f>
        <v>2.1031656297891495E-2</v>
      </c>
      <c r="E110" s="39">
        <f>AVERAGE(C108:C110)</f>
        <v>21.532666524251301</v>
      </c>
      <c r="F110" s="35"/>
      <c r="G110" s="34">
        <v>16.954000473022461</v>
      </c>
      <c r="H110" s="40">
        <f>STDEV(G108:G110)</f>
        <v>6.6530930215639161E-2</v>
      </c>
      <c r="I110" s="39">
        <f>AVERAGE(G108:G110)</f>
        <v>16.927666346232098</v>
      </c>
      <c r="J110" s="35"/>
      <c r="K110" s="39">
        <f>E110-I110</f>
        <v>4.6050001780192034</v>
      </c>
      <c r="L110" s="39">
        <f>K110-$K$7</f>
        <v>0.39399973551432055</v>
      </c>
      <c r="M110" s="18">
        <f>SQRT((D110*D110)+(H110*H110))</f>
        <v>6.9776036301805552E-2</v>
      </c>
      <c r="N110" s="6"/>
      <c r="O110" s="43">
        <f>POWER(2,-L110)</f>
        <v>0.76101682993498143</v>
      </c>
      <c r="P110" s="17">
        <f>M110/SQRT((COUNT(C108:C110)+COUNT(G108:G110)/2))</f>
        <v>3.2892738955550282E-2</v>
      </c>
    </row>
    <row r="111" spans="2:16">
      <c r="B111" s="24" t="s">
        <v>116</v>
      </c>
      <c r="C111" s="21">
        <v>24.339000701904297</v>
      </c>
      <c r="D111" s="31"/>
      <c r="E111" s="35"/>
      <c r="F111" s="35"/>
      <c r="G111" s="34">
        <v>16.257999420166016</v>
      </c>
      <c r="I111" s="35"/>
      <c r="J111" s="35"/>
      <c r="K111" s="35"/>
      <c r="L111" s="35"/>
      <c r="M111" s="35"/>
      <c r="N111" s="35"/>
      <c r="O111" s="36"/>
    </row>
    <row r="112" spans="2:16">
      <c r="B112" s="24" t="s">
        <v>116</v>
      </c>
      <c r="C112" s="21">
        <v>24.409000396728516</v>
      </c>
      <c r="D112" s="37"/>
      <c r="E112" s="35"/>
      <c r="F112" s="35"/>
      <c r="G112" s="34">
        <v>16.277999877929688</v>
      </c>
      <c r="H112" s="37"/>
      <c r="I112" s="35"/>
      <c r="J112" s="35"/>
      <c r="K112" s="35"/>
      <c r="L112" s="35"/>
      <c r="M112" s="35"/>
      <c r="N112" s="35"/>
      <c r="O112" s="36"/>
    </row>
    <row r="113" spans="2:17" ht="15.75">
      <c r="B113" s="24" t="s">
        <v>116</v>
      </c>
      <c r="C113" s="21">
        <v>24.365999221801758</v>
      </c>
      <c r="D113" s="38">
        <f>STDEV(C111:C113)</f>
        <v>3.5303395486409365E-2</v>
      </c>
      <c r="E113" s="39">
        <f>AVERAGE(C111:C113)</f>
        <v>24.371333440144856</v>
      </c>
      <c r="F113" s="35"/>
      <c r="G113" s="34">
        <v>16.246999740600586</v>
      </c>
      <c r="H113" s="40">
        <f>STDEV(G111:G113)</f>
        <v>1.5716338503405251E-2</v>
      </c>
      <c r="I113" s="39">
        <f>AVERAGE(G111:G113)</f>
        <v>16.26099967956543</v>
      </c>
      <c r="J113" s="35"/>
      <c r="K113" s="39">
        <f>E113-I113</f>
        <v>8.1103337605794259</v>
      </c>
      <c r="L113" s="39">
        <f>K113-$K$7</f>
        <v>3.8993333180745431</v>
      </c>
      <c r="M113" s="18">
        <f>SQRT((D113*D113)+(H113*H113))</f>
        <v>3.8643667383200672E-2</v>
      </c>
      <c r="N113" s="6"/>
      <c r="O113" s="43">
        <f>POWER(2,-L113)</f>
        <v>6.7016803301735511E-2</v>
      </c>
      <c r="P113" s="17">
        <f>M113/SQRT((COUNT(C111:C113)+COUNT(G111:G113)/2))</f>
        <v>1.8216799504385737E-2</v>
      </c>
    </row>
    <row r="114" spans="2:17" s="23" customFormat="1">
      <c r="B114" s="24" t="s">
        <v>117</v>
      </c>
      <c r="C114" s="21">
        <v>25.125999450683594</v>
      </c>
      <c r="D114" s="31"/>
      <c r="E114" s="35"/>
      <c r="F114" s="35"/>
      <c r="G114" s="34">
        <v>16.590000152587891</v>
      </c>
      <c r="H114" s="30"/>
      <c r="I114" s="35"/>
      <c r="J114" s="35"/>
      <c r="K114" s="35"/>
      <c r="L114" s="35"/>
      <c r="M114" s="35"/>
      <c r="N114" s="35"/>
      <c r="O114" s="36"/>
      <c r="P114" s="42"/>
      <c r="Q114" s="28"/>
    </row>
    <row r="115" spans="2:17" s="23" customFormat="1">
      <c r="B115" s="24" t="s">
        <v>117</v>
      </c>
      <c r="C115" s="21">
        <v>25.065999984741211</v>
      </c>
      <c r="D115" s="37"/>
      <c r="E115" s="35"/>
      <c r="F115" s="35"/>
      <c r="G115" s="34">
        <v>16.551000595092773</v>
      </c>
      <c r="H115" s="37"/>
      <c r="I115" s="35"/>
      <c r="J115" s="35"/>
      <c r="K115" s="35"/>
      <c r="L115" s="35"/>
      <c r="M115" s="35"/>
      <c r="N115" s="35"/>
      <c r="O115" s="36"/>
      <c r="P115" s="42"/>
      <c r="Q115" s="28"/>
    </row>
    <row r="116" spans="2:17" s="23" customFormat="1" ht="15.75">
      <c r="B116" s="24" t="s">
        <v>117</v>
      </c>
      <c r="C116" s="21">
        <v>24.988000869750977</v>
      </c>
      <c r="D116" s="38">
        <f>STDEV(C114:C116)</f>
        <v>6.919466042989042E-2</v>
      </c>
      <c r="E116" s="39">
        <f>AVERAGE(C114:C116)</f>
        <v>25.060000101725262</v>
      </c>
      <c r="F116" s="35"/>
      <c r="G116" s="34">
        <v>16.761999130249023</v>
      </c>
      <c r="H116" s="40">
        <f>STDEV(G114:G116)</f>
        <v>0.1122682766408014</v>
      </c>
      <c r="I116" s="39">
        <f>AVERAGE(G114:G116)</f>
        <v>16.63433329264323</v>
      </c>
      <c r="J116" s="35"/>
      <c r="K116" s="39">
        <f>E116-I116</f>
        <v>8.4256668090820312</v>
      </c>
      <c r="L116" s="39">
        <f>K116-$K$7</f>
        <v>4.2146663665771484</v>
      </c>
      <c r="M116" s="39">
        <f>SQRT((D116*D116)+(H116*H116))</f>
        <v>0.1318789860891543</v>
      </c>
      <c r="N116" s="35"/>
      <c r="O116" s="43">
        <f>POWER(2,-L116)</f>
        <v>5.385908883680747E-2</v>
      </c>
      <c r="P116" s="1">
        <f>M116/SQRT((COUNT(C114:C116)+COUNT(G114:G116)/2))</f>
        <v>6.216835023976492E-2</v>
      </c>
      <c r="Q116" s="28"/>
    </row>
    <row r="117" spans="2:17">
      <c r="B117" s="24" t="s">
        <v>118</v>
      </c>
      <c r="C117" s="21">
        <v>22.233999252319336</v>
      </c>
      <c r="D117" s="31"/>
      <c r="E117" s="35"/>
      <c r="F117" s="35"/>
      <c r="G117" s="34">
        <v>17.478000640869141</v>
      </c>
      <c r="I117" s="35"/>
      <c r="J117" s="35"/>
      <c r="K117" s="35"/>
      <c r="L117" s="35"/>
      <c r="M117" s="35"/>
      <c r="N117" s="35"/>
      <c r="O117" s="36"/>
    </row>
    <row r="118" spans="2:17">
      <c r="B118" s="24" t="s">
        <v>118</v>
      </c>
      <c r="C118" s="21">
        <v>22.343000411987305</v>
      </c>
      <c r="D118" s="37"/>
      <c r="E118" s="35"/>
      <c r="F118" s="35"/>
      <c r="G118" s="34"/>
      <c r="H118" s="37"/>
      <c r="I118" s="35"/>
      <c r="J118" s="35"/>
      <c r="K118" s="35"/>
      <c r="L118" s="35"/>
      <c r="M118" s="35"/>
      <c r="N118" s="35"/>
      <c r="O118" s="36"/>
    </row>
    <row r="119" spans="2:17" ht="15.75">
      <c r="B119" s="24" t="s">
        <v>118</v>
      </c>
      <c r="C119" s="21">
        <v>22.403999328613281</v>
      </c>
      <c r="D119" s="38">
        <f>STDEV(C117:C119)</f>
        <v>8.6122148311233007E-2</v>
      </c>
      <c r="E119" s="39">
        <f>AVERAGE(C117:C119)</f>
        <v>22.326999664306641</v>
      </c>
      <c r="F119" s="35"/>
      <c r="G119" s="34">
        <v>17.427999496459961</v>
      </c>
      <c r="H119" s="40">
        <f>STDEV(G117:G119)</f>
        <v>3.5356148278818784E-2</v>
      </c>
      <c r="I119" s="39">
        <f>AVERAGE(G117:G119)</f>
        <v>17.453000068664551</v>
      </c>
      <c r="J119" s="35"/>
      <c r="K119" s="39">
        <f>E119-I119</f>
        <v>4.8739995956420898</v>
      </c>
      <c r="L119" s="39">
        <f>K119-$K$7</f>
        <v>0.66299915313720703</v>
      </c>
      <c r="M119" s="18">
        <f>SQRT((D119*D119)+(H119*H119))</f>
        <v>9.3097162421074006E-2</v>
      </c>
      <c r="N119" s="6"/>
      <c r="O119" s="43">
        <f>POWER(2,-L119)</f>
        <v>0.63156400165121163</v>
      </c>
      <c r="P119" s="17">
        <f>M119/SQRT((COUNT(C117:C119)+COUNT(G117:G119)/2))</f>
        <v>4.6548581210537003E-2</v>
      </c>
    </row>
    <row r="120" spans="2:17">
      <c r="B120" s="24" t="s">
        <v>119</v>
      </c>
      <c r="C120" s="21">
        <v>20.979000091552734</v>
      </c>
      <c r="D120" s="31"/>
      <c r="E120" s="35"/>
      <c r="F120" s="35"/>
      <c r="G120" s="34">
        <v>12.833000183105469</v>
      </c>
      <c r="I120" s="35"/>
      <c r="J120" s="35"/>
      <c r="K120" s="35"/>
      <c r="L120" s="35"/>
      <c r="M120" s="35"/>
      <c r="N120" s="35"/>
      <c r="O120" s="36"/>
    </row>
    <row r="121" spans="2:17">
      <c r="B121" s="24" t="s">
        <v>119</v>
      </c>
      <c r="C121" s="21">
        <v>20.966999053955078</v>
      </c>
      <c r="D121" s="37"/>
      <c r="E121" s="35"/>
      <c r="F121" s="35"/>
      <c r="G121" s="34">
        <v>12.779999732971191</v>
      </c>
      <c r="H121" s="37"/>
      <c r="I121" s="35"/>
      <c r="J121" s="35"/>
      <c r="K121" s="35"/>
      <c r="L121" s="35"/>
      <c r="M121" s="35"/>
      <c r="N121" s="35"/>
      <c r="O121" s="36"/>
    </row>
    <row r="122" spans="2:17" ht="15.75">
      <c r="B122" s="24" t="s">
        <v>119</v>
      </c>
      <c r="C122" s="21">
        <v>21.003000259399414</v>
      </c>
      <c r="D122" s="38">
        <f>STDEV(C120:C122)</f>
        <v>1.8330847195981059E-2</v>
      </c>
      <c r="E122" s="39">
        <f>AVERAGE(C120:C122)</f>
        <v>20.982999801635742</v>
      </c>
      <c r="F122" s="35"/>
      <c r="G122" s="34">
        <v>12.788000106811523</v>
      </c>
      <c r="H122" s="40">
        <f>STDEV(G120:G122)</f>
        <v>2.8571724258090046E-2</v>
      </c>
      <c r="I122" s="39">
        <f>AVERAGE(G120:G122)</f>
        <v>12.800333340962728</v>
      </c>
      <c r="J122" s="35"/>
      <c r="K122" s="39">
        <f>E122-I122</f>
        <v>8.1826664606730137</v>
      </c>
      <c r="L122" s="39">
        <f>K122-$K$7</f>
        <v>3.9716660181681309</v>
      </c>
      <c r="M122" s="18">
        <f>SQRT((D122*D122)+(H122*H122))</f>
        <v>3.3946478256260071E-2</v>
      </c>
      <c r="N122" s="6"/>
      <c r="O122" s="43">
        <f>POWER(2,-L122)</f>
        <v>6.3739609107614947E-2</v>
      </c>
      <c r="P122" s="17">
        <f>M122/SQRT((COUNT(C120:C122)+COUNT(G120:G122)/2))</f>
        <v>1.6002523314935457E-2</v>
      </c>
    </row>
    <row r="123" spans="2:17">
      <c r="B123" s="24" t="s">
        <v>120</v>
      </c>
      <c r="C123" s="21">
        <v>24.597999572753906</v>
      </c>
      <c r="D123" s="31"/>
      <c r="E123" s="35"/>
      <c r="F123" s="35"/>
      <c r="G123" s="34">
        <v>16.76099967956543</v>
      </c>
      <c r="I123" s="35"/>
      <c r="J123" s="35"/>
      <c r="K123" s="35"/>
      <c r="L123" s="35"/>
      <c r="M123" s="35"/>
      <c r="N123" s="35"/>
      <c r="O123" s="36"/>
    </row>
    <row r="124" spans="2:17">
      <c r="B124" s="24" t="s">
        <v>120</v>
      </c>
      <c r="C124" s="21">
        <v>24.926000595092773</v>
      </c>
      <c r="D124" s="37"/>
      <c r="E124" s="35"/>
      <c r="F124" s="35"/>
      <c r="G124" s="34">
        <v>16.773000717163086</v>
      </c>
      <c r="H124" s="37"/>
      <c r="I124" s="35"/>
      <c r="J124" s="35"/>
      <c r="K124" s="35"/>
      <c r="L124" s="35"/>
      <c r="M124" s="35"/>
      <c r="N124" s="35"/>
      <c r="O124" s="36"/>
    </row>
    <row r="125" spans="2:17" ht="15.75">
      <c r="B125" s="24" t="s">
        <v>120</v>
      </c>
      <c r="C125" s="21">
        <v>24.562000274658203</v>
      </c>
      <c r="D125" s="38">
        <f>STDEV(C123:C125)</f>
        <v>0.20057286846895786</v>
      </c>
      <c r="E125" s="39">
        <f>AVERAGE(C123:C125)</f>
        <v>24.695333480834961</v>
      </c>
      <c r="F125" s="35"/>
      <c r="G125" s="34"/>
      <c r="H125" s="40">
        <f>STDEV(G123:G125)</f>
        <v>8.4860150665774479E-3</v>
      </c>
      <c r="I125" s="39">
        <f>AVERAGE(G123:G125)</f>
        <v>16.767000198364258</v>
      </c>
      <c r="J125" s="35"/>
      <c r="K125" s="39">
        <f>E125-I125</f>
        <v>7.9283332824707031</v>
      </c>
      <c r="L125" s="39">
        <f>K125-$K$7</f>
        <v>3.7173328399658203</v>
      </c>
      <c r="M125" s="18">
        <f>SQRT((D125*D125)+(H125*H125))</f>
        <v>0.2007523051363945</v>
      </c>
      <c r="N125" s="6"/>
      <c r="O125" s="43">
        <f>POWER(2,-L125)</f>
        <v>7.602760528405024E-2</v>
      </c>
      <c r="P125" s="17">
        <f>M125/SQRT((COUNT(C123:C125)+COUNT(G123:G125)/2))</f>
        <v>0.10037615256819725</v>
      </c>
    </row>
    <row r="126" spans="2:17">
      <c r="B126" s="24" t="s">
        <v>121</v>
      </c>
      <c r="C126" s="21">
        <v>27.242000579833984</v>
      </c>
      <c r="D126" s="31"/>
      <c r="E126" s="35"/>
      <c r="F126" s="35"/>
      <c r="G126" s="34">
        <v>21.305999755859375</v>
      </c>
      <c r="I126" s="35"/>
      <c r="J126" s="35"/>
      <c r="K126" s="35"/>
      <c r="L126" s="35"/>
      <c r="M126" s="35"/>
      <c r="N126" s="35"/>
      <c r="O126" s="36"/>
    </row>
    <row r="127" spans="2:17">
      <c r="B127" s="24" t="s">
        <v>121</v>
      </c>
      <c r="C127" s="21">
        <v>27.13800048828125</v>
      </c>
      <c r="D127" s="37"/>
      <c r="E127" s="35"/>
      <c r="F127" s="35"/>
      <c r="G127" s="34">
        <v>21.416000366210937</v>
      </c>
      <c r="H127" s="37"/>
      <c r="I127" s="35"/>
      <c r="J127" s="35"/>
      <c r="K127" s="35"/>
      <c r="L127" s="35"/>
      <c r="M127" s="35"/>
      <c r="N127" s="35"/>
      <c r="O127" s="36"/>
    </row>
    <row r="128" spans="2:17" ht="15.75">
      <c r="B128" s="24" t="s">
        <v>121</v>
      </c>
      <c r="C128" s="21">
        <v>27.340999603271484</v>
      </c>
      <c r="D128" s="38">
        <f>STDEV(C126:C128)</f>
        <v>0.10150982413160331</v>
      </c>
      <c r="E128" s="39">
        <f>AVERAGE(C126:C128)</f>
        <v>27.240333557128906</v>
      </c>
      <c r="F128" s="35"/>
      <c r="G128" s="34">
        <v>21.440999984741211</v>
      </c>
      <c r="H128" s="40">
        <f>STDEV(G126:G128)</f>
        <v>7.1821743460834531E-2</v>
      </c>
      <c r="I128" s="39">
        <f>AVERAGE(G126:G128)</f>
        <v>21.387666702270508</v>
      </c>
      <c r="J128" s="35"/>
      <c r="K128" s="39">
        <f>E128-I128</f>
        <v>5.8526668548583984</v>
      </c>
      <c r="L128" s="39">
        <f>K128-$K$7</f>
        <v>1.6416664123535156</v>
      </c>
      <c r="M128" s="18">
        <f>SQRT((D128*D128)+(H128*H128))</f>
        <v>0.12434873231755506</v>
      </c>
      <c r="N128" s="6"/>
      <c r="O128" s="43">
        <f>POWER(2,-L128)</f>
        <v>0.32048607697432313</v>
      </c>
      <c r="P128" s="17">
        <f>M128/SQRT((COUNT(C126:C128)+COUNT(G126:G128)/2))</f>
        <v>5.8618554569129323E-2</v>
      </c>
    </row>
    <row r="129" spans="2:17">
      <c r="B129" s="24" t="s">
        <v>122</v>
      </c>
      <c r="C129" s="21">
        <v>23.277000427246094</v>
      </c>
      <c r="D129" s="31"/>
      <c r="E129" s="35"/>
      <c r="F129" s="35"/>
      <c r="G129" s="34">
        <v>15.008000373840332</v>
      </c>
      <c r="I129" s="35"/>
      <c r="J129" s="35"/>
      <c r="K129" s="35"/>
      <c r="L129" s="35"/>
      <c r="M129" s="35"/>
      <c r="N129" s="35"/>
      <c r="O129" s="36"/>
    </row>
    <row r="130" spans="2:17">
      <c r="B130" s="24" t="s">
        <v>122</v>
      </c>
      <c r="C130" s="21">
        <v>23.25200080871582</v>
      </c>
      <c r="D130" s="37"/>
      <c r="E130" s="35"/>
      <c r="F130" s="35"/>
      <c r="G130" s="34">
        <v>15.26099967956543</v>
      </c>
      <c r="H130" s="37"/>
      <c r="I130" s="35"/>
      <c r="J130" s="35"/>
      <c r="K130" s="35"/>
      <c r="L130" s="35"/>
      <c r="M130" s="35"/>
      <c r="N130" s="35"/>
      <c r="O130" s="36"/>
    </row>
    <row r="131" spans="2:17" ht="15.75">
      <c r="B131" s="24" t="s">
        <v>122</v>
      </c>
      <c r="C131" s="21">
        <v>23.226999282836914</v>
      </c>
      <c r="D131" s="38">
        <f t="shared" ref="D131" si="0">STDEV(C129:C131)</f>
        <v>2.5000572210653001E-2</v>
      </c>
      <c r="E131" s="39">
        <f t="shared" ref="E131" si="1">AVERAGE(C129:C131)</f>
        <v>23.252000172932942</v>
      </c>
      <c r="F131" s="35"/>
      <c r="G131" s="34">
        <v>14.968999862670898</v>
      </c>
      <c r="H131" s="40">
        <f t="shared" ref="H131" si="2">STDEV(G129:G131)</f>
        <v>0.15853158551494731</v>
      </c>
      <c r="I131" s="39">
        <f t="shared" ref="I131" si="3">AVERAGE(G129:G131)</f>
        <v>15.079333305358887</v>
      </c>
      <c r="J131" s="35"/>
      <c r="K131" s="39">
        <f t="shared" ref="K131" si="4">E131-I131</f>
        <v>8.1726668675740548</v>
      </c>
      <c r="L131" s="39">
        <f t="shared" ref="L131" si="5">K131-$K$7</f>
        <v>3.961666425069172</v>
      </c>
      <c r="M131" s="18">
        <f t="shared" ref="M131" si="6">SQRT((D131*D131)+(H131*H131))</f>
        <v>0.16049078545743092</v>
      </c>
      <c r="N131" s="6"/>
      <c r="O131" s="43">
        <f t="shared" ref="O131" si="7">POWER(2,-L131)</f>
        <v>6.4182935047052886E-2</v>
      </c>
      <c r="P131" s="17">
        <f t="shared" ref="P131" si="8">M131/SQRT((COUNT(C129:C131)+COUNT(G129:G131)/2))</f>
        <v>7.5656081809936507E-2</v>
      </c>
    </row>
    <row r="132" spans="2:17">
      <c r="B132" s="24" t="s">
        <v>123</v>
      </c>
      <c r="C132" s="21">
        <v>27.165000915527344</v>
      </c>
      <c r="D132" s="31"/>
      <c r="E132" s="35"/>
      <c r="F132" s="35"/>
      <c r="G132" s="34">
        <v>17.290000915527344</v>
      </c>
      <c r="I132" s="35"/>
      <c r="J132" s="35"/>
      <c r="K132" s="35"/>
      <c r="L132" s="35"/>
      <c r="M132" s="35"/>
      <c r="N132" s="35"/>
      <c r="O132" s="36"/>
    </row>
    <row r="133" spans="2:17">
      <c r="B133" s="24" t="s">
        <v>123</v>
      </c>
      <c r="C133" s="21">
        <v>26.926000595092773</v>
      </c>
      <c r="D133" s="37"/>
      <c r="E133" s="35"/>
      <c r="F133" s="35"/>
      <c r="G133" s="34">
        <v>17.097999572753906</v>
      </c>
      <c r="H133" s="37"/>
      <c r="I133" s="35"/>
      <c r="J133" s="35"/>
      <c r="K133" s="35"/>
      <c r="L133" s="35"/>
      <c r="M133" s="35"/>
      <c r="N133" s="35"/>
      <c r="O133" s="36"/>
    </row>
    <row r="134" spans="2:17" ht="15.75">
      <c r="B134" s="24" t="s">
        <v>123</v>
      </c>
      <c r="C134" s="21">
        <v>27.051000595092773</v>
      </c>
      <c r="D134" s="38">
        <f t="shared" ref="D134" si="9">STDEV(C132:C134)</f>
        <v>0.11954233993792882</v>
      </c>
      <c r="E134" s="39">
        <f t="shared" ref="E134" si="10">AVERAGE(C132:C134)</f>
        <v>27.047334035237629</v>
      </c>
      <c r="F134" s="35"/>
      <c r="G134" s="34">
        <v>17.135000228881836</v>
      </c>
      <c r="H134" s="40">
        <f t="shared" ref="H134" si="11">STDEV(G132:G134)</f>
        <v>0.1018649244844034</v>
      </c>
      <c r="I134" s="39">
        <f t="shared" ref="I134" si="12">AVERAGE(G132:G134)</f>
        <v>17.174333572387695</v>
      </c>
      <c r="J134" s="35"/>
      <c r="K134" s="39">
        <f t="shared" ref="K134" si="13">E134-I134</f>
        <v>9.8730004628499337</v>
      </c>
      <c r="L134" s="39">
        <f t="shared" ref="L134" si="14">K134-$K$7</f>
        <v>5.6620000203450509</v>
      </c>
      <c r="M134" s="18">
        <f t="shared" ref="M134" si="15">SQRT((D134*D134)+(H134*H134))</f>
        <v>0.15705678552055158</v>
      </c>
      <c r="N134" s="6"/>
      <c r="O134" s="43">
        <f t="shared" ref="O134" si="16">POWER(2,-L134)</f>
        <v>1.9750048134807661E-2</v>
      </c>
      <c r="P134" s="17">
        <f t="shared" ref="P134" si="17">M134/SQRT((COUNT(C132:C134)+COUNT(G132:G134)/2))</f>
        <v>7.4037278715295474E-2</v>
      </c>
    </row>
    <row r="135" spans="2:17">
      <c r="B135" s="24" t="s">
        <v>124</v>
      </c>
      <c r="C135" s="21">
        <v>23.636999130249023</v>
      </c>
      <c r="D135" s="31"/>
      <c r="E135" s="35"/>
      <c r="F135" s="35"/>
      <c r="G135" s="34">
        <v>18.750999450683594</v>
      </c>
      <c r="I135" s="35"/>
      <c r="J135" s="35"/>
      <c r="K135" s="35"/>
      <c r="L135" s="35"/>
      <c r="M135" s="35"/>
      <c r="N135" s="35"/>
      <c r="O135" s="36"/>
    </row>
    <row r="136" spans="2:17">
      <c r="B136" s="24" t="s">
        <v>124</v>
      </c>
      <c r="C136" s="21">
        <v>23.552999496459961</v>
      </c>
      <c r="D136" s="37"/>
      <c r="E136" s="35"/>
      <c r="F136" s="35"/>
      <c r="G136" s="34">
        <v>18.72599983215332</v>
      </c>
      <c r="H136" s="37"/>
      <c r="I136" s="35"/>
      <c r="J136" s="35"/>
      <c r="K136" s="35"/>
      <c r="L136" s="35"/>
      <c r="M136" s="35"/>
      <c r="N136" s="35"/>
      <c r="O136" s="36"/>
    </row>
    <row r="137" spans="2:17" ht="15.75">
      <c r="B137" s="24" t="s">
        <v>124</v>
      </c>
      <c r="C137" s="21">
        <v>23.531999588012695</v>
      </c>
      <c r="D137" s="38">
        <f t="shared" ref="D137" si="18">STDEV(C135:C137)</f>
        <v>5.5560535306589401E-2</v>
      </c>
      <c r="E137" s="39">
        <f t="shared" ref="E137" si="19">AVERAGE(C135:C137)</f>
        <v>23.573999404907227</v>
      </c>
      <c r="F137" s="35"/>
      <c r="G137" s="34">
        <v>18.738000869750977</v>
      </c>
      <c r="H137" s="40">
        <f t="shared" ref="H137" si="20">STDEV(G135:G137)</f>
        <v>1.2503125851437771E-2</v>
      </c>
      <c r="I137" s="39">
        <f t="shared" ref="I137" si="21">AVERAGE(G135:G137)</f>
        <v>18.738333384195965</v>
      </c>
      <c r="J137" s="35"/>
      <c r="K137" s="39">
        <f t="shared" ref="K137" si="22">E137-I137</f>
        <v>4.8356660207112618</v>
      </c>
      <c r="L137" s="39">
        <f t="shared" ref="L137" si="23">K137-$K$7</f>
        <v>0.62466557820637902</v>
      </c>
      <c r="M137" s="18">
        <f t="shared" ref="M137" si="24">SQRT((D137*D137)+(H137*H137))</f>
        <v>5.6949988934254056E-2</v>
      </c>
      <c r="N137" s="6"/>
      <c r="O137" s="43">
        <f t="shared" ref="O137" si="25">POWER(2,-L137)</f>
        <v>0.64857010073658428</v>
      </c>
      <c r="P137" s="17">
        <f t="shared" ref="P137" si="26">M137/SQRT((COUNT(C135:C137)+COUNT(G135:G137)/2))</f>
        <v>2.6846482242606592E-2</v>
      </c>
    </row>
    <row r="138" spans="2:17" s="23" customFormat="1">
      <c r="B138" s="24" t="s">
        <v>125</v>
      </c>
      <c r="C138" s="21">
        <v>21.797000885009766</v>
      </c>
      <c r="D138" s="31"/>
      <c r="E138" s="35"/>
      <c r="F138" s="35"/>
      <c r="G138" s="34">
        <v>13.755000114440918</v>
      </c>
      <c r="H138" s="30"/>
      <c r="I138" s="35"/>
      <c r="J138" s="35"/>
      <c r="K138" s="35"/>
      <c r="L138" s="35"/>
      <c r="M138" s="35"/>
      <c r="N138" s="35"/>
      <c r="O138" s="36"/>
      <c r="P138" s="42"/>
      <c r="Q138" s="28"/>
    </row>
    <row r="139" spans="2:17" s="23" customFormat="1">
      <c r="B139" s="24" t="s">
        <v>125</v>
      </c>
      <c r="C139" s="21">
        <v>21.846000671386719</v>
      </c>
      <c r="D139" s="37"/>
      <c r="E139" s="35"/>
      <c r="F139" s="35"/>
      <c r="G139" s="34"/>
      <c r="H139" s="37"/>
      <c r="I139" s="35"/>
      <c r="J139" s="35"/>
      <c r="K139" s="35"/>
      <c r="L139" s="35"/>
      <c r="M139" s="35"/>
      <c r="N139" s="35"/>
      <c r="O139" s="36"/>
      <c r="P139" s="42"/>
      <c r="Q139" s="28"/>
    </row>
    <row r="140" spans="2:17" s="23" customFormat="1" ht="15.75">
      <c r="B140" s="24" t="s">
        <v>125</v>
      </c>
      <c r="C140" s="21">
        <v>21.915000915527344</v>
      </c>
      <c r="D140" s="38">
        <f t="shared" ref="D140" si="27">STDEV(C138:C140)</f>
        <v>5.9281840893877814E-2</v>
      </c>
      <c r="E140" s="39">
        <f t="shared" ref="E140" si="28">AVERAGE(C138:C140)</f>
        <v>21.852667490641277</v>
      </c>
      <c r="F140" s="35"/>
      <c r="G140" s="34">
        <v>14.541999816894531</v>
      </c>
      <c r="H140" s="40">
        <f t="shared" ref="H140" si="29">STDEV(G138:G140)</f>
        <v>0.55649282639674513</v>
      </c>
      <c r="I140" s="39">
        <f t="shared" ref="I140" si="30">AVERAGE(G138:G140)</f>
        <v>14.148499965667725</v>
      </c>
      <c r="J140" s="35"/>
      <c r="K140" s="39">
        <f t="shared" ref="K140" si="31">E140-I140</f>
        <v>7.7041675249735526</v>
      </c>
      <c r="L140" s="39">
        <f t="shared" ref="L140" si="32">K140-$K$7</f>
        <v>3.4931670824686698</v>
      </c>
      <c r="M140" s="39">
        <f t="shared" ref="M140" si="33">SQRT((D140*D140)+(H140*H140))</f>
        <v>0.5596414946113315</v>
      </c>
      <c r="N140" s="35"/>
      <c r="O140" s="29">
        <f t="shared" ref="O140" si="34">POWER(2,-L140)</f>
        <v>8.8807967009061684E-2</v>
      </c>
      <c r="P140" s="1">
        <f t="shared" ref="P140" si="35">M140/SQRT((COUNT(C138:C140)+COUNT(G138:G140)/2))</f>
        <v>0.27982074730566575</v>
      </c>
      <c r="Q140" s="28"/>
    </row>
    <row r="141" spans="2:17" s="23" customFormat="1">
      <c r="B141" s="24" t="s">
        <v>126</v>
      </c>
      <c r="C141" s="21">
        <v>26.38599967956543</v>
      </c>
      <c r="D141" s="31"/>
      <c r="E141" s="35"/>
      <c r="F141" s="35"/>
      <c r="G141" s="34">
        <v>16.170000076293945</v>
      </c>
      <c r="H141" s="30"/>
      <c r="I141" s="35"/>
      <c r="J141" s="35"/>
      <c r="K141" s="35"/>
      <c r="L141" s="35"/>
      <c r="M141" s="35"/>
      <c r="N141" s="35"/>
      <c r="O141" s="36"/>
      <c r="P141" s="42"/>
      <c r="Q141" s="28"/>
    </row>
    <row r="142" spans="2:17" s="23" customFormat="1">
      <c r="B142" s="24" t="s">
        <v>126</v>
      </c>
      <c r="C142" s="21">
        <v>26.048000335693359</v>
      </c>
      <c r="D142" s="37"/>
      <c r="E142" s="35"/>
      <c r="F142" s="35"/>
      <c r="G142" s="34">
        <v>16.724000930786133</v>
      </c>
      <c r="H142" s="37"/>
      <c r="I142" s="35"/>
      <c r="J142" s="35"/>
      <c r="K142" s="35"/>
      <c r="L142" s="35"/>
      <c r="M142" s="35"/>
      <c r="N142" s="35"/>
      <c r="O142" s="36"/>
      <c r="P142" s="42"/>
      <c r="Q142" s="28"/>
    </row>
    <row r="143" spans="2:17" s="23" customFormat="1" ht="15.75">
      <c r="B143" s="24" t="s">
        <v>126</v>
      </c>
      <c r="C143" s="21">
        <v>25.974000930786133</v>
      </c>
      <c r="D143" s="38">
        <f t="shared" ref="D143" si="36">STDEV(C141:C143)</f>
        <v>0.21964457553808195</v>
      </c>
      <c r="E143" s="39">
        <f t="shared" ref="E143" si="37">AVERAGE(C141:C143)</f>
        <v>26.136000315348308</v>
      </c>
      <c r="F143" s="35"/>
      <c r="G143" s="34">
        <v>16.722000122070313</v>
      </c>
      <c r="H143" s="40">
        <f t="shared" ref="H143" si="38">STDEV(G141:G143)</f>
        <v>0.31927652605815671</v>
      </c>
      <c r="I143" s="39">
        <f t="shared" ref="I143" si="39">AVERAGE(G141:G143)</f>
        <v>16.538667043050129</v>
      </c>
      <c r="J143" s="35"/>
      <c r="K143" s="39">
        <f t="shared" ref="K143" si="40">E143-I143</f>
        <v>9.5973332722981795</v>
      </c>
      <c r="L143" s="39">
        <f t="shared" ref="L143" si="41">K143-$K$7</f>
        <v>5.3863328297932966</v>
      </c>
      <c r="M143" s="39">
        <f t="shared" ref="M143" si="42">SQRT((D143*D143)+(H143*H143))</f>
        <v>0.38753224337475328</v>
      </c>
      <c r="N143" s="35"/>
      <c r="O143" s="43">
        <f t="shared" ref="O143" si="43">POWER(2,-L143)</f>
        <v>2.3908495701452002E-2</v>
      </c>
      <c r="P143" s="1">
        <f t="shared" ref="P143" si="44">M143/SQRT((COUNT(C141:C143)+COUNT(G141:G143)/2))</f>
        <v>0.18268445147914905</v>
      </c>
      <c r="Q143" s="28"/>
    </row>
    <row r="144" spans="2:17">
      <c r="B144" s="24" t="s">
        <v>127</v>
      </c>
      <c r="C144" s="21">
        <v>21.715000152587891</v>
      </c>
      <c r="D144" s="31"/>
      <c r="E144" s="35"/>
      <c r="F144" s="35"/>
      <c r="G144" s="34">
        <v>16.722999572753906</v>
      </c>
      <c r="I144" s="35"/>
      <c r="J144" s="35"/>
      <c r="K144" s="35"/>
      <c r="L144" s="35"/>
      <c r="M144" s="35"/>
      <c r="N144" s="35"/>
      <c r="O144" s="36"/>
    </row>
    <row r="145" spans="2:17">
      <c r="B145" s="24" t="s">
        <v>127</v>
      </c>
      <c r="C145" s="21">
        <v>21.770000457763672</v>
      </c>
      <c r="D145" s="37"/>
      <c r="E145" s="35"/>
      <c r="F145" s="35"/>
      <c r="G145" s="34">
        <v>16.871000289916992</v>
      </c>
      <c r="H145" s="37"/>
      <c r="I145" s="35"/>
      <c r="J145" s="35"/>
      <c r="K145" s="35"/>
      <c r="L145" s="35"/>
      <c r="M145" s="35"/>
      <c r="N145" s="35"/>
      <c r="O145" s="36"/>
    </row>
    <row r="146" spans="2:17" ht="15.75">
      <c r="B146" s="24" t="s">
        <v>127</v>
      </c>
      <c r="C146" s="21">
        <v>21.694999694824219</v>
      </c>
      <c r="D146" s="38">
        <f t="shared" ref="D146" si="45">STDEV(C144:C146)</f>
        <v>3.883762420146547E-2</v>
      </c>
      <c r="E146" s="39">
        <f t="shared" ref="E146" si="46">AVERAGE(C144:C146)</f>
        <v>21.726666768391926</v>
      </c>
      <c r="F146" s="35"/>
      <c r="G146" s="34">
        <v>16.799999237060547</v>
      </c>
      <c r="H146" s="40">
        <f t="shared" ref="H146" si="47">STDEV(G144:G146)</f>
        <v>7.4020616599754202E-2</v>
      </c>
      <c r="I146" s="39">
        <f t="shared" ref="I146" si="48">AVERAGE(G144:G146)</f>
        <v>16.797999699910481</v>
      </c>
      <c r="J146" s="35"/>
      <c r="K146" s="39">
        <f t="shared" ref="K146" si="49">E146-I146</f>
        <v>4.9286670684814453</v>
      </c>
      <c r="L146" s="39">
        <f t="shared" ref="L146" si="50">K146-$K$7</f>
        <v>0.7176666259765625</v>
      </c>
      <c r="M146" s="18">
        <f t="shared" ref="M146" si="51">SQRT((D146*D146)+(H146*H146))</f>
        <v>8.3590745513017553E-2</v>
      </c>
      <c r="N146" s="6"/>
      <c r="O146" s="43">
        <f t="shared" ref="O146" si="52">POWER(2,-L146)</f>
        <v>0.60808013885309486</v>
      </c>
      <c r="P146" s="17">
        <f t="shared" ref="P146" si="53">M146/SQRT((COUNT(C144:C146)+COUNT(G144:G146)/2))</f>
        <v>3.9405055331129125E-2</v>
      </c>
    </row>
    <row r="147" spans="2:17">
      <c r="B147" s="24" t="s">
        <v>128</v>
      </c>
      <c r="C147" s="21">
        <v>21.024999618530273</v>
      </c>
      <c r="D147" s="31"/>
      <c r="E147" s="35"/>
      <c r="F147" s="35"/>
      <c r="G147" s="34">
        <v>12.699000358581543</v>
      </c>
      <c r="I147" s="35"/>
      <c r="J147" s="35"/>
      <c r="K147" s="35"/>
      <c r="L147" s="35"/>
      <c r="M147" s="35"/>
      <c r="N147" s="35"/>
      <c r="O147" s="36"/>
    </row>
    <row r="148" spans="2:17">
      <c r="B148" s="24" t="s">
        <v>128</v>
      </c>
      <c r="C148" s="21">
        <v>20.969999313354492</v>
      </c>
      <c r="D148" s="37"/>
      <c r="E148" s="35"/>
      <c r="F148" s="35"/>
      <c r="G148" s="34">
        <v>12.75</v>
      </c>
      <c r="H148" s="37"/>
      <c r="I148" s="35"/>
      <c r="J148" s="35"/>
      <c r="K148" s="35"/>
      <c r="L148" s="35"/>
      <c r="M148" s="35"/>
      <c r="N148" s="35"/>
      <c r="O148" s="36"/>
    </row>
    <row r="149" spans="2:17" ht="15.75">
      <c r="B149" s="24" t="s">
        <v>128</v>
      </c>
      <c r="C149" s="21">
        <v>21.121000289916992</v>
      </c>
      <c r="D149" s="38">
        <f t="shared" ref="D149" si="54">STDEV(C147:C149)</f>
        <v>7.6422572362444624E-2</v>
      </c>
      <c r="E149" s="39">
        <f t="shared" ref="E149" si="55">AVERAGE(C147:C149)</f>
        <v>21.038666407267254</v>
      </c>
      <c r="F149" s="35"/>
      <c r="G149" s="34">
        <v>12.890999794006348</v>
      </c>
      <c r="H149" s="40">
        <f t="shared" ref="H149" si="56">STDEV(G147:G149)</f>
        <v>9.9453245747342184E-2</v>
      </c>
      <c r="I149" s="39">
        <f t="shared" ref="I149" si="57">AVERAGE(G147:G149)</f>
        <v>12.780000050862631</v>
      </c>
      <c r="J149" s="35"/>
      <c r="K149" s="39">
        <f t="shared" ref="K149" si="58">E149-I149</f>
        <v>8.258666356404623</v>
      </c>
      <c r="L149" s="39">
        <f t="shared" ref="L149" si="59">K149-$K$7</f>
        <v>4.0476659138997402</v>
      </c>
      <c r="M149" s="18">
        <f t="shared" ref="M149" si="60">SQRT((D149*D149)+(H149*H149))</f>
        <v>0.12542470911337336</v>
      </c>
      <c r="N149" s="6"/>
      <c r="O149" s="43">
        <f t="shared" ref="O149" si="61">POWER(2,-L149)</f>
        <v>6.0468771783857934E-2</v>
      </c>
      <c r="P149" s="17">
        <f t="shared" ref="P149" si="62">M149/SQRT((COUNT(C147:C149)+COUNT(G147:G149)/2))</f>
        <v>5.9125774894944319E-2</v>
      </c>
    </row>
    <row r="150" spans="2:17">
      <c r="B150" s="24" t="s">
        <v>129</v>
      </c>
      <c r="C150" s="21">
        <v>26.849000930786133</v>
      </c>
      <c r="D150" s="31"/>
      <c r="E150" s="35"/>
      <c r="F150" s="35"/>
      <c r="G150" s="34">
        <v>17.819999694824219</v>
      </c>
      <c r="I150" s="35"/>
      <c r="J150" s="35"/>
      <c r="K150" s="35"/>
      <c r="L150" s="35"/>
      <c r="M150" s="35"/>
      <c r="N150" s="35"/>
      <c r="O150" s="36"/>
    </row>
    <row r="151" spans="2:17">
      <c r="B151" s="24" t="s">
        <v>129</v>
      </c>
      <c r="C151" s="21">
        <v>26.846000671386719</v>
      </c>
      <c r="D151" s="37"/>
      <c r="E151" s="35"/>
      <c r="F151" s="35"/>
      <c r="G151" s="34">
        <v>18.055999755859375</v>
      </c>
      <c r="H151" s="37"/>
      <c r="I151" s="35"/>
      <c r="J151" s="35"/>
      <c r="K151" s="35"/>
      <c r="L151" s="35"/>
      <c r="M151" s="35"/>
      <c r="N151" s="35"/>
      <c r="O151" s="36"/>
    </row>
    <row r="152" spans="2:17" ht="15.75">
      <c r="B152" s="24" t="s">
        <v>129</v>
      </c>
      <c r="C152" s="21">
        <v>26.746999740600586</v>
      </c>
      <c r="D152" s="38">
        <f t="shared" ref="D152" si="63">STDEV(C150:C152)</f>
        <v>5.8043702862947064E-2</v>
      </c>
      <c r="E152" s="39">
        <f t="shared" ref="E152" si="64">AVERAGE(C150:C152)</f>
        <v>26.814000447591145</v>
      </c>
      <c r="F152" s="35"/>
      <c r="G152" s="34">
        <v>18.113000869750977</v>
      </c>
      <c r="H152" s="40">
        <f t="shared" ref="H152" si="65">STDEV(G150:G152)</f>
        <v>0.15534630362613913</v>
      </c>
      <c r="I152" s="39">
        <f t="shared" ref="I152" si="66">AVERAGE(G150:G152)</f>
        <v>17.996333440144856</v>
      </c>
      <c r="J152" s="35"/>
      <c r="K152" s="39">
        <f t="shared" ref="K152" si="67">E152-I152</f>
        <v>8.8176670074462891</v>
      </c>
      <c r="L152" s="39">
        <f t="shared" ref="L152" si="68">K152-$K$7</f>
        <v>4.6066665649414062</v>
      </c>
      <c r="M152" s="18">
        <f t="shared" ref="M152" si="69">SQRT((D152*D152)+(H152*H152))</f>
        <v>0.16583589928705636</v>
      </c>
      <c r="N152" s="6"/>
      <c r="O152" s="43">
        <f t="shared" ref="O152" si="70">POWER(2,-L152)</f>
        <v>4.1044520265272826E-2</v>
      </c>
      <c r="P152" s="17">
        <f t="shared" ref="P152" si="71">M152/SQRT((COUNT(C150:C152)+COUNT(G150:G152)/2))</f>
        <v>7.8175792633364605E-2</v>
      </c>
    </row>
    <row r="153" spans="2:17">
      <c r="B153" s="24" t="s">
        <v>130</v>
      </c>
      <c r="C153" s="21">
        <v>23.079999923706055</v>
      </c>
      <c r="D153" s="31"/>
      <c r="E153" s="35"/>
      <c r="F153" s="35"/>
      <c r="G153" s="34">
        <v>18.5</v>
      </c>
      <c r="I153" s="35"/>
      <c r="J153" s="35"/>
      <c r="K153" s="35"/>
      <c r="L153" s="35"/>
      <c r="M153" s="35"/>
      <c r="N153" s="35"/>
      <c r="O153" s="36"/>
    </row>
    <row r="154" spans="2:17">
      <c r="B154" s="24" t="s">
        <v>130</v>
      </c>
      <c r="C154" s="21">
        <v>23.086000442504883</v>
      </c>
      <c r="D154" s="37"/>
      <c r="E154" s="35"/>
      <c r="F154" s="35"/>
      <c r="G154" s="34">
        <v>18.044000625610352</v>
      </c>
      <c r="H154" s="37"/>
      <c r="I154" s="35"/>
      <c r="J154" s="35"/>
      <c r="K154" s="35"/>
      <c r="L154" s="35"/>
      <c r="M154" s="35"/>
      <c r="N154" s="35"/>
      <c r="O154" s="36"/>
    </row>
    <row r="155" spans="2:17" ht="15.75">
      <c r="B155" s="24" t="s">
        <v>130</v>
      </c>
      <c r="C155" s="21">
        <v>22.999000549316406</v>
      </c>
      <c r="D155" s="38">
        <f t="shared" ref="D155" si="72">STDEV(C153:C155)</f>
        <v>4.8589927440735863E-2</v>
      </c>
      <c r="E155" s="39">
        <f t="shared" ref="E155" si="73">AVERAGE(C153:C155)</f>
        <v>23.055000305175781</v>
      </c>
      <c r="F155" s="35"/>
      <c r="G155" s="34">
        <v>18.322000503540039</v>
      </c>
      <c r="H155" s="40">
        <f t="shared" ref="H155" si="74">STDEV(G153:G155)</f>
        <v>0.22981992309652569</v>
      </c>
      <c r="I155" s="39">
        <f t="shared" ref="I155" si="75">AVERAGE(G153:G155)</f>
        <v>18.288667043050129</v>
      </c>
      <c r="J155" s="35"/>
      <c r="K155" s="39">
        <f t="shared" ref="K155" si="76">E155-I155</f>
        <v>4.7663332621256522</v>
      </c>
      <c r="L155" s="39">
        <f t="shared" ref="L155" si="77">K155-$K$7</f>
        <v>0.55533281962076941</v>
      </c>
      <c r="M155" s="18">
        <f t="shared" ref="M155" si="78">SQRT((D155*D155)+(H155*H155))</f>
        <v>0.23490035781324164</v>
      </c>
      <c r="N155" s="6"/>
      <c r="O155" s="43">
        <f t="shared" ref="O155" si="79">POWER(2,-L155)</f>
        <v>0.68050005355404231</v>
      </c>
      <c r="P155" s="17">
        <f t="shared" ref="P155" si="80">M155/SQRT((COUNT(C153:C155)+COUNT(G153:G155)/2))</f>
        <v>0.11073309060859306</v>
      </c>
    </row>
    <row r="156" spans="2:17">
      <c r="B156" s="24" t="s">
        <v>131</v>
      </c>
      <c r="C156" s="21">
        <v>23.33799934387207</v>
      </c>
      <c r="D156" s="31"/>
      <c r="E156" s="35"/>
      <c r="F156" s="35"/>
      <c r="G156" s="34">
        <v>14.909000396728516</v>
      </c>
      <c r="I156" s="35"/>
      <c r="J156" s="35"/>
      <c r="K156" s="35"/>
      <c r="L156" s="35"/>
      <c r="M156" s="35"/>
      <c r="N156" s="35"/>
      <c r="O156" s="36"/>
    </row>
    <row r="157" spans="2:17">
      <c r="B157" s="24" t="s">
        <v>131</v>
      </c>
      <c r="C157" s="21">
        <v>23.333999633789063</v>
      </c>
      <c r="D157" s="37"/>
      <c r="E157" s="35"/>
      <c r="F157" s="35"/>
      <c r="G157" s="34">
        <v>14.817000389099121</v>
      </c>
      <c r="H157" s="37"/>
      <c r="I157" s="35"/>
      <c r="J157" s="35"/>
      <c r="K157" s="35"/>
      <c r="L157" s="35"/>
      <c r="M157" s="35"/>
      <c r="N157" s="35"/>
      <c r="O157" s="36"/>
    </row>
    <row r="158" spans="2:17" ht="15.75">
      <c r="B158" s="24" t="s">
        <v>131</v>
      </c>
      <c r="C158" s="21">
        <v>23.308000564575195</v>
      </c>
      <c r="D158" s="38">
        <f t="shared" ref="D158" si="81">STDEV(C156:C158)</f>
        <v>1.6288421450211126E-2</v>
      </c>
      <c r="E158" s="39">
        <f t="shared" ref="E158" si="82">AVERAGE(C156:C158)</f>
        <v>23.326666514078777</v>
      </c>
      <c r="F158" s="35"/>
      <c r="G158" s="34">
        <v>14.812999725341797</v>
      </c>
      <c r="H158" s="40">
        <f t="shared" ref="H158" si="83">STDEV(G156:G158)</f>
        <v>5.4307973050324421E-2</v>
      </c>
      <c r="I158" s="39">
        <f t="shared" ref="I158" si="84">AVERAGE(G156:G158)</f>
        <v>14.846333503723145</v>
      </c>
      <c r="J158" s="35"/>
      <c r="K158" s="39">
        <f t="shared" ref="K158" si="85">E158-I158</f>
        <v>8.4803330103556327</v>
      </c>
      <c r="L158" s="39">
        <f t="shared" ref="L158" si="86">K158-$K$7</f>
        <v>4.2693325678507499</v>
      </c>
      <c r="M158" s="18">
        <f t="shared" ref="M158" si="87">SQRT((D158*D158)+(H158*H158))</f>
        <v>5.6698047675157758E-2</v>
      </c>
      <c r="N158" s="6"/>
      <c r="O158" s="43">
        <f t="shared" ref="O158" si="88">POWER(2,-L158)</f>
        <v>5.1856456350595409E-2</v>
      </c>
      <c r="P158" s="17">
        <f t="shared" ref="P158" si="89">M158/SQRT((COUNT(C156:C158)+COUNT(G156:G158)/2))</f>
        <v>2.6727715994094813E-2</v>
      </c>
    </row>
    <row r="159" spans="2:17" s="23" customFormat="1">
      <c r="B159" s="24" t="s">
        <v>132</v>
      </c>
      <c r="C159" s="21">
        <v>26.799999237060547</v>
      </c>
      <c r="D159" s="31"/>
      <c r="E159" s="35"/>
      <c r="F159" s="35"/>
      <c r="G159" s="34">
        <v>17.875</v>
      </c>
      <c r="H159" s="30"/>
      <c r="I159" s="35"/>
      <c r="J159" s="35"/>
      <c r="K159" s="35"/>
      <c r="L159" s="35"/>
      <c r="M159" s="35"/>
      <c r="N159" s="35"/>
      <c r="O159" s="36"/>
      <c r="P159" s="42"/>
      <c r="Q159" s="28"/>
    </row>
    <row r="160" spans="2:17" s="23" customFormat="1">
      <c r="B160" s="24" t="s">
        <v>132</v>
      </c>
      <c r="C160" s="21">
        <v>26.743999481201172</v>
      </c>
      <c r="D160" s="37"/>
      <c r="E160" s="35"/>
      <c r="F160" s="35"/>
      <c r="G160" s="34">
        <v>17.791000366210938</v>
      </c>
      <c r="H160" s="37"/>
      <c r="I160" s="35"/>
      <c r="J160" s="35"/>
      <c r="K160" s="35"/>
      <c r="L160" s="35"/>
      <c r="M160" s="35"/>
      <c r="N160" s="35"/>
      <c r="O160" s="36"/>
      <c r="P160" s="42"/>
      <c r="Q160" s="28"/>
    </row>
    <row r="161" spans="2:17" s="23" customFormat="1" ht="15.75">
      <c r="B161" s="24" t="s">
        <v>132</v>
      </c>
      <c r="C161" s="21">
        <v>26.773000717163086</v>
      </c>
      <c r="D161" s="38">
        <f t="shared" ref="D161" si="90">STDEV(C159:C161)</f>
        <v>2.8005845878678663E-2</v>
      </c>
      <c r="E161" s="39">
        <f t="shared" ref="E161" si="91">AVERAGE(C159:C161)</f>
        <v>26.772333145141602</v>
      </c>
      <c r="F161" s="35"/>
      <c r="G161" s="34">
        <v>17.881000518798828</v>
      </c>
      <c r="H161" s="40">
        <f t="shared" ref="H161" si="92">STDEV(G159:G161)</f>
        <v>5.0318936409658108E-2</v>
      </c>
      <c r="I161" s="39">
        <f t="shared" ref="I161" si="93">AVERAGE(G159:G161)</f>
        <v>17.849000295003254</v>
      </c>
      <c r="J161" s="35"/>
      <c r="K161" s="39">
        <f t="shared" ref="K161" si="94">E161-I161</f>
        <v>8.9233328501383475</v>
      </c>
      <c r="L161" s="39">
        <f t="shared" ref="L161" si="95">K161-$K$7</f>
        <v>4.7123324076334647</v>
      </c>
      <c r="M161" s="39">
        <f t="shared" ref="M161" si="96">SQRT((D161*D161)+(H161*H161))</f>
        <v>5.7587522648395971E-2</v>
      </c>
      <c r="N161" s="35"/>
      <c r="O161" s="43">
        <f t="shared" ref="O161" si="97">POWER(2,-L161)</f>
        <v>3.8145788435833029E-2</v>
      </c>
      <c r="P161" s="1">
        <f t="shared" ref="P161" si="98">M161/SQRT((COUNT(C159:C161)+COUNT(G159:G161)/2))</f>
        <v>2.714701851760979E-2</v>
      </c>
      <c r="Q161" s="28"/>
    </row>
    <row r="162" spans="2:17">
      <c r="B162" s="27"/>
      <c r="C162" s="24"/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P162" s="24"/>
      <c r="Q162"/>
    </row>
    <row r="163" spans="2:17">
      <c r="B163" s="27"/>
      <c r="C163" s="24"/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P163" s="24"/>
      <c r="Q163"/>
    </row>
    <row r="164" spans="2:17">
      <c r="B164" s="27"/>
      <c r="C164" s="24"/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P164" s="24"/>
      <c r="Q164"/>
    </row>
    <row r="165" spans="2:17">
      <c r="B165" s="27"/>
      <c r="C165" s="24"/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P165" s="24"/>
      <c r="Q165"/>
    </row>
    <row r="166" spans="2:17">
      <c r="B166" s="27"/>
      <c r="C166" s="24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P166" s="24"/>
      <c r="Q166"/>
    </row>
    <row r="167" spans="2:17">
      <c r="B167" s="27"/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P167" s="24"/>
      <c r="Q167"/>
    </row>
    <row r="168" spans="2:17">
      <c r="B168" s="27"/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P168" s="24"/>
      <c r="Q168"/>
    </row>
    <row r="169" spans="2:17">
      <c r="B169" s="27"/>
      <c r="C169" s="24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P169" s="24"/>
      <c r="Q169"/>
    </row>
    <row r="170" spans="2:17">
      <c r="B170" s="27"/>
      <c r="C170" s="24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P170" s="24"/>
      <c r="Q170"/>
    </row>
    <row r="171" spans="2:17">
      <c r="B171" s="27"/>
      <c r="C171" s="24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P171" s="24"/>
      <c r="Q171"/>
    </row>
    <row r="172" spans="2:17">
      <c r="B172" s="27"/>
      <c r="C172" s="24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P172" s="24"/>
      <c r="Q172"/>
    </row>
    <row r="173" spans="2:17">
      <c r="B173" s="27"/>
      <c r="C173" s="24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P173" s="24"/>
      <c r="Q173"/>
    </row>
    <row r="174" spans="2:17">
      <c r="B174" s="27"/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P174" s="24"/>
      <c r="Q174"/>
    </row>
    <row r="175" spans="2:17">
      <c r="B175" s="27"/>
      <c r="C175" s="24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P175" s="24"/>
      <c r="Q175"/>
    </row>
    <row r="176" spans="2:17">
      <c r="B176" s="27"/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P176" s="24"/>
      <c r="Q176"/>
    </row>
    <row r="177" spans="2:17">
      <c r="B177" s="27"/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P177" s="24"/>
      <c r="Q177"/>
    </row>
    <row r="178" spans="2:17">
      <c r="B178" s="27"/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P178" s="24"/>
      <c r="Q178"/>
    </row>
    <row r="179" spans="2:17">
      <c r="B179" s="27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P179" s="24"/>
      <c r="Q179"/>
    </row>
    <row r="180" spans="2:17">
      <c r="B180" s="27"/>
      <c r="C180" s="24"/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P180" s="24"/>
      <c r="Q180"/>
    </row>
    <row r="181" spans="2:17">
      <c r="B181" s="27"/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P181" s="24"/>
      <c r="Q181"/>
    </row>
    <row r="182" spans="2:17">
      <c r="B182" s="27"/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P182" s="24"/>
      <c r="Q182"/>
    </row>
    <row r="183" spans="2:17">
      <c r="B183" s="27"/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P183" s="24"/>
      <c r="Q183"/>
    </row>
    <row r="184" spans="2:17">
      <c r="B184" s="27"/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P184" s="24"/>
      <c r="Q184"/>
    </row>
    <row r="185" spans="2:17">
      <c r="B185" s="27"/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P185" s="24"/>
      <c r="Q185"/>
    </row>
    <row r="186" spans="2:17">
      <c r="B186" s="27"/>
      <c r="C186" s="24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P186" s="24"/>
      <c r="Q186"/>
    </row>
    <row r="187" spans="2:17">
      <c r="B187" s="27"/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P187" s="24"/>
      <c r="Q187"/>
    </row>
    <row r="188" spans="2:17">
      <c r="B188" s="27"/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P188" s="24"/>
      <c r="Q188"/>
    </row>
    <row r="189" spans="2:17">
      <c r="B189" s="27"/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P189" s="24"/>
      <c r="Q189"/>
    </row>
    <row r="190" spans="2:17">
      <c r="B190" s="27"/>
      <c r="C190" s="24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P190" s="24"/>
      <c r="Q190"/>
    </row>
    <row r="191" spans="2:17">
      <c r="B191" s="27"/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P191" s="24"/>
      <c r="Q191"/>
    </row>
    <row r="192" spans="2:17">
      <c r="B192" s="27"/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P192" s="24"/>
      <c r="Q192"/>
    </row>
    <row r="193" spans="2:17">
      <c r="B193" s="27"/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P193" s="24"/>
      <c r="Q193"/>
    </row>
    <row r="194" spans="2:17">
      <c r="B194" s="27"/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P194" s="24"/>
      <c r="Q194"/>
    </row>
    <row r="195" spans="2:17">
      <c r="B195" s="27"/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P195" s="24"/>
      <c r="Q195"/>
    </row>
    <row r="196" spans="2:17">
      <c r="B196" s="27"/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P196" s="24"/>
      <c r="Q196"/>
    </row>
    <row r="197" spans="2:17">
      <c r="B197" s="27"/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P197" s="24"/>
      <c r="Q197"/>
    </row>
    <row r="198" spans="2:17">
      <c r="B198" s="27"/>
      <c r="C198" s="24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P198" s="24"/>
      <c r="Q198"/>
    </row>
    <row r="199" spans="2:17">
      <c r="B199" s="27"/>
      <c r="C199" s="24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P199" s="24"/>
      <c r="Q199"/>
    </row>
    <row r="200" spans="2:17">
      <c r="B200" s="27"/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P200" s="24"/>
      <c r="Q200"/>
    </row>
    <row r="201" spans="2:17">
      <c r="B201" s="27"/>
      <c r="C201" s="24"/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P201" s="24"/>
      <c r="Q201"/>
    </row>
    <row r="202" spans="2:17">
      <c r="B202" s="27"/>
      <c r="C202" s="24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P202" s="24"/>
      <c r="Q202"/>
    </row>
    <row r="203" spans="2:17">
      <c r="B203" s="27"/>
      <c r="C203" s="24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P203" s="24"/>
      <c r="Q203"/>
    </row>
    <row r="204" spans="2:17">
      <c r="B204" s="27"/>
      <c r="C204" s="24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P204" s="24"/>
      <c r="Q204"/>
    </row>
    <row r="205" spans="2:17">
      <c r="B205" s="27"/>
      <c r="C205" s="24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P205" s="24"/>
      <c r="Q205"/>
    </row>
    <row r="206" spans="2:17">
      <c r="B206" s="27"/>
      <c r="C206" s="24"/>
      <c r="D206" s="24"/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P206" s="24"/>
      <c r="Q206"/>
    </row>
    <row r="207" spans="2:17">
      <c r="B207" s="27"/>
      <c r="C207" s="24"/>
      <c r="D207" s="24"/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P207" s="24"/>
      <c r="Q207"/>
    </row>
    <row r="208" spans="2:17">
      <c r="B208" s="27"/>
      <c r="C208" s="24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P208" s="24"/>
      <c r="Q208"/>
    </row>
    <row r="209" spans="2:17">
      <c r="B209" s="27"/>
      <c r="C209" s="24"/>
      <c r="D209" s="24"/>
      <c r="E209" s="24"/>
      <c r="F209" s="24"/>
      <c r="G209" s="24"/>
      <c r="H209" s="24"/>
      <c r="I209" s="24"/>
      <c r="J209" s="24"/>
      <c r="K209" s="24"/>
      <c r="L209" s="24"/>
      <c r="M209" s="24"/>
      <c r="N209" s="24"/>
      <c r="P209" s="24"/>
      <c r="Q209"/>
    </row>
    <row r="210" spans="2:17">
      <c r="B210" s="27"/>
      <c r="C210" s="24"/>
      <c r="D210" s="24"/>
      <c r="E210" s="24"/>
      <c r="F210" s="24"/>
      <c r="G210" s="24"/>
      <c r="H210" s="24"/>
      <c r="I210" s="24"/>
      <c r="J210" s="24"/>
      <c r="K210" s="24"/>
      <c r="L210" s="24"/>
      <c r="M210" s="24"/>
      <c r="N210" s="24"/>
      <c r="P210" s="24"/>
      <c r="Q210"/>
    </row>
    <row r="211" spans="2:17">
      <c r="B211" s="27"/>
      <c r="C211" s="24"/>
      <c r="D211" s="24"/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P211" s="24"/>
      <c r="Q211"/>
    </row>
    <row r="212" spans="2:17">
      <c r="B212" s="27"/>
      <c r="C212" s="24"/>
      <c r="D212" s="24"/>
      <c r="E212" s="24"/>
      <c r="F212" s="24"/>
      <c r="G212" s="24"/>
      <c r="H212" s="24"/>
      <c r="I212" s="24"/>
      <c r="J212" s="24"/>
      <c r="K212" s="24"/>
      <c r="L212" s="24"/>
      <c r="M212" s="24"/>
      <c r="N212" s="24"/>
      <c r="P212" s="24"/>
      <c r="Q212"/>
    </row>
    <row r="213" spans="2:17">
      <c r="B213" s="27"/>
      <c r="C213" s="24"/>
      <c r="D213" s="24"/>
      <c r="E213" s="24"/>
      <c r="F213" s="24"/>
      <c r="G213" s="24"/>
      <c r="H213" s="24"/>
      <c r="I213" s="24"/>
      <c r="J213" s="24"/>
      <c r="K213" s="24"/>
      <c r="L213" s="24"/>
      <c r="M213" s="24"/>
      <c r="N213" s="24"/>
      <c r="P213" s="24"/>
      <c r="Q213"/>
    </row>
    <row r="214" spans="2:17">
      <c r="B214" s="27"/>
      <c r="C214" s="24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P214" s="24"/>
      <c r="Q214"/>
    </row>
    <row r="215" spans="2:17">
      <c r="B215" s="27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  <c r="N215" s="24"/>
      <c r="P215" s="24"/>
      <c r="Q215"/>
    </row>
    <row r="216" spans="2:17">
      <c r="B216" s="27"/>
      <c r="C216" s="24"/>
      <c r="D216" s="24"/>
      <c r="E216" s="24"/>
      <c r="F216" s="24"/>
      <c r="G216" s="24"/>
      <c r="H216" s="24"/>
      <c r="I216" s="24"/>
      <c r="J216" s="24"/>
      <c r="K216" s="24"/>
      <c r="L216" s="24"/>
      <c r="M216" s="24"/>
      <c r="N216" s="24"/>
      <c r="P216" s="24"/>
      <c r="Q216"/>
    </row>
    <row r="217" spans="2:17">
      <c r="B217" s="27"/>
      <c r="C217" s="24"/>
      <c r="D217" s="24"/>
      <c r="E217" s="24"/>
      <c r="F217" s="24"/>
      <c r="G217" s="24"/>
      <c r="H217" s="24"/>
      <c r="I217" s="24"/>
      <c r="J217" s="24"/>
      <c r="K217" s="24"/>
      <c r="L217" s="24"/>
      <c r="M217" s="24"/>
      <c r="N217" s="24"/>
      <c r="P217" s="24"/>
      <c r="Q217"/>
    </row>
    <row r="218" spans="2:17">
      <c r="B218" s="27"/>
      <c r="C218" s="24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P218" s="24"/>
      <c r="Q218"/>
    </row>
    <row r="219" spans="2:17">
      <c r="B219" s="27"/>
      <c r="C219" s="24"/>
      <c r="D219" s="24"/>
      <c r="E219" s="24"/>
      <c r="F219" s="24"/>
      <c r="G219" s="24"/>
      <c r="H219" s="24"/>
      <c r="I219" s="24"/>
      <c r="J219" s="24"/>
      <c r="K219" s="24"/>
      <c r="L219" s="24"/>
      <c r="M219" s="24"/>
      <c r="N219" s="24"/>
      <c r="P219" s="24"/>
      <c r="Q219"/>
    </row>
    <row r="220" spans="2:17">
      <c r="B220" s="27"/>
      <c r="C220" s="24"/>
      <c r="D220" s="24"/>
      <c r="E220" s="24"/>
      <c r="F220" s="24"/>
      <c r="G220" s="24"/>
      <c r="H220" s="24"/>
      <c r="I220" s="24"/>
      <c r="J220" s="24"/>
      <c r="K220" s="24"/>
      <c r="L220" s="24"/>
      <c r="M220" s="24"/>
      <c r="N220" s="24"/>
      <c r="P220" s="24"/>
      <c r="Q220"/>
    </row>
    <row r="221" spans="2:17">
      <c r="B221" s="27"/>
      <c r="C221" s="24"/>
      <c r="D221" s="24"/>
      <c r="E221" s="24"/>
      <c r="F221" s="24"/>
      <c r="G221" s="24"/>
      <c r="H221" s="24"/>
      <c r="I221" s="24"/>
      <c r="J221" s="24"/>
      <c r="K221" s="24"/>
      <c r="L221" s="24"/>
      <c r="M221" s="24"/>
      <c r="N221" s="24"/>
      <c r="P221" s="24"/>
      <c r="Q221"/>
    </row>
    <row r="222" spans="2:17">
      <c r="B222" s="27"/>
      <c r="C222" s="24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P222" s="24"/>
      <c r="Q222"/>
    </row>
    <row r="223" spans="2:17">
      <c r="B223" s="27"/>
      <c r="C223" s="24"/>
      <c r="D223" s="24"/>
      <c r="E223" s="24"/>
      <c r="F223" s="24"/>
      <c r="G223" s="24"/>
      <c r="H223" s="24"/>
      <c r="I223" s="24"/>
      <c r="J223" s="24"/>
      <c r="K223" s="24"/>
      <c r="L223" s="24"/>
      <c r="M223" s="24"/>
      <c r="N223" s="24"/>
      <c r="P223" s="24"/>
      <c r="Q223"/>
    </row>
    <row r="224" spans="2:17">
      <c r="B224" s="27"/>
      <c r="C224" s="24"/>
      <c r="D224" s="24"/>
      <c r="E224" s="24"/>
      <c r="F224" s="24"/>
      <c r="G224" s="24"/>
      <c r="H224" s="24"/>
      <c r="I224" s="24"/>
      <c r="J224" s="24"/>
      <c r="K224" s="24"/>
      <c r="L224" s="24"/>
      <c r="M224" s="24"/>
      <c r="N224" s="24"/>
      <c r="P224" s="24"/>
      <c r="Q224"/>
    </row>
    <row r="225" spans="2:17">
      <c r="B225" s="27"/>
      <c r="C225" s="24"/>
      <c r="D225" s="24"/>
      <c r="E225" s="24"/>
      <c r="F225" s="24"/>
      <c r="G225" s="24"/>
      <c r="H225" s="24"/>
      <c r="I225" s="24"/>
      <c r="J225" s="24"/>
      <c r="K225" s="24"/>
      <c r="L225" s="24"/>
      <c r="M225" s="24"/>
      <c r="N225" s="24"/>
      <c r="P225" s="24"/>
      <c r="Q225"/>
    </row>
    <row r="226" spans="2:17">
      <c r="B226" s="27"/>
      <c r="C226" s="24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P226" s="24"/>
      <c r="Q226"/>
    </row>
    <row r="227" spans="2:17">
      <c r="B227" s="27"/>
      <c r="C227" s="24"/>
      <c r="D227" s="24"/>
      <c r="E227" s="24"/>
      <c r="F227" s="24"/>
      <c r="G227" s="24"/>
      <c r="H227" s="24"/>
      <c r="I227" s="24"/>
      <c r="J227" s="24"/>
      <c r="K227" s="24"/>
      <c r="L227" s="24"/>
      <c r="M227" s="24"/>
      <c r="N227" s="24"/>
      <c r="P227" s="24"/>
      <c r="Q227"/>
    </row>
    <row r="228" spans="2:17">
      <c r="B228" s="27"/>
      <c r="C228" s="24"/>
      <c r="D228" s="24"/>
      <c r="E228" s="24"/>
      <c r="F228" s="24"/>
      <c r="G228" s="24"/>
      <c r="H228" s="24"/>
      <c r="I228" s="24"/>
      <c r="J228" s="24"/>
      <c r="K228" s="24"/>
      <c r="L228" s="24"/>
      <c r="M228" s="24"/>
      <c r="N228" s="24"/>
      <c r="P228" s="24"/>
      <c r="Q228"/>
    </row>
    <row r="229" spans="2:17">
      <c r="B229" s="27"/>
      <c r="C229" s="24"/>
      <c r="D229" s="24"/>
      <c r="E229" s="24"/>
      <c r="F229" s="24"/>
      <c r="G229" s="24"/>
      <c r="H229" s="24"/>
      <c r="I229" s="24"/>
      <c r="J229" s="24"/>
      <c r="K229" s="24"/>
      <c r="L229" s="24"/>
      <c r="M229" s="24"/>
      <c r="N229" s="24"/>
      <c r="P229" s="24"/>
      <c r="Q229"/>
    </row>
    <row r="230" spans="2:17">
      <c r="B230" s="27"/>
      <c r="C230" s="24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P230" s="24"/>
      <c r="Q230"/>
    </row>
    <row r="231" spans="2:17">
      <c r="B231" s="27"/>
      <c r="C231" s="24"/>
      <c r="D231" s="24"/>
      <c r="E231" s="24"/>
      <c r="F231" s="24"/>
      <c r="G231" s="24"/>
      <c r="H231" s="24"/>
      <c r="I231" s="24"/>
      <c r="J231" s="24"/>
      <c r="K231" s="24"/>
      <c r="L231" s="24"/>
      <c r="M231" s="24"/>
      <c r="N231" s="24"/>
      <c r="P231" s="24"/>
      <c r="Q231"/>
    </row>
    <row r="232" spans="2:17">
      <c r="B232" s="27"/>
      <c r="C232" s="24"/>
      <c r="D232" s="24"/>
      <c r="E232" s="24"/>
      <c r="F232" s="24"/>
      <c r="G232" s="24"/>
      <c r="H232" s="24"/>
      <c r="I232" s="24"/>
      <c r="J232" s="24"/>
      <c r="K232" s="24"/>
      <c r="L232" s="24"/>
      <c r="M232" s="24"/>
      <c r="N232" s="24"/>
      <c r="P232" s="24"/>
      <c r="Q232"/>
    </row>
    <row r="233" spans="2:17">
      <c r="B233" s="27"/>
      <c r="C233" s="24"/>
      <c r="D233" s="24"/>
      <c r="E233" s="24"/>
      <c r="F233" s="24"/>
      <c r="G233" s="24"/>
      <c r="H233" s="24"/>
      <c r="I233" s="24"/>
      <c r="J233" s="24"/>
      <c r="K233" s="24"/>
      <c r="L233" s="24"/>
      <c r="M233" s="24"/>
      <c r="N233" s="24"/>
      <c r="P233" s="24"/>
      <c r="Q233"/>
    </row>
    <row r="234" spans="2:17">
      <c r="B234" s="27"/>
      <c r="C234" s="24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P234" s="24"/>
      <c r="Q234"/>
    </row>
    <row r="235" spans="2:17">
      <c r="B235" s="27"/>
      <c r="C235" s="24"/>
      <c r="D235" s="24"/>
      <c r="E235" s="24"/>
      <c r="F235" s="24"/>
      <c r="G235" s="24"/>
      <c r="H235" s="24"/>
      <c r="I235" s="24"/>
      <c r="J235" s="24"/>
      <c r="K235" s="24"/>
      <c r="L235" s="24"/>
      <c r="M235" s="24"/>
      <c r="N235" s="24"/>
      <c r="P235" s="24"/>
      <c r="Q235"/>
    </row>
    <row r="236" spans="2:17">
      <c r="B236" s="27"/>
      <c r="C236" s="24"/>
      <c r="D236" s="24"/>
      <c r="E236" s="24"/>
      <c r="F236" s="24"/>
      <c r="G236" s="24"/>
      <c r="H236" s="24"/>
      <c r="I236" s="24"/>
      <c r="J236" s="24"/>
      <c r="K236" s="24"/>
      <c r="L236" s="24"/>
      <c r="M236" s="24"/>
      <c r="N236" s="24"/>
      <c r="P236" s="24"/>
      <c r="Q236"/>
    </row>
    <row r="237" spans="2:17">
      <c r="B237" s="27"/>
      <c r="C237" s="24"/>
      <c r="D237" s="24"/>
      <c r="E237" s="24"/>
      <c r="F237" s="24"/>
      <c r="G237" s="24"/>
      <c r="H237" s="24"/>
      <c r="I237" s="24"/>
      <c r="J237" s="24"/>
      <c r="K237" s="24"/>
      <c r="L237" s="24"/>
      <c r="M237" s="24"/>
      <c r="N237" s="24"/>
      <c r="P237" s="24"/>
      <c r="Q237"/>
    </row>
    <row r="238" spans="2:17">
      <c r="B238" s="27"/>
      <c r="C238" s="24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P238" s="24"/>
      <c r="Q238"/>
    </row>
    <row r="239" spans="2:17">
      <c r="B239" s="27"/>
      <c r="C239" s="24"/>
      <c r="D239" s="24"/>
      <c r="E239" s="24"/>
      <c r="F239" s="24"/>
      <c r="G239" s="24"/>
      <c r="H239" s="24"/>
      <c r="I239" s="24"/>
      <c r="J239" s="24"/>
      <c r="K239" s="24"/>
      <c r="L239" s="24"/>
      <c r="M239" s="24"/>
      <c r="N239" s="24"/>
      <c r="P239" s="24"/>
      <c r="Q239"/>
    </row>
    <row r="240" spans="2:17">
      <c r="B240" s="27"/>
      <c r="C240" s="24"/>
      <c r="D240" s="24"/>
      <c r="E240" s="24"/>
      <c r="F240" s="24"/>
      <c r="G240" s="24"/>
      <c r="H240" s="24"/>
      <c r="I240" s="24"/>
      <c r="J240" s="24"/>
      <c r="K240" s="24"/>
      <c r="L240" s="24"/>
      <c r="M240" s="24"/>
      <c r="N240" s="24"/>
      <c r="P240" s="24"/>
      <c r="Q240"/>
    </row>
    <row r="241" spans="2:17">
      <c r="B241" s="27"/>
      <c r="C241" s="24"/>
      <c r="D241" s="24"/>
      <c r="E241" s="24"/>
      <c r="F241" s="24"/>
      <c r="G241" s="24"/>
      <c r="H241" s="24"/>
      <c r="I241" s="24"/>
      <c r="J241" s="24"/>
      <c r="K241" s="24"/>
      <c r="L241" s="24"/>
      <c r="M241" s="24"/>
      <c r="N241" s="24"/>
      <c r="P241" s="24"/>
      <c r="Q241"/>
    </row>
    <row r="242" spans="2:17">
      <c r="B242" s="27"/>
      <c r="C242" s="24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P242" s="24"/>
      <c r="Q242"/>
    </row>
    <row r="243" spans="2:17">
      <c r="B243" s="27"/>
      <c r="C243" s="24"/>
      <c r="D243" s="24"/>
      <c r="E243" s="24"/>
      <c r="F243" s="24"/>
      <c r="G243" s="24"/>
      <c r="H243" s="24"/>
      <c r="I243" s="24"/>
      <c r="J243" s="24"/>
      <c r="K243" s="24"/>
      <c r="L243" s="24"/>
      <c r="M243" s="24"/>
      <c r="N243" s="24"/>
      <c r="P243" s="24"/>
      <c r="Q243"/>
    </row>
    <row r="244" spans="2:17">
      <c r="B244" s="27"/>
      <c r="C244" s="24"/>
      <c r="D244" s="24"/>
      <c r="E244" s="24"/>
      <c r="F244" s="24"/>
      <c r="G244" s="24"/>
      <c r="H244" s="24"/>
      <c r="I244" s="24"/>
      <c r="J244" s="24"/>
      <c r="K244" s="24"/>
      <c r="L244" s="24"/>
      <c r="M244" s="24"/>
      <c r="N244" s="24"/>
      <c r="P244" s="24"/>
      <c r="Q244"/>
    </row>
    <row r="245" spans="2:17">
      <c r="B245" s="27"/>
      <c r="C245" s="24"/>
      <c r="D245" s="24"/>
      <c r="E245" s="24"/>
      <c r="F245" s="24"/>
      <c r="G245" s="24"/>
      <c r="H245" s="24"/>
      <c r="I245" s="24"/>
      <c r="J245" s="24"/>
      <c r="K245" s="24"/>
      <c r="L245" s="24"/>
      <c r="M245" s="24"/>
      <c r="N245" s="24"/>
      <c r="P245" s="24"/>
      <c r="Q245"/>
    </row>
    <row r="246" spans="2:17">
      <c r="B246" s="27"/>
      <c r="C246" s="24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P246" s="24"/>
      <c r="Q246"/>
    </row>
    <row r="247" spans="2:17">
      <c r="B247" s="27"/>
      <c r="C247" s="24"/>
      <c r="D247" s="24"/>
      <c r="E247" s="24"/>
      <c r="F247" s="24"/>
      <c r="G247" s="24"/>
      <c r="H247" s="24"/>
      <c r="I247" s="24"/>
      <c r="J247" s="24"/>
      <c r="K247" s="24"/>
      <c r="L247" s="24"/>
      <c r="M247" s="24"/>
      <c r="N247" s="24"/>
      <c r="P247" s="24"/>
      <c r="Q247"/>
    </row>
    <row r="248" spans="2:17">
      <c r="B248" s="27"/>
      <c r="C248" s="24"/>
      <c r="D248" s="24"/>
      <c r="E248" s="24"/>
      <c r="F248" s="24"/>
      <c r="G248" s="24"/>
      <c r="H248" s="24"/>
      <c r="I248" s="24"/>
      <c r="J248" s="24"/>
      <c r="K248" s="24"/>
      <c r="L248" s="24"/>
      <c r="M248" s="24"/>
      <c r="N248" s="24"/>
      <c r="P248" s="24"/>
      <c r="Q248"/>
    </row>
    <row r="249" spans="2:17">
      <c r="B249" s="27"/>
      <c r="C249" s="24"/>
      <c r="D249" s="24"/>
      <c r="E249" s="24"/>
      <c r="F249" s="24"/>
      <c r="G249" s="24"/>
      <c r="H249" s="24"/>
      <c r="I249" s="24"/>
      <c r="J249" s="24"/>
      <c r="K249" s="24"/>
      <c r="L249" s="24"/>
      <c r="M249" s="24"/>
      <c r="N249" s="24"/>
      <c r="P249" s="24"/>
      <c r="Q249"/>
    </row>
    <row r="250" spans="2:17">
      <c r="B250" s="27"/>
      <c r="C250" s="24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P250" s="24"/>
      <c r="Q250"/>
    </row>
    <row r="251" spans="2:17">
      <c r="B251" s="27"/>
      <c r="C251" s="24"/>
      <c r="D251" s="24"/>
      <c r="E251" s="24"/>
      <c r="F251" s="24"/>
      <c r="G251" s="24"/>
      <c r="H251" s="24"/>
      <c r="I251" s="24"/>
      <c r="J251" s="24"/>
      <c r="K251" s="24"/>
      <c r="L251" s="24"/>
      <c r="M251" s="24"/>
      <c r="N251" s="24"/>
      <c r="P251" s="24"/>
      <c r="Q251"/>
    </row>
    <row r="252" spans="2:17">
      <c r="B252" s="27"/>
      <c r="C252" s="24"/>
      <c r="D252" s="24"/>
      <c r="E252" s="24"/>
      <c r="F252" s="24"/>
      <c r="G252" s="24"/>
      <c r="H252" s="24"/>
      <c r="I252" s="24"/>
      <c r="J252" s="24"/>
      <c r="K252" s="24"/>
      <c r="L252" s="24"/>
      <c r="M252" s="24"/>
      <c r="N252" s="24"/>
      <c r="P252" s="24"/>
      <c r="Q252"/>
    </row>
    <row r="253" spans="2:17">
      <c r="B253" s="27"/>
      <c r="C253" s="24"/>
      <c r="D253" s="24"/>
      <c r="E253" s="24"/>
      <c r="F253" s="24"/>
      <c r="G253" s="24"/>
      <c r="H253" s="24"/>
      <c r="I253" s="24"/>
      <c r="J253" s="24"/>
      <c r="K253" s="24"/>
      <c r="L253" s="24"/>
      <c r="M253" s="24"/>
      <c r="N253" s="24"/>
      <c r="P253" s="24"/>
      <c r="Q253"/>
    </row>
    <row r="254" spans="2:17">
      <c r="B254" s="27"/>
      <c r="C254" s="24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P254" s="24"/>
      <c r="Q254"/>
    </row>
    <row r="255" spans="2:17">
      <c r="B255" s="27"/>
      <c r="C255" s="24"/>
      <c r="D255" s="24"/>
      <c r="E255" s="24"/>
      <c r="F255" s="24"/>
      <c r="G255" s="24"/>
      <c r="H255" s="24"/>
      <c r="I255" s="24"/>
      <c r="J255" s="24"/>
      <c r="K255" s="24"/>
      <c r="L255" s="24"/>
      <c r="M255" s="24"/>
      <c r="N255" s="24"/>
      <c r="P255" s="24"/>
      <c r="Q255"/>
    </row>
    <row r="256" spans="2:17">
      <c r="B256" s="27"/>
      <c r="C256" s="24"/>
      <c r="D256" s="24"/>
      <c r="E256" s="24"/>
      <c r="F256" s="24"/>
      <c r="G256" s="24"/>
      <c r="H256" s="24"/>
      <c r="I256" s="24"/>
      <c r="J256" s="24"/>
      <c r="K256" s="24"/>
      <c r="L256" s="24"/>
      <c r="M256" s="24"/>
      <c r="N256" s="24"/>
      <c r="P256" s="24"/>
      <c r="Q256"/>
    </row>
    <row r="257" spans="2:17">
      <c r="B257" s="27"/>
      <c r="C257" s="24"/>
      <c r="D257" s="24"/>
      <c r="E257" s="24"/>
      <c r="F257" s="24"/>
      <c r="G257" s="24"/>
      <c r="H257" s="24"/>
      <c r="I257" s="24"/>
      <c r="J257" s="24"/>
      <c r="K257" s="24"/>
      <c r="L257" s="24"/>
      <c r="M257" s="24"/>
      <c r="N257" s="24"/>
      <c r="P257" s="24"/>
      <c r="Q257"/>
    </row>
    <row r="258" spans="2:17">
      <c r="B258" s="27"/>
      <c r="C258" s="24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P258" s="24"/>
      <c r="Q258"/>
    </row>
    <row r="259" spans="2:17">
      <c r="B259" s="27"/>
      <c r="C259" s="24"/>
      <c r="D259" s="24"/>
      <c r="E259" s="24"/>
      <c r="F259" s="24"/>
      <c r="G259" s="24"/>
      <c r="H259" s="24"/>
      <c r="I259" s="24"/>
      <c r="J259" s="24"/>
      <c r="K259" s="24"/>
      <c r="L259" s="24"/>
      <c r="M259" s="24"/>
      <c r="N259" s="24"/>
      <c r="P259" s="24"/>
      <c r="Q259"/>
    </row>
    <row r="260" spans="2:17">
      <c r="B260" s="27"/>
      <c r="C260" s="24"/>
      <c r="D260" s="24"/>
      <c r="E260" s="24"/>
      <c r="F260" s="24"/>
      <c r="G260" s="24"/>
      <c r="H260" s="24"/>
      <c r="I260" s="24"/>
      <c r="J260" s="24"/>
      <c r="K260" s="24"/>
      <c r="L260" s="24"/>
      <c r="M260" s="24"/>
      <c r="N260" s="24"/>
      <c r="P260" s="24"/>
      <c r="Q260"/>
    </row>
    <row r="261" spans="2:17">
      <c r="B261" s="27"/>
      <c r="C261" s="24"/>
      <c r="D261" s="24"/>
      <c r="E261" s="24"/>
      <c r="F261" s="24"/>
      <c r="G261" s="24"/>
      <c r="H261" s="24"/>
      <c r="I261" s="24"/>
      <c r="J261" s="24"/>
      <c r="K261" s="24"/>
      <c r="L261" s="24"/>
      <c r="M261" s="24"/>
      <c r="N261" s="24"/>
      <c r="P261" s="24"/>
      <c r="Q261"/>
    </row>
    <row r="262" spans="2:17">
      <c r="B262" s="27"/>
      <c r="C262" s="24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P262" s="24"/>
      <c r="Q262"/>
    </row>
    <row r="263" spans="2:17">
      <c r="B263" s="27"/>
      <c r="C263" s="24"/>
      <c r="D263" s="24"/>
      <c r="E263" s="24"/>
      <c r="F263" s="24"/>
      <c r="G263" s="24"/>
      <c r="H263" s="24"/>
      <c r="I263" s="24"/>
      <c r="J263" s="24"/>
      <c r="K263" s="24"/>
      <c r="L263" s="24"/>
      <c r="M263" s="24"/>
      <c r="N263" s="24"/>
      <c r="P263" s="24"/>
      <c r="Q263"/>
    </row>
    <row r="264" spans="2:17">
      <c r="B264" s="27"/>
      <c r="C264" s="24"/>
      <c r="D264" s="24"/>
      <c r="E264" s="24"/>
      <c r="F264" s="24"/>
      <c r="G264" s="24"/>
      <c r="H264" s="24"/>
      <c r="I264" s="24"/>
      <c r="J264" s="24"/>
      <c r="K264" s="24"/>
      <c r="L264" s="24"/>
      <c r="M264" s="24"/>
      <c r="N264" s="24"/>
      <c r="P264" s="24"/>
      <c r="Q264"/>
    </row>
    <row r="265" spans="2:17">
      <c r="B265" s="27"/>
      <c r="C265" s="24"/>
      <c r="D265" s="24"/>
      <c r="E265" s="24"/>
      <c r="F265" s="24"/>
      <c r="G265" s="24"/>
      <c r="H265" s="24"/>
      <c r="I265" s="24"/>
      <c r="J265" s="24"/>
      <c r="K265" s="24"/>
      <c r="L265" s="24"/>
      <c r="M265" s="24"/>
      <c r="N265" s="24"/>
      <c r="P265" s="24"/>
      <c r="Q265"/>
    </row>
    <row r="266" spans="2:17">
      <c r="B266" s="27"/>
      <c r="C266" s="24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P266" s="24"/>
      <c r="Q266"/>
    </row>
    <row r="267" spans="2:17">
      <c r="B267" s="27"/>
      <c r="C267" s="24"/>
      <c r="D267" s="24"/>
      <c r="E267" s="24"/>
      <c r="F267" s="24"/>
      <c r="G267" s="24"/>
      <c r="H267" s="24"/>
      <c r="I267" s="24"/>
      <c r="J267" s="24"/>
      <c r="K267" s="24"/>
      <c r="L267" s="24"/>
      <c r="M267" s="24"/>
      <c r="N267" s="24"/>
      <c r="P267" s="24"/>
      <c r="Q267"/>
    </row>
    <row r="268" spans="2:17">
      <c r="B268" s="27"/>
      <c r="C268" s="24"/>
      <c r="D268" s="24"/>
      <c r="E268" s="24"/>
      <c r="F268" s="24"/>
      <c r="G268" s="24"/>
      <c r="H268" s="24"/>
      <c r="I268" s="24"/>
      <c r="J268" s="24"/>
      <c r="K268" s="24"/>
      <c r="L268" s="24"/>
      <c r="M268" s="24"/>
      <c r="N268" s="24"/>
      <c r="P268" s="24"/>
      <c r="Q268"/>
    </row>
    <row r="269" spans="2:17">
      <c r="B269" s="27"/>
      <c r="C269" s="24"/>
      <c r="D269" s="24"/>
      <c r="E269" s="24"/>
      <c r="F269" s="24"/>
      <c r="G269" s="24"/>
      <c r="H269" s="24"/>
      <c r="I269" s="24"/>
      <c r="J269" s="24"/>
      <c r="K269" s="24"/>
      <c r="L269" s="24"/>
      <c r="M269" s="24"/>
      <c r="N269" s="24"/>
      <c r="P269" s="24"/>
      <c r="Q269"/>
    </row>
    <row r="270" spans="2:17">
      <c r="B270" s="27"/>
      <c r="C270" s="24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P270" s="24"/>
      <c r="Q270"/>
    </row>
    <row r="271" spans="2:17">
      <c r="B271" s="27"/>
      <c r="C271" s="24"/>
      <c r="D271" s="24"/>
      <c r="E271" s="24"/>
      <c r="F271" s="24"/>
      <c r="G271" s="24"/>
      <c r="H271" s="24"/>
      <c r="I271" s="24"/>
      <c r="J271" s="24"/>
      <c r="K271" s="24"/>
      <c r="L271" s="24"/>
      <c r="M271" s="24"/>
      <c r="N271" s="24"/>
      <c r="P271" s="24"/>
      <c r="Q271"/>
    </row>
    <row r="272" spans="2:17">
      <c r="B272" s="27"/>
      <c r="C272" s="24"/>
      <c r="D272" s="24"/>
      <c r="E272" s="24"/>
      <c r="F272" s="24"/>
      <c r="G272" s="24"/>
      <c r="H272" s="24"/>
      <c r="I272" s="24"/>
      <c r="J272" s="24"/>
      <c r="K272" s="24"/>
      <c r="L272" s="24"/>
      <c r="M272" s="24"/>
      <c r="N272" s="24"/>
      <c r="P272" s="24"/>
      <c r="Q272"/>
    </row>
    <row r="273" spans="2:17">
      <c r="B273" s="27"/>
      <c r="C273" s="24"/>
      <c r="D273" s="24"/>
      <c r="E273" s="24"/>
      <c r="F273" s="24"/>
      <c r="G273" s="24"/>
      <c r="H273" s="24"/>
      <c r="I273" s="24"/>
      <c r="J273" s="24"/>
      <c r="K273" s="24"/>
      <c r="L273" s="24"/>
      <c r="M273" s="24"/>
      <c r="N273" s="24"/>
      <c r="P273" s="24"/>
      <c r="Q273"/>
    </row>
    <row r="274" spans="2:17">
      <c r="B274" s="27"/>
      <c r="C274" s="24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P274" s="24"/>
      <c r="Q274"/>
    </row>
    <row r="275" spans="2:17">
      <c r="B275" s="27"/>
      <c r="C275" s="24"/>
      <c r="D275" s="24"/>
      <c r="E275" s="24"/>
      <c r="F275" s="24"/>
      <c r="G275" s="24"/>
      <c r="H275" s="24"/>
      <c r="I275" s="24"/>
      <c r="J275" s="24"/>
      <c r="K275" s="24"/>
      <c r="L275" s="24"/>
      <c r="M275" s="24"/>
      <c r="N275" s="24"/>
      <c r="P275" s="24"/>
      <c r="Q275"/>
    </row>
    <row r="276" spans="2:17">
      <c r="B276" s="27"/>
      <c r="C276" s="24"/>
      <c r="D276" s="24"/>
      <c r="E276" s="24"/>
      <c r="F276" s="24"/>
      <c r="G276" s="24"/>
      <c r="H276" s="24"/>
      <c r="I276" s="24"/>
      <c r="J276" s="24"/>
      <c r="K276" s="24"/>
      <c r="L276" s="24"/>
      <c r="M276" s="24"/>
      <c r="N276" s="24"/>
      <c r="P276" s="24"/>
      <c r="Q276"/>
    </row>
    <row r="277" spans="2:17">
      <c r="B277" s="27"/>
      <c r="C277" s="24"/>
      <c r="D277" s="24"/>
      <c r="E277" s="24"/>
      <c r="F277" s="24"/>
      <c r="G277" s="24"/>
      <c r="H277" s="24"/>
      <c r="I277" s="24"/>
      <c r="J277" s="24"/>
      <c r="K277" s="24"/>
      <c r="L277" s="24"/>
      <c r="M277" s="24"/>
      <c r="N277" s="24"/>
      <c r="P277" s="24"/>
      <c r="Q277"/>
    </row>
    <row r="278" spans="2:17">
      <c r="B278" s="27"/>
      <c r="C278" s="24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P278" s="24"/>
      <c r="Q278"/>
    </row>
    <row r="279" spans="2:17">
      <c r="B279" s="27"/>
      <c r="C279" s="24"/>
      <c r="D279" s="24"/>
      <c r="E279" s="24"/>
      <c r="F279" s="24"/>
      <c r="G279" s="24"/>
      <c r="H279" s="24"/>
      <c r="I279" s="24"/>
      <c r="J279" s="24"/>
      <c r="K279" s="24"/>
      <c r="L279" s="24"/>
      <c r="M279" s="24"/>
      <c r="N279" s="24"/>
      <c r="P279" s="24"/>
      <c r="Q279"/>
    </row>
    <row r="280" spans="2:17">
      <c r="B280" s="27"/>
      <c r="C280" s="24"/>
      <c r="D280" s="24"/>
      <c r="E280" s="24"/>
      <c r="F280" s="24"/>
      <c r="G280" s="24"/>
      <c r="H280" s="24"/>
      <c r="I280" s="24"/>
      <c r="J280" s="24"/>
      <c r="K280" s="24"/>
      <c r="L280" s="24"/>
      <c r="M280" s="24"/>
      <c r="N280" s="24"/>
      <c r="P280" s="24"/>
      <c r="Q280"/>
    </row>
    <row r="281" spans="2:17">
      <c r="B281" s="27"/>
      <c r="C281" s="24"/>
      <c r="D281" s="24"/>
      <c r="E281" s="24"/>
      <c r="F281" s="24"/>
      <c r="G281" s="24"/>
      <c r="H281" s="24"/>
      <c r="I281" s="24"/>
      <c r="J281" s="24"/>
      <c r="K281" s="24"/>
      <c r="L281" s="24"/>
      <c r="M281" s="24"/>
      <c r="N281" s="24"/>
      <c r="P281" s="24"/>
      <c r="Q281"/>
    </row>
    <row r="282" spans="2:17">
      <c r="B282" s="27"/>
      <c r="C282" s="24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P282" s="24"/>
      <c r="Q282"/>
    </row>
    <row r="283" spans="2:17">
      <c r="B283" s="27"/>
      <c r="C283" s="24"/>
      <c r="D283" s="24"/>
      <c r="E283" s="24"/>
      <c r="F283" s="24"/>
      <c r="G283" s="24"/>
      <c r="H283" s="24"/>
      <c r="I283" s="24"/>
      <c r="J283" s="24"/>
      <c r="K283" s="24"/>
      <c r="L283" s="24"/>
      <c r="M283" s="24"/>
      <c r="N283" s="24"/>
      <c r="P283" s="24"/>
      <c r="Q283"/>
    </row>
    <row r="284" spans="2:17">
      <c r="B284" s="27"/>
      <c r="C284" s="24"/>
      <c r="D284" s="24"/>
      <c r="E284" s="24"/>
      <c r="F284" s="24"/>
      <c r="G284" s="24"/>
      <c r="H284" s="24"/>
      <c r="I284" s="24"/>
      <c r="J284" s="24"/>
      <c r="K284" s="24"/>
      <c r="L284" s="24"/>
      <c r="M284" s="24"/>
      <c r="N284" s="24"/>
      <c r="P284" s="24"/>
      <c r="Q284"/>
    </row>
    <row r="285" spans="2:17">
      <c r="B285" s="27"/>
      <c r="C285" s="24"/>
      <c r="D285" s="24"/>
      <c r="E285" s="24"/>
      <c r="F285" s="24"/>
      <c r="G285" s="24"/>
      <c r="H285" s="24"/>
      <c r="I285" s="24"/>
      <c r="J285" s="24"/>
      <c r="K285" s="24"/>
      <c r="L285" s="24"/>
      <c r="M285" s="24"/>
      <c r="N285" s="24"/>
      <c r="P285" s="24"/>
      <c r="Q285"/>
    </row>
    <row r="286" spans="2:17">
      <c r="B286" s="27"/>
      <c r="C286" s="24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P286" s="24"/>
      <c r="Q286"/>
    </row>
    <row r="287" spans="2:17">
      <c r="B287" s="27"/>
      <c r="C287" s="24"/>
      <c r="D287" s="24"/>
      <c r="E287" s="24"/>
      <c r="F287" s="24"/>
      <c r="G287" s="24"/>
      <c r="H287" s="24"/>
      <c r="I287" s="24"/>
      <c r="J287" s="24"/>
      <c r="K287" s="24"/>
      <c r="L287" s="24"/>
      <c r="M287" s="24"/>
      <c r="N287" s="24"/>
      <c r="P287" s="24"/>
      <c r="Q287"/>
    </row>
    <row r="288" spans="2:17">
      <c r="B288" s="27"/>
      <c r="C288" s="24"/>
      <c r="D288" s="24"/>
      <c r="E288" s="24"/>
      <c r="F288" s="24"/>
      <c r="G288" s="24"/>
      <c r="H288" s="24"/>
      <c r="I288" s="24"/>
      <c r="J288" s="24"/>
      <c r="K288" s="24"/>
      <c r="L288" s="24"/>
      <c r="M288" s="24"/>
      <c r="N288" s="24"/>
      <c r="P288" s="24"/>
      <c r="Q288"/>
    </row>
    <row r="289" spans="2:17">
      <c r="B289" s="27"/>
      <c r="C289" s="24"/>
      <c r="D289" s="24"/>
      <c r="E289" s="24"/>
      <c r="F289" s="24"/>
      <c r="G289" s="24"/>
      <c r="H289" s="24"/>
      <c r="I289" s="24"/>
      <c r="J289" s="24"/>
      <c r="K289" s="24"/>
      <c r="L289" s="24"/>
      <c r="M289" s="24"/>
      <c r="N289" s="24"/>
      <c r="P289" s="24"/>
      <c r="Q289"/>
    </row>
    <row r="290" spans="2:17">
      <c r="B290" s="27"/>
      <c r="C290" s="24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P290" s="24"/>
      <c r="Q290"/>
    </row>
    <row r="291" spans="2:17">
      <c r="B291" s="27"/>
      <c r="C291" s="24"/>
      <c r="D291" s="24"/>
      <c r="E291" s="24"/>
      <c r="F291" s="24"/>
      <c r="G291" s="24"/>
      <c r="H291" s="24"/>
      <c r="I291" s="24"/>
      <c r="J291" s="24"/>
      <c r="K291" s="24"/>
      <c r="L291" s="24"/>
      <c r="M291" s="24"/>
      <c r="N291" s="24"/>
      <c r="P291" s="24"/>
      <c r="Q291"/>
    </row>
    <row r="292" spans="2:17">
      <c r="B292" s="27"/>
      <c r="C292" s="24"/>
      <c r="D292" s="24"/>
      <c r="E292" s="24"/>
      <c r="F292" s="24"/>
      <c r="G292" s="24"/>
      <c r="H292" s="24"/>
      <c r="I292" s="24"/>
      <c r="J292" s="24"/>
      <c r="K292" s="24"/>
      <c r="L292" s="24"/>
      <c r="M292" s="24"/>
      <c r="N292" s="24"/>
      <c r="P292" s="24"/>
      <c r="Q292"/>
    </row>
    <row r="293" spans="2:17">
      <c r="B293" s="27"/>
      <c r="C293" s="24"/>
      <c r="D293" s="24"/>
      <c r="E293" s="24"/>
      <c r="F293" s="24"/>
      <c r="G293" s="24"/>
      <c r="H293" s="24"/>
      <c r="I293" s="24"/>
      <c r="J293" s="24"/>
      <c r="K293" s="24"/>
      <c r="L293" s="24"/>
      <c r="M293" s="24"/>
      <c r="N293" s="24"/>
      <c r="P293" s="24"/>
      <c r="Q293"/>
    </row>
    <row r="294" spans="2:17">
      <c r="B294" s="27"/>
      <c r="C294" s="24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P294" s="24"/>
      <c r="Q294"/>
    </row>
    <row r="295" spans="2:17">
      <c r="B295" s="27"/>
      <c r="C295" s="24"/>
      <c r="D295" s="24"/>
      <c r="E295" s="24"/>
      <c r="F295" s="24"/>
      <c r="G295" s="24"/>
      <c r="H295" s="24"/>
      <c r="I295" s="24"/>
      <c r="J295" s="24"/>
      <c r="K295" s="24"/>
      <c r="L295" s="24"/>
      <c r="M295" s="24"/>
      <c r="N295" s="24"/>
      <c r="P295" s="24"/>
      <c r="Q295"/>
    </row>
    <row r="296" spans="2:17">
      <c r="B296" s="27"/>
      <c r="C296" s="24"/>
      <c r="D296" s="24"/>
      <c r="E296" s="24"/>
      <c r="F296" s="24"/>
      <c r="G296" s="24"/>
      <c r="H296" s="24"/>
      <c r="I296" s="24"/>
      <c r="J296" s="24"/>
      <c r="K296" s="24"/>
      <c r="L296" s="24"/>
      <c r="M296" s="24"/>
      <c r="N296" s="24"/>
      <c r="P296" s="24"/>
      <c r="Q296"/>
    </row>
    <row r="297" spans="2:17">
      <c r="B297" s="27"/>
      <c r="C297" s="24"/>
      <c r="D297" s="24"/>
      <c r="E297" s="24"/>
      <c r="F297" s="24"/>
      <c r="G297" s="24"/>
      <c r="H297" s="24"/>
      <c r="I297" s="24"/>
      <c r="J297" s="24"/>
      <c r="K297" s="24"/>
      <c r="L297" s="24"/>
      <c r="M297" s="24"/>
      <c r="N297" s="24"/>
      <c r="P297" s="24"/>
      <c r="Q297"/>
    </row>
    <row r="298" spans="2:17">
      <c r="B298" s="27"/>
      <c r="C298" s="24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P298" s="24"/>
      <c r="Q298"/>
    </row>
    <row r="299" spans="2:17">
      <c r="B299" s="27"/>
      <c r="C299" s="24"/>
      <c r="D299" s="24"/>
      <c r="E299" s="24"/>
      <c r="F299" s="24"/>
      <c r="G299" s="24"/>
      <c r="H299" s="24"/>
      <c r="I299" s="24"/>
      <c r="J299" s="24"/>
      <c r="K299" s="24"/>
      <c r="L299" s="24"/>
      <c r="M299" s="24"/>
      <c r="N299" s="24"/>
      <c r="P299" s="24"/>
      <c r="Q299"/>
    </row>
    <row r="300" spans="2:17">
      <c r="B300" s="27"/>
      <c r="C300" s="24"/>
      <c r="D300" s="24"/>
      <c r="E300" s="24"/>
      <c r="F300" s="24"/>
      <c r="G300" s="24"/>
      <c r="H300" s="24"/>
      <c r="I300" s="24"/>
      <c r="J300" s="24"/>
      <c r="K300" s="24"/>
      <c r="L300" s="24"/>
      <c r="M300" s="24"/>
      <c r="N300" s="24"/>
      <c r="P300" s="24"/>
      <c r="Q300"/>
    </row>
    <row r="301" spans="2:17">
      <c r="B301" s="27"/>
      <c r="C301" s="24"/>
      <c r="D301" s="24"/>
      <c r="E301" s="24"/>
      <c r="F301" s="24"/>
      <c r="G301" s="24"/>
      <c r="H301" s="24"/>
      <c r="I301" s="24"/>
      <c r="J301" s="24"/>
      <c r="K301" s="24"/>
      <c r="L301" s="24"/>
      <c r="M301" s="24"/>
      <c r="N301" s="24"/>
      <c r="P301" s="24"/>
      <c r="Q301"/>
    </row>
    <row r="302" spans="2:17">
      <c r="B302" s="27"/>
      <c r="C302" s="24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P302" s="24"/>
      <c r="Q302"/>
    </row>
    <row r="303" spans="2:17">
      <c r="B303" s="27"/>
      <c r="C303" s="24"/>
      <c r="D303" s="24"/>
      <c r="E303" s="24"/>
      <c r="F303" s="24"/>
      <c r="G303" s="24"/>
      <c r="H303" s="24"/>
      <c r="I303" s="24"/>
      <c r="J303" s="24"/>
      <c r="K303" s="24"/>
      <c r="L303" s="24"/>
      <c r="M303" s="24"/>
      <c r="N303" s="24"/>
      <c r="P303" s="24"/>
      <c r="Q303"/>
    </row>
    <row r="304" spans="2:17">
      <c r="B304" s="27"/>
      <c r="C304" s="24"/>
      <c r="D304" s="24"/>
      <c r="E304" s="24"/>
      <c r="F304" s="24"/>
      <c r="G304" s="24"/>
      <c r="H304" s="24"/>
      <c r="I304" s="24"/>
      <c r="J304" s="24"/>
      <c r="K304" s="24"/>
      <c r="L304" s="24"/>
      <c r="M304" s="24"/>
      <c r="N304" s="24"/>
      <c r="P304" s="24"/>
      <c r="Q304"/>
    </row>
    <row r="305" spans="2:17">
      <c r="B305" s="27"/>
      <c r="C305" s="24"/>
      <c r="D305" s="24"/>
      <c r="E305" s="24"/>
      <c r="F305" s="24"/>
      <c r="G305" s="24"/>
      <c r="H305" s="24"/>
      <c r="I305" s="24"/>
      <c r="J305" s="24"/>
      <c r="K305" s="24"/>
      <c r="L305" s="24"/>
      <c r="M305" s="24"/>
      <c r="N305" s="24"/>
      <c r="P305" s="24"/>
      <c r="Q305"/>
    </row>
    <row r="306" spans="2:17">
      <c r="B306" s="27"/>
      <c r="C306" s="24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P306" s="24"/>
      <c r="Q306"/>
    </row>
    <row r="307" spans="2:17">
      <c r="B307" s="27"/>
      <c r="C307" s="24"/>
      <c r="D307" s="24"/>
      <c r="E307" s="24"/>
      <c r="F307" s="24"/>
      <c r="G307" s="24"/>
      <c r="H307" s="24"/>
      <c r="I307" s="24"/>
      <c r="J307" s="24"/>
      <c r="K307" s="24"/>
      <c r="L307" s="24"/>
      <c r="M307" s="24"/>
      <c r="N307" s="24"/>
      <c r="P307" s="24"/>
      <c r="Q307"/>
    </row>
    <row r="308" spans="2:17">
      <c r="B308" s="27"/>
      <c r="C308" s="24"/>
      <c r="D308" s="24"/>
      <c r="E308" s="24"/>
      <c r="F308" s="24"/>
      <c r="G308" s="24"/>
      <c r="H308" s="24"/>
      <c r="I308" s="24"/>
      <c r="J308" s="24"/>
      <c r="K308" s="24"/>
      <c r="L308" s="24"/>
      <c r="M308" s="24"/>
      <c r="N308" s="24"/>
      <c r="P308" s="24"/>
      <c r="Q308"/>
    </row>
    <row r="309" spans="2:17">
      <c r="B309" s="27"/>
      <c r="C309" s="24"/>
      <c r="D309" s="24"/>
      <c r="E309" s="24"/>
      <c r="F309" s="24"/>
      <c r="G309" s="24"/>
      <c r="H309" s="24"/>
      <c r="I309" s="24"/>
      <c r="J309" s="24"/>
      <c r="K309" s="24"/>
      <c r="L309" s="24"/>
      <c r="M309" s="24"/>
      <c r="N309" s="24"/>
      <c r="P309" s="24"/>
      <c r="Q309"/>
    </row>
    <row r="310" spans="2:17">
      <c r="B310" s="27"/>
      <c r="C310" s="24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P310" s="24"/>
      <c r="Q310"/>
    </row>
    <row r="311" spans="2:17">
      <c r="B311" s="27"/>
      <c r="C311" s="24"/>
      <c r="D311" s="24"/>
      <c r="E311" s="24"/>
      <c r="F311" s="24"/>
      <c r="G311" s="24"/>
      <c r="H311" s="24"/>
      <c r="I311" s="24"/>
      <c r="J311" s="24"/>
      <c r="K311" s="24"/>
      <c r="L311" s="24"/>
      <c r="M311" s="24"/>
      <c r="N311" s="24"/>
      <c r="P311" s="24"/>
      <c r="Q311"/>
    </row>
    <row r="312" spans="2:17">
      <c r="B312" s="27"/>
      <c r="C312" s="24"/>
      <c r="D312" s="24"/>
      <c r="E312" s="24"/>
      <c r="F312" s="24"/>
      <c r="G312" s="24"/>
      <c r="H312" s="24"/>
      <c r="I312" s="24"/>
      <c r="J312" s="24"/>
      <c r="K312" s="24"/>
      <c r="L312" s="24"/>
      <c r="M312" s="24"/>
      <c r="N312" s="24"/>
      <c r="P312" s="24"/>
      <c r="Q312"/>
    </row>
    <row r="313" spans="2:17">
      <c r="B313" s="27"/>
      <c r="C313" s="24"/>
      <c r="D313" s="24"/>
      <c r="E313" s="24"/>
      <c r="F313" s="24"/>
      <c r="G313" s="24"/>
      <c r="H313" s="24"/>
      <c r="I313" s="24"/>
      <c r="J313" s="24"/>
      <c r="K313" s="24"/>
      <c r="L313" s="24"/>
      <c r="M313" s="24"/>
      <c r="N313" s="24"/>
      <c r="P313" s="24"/>
      <c r="Q313"/>
    </row>
    <row r="314" spans="2:17">
      <c r="B314" s="27"/>
      <c r="C314" s="24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P314" s="24"/>
      <c r="Q314"/>
    </row>
    <row r="315" spans="2:17">
      <c r="B315" s="27"/>
      <c r="C315" s="24"/>
      <c r="D315" s="24"/>
      <c r="E315" s="24"/>
      <c r="F315" s="24"/>
      <c r="G315" s="24"/>
      <c r="H315" s="24"/>
      <c r="I315" s="24"/>
      <c r="J315" s="24"/>
      <c r="K315" s="24"/>
      <c r="L315" s="24"/>
      <c r="M315" s="24"/>
      <c r="N315" s="24"/>
      <c r="P315" s="24"/>
      <c r="Q315"/>
    </row>
    <row r="316" spans="2:17">
      <c r="B316" s="27"/>
      <c r="C316" s="24"/>
      <c r="D316" s="24"/>
      <c r="E316" s="24"/>
      <c r="F316" s="24"/>
      <c r="G316" s="24"/>
      <c r="H316" s="24"/>
      <c r="I316" s="24"/>
      <c r="J316" s="24"/>
      <c r="K316" s="24"/>
      <c r="L316" s="24"/>
      <c r="M316" s="24"/>
      <c r="N316" s="24"/>
      <c r="P316" s="24"/>
      <c r="Q316"/>
    </row>
    <row r="317" spans="2:17">
      <c r="B317" s="27"/>
      <c r="C317" s="24"/>
      <c r="D317" s="24"/>
      <c r="E317" s="24"/>
      <c r="F317" s="24"/>
      <c r="G317" s="24"/>
      <c r="H317" s="24"/>
      <c r="I317" s="24"/>
      <c r="J317" s="24"/>
      <c r="K317" s="24"/>
      <c r="L317" s="24"/>
      <c r="M317" s="24"/>
      <c r="N317" s="24"/>
      <c r="P317" s="24"/>
      <c r="Q317"/>
    </row>
    <row r="318" spans="2:17">
      <c r="B318" s="27"/>
      <c r="C318" s="24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P318" s="24"/>
      <c r="Q318"/>
    </row>
    <row r="319" spans="2:17">
      <c r="B319" s="27"/>
      <c r="C319" s="24"/>
      <c r="D319" s="24"/>
      <c r="E319" s="24"/>
      <c r="F319" s="24"/>
      <c r="G319" s="24"/>
      <c r="H319" s="24"/>
      <c r="I319" s="24"/>
      <c r="J319" s="24"/>
      <c r="K319" s="24"/>
      <c r="L319" s="24"/>
      <c r="M319" s="24"/>
      <c r="N319" s="24"/>
      <c r="P319" s="24"/>
      <c r="Q319"/>
    </row>
    <row r="320" spans="2:17">
      <c r="B320" s="27"/>
      <c r="C320" s="24"/>
      <c r="D320" s="24"/>
      <c r="E320" s="24"/>
      <c r="F320" s="24"/>
      <c r="G320" s="24"/>
      <c r="H320" s="24"/>
      <c r="I320" s="24"/>
      <c r="J320" s="24"/>
      <c r="K320" s="24"/>
      <c r="L320" s="24"/>
      <c r="M320" s="24"/>
      <c r="N320" s="24"/>
      <c r="P320" s="24"/>
      <c r="Q320"/>
    </row>
    <row r="321" spans="2:17">
      <c r="B321" s="27"/>
      <c r="C321" s="24"/>
      <c r="D321" s="24"/>
      <c r="E321" s="24"/>
      <c r="F321" s="24"/>
      <c r="G321" s="24"/>
      <c r="H321" s="24"/>
      <c r="I321" s="24"/>
      <c r="J321" s="24"/>
      <c r="K321" s="24"/>
      <c r="L321" s="24"/>
      <c r="M321" s="24"/>
      <c r="N321" s="24"/>
      <c r="P321" s="24"/>
      <c r="Q321"/>
    </row>
    <row r="322" spans="2:17">
      <c r="B322" s="27"/>
      <c r="C322" s="24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P322" s="24"/>
      <c r="Q322"/>
    </row>
    <row r="323" spans="2:17">
      <c r="B323" s="27"/>
      <c r="C323" s="24"/>
      <c r="D323" s="24"/>
      <c r="E323" s="24"/>
      <c r="F323" s="24"/>
      <c r="G323" s="24"/>
      <c r="H323" s="24"/>
      <c r="I323" s="24"/>
      <c r="J323" s="24"/>
      <c r="K323" s="24"/>
      <c r="L323" s="24"/>
      <c r="M323" s="24"/>
      <c r="N323" s="24"/>
      <c r="P323" s="24"/>
      <c r="Q323"/>
    </row>
    <row r="324" spans="2:17">
      <c r="B324" s="27"/>
      <c r="C324" s="24"/>
      <c r="D324" s="24"/>
      <c r="E324" s="24"/>
      <c r="F324" s="24"/>
      <c r="G324" s="24"/>
      <c r="H324" s="24"/>
      <c r="I324" s="24"/>
      <c r="J324" s="24"/>
      <c r="K324" s="24"/>
      <c r="L324" s="24"/>
      <c r="M324" s="24"/>
      <c r="N324" s="24"/>
      <c r="P324" s="24"/>
      <c r="Q324"/>
    </row>
    <row r="325" spans="2:17">
      <c r="B325" s="27"/>
      <c r="C325" s="24"/>
      <c r="D325" s="24"/>
      <c r="E325" s="24"/>
      <c r="F325" s="24"/>
      <c r="G325" s="24"/>
      <c r="H325" s="24"/>
      <c r="I325" s="24"/>
      <c r="J325" s="24"/>
      <c r="K325" s="24"/>
      <c r="L325" s="24"/>
      <c r="M325" s="24"/>
      <c r="N325" s="24"/>
      <c r="P325" s="24"/>
      <c r="Q325"/>
    </row>
    <row r="326" spans="2:17">
      <c r="B326" s="27"/>
      <c r="C326" s="24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P326" s="24"/>
      <c r="Q326"/>
    </row>
    <row r="327" spans="2:17">
      <c r="B327" s="27"/>
      <c r="C327" s="24"/>
      <c r="D327" s="24"/>
      <c r="E327" s="24"/>
      <c r="F327" s="24"/>
      <c r="G327" s="24"/>
      <c r="H327" s="24"/>
      <c r="I327" s="24"/>
      <c r="J327" s="24"/>
      <c r="K327" s="24"/>
      <c r="L327" s="24"/>
      <c r="M327" s="24"/>
      <c r="N327" s="24"/>
      <c r="P327" s="24"/>
      <c r="Q327"/>
    </row>
    <row r="328" spans="2:17">
      <c r="B328" s="27"/>
      <c r="C328" s="24"/>
      <c r="D328" s="24"/>
      <c r="E328" s="24"/>
      <c r="F328" s="24"/>
      <c r="G328" s="24"/>
      <c r="H328" s="24"/>
      <c r="I328" s="24"/>
      <c r="J328" s="24"/>
      <c r="K328" s="24"/>
      <c r="L328" s="24"/>
      <c r="M328" s="24"/>
      <c r="N328" s="24"/>
      <c r="P328" s="24"/>
      <c r="Q328"/>
    </row>
    <row r="329" spans="2:17">
      <c r="B329" s="27"/>
      <c r="C329" s="24"/>
      <c r="D329" s="24"/>
      <c r="E329" s="24"/>
      <c r="F329" s="24"/>
      <c r="G329" s="24"/>
      <c r="H329" s="24"/>
      <c r="I329" s="24"/>
      <c r="J329" s="24"/>
      <c r="K329" s="24"/>
      <c r="L329" s="24"/>
      <c r="M329" s="24"/>
      <c r="N329" s="24"/>
      <c r="P329" s="24"/>
      <c r="Q329"/>
    </row>
    <row r="330" spans="2:17">
      <c r="B330" s="27"/>
      <c r="C330" s="24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P330" s="24"/>
      <c r="Q330"/>
    </row>
    <row r="331" spans="2:17">
      <c r="B331" s="27"/>
      <c r="C331" s="24"/>
      <c r="D331" s="24"/>
      <c r="E331" s="24"/>
      <c r="F331" s="24"/>
      <c r="G331" s="24"/>
      <c r="H331" s="24"/>
      <c r="I331" s="24"/>
      <c r="J331" s="24"/>
      <c r="K331" s="24"/>
      <c r="L331" s="24"/>
      <c r="M331" s="24"/>
      <c r="N331" s="24"/>
      <c r="P331" s="24"/>
      <c r="Q331"/>
    </row>
    <row r="332" spans="2:17">
      <c r="B332" s="27"/>
      <c r="C332" s="24"/>
      <c r="D332" s="24"/>
      <c r="E332" s="24"/>
      <c r="F332" s="24"/>
      <c r="G332" s="24"/>
      <c r="H332" s="24"/>
      <c r="I332" s="24"/>
      <c r="J332" s="24"/>
      <c r="K332" s="24"/>
      <c r="L332" s="24"/>
      <c r="M332" s="24"/>
      <c r="N332" s="24"/>
      <c r="P332" s="24"/>
      <c r="Q332"/>
    </row>
    <row r="333" spans="2:17">
      <c r="B333" s="27"/>
      <c r="C333" s="24"/>
      <c r="D333" s="24"/>
      <c r="E333" s="24"/>
      <c r="F333" s="24"/>
      <c r="G333" s="24"/>
      <c r="H333" s="24"/>
      <c r="I333" s="24"/>
      <c r="J333" s="24"/>
      <c r="K333" s="24"/>
      <c r="L333" s="24"/>
      <c r="M333" s="24"/>
      <c r="N333" s="24"/>
      <c r="P333" s="24"/>
      <c r="Q333"/>
    </row>
    <row r="334" spans="2:17">
      <c r="B334" s="27"/>
      <c r="C334" s="24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P334" s="24"/>
      <c r="Q334"/>
    </row>
    <row r="335" spans="2:17">
      <c r="B335" s="27"/>
      <c r="C335" s="24"/>
      <c r="D335" s="24"/>
      <c r="E335" s="24"/>
      <c r="F335" s="24"/>
      <c r="G335" s="24"/>
      <c r="H335" s="24"/>
      <c r="I335" s="24"/>
      <c r="J335" s="24"/>
      <c r="K335" s="24"/>
      <c r="L335" s="24"/>
      <c r="M335" s="24"/>
      <c r="N335" s="24"/>
      <c r="P335" s="24"/>
      <c r="Q335"/>
    </row>
    <row r="336" spans="2:17">
      <c r="B336" s="27"/>
      <c r="C336" s="24"/>
      <c r="D336" s="24"/>
      <c r="E336" s="24"/>
      <c r="F336" s="24"/>
      <c r="G336" s="24"/>
      <c r="H336" s="24"/>
      <c r="I336" s="24"/>
      <c r="J336" s="24"/>
      <c r="K336" s="24"/>
      <c r="L336" s="24"/>
      <c r="M336" s="24"/>
      <c r="N336" s="24"/>
      <c r="P336" s="24"/>
      <c r="Q336"/>
    </row>
    <row r="337" spans="2:17">
      <c r="B337" s="27"/>
      <c r="C337" s="24"/>
      <c r="D337" s="24"/>
      <c r="E337" s="24"/>
      <c r="F337" s="24"/>
      <c r="G337" s="24"/>
      <c r="H337" s="24"/>
      <c r="I337" s="24"/>
      <c r="J337" s="24"/>
      <c r="K337" s="24"/>
      <c r="L337" s="24"/>
      <c r="M337" s="24"/>
      <c r="N337" s="24"/>
      <c r="P337" s="24"/>
      <c r="Q337"/>
    </row>
    <row r="338" spans="2:17">
      <c r="B338" s="27"/>
      <c r="C338" s="24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P338" s="24"/>
      <c r="Q338"/>
    </row>
    <row r="339" spans="2:17">
      <c r="B339" s="27"/>
      <c r="C339" s="24"/>
      <c r="D339" s="24"/>
      <c r="E339" s="24"/>
      <c r="F339" s="24"/>
      <c r="G339" s="24"/>
      <c r="H339" s="24"/>
      <c r="I339" s="24"/>
      <c r="J339" s="24"/>
      <c r="K339" s="24"/>
      <c r="L339" s="24"/>
      <c r="M339" s="24"/>
      <c r="N339" s="24"/>
      <c r="P339" s="24"/>
      <c r="Q339"/>
    </row>
    <row r="340" spans="2:17">
      <c r="B340" s="27"/>
      <c r="C340" s="24"/>
      <c r="D340" s="24"/>
      <c r="E340" s="24"/>
      <c r="F340" s="24"/>
      <c r="G340" s="24"/>
      <c r="H340" s="24"/>
      <c r="I340" s="24"/>
      <c r="J340" s="24"/>
      <c r="K340" s="24"/>
      <c r="L340" s="24"/>
      <c r="M340" s="24"/>
      <c r="N340" s="24"/>
      <c r="P340" s="24"/>
      <c r="Q340"/>
    </row>
    <row r="341" spans="2:17">
      <c r="B341" s="27"/>
      <c r="C341" s="24"/>
      <c r="D341" s="24"/>
      <c r="E341" s="24"/>
      <c r="F341" s="24"/>
      <c r="G341" s="24"/>
      <c r="H341" s="24"/>
      <c r="I341" s="24"/>
      <c r="J341" s="24"/>
      <c r="K341" s="24"/>
      <c r="L341" s="24"/>
      <c r="M341" s="24"/>
      <c r="N341" s="24"/>
      <c r="P341" s="24"/>
      <c r="Q341"/>
    </row>
    <row r="342" spans="2:17">
      <c r="B342" s="27"/>
      <c r="C342" s="24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P342" s="24"/>
      <c r="Q342"/>
    </row>
    <row r="343" spans="2:17">
      <c r="B343" s="27"/>
      <c r="C343" s="24"/>
      <c r="D343" s="24"/>
      <c r="E343" s="24"/>
      <c r="F343" s="24"/>
      <c r="G343" s="24"/>
      <c r="H343" s="24"/>
      <c r="I343" s="24"/>
      <c r="J343" s="24"/>
      <c r="K343" s="24"/>
      <c r="L343" s="24"/>
      <c r="M343" s="24"/>
      <c r="N343" s="24"/>
      <c r="P343" s="24"/>
      <c r="Q343"/>
    </row>
    <row r="344" spans="2:17">
      <c r="B344" s="27"/>
      <c r="C344" s="24"/>
      <c r="D344" s="24"/>
      <c r="E344" s="24"/>
      <c r="F344" s="24"/>
      <c r="G344" s="24"/>
      <c r="H344" s="24"/>
      <c r="I344" s="24"/>
      <c r="J344" s="24"/>
      <c r="K344" s="24"/>
      <c r="L344" s="24"/>
      <c r="M344" s="24"/>
      <c r="N344" s="24"/>
      <c r="P344" s="24"/>
      <c r="Q344"/>
    </row>
    <row r="345" spans="2:17">
      <c r="B345" s="27"/>
      <c r="C345" s="24"/>
      <c r="D345" s="24"/>
      <c r="E345" s="24"/>
      <c r="F345" s="24"/>
      <c r="G345" s="24"/>
      <c r="H345" s="24"/>
      <c r="I345" s="24"/>
      <c r="J345" s="24"/>
      <c r="K345" s="24"/>
      <c r="L345" s="24"/>
      <c r="M345" s="24"/>
      <c r="N345" s="24"/>
      <c r="P345" s="24"/>
      <c r="Q345"/>
    </row>
    <row r="346" spans="2:17">
      <c r="B346" s="27"/>
      <c r="C346" s="24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P346" s="24"/>
      <c r="Q346"/>
    </row>
    <row r="347" spans="2:17">
      <c r="B347" s="27"/>
      <c r="C347" s="24"/>
      <c r="D347" s="24"/>
      <c r="E347" s="24"/>
      <c r="F347" s="24"/>
      <c r="G347" s="24"/>
      <c r="H347" s="24"/>
      <c r="I347" s="24"/>
      <c r="J347" s="24"/>
      <c r="K347" s="24"/>
      <c r="L347" s="24"/>
      <c r="M347" s="24"/>
      <c r="N347" s="24"/>
      <c r="P347" s="24"/>
      <c r="Q347"/>
    </row>
    <row r="348" spans="2:17">
      <c r="B348" s="27"/>
      <c r="C348" s="24"/>
      <c r="D348" s="24"/>
      <c r="E348" s="24"/>
      <c r="F348" s="24"/>
      <c r="G348" s="24"/>
      <c r="H348" s="24"/>
      <c r="I348" s="24"/>
      <c r="J348" s="24"/>
      <c r="K348" s="24"/>
      <c r="L348" s="24"/>
      <c r="M348" s="24"/>
      <c r="N348" s="24"/>
      <c r="P348" s="24"/>
      <c r="Q348"/>
    </row>
    <row r="349" spans="2:17">
      <c r="B349" s="27"/>
      <c r="C349" s="24"/>
      <c r="D349" s="24"/>
      <c r="E349" s="24"/>
      <c r="F349" s="24"/>
      <c r="G349" s="24"/>
      <c r="H349" s="24"/>
      <c r="I349" s="24"/>
      <c r="J349" s="24"/>
      <c r="K349" s="24"/>
      <c r="L349" s="24"/>
      <c r="M349" s="24"/>
      <c r="N349" s="24"/>
      <c r="P349" s="24"/>
      <c r="Q349"/>
    </row>
    <row r="350" spans="2:17">
      <c r="B350" s="27"/>
      <c r="C350" s="24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P350" s="24"/>
      <c r="Q350"/>
    </row>
    <row r="351" spans="2:17">
      <c r="B351" s="27"/>
      <c r="C351" s="24"/>
      <c r="D351" s="24"/>
      <c r="E351" s="24"/>
      <c r="F351" s="24"/>
      <c r="G351" s="24"/>
      <c r="H351" s="24"/>
      <c r="I351" s="24"/>
      <c r="J351" s="24"/>
      <c r="K351" s="24"/>
      <c r="L351" s="24"/>
      <c r="M351" s="24"/>
      <c r="N351" s="24"/>
      <c r="P351" s="24"/>
      <c r="Q351"/>
    </row>
    <row r="352" spans="2:17">
      <c r="B352" s="27"/>
      <c r="C352" s="24"/>
      <c r="D352" s="24"/>
      <c r="E352" s="24"/>
      <c r="F352" s="24"/>
      <c r="G352" s="24"/>
      <c r="H352" s="24"/>
      <c r="I352" s="24"/>
      <c r="J352" s="24"/>
      <c r="K352" s="24"/>
      <c r="L352" s="24"/>
      <c r="M352" s="24"/>
      <c r="N352" s="24"/>
      <c r="P352" s="24"/>
      <c r="Q352"/>
    </row>
    <row r="353" spans="2:17">
      <c r="B353" s="27"/>
      <c r="C353" s="24"/>
      <c r="D353" s="24"/>
      <c r="E353" s="24"/>
      <c r="F353" s="24"/>
      <c r="G353" s="24"/>
      <c r="H353" s="24"/>
      <c r="I353" s="24"/>
      <c r="J353" s="24"/>
      <c r="K353" s="24"/>
      <c r="L353" s="24"/>
      <c r="M353" s="24"/>
      <c r="N353" s="24"/>
      <c r="P353" s="24"/>
      <c r="Q353"/>
    </row>
    <row r="354" spans="2:17">
      <c r="B354" s="27"/>
      <c r="C354" s="24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P354" s="24"/>
      <c r="Q354"/>
    </row>
    <row r="355" spans="2:17">
      <c r="B355" s="27"/>
      <c r="C355" s="24"/>
      <c r="D355" s="24"/>
      <c r="E355" s="24"/>
      <c r="F355" s="24"/>
      <c r="G355" s="24"/>
      <c r="H355" s="24"/>
      <c r="I355" s="24"/>
      <c r="J355" s="24"/>
      <c r="K355" s="24"/>
      <c r="L355" s="24"/>
      <c r="M355" s="24"/>
      <c r="N355" s="24"/>
      <c r="P355" s="24"/>
      <c r="Q355"/>
    </row>
    <row r="356" spans="2:17">
      <c r="B356" s="27"/>
      <c r="C356" s="24"/>
      <c r="D356" s="24"/>
      <c r="E356" s="24"/>
      <c r="F356" s="24"/>
      <c r="G356" s="24"/>
      <c r="H356" s="24"/>
      <c r="I356" s="24"/>
      <c r="J356" s="24"/>
      <c r="K356" s="24"/>
      <c r="L356" s="24"/>
      <c r="M356" s="24"/>
      <c r="N356" s="24"/>
      <c r="P356" s="24"/>
      <c r="Q356"/>
    </row>
    <row r="357" spans="2:17">
      <c r="B357" s="27"/>
      <c r="C357" s="24"/>
      <c r="D357" s="24"/>
      <c r="E357" s="24"/>
      <c r="F357" s="24"/>
      <c r="G357" s="24"/>
      <c r="H357" s="24"/>
      <c r="I357" s="24"/>
      <c r="J357" s="24"/>
      <c r="K357" s="24"/>
      <c r="L357" s="24"/>
      <c r="M357" s="24"/>
      <c r="N357" s="24"/>
      <c r="P357" s="24"/>
      <c r="Q357"/>
    </row>
    <row r="358" spans="2:17">
      <c r="B358" s="27"/>
      <c r="C358" s="24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P358" s="24"/>
      <c r="Q358"/>
    </row>
    <row r="359" spans="2:17">
      <c r="B359" s="27"/>
      <c r="C359" s="24"/>
      <c r="D359" s="24"/>
      <c r="E359" s="24"/>
      <c r="F359" s="24"/>
      <c r="G359" s="24"/>
      <c r="H359" s="24"/>
      <c r="I359" s="24"/>
      <c r="J359" s="24"/>
      <c r="K359" s="24"/>
      <c r="L359" s="24"/>
      <c r="M359" s="24"/>
      <c r="N359" s="24"/>
      <c r="P359" s="24"/>
      <c r="Q359"/>
    </row>
    <row r="360" spans="2:17">
      <c r="B360" s="27"/>
      <c r="C360" s="24"/>
      <c r="D360" s="24"/>
      <c r="E360" s="24"/>
      <c r="F360" s="24"/>
      <c r="G360" s="24"/>
      <c r="H360" s="24"/>
      <c r="I360" s="24"/>
      <c r="J360" s="24"/>
      <c r="K360" s="24"/>
      <c r="L360" s="24"/>
      <c r="M360" s="24"/>
      <c r="N360" s="24"/>
      <c r="P360" s="24"/>
      <c r="Q360"/>
    </row>
    <row r="361" spans="2:17">
      <c r="B361" s="27"/>
      <c r="C361" s="24"/>
      <c r="D361" s="24"/>
      <c r="E361" s="24"/>
      <c r="F361" s="24"/>
      <c r="G361" s="24"/>
      <c r="H361" s="24"/>
      <c r="I361" s="24"/>
      <c r="J361" s="24"/>
      <c r="K361" s="24"/>
      <c r="L361" s="24"/>
      <c r="M361" s="24"/>
      <c r="N361" s="24"/>
      <c r="P361" s="24"/>
      <c r="Q361"/>
    </row>
    <row r="362" spans="2:17">
      <c r="B362" s="27"/>
      <c r="C362" s="24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P362" s="24"/>
      <c r="Q362"/>
    </row>
    <row r="363" spans="2:17">
      <c r="B363" s="27"/>
      <c r="C363" s="24"/>
      <c r="D363" s="24"/>
      <c r="E363" s="24"/>
      <c r="F363" s="24"/>
      <c r="G363" s="24"/>
      <c r="H363" s="24"/>
      <c r="I363" s="24"/>
      <c r="J363" s="24"/>
      <c r="K363" s="24"/>
      <c r="L363" s="24"/>
      <c r="M363" s="24"/>
      <c r="N363" s="24"/>
      <c r="P363" s="24"/>
      <c r="Q363"/>
    </row>
    <row r="364" spans="2:17">
      <c r="B364" s="27"/>
      <c r="C364" s="24"/>
      <c r="D364" s="24"/>
      <c r="E364" s="24"/>
      <c r="F364" s="24"/>
      <c r="G364" s="24"/>
      <c r="H364" s="24"/>
      <c r="I364" s="24"/>
      <c r="J364" s="24"/>
      <c r="K364" s="24"/>
      <c r="L364" s="24"/>
      <c r="M364" s="24"/>
      <c r="N364" s="24"/>
      <c r="P364" s="24"/>
      <c r="Q364"/>
    </row>
    <row r="365" spans="2:17">
      <c r="B365" s="27"/>
      <c r="C365" s="24"/>
      <c r="D365" s="24"/>
      <c r="E365" s="24"/>
      <c r="F365" s="24"/>
      <c r="G365" s="24"/>
      <c r="H365" s="24"/>
      <c r="I365" s="24"/>
      <c r="J365" s="24"/>
      <c r="K365" s="24"/>
      <c r="L365" s="24"/>
      <c r="M365" s="24"/>
      <c r="N365" s="24"/>
      <c r="P365" s="24"/>
      <c r="Q365"/>
    </row>
    <row r="366" spans="2:17">
      <c r="B366" s="27"/>
      <c r="C366" s="24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P366" s="24"/>
      <c r="Q366"/>
    </row>
    <row r="367" spans="2:17">
      <c r="B367" s="27"/>
      <c r="C367" s="24"/>
      <c r="D367" s="24"/>
      <c r="E367" s="24"/>
      <c r="F367" s="24"/>
      <c r="G367" s="24"/>
      <c r="H367" s="24"/>
      <c r="I367" s="24"/>
      <c r="J367" s="24"/>
      <c r="K367" s="24"/>
      <c r="L367" s="24"/>
      <c r="M367" s="24"/>
      <c r="N367" s="24"/>
      <c r="P367" s="24"/>
      <c r="Q367"/>
    </row>
    <row r="368" spans="2:17">
      <c r="B368" s="27"/>
      <c r="C368" s="24"/>
      <c r="D368" s="24"/>
      <c r="E368" s="24"/>
      <c r="F368" s="24"/>
      <c r="G368" s="24"/>
      <c r="H368" s="24"/>
      <c r="I368" s="24"/>
      <c r="J368" s="24"/>
      <c r="K368" s="24"/>
      <c r="L368" s="24"/>
      <c r="M368" s="24"/>
      <c r="N368" s="24"/>
      <c r="P368" s="24"/>
      <c r="Q368"/>
    </row>
    <row r="369" spans="2:17">
      <c r="B369" s="27"/>
      <c r="C369" s="24"/>
      <c r="D369" s="24"/>
      <c r="E369" s="24"/>
      <c r="F369" s="24"/>
      <c r="G369" s="24"/>
      <c r="H369" s="24"/>
      <c r="I369" s="24"/>
      <c r="J369" s="24"/>
      <c r="K369" s="24"/>
      <c r="L369" s="24"/>
      <c r="M369" s="24"/>
      <c r="N369" s="24"/>
      <c r="P369" s="24"/>
      <c r="Q369"/>
    </row>
    <row r="370" spans="2:17">
      <c r="B370" s="27"/>
      <c r="C370" s="24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P370" s="24"/>
      <c r="Q370"/>
    </row>
    <row r="371" spans="2:17">
      <c r="B371" s="27"/>
      <c r="C371" s="24"/>
      <c r="D371" s="24"/>
      <c r="E371" s="24"/>
      <c r="F371" s="24"/>
      <c r="G371" s="24"/>
      <c r="H371" s="24"/>
      <c r="I371" s="24"/>
      <c r="J371" s="24"/>
      <c r="K371" s="24"/>
      <c r="L371" s="24"/>
      <c r="M371" s="24"/>
      <c r="N371" s="24"/>
      <c r="P371" s="24"/>
      <c r="Q371"/>
    </row>
    <row r="372" spans="2:17">
      <c r="B372" s="27"/>
      <c r="C372" s="24"/>
      <c r="D372" s="24"/>
      <c r="E372" s="24"/>
      <c r="F372" s="24"/>
      <c r="G372" s="24"/>
      <c r="H372" s="24"/>
      <c r="I372" s="24"/>
      <c r="J372" s="24"/>
      <c r="K372" s="24"/>
      <c r="L372" s="24"/>
      <c r="M372" s="24"/>
      <c r="N372" s="24"/>
      <c r="P372" s="24"/>
      <c r="Q372"/>
    </row>
    <row r="373" spans="2:17">
      <c r="B373" s="27"/>
      <c r="C373" s="24"/>
      <c r="D373" s="24"/>
      <c r="E373" s="24"/>
      <c r="F373" s="24"/>
      <c r="G373" s="24"/>
      <c r="H373" s="24"/>
      <c r="I373" s="24"/>
      <c r="J373" s="24"/>
      <c r="K373" s="24"/>
      <c r="L373" s="24"/>
      <c r="M373" s="24"/>
      <c r="N373" s="24"/>
      <c r="P373" s="24"/>
      <c r="Q373"/>
    </row>
    <row r="374" spans="2:17">
      <c r="B374" s="27"/>
      <c r="C374" s="24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P374" s="24"/>
      <c r="Q374"/>
    </row>
    <row r="375" spans="2:17">
      <c r="B375" s="27"/>
      <c r="C375" s="24"/>
      <c r="D375" s="24"/>
      <c r="E375" s="24"/>
      <c r="F375" s="24"/>
      <c r="G375" s="24"/>
      <c r="H375" s="24"/>
      <c r="I375" s="24"/>
      <c r="J375" s="24"/>
      <c r="K375" s="24"/>
      <c r="L375" s="24"/>
      <c r="M375" s="24"/>
      <c r="N375" s="24"/>
      <c r="P375" s="24"/>
      <c r="Q375"/>
    </row>
    <row r="376" spans="2:17">
      <c r="B376" s="27"/>
      <c r="C376" s="24"/>
      <c r="D376" s="24"/>
      <c r="E376" s="24"/>
      <c r="F376" s="24"/>
      <c r="G376" s="24"/>
      <c r="H376" s="24"/>
      <c r="I376" s="24"/>
      <c r="J376" s="24"/>
      <c r="K376" s="24"/>
      <c r="L376" s="24"/>
      <c r="M376" s="24"/>
      <c r="N376" s="24"/>
      <c r="P376" s="24"/>
      <c r="Q376"/>
    </row>
    <row r="377" spans="2:17">
      <c r="B377" s="27"/>
      <c r="C377" s="24"/>
      <c r="D377" s="24"/>
      <c r="E377" s="24"/>
      <c r="F377" s="24"/>
      <c r="G377" s="24"/>
      <c r="H377" s="24"/>
      <c r="I377" s="24"/>
      <c r="J377" s="24"/>
      <c r="K377" s="24"/>
      <c r="L377" s="24"/>
      <c r="M377" s="24"/>
      <c r="N377" s="24"/>
      <c r="P377" s="24"/>
      <c r="Q377"/>
    </row>
    <row r="378" spans="2:17">
      <c r="B378" s="27"/>
      <c r="C378" s="24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P378" s="24"/>
      <c r="Q378"/>
    </row>
    <row r="379" spans="2:17">
      <c r="B379" s="27"/>
      <c r="C379" s="24"/>
      <c r="D379" s="24"/>
      <c r="E379" s="24"/>
      <c r="F379" s="24"/>
      <c r="G379" s="24"/>
      <c r="H379" s="24"/>
      <c r="I379" s="24"/>
      <c r="J379" s="24"/>
      <c r="K379" s="24"/>
      <c r="L379" s="24"/>
      <c r="M379" s="24"/>
      <c r="N379" s="24"/>
      <c r="P379" s="24"/>
      <c r="Q379"/>
    </row>
    <row r="380" spans="2:17">
      <c r="B380" s="27"/>
      <c r="C380" s="24"/>
      <c r="D380" s="24"/>
      <c r="E380" s="24"/>
      <c r="F380" s="24"/>
      <c r="G380" s="24"/>
      <c r="H380" s="24"/>
      <c r="I380" s="24"/>
      <c r="J380" s="24"/>
      <c r="K380" s="24"/>
      <c r="L380" s="24"/>
      <c r="M380" s="24"/>
      <c r="N380" s="24"/>
      <c r="P380" s="24"/>
      <c r="Q380"/>
    </row>
    <row r="381" spans="2:17">
      <c r="B381" s="27"/>
      <c r="C381" s="24"/>
      <c r="D381" s="24"/>
      <c r="E381" s="24"/>
      <c r="F381" s="24"/>
      <c r="G381" s="24"/>
      <c r="H381" s="24"/>
      <c r="I381" s="24"/>
      <c r="J381" s="24"/>
      <c r="K381" s="24"/>
      <c r="L381" s="24"/>
      <c r="M381" s="24"/>
      <c r="N381" s="24"/>
      <c r="P381" s="24"/>
      <c r="Q381"/>
    </row>
    <row r="382" spans="2:17">
      <c r="B382" s="27"/>
      <c r="C382" s="24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P382" s="24"/>
      <c r="Q382"/>
    </row>
    <row r="383" spans="2:17">
      <c r="B383" s="27"/>
      <c r="C383" s="24"/>
      <c r="D383" s="24"/>
      <c r="E383" s="24"/>
      <c r="F383" s="24"/>
      <c r="G383" s="24"/>
      <c r="H383" s="24"/>
      <c r="I383" s="24"/>
      <c r="J383" s="24"/>
      <c r="K383" s="24"/>
      <c r="L383" s="24"/>
      <c r="M383" s="24"/>
      <c r="N383" s="24"/>
      <c r="P383" s="24"/>
      <c r="Q383"/>
    </row>
    <row r="384" spans="2:17">
      <c r="B384" s="27"/>
      <c r="C384" s="24"/>
      <c r="D384" s="24"/>
      <c r="E384" s="24"/>
      <c r="F384" s="24"/>
      <c r="G384" s="24"/>
      <c r="H384" s="24"/>
      <c r="I384" s="24"/>
      <c r="J384" s="24"/>
      <c r="K384" s="24"/>
      <c r="L384" s="24"/>
      <c r="M384" s="24"/>
      <c r="N384" s="24"/>
      <c r="P384" s="24"/>
      <c r="Q384"/>
    </row>
    <row r="385" spans="2:17">
      <c r="B385" s="27"/>
      <c r="C385" s="24"/>
      <c r="D385" s="24"/>
      <c r="E385" s="24"/>
      <c r="F385" s="24"/>
      <c r="G385" s="24"/>
      <c r="H385" s="24"/>
      <c r="I385" s="24"/>
      <c r="J385" s="24"/>
      <c r="K385" s="24"/>
      <c r="L385" s="24"/>
      <c r="M385" s="24"/>
      <c r="N385" s="24"/>
      <c r="P385" s="24"/>
      <c r="Q385"/>
    </row>
    <row r="386" spans="2:17">
      <c r="B386" s="27"/>
      <c r="C386" s="24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P386" s="24"/>
      <c r="Q386"/>
    </row>
    <row r="387" spans="2:17">
      <c r="B387" s="27"/>
      <c r="C387" s="24"/>
      <c r="D387" s="24"/>
      <c r="E387" s="24"/>
      <c r="F387" s="24"/>
      <c r="G387" s="24"/>
      <c r="H387" s="24"/>
      <c r="I387" s="24"/>
      <c r="J387" s="24"/>
      <c r="K387" s="24"/>
      <c r="L387" s="24"/>
      <c r="M387" s="24"/>
      <c r="N387" s="24"/>
      <c r="P387" s="24"/>
      <c r="Q387"/>
    </row>
    <row r="388" spans="2:17">
      <c r="B388" s="27"/>
      <c r="C388" s="24"/>
      <c r="D388" s="24"/>
      <c r="E388" s="24"/>
      <c r="F388" s="24"/>
      <c r="G388" s="24"/>
      <c r="H388" s="24"/>
      <c r="I388" s="24"/>
      <c r="J388" s="24"/>
      <c r="K388" s="24"/>
      <c r="L388" s="24"/>
      <c r="M388" s="24"/>
      <c r="N388" s="24"/>
      <c r="P388" s="24"/>
      <c r="Q388"/>
    </row>
    <row r="389" spans="2:17">
      <c r="B389" s="27"/>
      <c r="C389" s="24"/>
      <c r="D389" s="24"/>
      <c r="E389" s="24"/>
      <c r="F389" s="24"/>
      <c r="G389" s="24"/>
      <c r="H389" s="24"/>
      <c r="I389" s="24"/>
      <c r="J389" s="24"/>
      <c r="K389" s="24"/>
      <c r="L389" s="24"/>
      <c r="M389" s="24"/>
      <c r="N389" s="24"/>
      <c r="P389" s="24"/>
      <c r="Q389"/>
    </row>
    <row r="390" spans="2:17">
      <c r="B390" s="27"/>
      <c r="C390" s="24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P390" s="24"/>
      <c r="Q390"/>
    </row>
    <row r="391" spans="2:17">
      <c r="B391" s="27"/>
      <c r="C391" s="24"/>
      <c r="D391" s="24"/>
      <c r="E391" s="24"/>
      <c r="F391" s="24"/>
      <c r="G391" s="24"/>
      <c r="H391" s="24"/>
      <c r="I391" s="24"/>
      <c r="J391" s="24"/>
      <c r="K391" s="24"/>
      <c r="L391" s="24"/>
      <c r="M391" s="24"/>
      <c r="N391" s="24"/>
      <c r="P391" s="24"/>
      <c r="Q391"/>
    </row>
    <row r="392" spans="2:17">
      <c r="B392" s="27"/>
      <c r="C392" s="24"/>
      <c r="D392" s="24"/>
      <c r="E392" s="24"/>
      <c r="F392" s="24"/>
      <c r="G392" s="24"/>
      <c r="H392" s="24"/>
      <c r="I392" s="24"/>
      <c r="J392" s="24"/>
      <c r="K392" s="24"/>
      <c r="L392" s="24"/>
      <c r="M392" s="24"/>
      <c r="N392" s="24"/>
      <c r="P392" s="24"/>
      <c r="Q392"/>
    </row>
    <row r="393" spans="2:17">
      <c r="B393" s="27"/>
      <c r="C393" s="24"/>
      <c r="D393" s="24"/>
      <c r="E393" s="24"/>
      <c r="F393" s="24"/>
      <c r="G393" s="24"/>
      <c r="H393" s="24"/>
      <c r="I393" s="24"/>
      <c r="J393" s="24"/>
      <c r="K393" s="24"/>
      <c r="L393" s="24"/>
      <c r="M393" s="24"/>
      <c r="N393" s="24"/>
      <c r="P393" s="24"/>
      <c r="Q393"/>
    </row>
    <row r="394" spans="2:17">
      <c r="B394" s="27"/>
      <c r="C394" s="24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P394" s="24"/>
      <c r="Q394"/>
    </row>
    <row r="395" spans="2:17">
      <c r="B395" s="27"/>
      <c r="C395" s="24"/>
      <c r="D395" s="24"/>
      <c r="E395" s="24"/>
      <c r="F395" s="24"/>
      <c r="G395" s="24"/>
      <c r="H395" s="24"/>
      <c r="I395" s="24"/>
      <c r="J395" s="24"/>
      <c r="K395" s="24"/>
      <c r="L395" s="24"/>
      <c r="M395" s="24"/>
      <c r="N395" s="24"/>
      <c r="P395" s="24"/>
      <c r="Q395"/>
    </row>
    <row r="396" spans="2:17">
      <c r="B396" s="27"/>
      <c r="C396" s="24"/>
      <c r="D396" s="24"/>
      <c r="E396" s="24"/>
      <c r="F396" s="24"/>
      <c r="G396" s="24"/>
      <c r="H396" s="24"/>
      <c r="I396" s="24"/>
      <c r="J396" s="24"/>
      <c r="K396" s="24"/>
      <c r="L396" s="24"/>
      <c r="M396" s="24"/>
      <c r="N396" s="24"/>
      <c r="P396" s="24"/>
      <c r="Q396"/>
    </row>
    <row r="397" spans="2:17">
      <c r="B397" s="27"/>
      <c r="C397" s="24"/>
      <c r="D397" s="24"/>
      <c r="E397" s="24"/>
      <c r="F397" s="24"/>
      <c r="G397" s="24"/>
      <c r="H397" s="24"/>
      <c r="I397" s="24"/>
      <c r="J397" s="24"/>
      <c r="K397" s="24"/>
      <c r="L397" s="24"/>
      <c r="M397" s="24"/>
      <c r="N397" s="24"/>
      <c r="P397" s="24"/>
      <c r="Q397"/>
    </row>
    <row r="398" spans="2:17">
      <c r="B398" s="27"/>
      <c r="C398" s="24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P398" s="24"/>
      <c r="Q398"/>
    </row>
    <row r="399" spans="2:17">
      <c r="B399" s="27"/>
      <c r="C399" s="24"/>
      <c r="D399" s="24"/>
      <c r="E399" s="24"/>
      <c r="F399" s="24"/>
      <c r="G399" s="24"/>
      <c r="H399" s="24"/>
      <c r="I399" s="24"/>
      <c r="J399" s="24"/>
      <c r="K399" s="24"/>
      <c r="L399" s="24"/>
      <c r="M399" s="24"/>
      <c r="N399" s="24"/>
      <c r="P399" s="24"/>
      <c r="Q399"/>
    </row>
    <row r="400" spans="2:17">
      <c r="B400" s="27"/>
      <c r="C400" s="24"/>
      <c r="D400" s="24"/>
      <c r="E400" s="24"/>
      <c r="F400" s="24"/>
      <c r="G400" s="24"/>
      <c r="H400" s="24"/>
      <c r="I400" s="24"/>
      <c r="J400" s="24"/>
      <c r="K400" s="24"/>
      <c r="L400" s="24"/>
      <c r="M400" s="24"/>
      <c r="N400" s="24"/>
      <c r="P400" s="24"/>
      <c r="Q400"/>
    </row>
    <row r="401" spans="2:17">
      <c r="B401" s="27"/>
      <c r="C401" s="24"/>
      <c r="D401" s="24"/>
      <c r="E401" s="24"/>
      <c r="F401" s="24"/>
      <c r="G401" s="24"/>
      <c r="H401" s="24"/>
      <c r="I401" s="24"/>
      <c r="J401" s="24"/>
      <c r="K401" s="24"/>
      <c r="L401" s="24"/>
      <c r="M401" s="24"/>
      <c r="N401" s="24"/>
      <c r="P401" s="24"/>
      <c r="Q401"/>
    </row>
    <row r="402" spans="2:17">
      <c r="B402" s="27"/>
      <c r="C402" s="24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P402" s="24"/>
      <c r="Q402"/>
    </row>
    <row r="403" spans="2:17">
      <c r="B403" s="27"/>
      <c r="C403" s="24"/>
      <c r="D403" s="24"/>
      <c r="E403" s="24"/>
      <c r="F403" s="24"/>
      <c r="G403" s="24"/>
      <c r="H403" s="24"/>
      <c r="I403" s="24"/>
      <c r="J403" s="24"/>
      <c r="K403" s="24"/>
      <c r="L403" s="24"/>
      <c r="M403" s="24"/>
      <c r="N403" s="24"/>
      <c r="P403" s="24"/>
      <c r="Q403"/>
    </row>
    <row r="404" spans="2:17">
      <c r="B404" s="27"/>
      <c r="C404" s="24"/>
      <c r="D404" s="24"/>
      <c r="E404" s="24"/>
      <c r="F404" s="24"/>
      <c r="G404" s="24"/>
      <c r="H404" s="24"/>
      <c r="I404" s="24"/>
      <c r="J404" s="24"/>
      <c r="K404" s="24"/>
      <c r="L404" s="24"/>
      <c r="M404" s="24"/>
      <c r="N404" s="24"/>
      <c r="P404" s="24"/>
      <c r="Q404"/>
    </row>
    <row r="405" spans="2:17">
      <c r="B405" s="27"/>
      <c r="C405" s="24"/>
      <c r="D405" s="24"/>
      <c r="E405" s="24"/>
      <c r="F405" s="24"/>
      <c r="G405" s="24"/>
      <c r="H405" s="24"/>
      <c r="I405" s="24"/>
      <c r="J405" s="24"/>
      <c r="K405" s="24"/>
      <c r="L405" s="24"/>
      <c r="M405" s="24"/>
      <c r="N405" s="24"/>
      <c r="P405" s="24"/>
      <c r="Q405"/>
    </row>
    <row r="406" spans="2:17">
      <c r="B406" s="27"/>
      <c r="C406" s="24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P406" s="24"/>
      <c r="Q406"/>
    </row>
    <row r="407" spans="2:17">
      <c r="B407" s="27"/>
      <c r="C407" s="24"/>
      <c r="D407" s="24"/>
      <c r="E407" s="24"/>
      <c r="F407" s="24"/>
      <c r="G407" s="24"/>
      <c r="H407" s="24"/>
      <c r="I407" s="24"/>
      <c r="J407" s="24"/>
      <c r="K407" s="24"/>
      <c r="L407" s="24"/>
      <c r="M407" s="24"/>
      <c r="N407" s="24"/>
      <c r="P407" s="24"/>
      <c r="Q407"/>
    </row>
    <row r="408" spans="2:17">
      <c r="B408" s="27"/>
      <c r="C408" s="24"/>
      <c r="D408" s="24"/>
      <c r="E408" s="24"/>
      <c r="F408" s="24"/>
      <c r="G408" s="24"/>
      <c r="H408" s="24"/>
      <c r="I408" s="24"/>
      <c r="J408" s="24"/>
      <c r="K408" s="24"/>
      <c r="L408" s="24"/>
      <c r="M408" s="24"/>
      <c r="N408" s="24"/>
      <c r="P408" s="24"/>
      <c r="Q408"/>
    </row>
    <row r="409" spans="2:17">
      <c r="B409" s="27"/>
      <c r="C409" s="24"/>
      <c r="D409" s="24"/>
      <c r="E409" s="24"/>
      <c r="F409" s="24"/>
      <c r="G409" s="24"/>
      <c r="H409" s="24"/>
      <c r="I409" s="24"/>
      <c r="J409" s="24"/>
      <c r="K409" s="24"/>
      <c r="L409" s="24"/>
      <c r="M409" s="24"/>
      <c r="N409" s="24"/>
      <c r="P409" s="24"/>
      <c r="Q409"/>
    </row>
    <row r="410" spans="2:17">
      <c r="B410" s="27"/>
      <c r="C410" s="24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P410" s="24"/>
      <c r="Q410"/>
    </row>
    <row r="411" spans="2:17">
      <c r="B411" s="27"/>
      <c r="C411" s="24"/>
      <c r="D411" s="24"/>
      <c r="E411" s="24"/>
      <c r="F411" s="24"/>
      <c r="G411" s="24"/>
      <c r="H411" s="24"/>
      <c r="I411" s="24"/>
      <c r="J411" s="24"/>
      <c r="K411" s="24"/>
      <c r="L411" s="24"/>
      <c r="M411" s="24"/>
      <c r="N411" s="24"/>
      <c r="P411" s="24"/>
      <c r="Q411"/>
    </row>
    <row r="412" spans="2:17">
      <c r="B412" s="27"/>
      <c r="C412" s="24"/>
      <c r="D412" s="24"/>
      <c r="E412" s="24"/>
      <c r="F412" s="24"/>
      <c r="G412" s="24"/>
      <c r="H412" s="24"/>
      <c r="I412" s="24"/>
      <c r="J412" s="24"/>
      <c r="K412" s="24"/>
      <c r="L412" s="24"/>
      <c r="M412" s="24"/>
      <c r="N412" s="24"/>
      <c r="P412" s="24"/>
      <c r="Q412"/>
    </row>
    <row r="413" spans="2:17">
      <c r="B413" s="27"/>
      <c r="C413" s="24"/>
      <c r="D413" s="24"/>
      <c r="E413" s="24"/>
      <c r="F413" s="24"/>
      <c r="G413" s="24"/>
      <c r="H413" s="24"/>
      <c r="I413" s="24"/>
      <c r="J413" s="24"/>
      <c r="K413" s="24"/>
      <c r="L413" s="24"/>
      <c r="M413" s="24"/>
      <c r="N413" s="24"/>
      <c r="P413" s="24"/>
      <c r="Q413"/>
    </row>
    <row r="414" spans="2:17">
      <c r="B414" s="27"/>
      <c r="C414" s="24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P414" s="24"/>
      <c r="Q414"/>
    </row>
    <row r="415" spans="2:17">
      <c r="B415" s="27"/>
      <c r="C415" s="24"/>
      <c r="D415" s="24"/>
      <c r="E415" s="24"/>
      <c r="F415" s="24"/>
      <c r="G415" s="24"/>
      <c r="H415" s="24"/>
      <c r="I415" s="24"/>
      <c r="J415" s="24"/>
      <c r="K415" s="24"/>
      <c r="L415" s="24"/>
      <c r="M415" s="24"/>
      <c r="N415" s="24"/>
      <c r="P415" s="24"/>
      <c r="Q415"/>
    </row>
    <row r="416" spans="2:17">
      <c r="B416" s="27"/>
      <c r="C416" s="24"/>
      <c r="D416" s="24"/>
      <c r="E416" s="24"/>
      <c r="F416" s="24"/>
      <c r="G416" s="24"/>
      <c r="H416" s="24"/>
      <c r="I416" s="24"/>
      <c r="J416" s="24"/>
      <c r="K416" s="24"/>
      <c r="L416" s="24"/>
      <c r="M416" s="24"/>
      <c r="N416" s="24"/>
      <c r="P416" s="24"/>
      <c r="Q416"/>
    </row>
    <row r="417" spans="2:17">
      <c r="B417" s="27"/>
      <c r="C417" s="24"/>
      <c r="D417" s="24"/>
      <c r="E417" s="24"/>
      <c r="F417" s="24"/>
      <c r="G417" s="24"/>
      <c r="H417" s="24"/>
      <c r="I417" s="24"/>
      <c r="J417" s="24"/>
      <c r="K417" s="24"/>
      <c r="L417" s="24"/>
      <c r="M417" s="24"/>
      <c r="N417" s="24"/>
      <c r="P417" s="24"/>
      <c r="Q417"/>
    </row>
    <row r="418" spans="2:17">
      <c r="B418" s="27"/>
      <c r="C418" s="24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P418" s="24"/>
      <c r="Q418"/>
    </row>
    <row r="419" spans="2:17">
      <c r="B419" s="27"/>
      <c r="C419" s="24"/>
      <c r="D419" s="24"/>
      <c r="E419" s="24"/>
      <c r="F419" s="24"/>
      <c r="G419" s="24"/>
      <c r="H419" s="24"/>
      <c r="I419" s="24"/>
      <c r="J419" s="24"/>
      <c r="K419" s="24"/>
      <c r="L419" s="24"/>
      <c r="M419" s="24"/>
      <c r="N419" s="24"/>
      <c r="P419" s="24"/>
      <c r="Q419"/>
    </row>
    <row r="420" spans="2:17">
      <c r="B420" s="27"/>
      <c r="C420" s="24"/>
      <c r="D420" s="24"/>
      <c r="E420" s="24"/>
      <c r="F420" s="24"/>
      <c r="G420" s="24"/>
      <c r="H420" s="24"/>
      <c r="I420" s="24"/>
      <c r="J420" s="24"/>
      <c r="K420" s="24"/>
      <c r="L420" s="24"/>
      <c r="M420" s="24"/>
      <c r="N420" s="24"/>
      <c r="P420" s="24"/>
      <c r="Q420"/>
    </row>
    <row r="421" spans="2:17">
      <c r="B421" s="27"/>
      <c r="C421" s="24"/>
      <c r="D421" s="24"/>
      <c r="E421" s="24"/>
      <c r="F421" s="24"/>
      <c r="G421" s="24"/>
      <c r="H421" s="24"/>
      <c r="I421" s="24"/>
      <c r="J421" s="24"/>
      <c r="K421" s="24"/>
      <c r="L421" s="24"/>
      <c r="M421" s="24"/>
      <c r="N421" s="24"/>
      <c r="P421" s="24"/>
      <c r="Q421"/>
    </row>
    <row r="422" spans="2:17">
      <c r="B422" s="27"/>
      <c r="C422" s="24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P422" s="24"/>
      <c r="Q422"/>
    </row>
    <row r="423" spans="2:17">
      <c r="B423" s="27"/>
      <c r="C423" s="24"/>
      <c r="D423" s="24"/>
      <c r="E423" s="24"/>
      <c r="F423" s="24"/>
      <c r="G423" s="24"/>
      <c r="H423" s="24"/>
      <c r="I423" s="24"/>
      <c r="J423" s="24"/>
      <c r="K423" s="24"/>
      <c r="L423" s="24"/>
      <c r="M423" s="24"/>
      <c r="N423" s="24"/>
      <c r="P423" s="24"/>
      <c r="Q423"/>
    </row>
    <row r="424" spans="2:17">
      <c r="B424" s="27"/>
      <c r="C424" s="24"/>
      <c r="D424" s="24"/>
      <c r="E424" s="24"/>
      <c r="F424" s="24"/>
      <c r="G424" s="24"/>
      <c r="H424" s="24"/>
      <c r="I424" s="24"/>
      <c r="J424" s="24"/>
      <c r="K424" s="24"/>
      <c r="L424" s="24"/>
      <c r="M424" s="24"/>
      <c r="N424" s="24"/>
      <c r="P424" s="24"/>
      <c r="Q424"/>
    </row>
    <row r="425" spans="2:17">
      <c r="B425" s="27"/>
      <c r="C425" s="24"/>
      <c r="D425" s="24"/>
      <c r="E425" s="24"/>
      <c r="F425" s="24"/>
      <c r="G425" s="24"/>
      <c r="H425" s="24"/>
      <c r="I425" s="24"/>
      <c r="J425" s="24"/>
      <c r="K425" s="24"/>
      <c r="L425" s="24"/>
      <c r="M425" s="24"/>
      <c r="N425" s="24"/>
      <c r="P425" s="24"/>
      <c r="Q425"/>
    </row>
    <row r="426" spans="2:17">
      <c r="B426" s="27"/>
      <c r="C426" s="24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P426" s="24"/>
      <c r="Q426"/>
    </row>
    <row r="427" spans="2:17">
      <c r="B427" s="27"/>
      <c r="C427" s="24"/>
      <c r="D427" s="24"/>
      <c r="E427" s="24"/>
      <c r="F427" s="24"/>
      <c r="G427" s="24"/>
      <c r="H427" s="24"/>
      <c r="I427" s="24"/>
      <c r="J427" s="24"/>
      <c r="K427" s="24"/>
      <c r="L427" s="24"/>
      <c r="M427" s="24"/>
      <c r="N427" s="24"/>
      <c r="P427" s="24"/>
      <c r="Q427"/>
    </row>
    <row r="428" spans="2:17">
      <c r="B428" s="27"/>
      <c r="C428" s="24"/>
      <c r="D428" s="24"/>
      <c r="E428" s="24"/>
      <c r="F428" s="24"/>
      <c r="G428" s="24"/>
      <c r="H428" s="24"/>
      <c r="I428" s="24"/>
      <c r="J428" s="24"/>
      <c r="K428" s="24"/>
      <c r="L428" s="24"/>
      <c r="M428" s="24"/>
      <c r="N428" s="24"/>
      <c r="P428" s="24"/>
      <c r="Q428"/>
    </row>
    <row r="429" spans="2:17">
      <c r="B429" s="27"/>
      <c r="C429" s="24"/>
      <c r="D429" s="24"/>
      <c r="E429" s="24"/>
      <c r="F429" s="24"/>
      <c r="G429" s="24"/>
      <c r="H429" s="24"/>
      <c r="I429" s="24"/>
      <c r="J429" s="24"/>
      <c r="K429" s="24"/>
      <c r="L429" s="24"/>
      <c r="M429" s="24"/>
      <c r="N429" s="24"/>
      <c r="P429" s="24"/>
      <c r="Q429"/>
    </row>
    <row r="430" spans="2:17">
      <c r="B430" s="27"/>
      <c r="C430" s="24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P430" s="24"/>
      <c r="Q430"/>
    </row>
    <row r="431" spans="2:17">
      <c r="B431" s="27"/>
      <c r="C431" s="24"/>
      <c r="D431" s="24"/>
      <c r="E431" s="24"/>
      <c r="F431" s="24"/>
      <c r="G431" s="24"/>
      <c r="H431" s="24"/>
      <c r="I431" s="24"/>
      <c r="J431" s="24"/>
      <c r="K431" s="24"/>
      <c r="L431" s="24"/>
      <c r="M431" s="24"/>
      <c r="N431" s="24"/>
      <c r="P431" s="24"/>
      <c r="Q431"/>
    </row>
    <row r="432" spans="2:17">
      <c r="B432" s="27"/>
      <c r="C432" s="24"/>
      <c r="D432" s="24"/>
      <c r="E432" s="24"/>
      <c r="F432" s="24"/>
      <c r="G432" s="24"/>
      <c r="H432" s="24"/>
      <c r="I432" s="24"/>
      <c r="J432" s="24"/>
      <c r="K432" s="24"/>
      <c r="L432" s="24"/>
      <c r="M432" s="24"/>
      <c r="N432" s="24"/>
      <c r="P432" s="24"/>
      <c r="Q432"/>
    </row>
    <row r="433" spans="2:17">
      <c r="B433" s="27"/>
      <c r="C433" s="24"/>
      <c r="D433" s="24"/>
      <c r="E433" s="24"/>
      <c r="F433" s="24"/>
      <c r="G433" s="24"/>
      <c r="H433" s="24"/>
      <c r="I433" s="24"/>
      <c r="J433" s="24"/>
      <c r="K433" s="24"/>
      <c r="L433" s="24"/>
      <c r="M433" s="24"/>
      <c r="N433" s="24"/>
      <c r="P433" s="24"/>
      <c r="Q433"/>
    </row>
    <row r="434" spans="2:17">
      <c r="B434" s="27"/>
      <c r="C434" s="24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P434" s="24"/>
      <c r="Q434"/>
    </row>
    <row r="435" spans="2:17">
      <c r="B435" s="27"/>
      <c r="C435" s="24"/>
      <c r="D435" s="24"/>
      <c r="E435" s="24"/>
      <c r="F435" s="24"/>
      <c r="G435" s="24"/>
      <c r="H435" s="24"/>
      <c r="I435" s="24"/>
      <c r="J435" s="24"/>
      <c r="K435" s="24"/>
      <c r="L435" s="24"/>
      <c r="M435" s="24"/>
      <c r="N435" s="24"/>
      <c r="P435" s="24"/>
      <c r="Q435"/>
    </row>
    <row r="436" spans="2:17">
      <c r="B436" s="27"/>
      <c r="C436" s="24"/>
      <c r="D436" s="24"/>
      <c r="E436" s="24"/>
      <c r="F436" s="24"/>
      <c r="G436" s="24"/>
      <c r="H436" s="24"/>
      <c r="I436" s="24"/>
      <c r="J436" s="24"/>
      <c r="K436" s="24"/>
      <c r="L436" s="24"/>
      <c r="M436" s="24"/>
      <c r="N436" s="24"/>
      <c r="P436" s="24"/>
      <c r="Q436"/>
    </row>
    <row r="437" spans="2:17">
      <c r="B437" s="27"/>
      <c r="C437" s="24"/>
      <c r="D437" s="24"/>
      <c r="E437" s="24"/>
      <c r="F437" s="24"/>
      <c r="G437" s="24"/>
      <c r="H437" s="24"/>
      <c r="I437" s="24"/>
      <c r="J437" s="24"/>
      <c r="K437" s="24"/>
      <c r="L437" s="24"/>
      <c r="M437" s="24"/>
      <c r="N437" s="24"/>
      <c r="P437" s="24"/>
      <c r="Q437"/>
    </row>
    <row r="438" spans="2:17">
      <c r="B438" s="27"/>
      <c r="C438" s="24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P438" s="24"/>
      <c r="Q438"/>
    </row>
    <row r="439" spans="2:17">
      <c r="B439" s="27"/>
      <c r="C439" s="24"/>
      <c r="D439" s="24"/>
      <c r="E439" s="24"/>
      <c r="F439" s="24"/>
      <c r="G439" s="24"/>
      <c r="H439" s="24"/>
      <c r="I439" s="24"/>
      <c r="J439" s="24"/>
      <c r="K439" s="24"/>
      <c r="L439" s="24"/>
      <c r="M439" s="24"/>
      <c r="N439" s="24"/>
      <c r="P439" s="24"/>
      <c r="Q439"/>
    </row>
    <row r="440" spans="2:17">
      <c r="B440" s="27"/>
      <c r="C440" s="24"/>
      <c r="D440" s="24"/>
      <c r="E440" s="24"/>
      <c r="F440" s="24"/>
      <c r="G440" s="24"/>
      <c r="H440" s="24"/>
      <c r="I440" s="24"/>
      <c r="J440" s="24"/>
      <c r="K440" s="24"/>
      <c r="L440" s="24"/>
      <c r="M440" s="24"/>
      <c r="N440" s="24"/>
      <c r="P440" s="24"/>
      <c r="Q440"/>
    </row>
    <row r="441" spans="2:17">
      <c r="B441" s="27"/>
      <c r="C441" s="24"/>
      <c r="D441" s="24"/>
      <c r="E441" s="24"/>
      <c r="F441" s="24"/>
      <c r="G441" s="24"/>
      <c r="H441" s="24"/>
      <c r="I441" s="24"/>
      <c r="J441" s="24"/>
      <c r="K441" s="24"/>
      <c r="L441" s="24"/>
      <c r="M441" s="24"/>
      <c r="N441" s="24"/>
      <c r="P441" s="24"/>
      <c r="Q441"/>
    </row>
    <row r="442" spans="2:17">
      <c r="B442" s="27"/>
      <c r="C442" s="24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P442" s="24"/>
      <c r="Q442"/>
    </row>
    <row r="443" spans="2:17">
      <c r="B443" s="27"/>
      <c r="C443" s="24"/>
      <c r="D443" s="24"/>
      <c r="E443" s="24"/>
      <c r="F443" s="24"/>
      <c r="G443" s="24"/>
      <c r="H443" s="24"/>
      <c r="I443" s="24"/>
      <c r="J443" s="24"/>
      <c r="K443" s="24"/>
      <c r="L443" s="24"/>
      <c r="M443" s="24"/>
      <c r="N443" s="24"/>
      <c r="P443" s="24"/>
      <c r="Q443"/>
    </row>
    <row r="444" spans="2:17">
      <c r="B444" s="27"/>
      <c r="C444" s="24"/>
      <c r="D444" s="24"/>
      <c r="E444" s="24"/>
      <c r="F444" s="24"/>
      <c r="G444" s="24"/>
      <c r="H444" s="24"/>
      <c r="I444" s="24"/>
      <c r="J444" s="24"/>
      <c r="K444" s="24"/>
      <c r="L444" s="24"/>
      <c r="M444" s="24"/>
      <c r="N444" s="24"/>
      <c r="P444" s="24"/>
      <c r="Q444"/>
    </row>
    <row r="445" spans="2:17">
      <c r="B445" s="27"/>
      <c r="C445" s="24"/>
      <c r="D445" s="24"/>
      <c r="E445" s="24"/>
      <c r="F445" s="24"/>
      <c r="G445" s="24"/>
      <c r="H445" s="24"/>
      <c r="I445" s="24"/>
      <c r="J445" s="24"/>
      <c r="K445" s="24"/>
      <c r="L445" s="24"/>
      <c r="M445" s="24"/>
      <c r="N445" s="24"/>
      <c r="P445" s="24"/>
      <c r="Q445"/>
    </row>
    <row r="446" spans="2:17">
      <c r="B446" s="27"/>
      <c r="C446" s="24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P446" s="24"/>
      <c r="Q446"/>
    </row>
    <row r="447" spans="2:17">
      <c r="B447" s="27"/>
      <c r="C447" s="24"/>
      <c r="D447" s="24"/>
      <c r="E447" s="24"/>
      <c r="F447" s="24"/>
      <c r="G447" s="24"/>
      <c r="H447" s="24"/>
      <c r="I447" s="24"/>
      <c r="J447" s="24"/>
      <c r="K447" s="24"/>
      <c r="L447" s="24"/>
      <c r="M447" s="24"/>
      <c r="N447" s="24"/>
      <c r="P447" s="24"/>
      <c r="Q447"/>
    </row>
    <row r="448" spans="2:17">
      <c r="B448" s="27"/>
      <c r="C448" s="24"/>
      <c r="D448" s="24"/>
      <c r="E448" s="24"/>
      <c r="F448" s="24"/>
      <c r="G448" s="24"/>
      <c r="H448" s="24"/>
      <c r="I448" s="24"/>
      <c r="J448" s="24"/>
      <c r="K448" s="24"/>
      <c r="L448" s="24"/>
      <c r="M448" s="24"/>
      <c r="N448" s="24"/>
      <c r="P448" s="24"/>
      <c r="Q448"/>
    </row>
    <row r="449" spans="2:17">
      <c r="B449" s="27"/>
      <c r="C449" s="24"/>
      <c r="D449" s="24"/>
      <c r="E449" s="24"/>
      <c r="F449" s="24"/>
      <c r="G449" s="24"/>
      <c r="H449" s="24"/>
      <c r="I449" s="24"/>
      <c r="J449" s="24"/>
      <c r="K449" s="24"/>
      <c r="L449" s="24"/>
      <c r="M449" s="24"/>
      <c r="N449" s="24"/>
      <c r="P449" s="24"/>
      <c r="Q449"/>
    </row>
    <row r="450" spans="2:17">
      <c r="B450" s="27"/>
      <c r="C450" s="24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P450" s="24"/>
      <c r="Q450"/>
    </row>
    <row r="451" spans="2:17">
      <c r="B451" s="27"/>
      <c r="C451" s="24"/>
      <c r="D451" s="24"/>
      <c r="E451" s="24"/>
      <c r="F451" s="24"/>
      <c r="G451" s="24"/>
      <c r="H451" s="24"/>
      <c r="I451" s="24"/>
      <c r="J451" s="24"/>
      <c r="K451" s="24"/>
      <c r="L451" s="24"/>
      <c r="M451" s="24"/>
      <c r="N451" s="24"/>
      <c r="P451" s="24"/>
      <c r="Q451"/>
    </row>
    <row r="452" spans="2:17">
      <c r="B452" s="27"/>
      <c r="C452" s="24"/>
      <c r="D452" s="24"/>
      <c r="E452" s="24"/>
      <c r="F452" s="24"/>
      <c r="G452" s="24"/>
      <c r="H452" s="24"/>
      <c r="I452" s="24"/>
      <c r="J452" s="24"/>
      <c r="K452" s="24"/>
      <c r="L452" s="24"/>
      <c r="M452" s="24"/>
      <c r="N452" s="24"/>
      <c r="P452" s="24"/>
      <c r="Q452"/>
    </row>
    <row r="453" spans="2:17">
      <c r="B453" s="27"/>
      <c r="C453" s="24"/>
      <c r="D453" s="24"/>
      <c r="E453" s="24"/>
      <c r="F453" s="24"/>
      <c r="G453" s="24"/>
      <c r="H453" s="24"/>
      <c r="I453" s="24"/>
      <c r="J453" s="24"/>
      <c r="K453" s="24"/>
      <c r="L453" s="24"/>
      <c r="M453" s="24"/>
      <c r="N453" s="24"/>
      <c r="P453" s="24"/>
      <c r="Q453"/>
    </row>
    <row r="454" spans="2:17">
      <c r="B454" s="27"/>
      <c r="C454" s="24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P454" s="24"/>
      <c r="Q454"/>
    </row>
    <row r="455" spans="2:17">
      <c r="B455" s="27"/>
      <c r="C455" s="24"/>
      <c r="D455" s="24"/>
      <c r="E455" s="24"/>
      <c r="F455" s="24"/>
      <c r="G455" s="24"/>
      <c r="H455" s="24"/>
      <c r="I455" s="24"/>
      <c r="J455" s="24"/>
      <c r="K455" s="24"/>
      <c r="L455" s="24"/>
      <c r="M455" s="24"/>
      <c r="N455" s="24"/>
      <c r="P455" s="24"/>
      <c r="Q455"/>
    </row>
    <row r="456" spans="2:17">
      <c r="B456" s="27"/>
      <c r="C456" s="24"/>
      <c r="D456" s="24"/>
      <c r="E456" s="24"/>
      <c r="F456" s="24"/>
      <c r="G456" s="24"/>
      <c r="H456" s="24"/>
      <c r="I456" s="24"/>
      <c r="J456" s="24"/>
      <c r="K456" s="24"/>
      <c r="L456" s="24"/>
      <c r="M456" s="24"/>
      <c r="N456" s="24"/>
      <c r="P456" s="24"/>
      <c r="Q456"/>
    </row>
    <row r="457" spans="2:17">
      <c r="B457" s="27"/>
      <c r="C457" s="24"/>
      <c r="D457" s="24"/>
      <c r="E457" s="24"/>
      <c r="F457" s="24"/>
      <c r="G457" s="24"/>
      <c r="H457" s="24"/>
      <c r="I457" s="24"/>
      <c r="J457" s="24"/>
      <c r="K457" s="24"/>
      <c r="L457" s="24"/>
      <c r="M457" s="24"/>
      <c r="N457" s="24"/>
      <c r="P457" s="24"/>
      <c r="Q457"/>
    </row>
    <row r="458" spans="2:17">
      <c r="B458" s="27"/>
      <c r="C458" s="24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P458" s="24"/>
      <c r="Q458"/>
    </row>
    <row r="459" spans="2:17">
      <c r="B459" s="27"/>
      <c r="C459" s="24"/>
      <c r="D459" s="24"/>
      <c r="E459" s="24"/>
      <c r="F459" s="24"/>
      <c r="G459" s="24"/>
      <c r="H459" s="24"/>
      <c r="I459" s="24"/>
      <c r="J459" s="24"/>
      <c r="K459" s="24"/>
      <c r="L459" s="24"/>
      <c r="M459" s="24"/>
      <c r="N459" s="24"/>
      <c r="P459" s="24"/>
      <c r="Q459"/>
    </row>
    <row r="460" spans="2:17">
      <c r="B460" s="27"/>
      <c r="C460" s="24"/>
      <c r="D460" s="24"/>
      <c r="E460" s="24"/>
      <c r="F460" s="24"/>
      <c r="G460" s="24"/>
      <c r="H460" s="24"/>
      <c r="I460" s="24"/>
      <c r="J460" s="24"/>
      <c r="K460" s="24"/>
      <c r="L460" s="24"/>
      <c r="M460" s="24"/>
      <c r="N460" s="24"/>
      <c r="P460" s="24"/>
      <c r="Q460"/>
    </row>
    <row r="461" spans="2:17">
      <c r="B461" s="27"/>
      <c r="C461" s="24"/>
      <c r="D461" s="24"/>
      <c r="E461" s="24"/>
      <c r="F461" s="24"/>
      <c r="G461" s="24"/>
      <c r="H461" s="24"/>
      <c r="I461" s="24"/>
      <c r="J461" s="24"/>
      <c r="K461" s="24"/>
      <c r="L461" s="24"/>
      <c r="M461" s="24"/>
      <c r="N461" s="24"/>
      <c r="P461" s="24"/>
      <c r="Q461"/>
    </row>
    <row r="462" spans="2:17">
      <c r="B462" s="27"/>
      <c r="C462" s="24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P462" s="24"/>
      <c r="Q462"/>
    </row>
    <row r="463" spans="2:17">
      <c r="B463" s="27"/>
      <c r="C463" s="24"/>
      <c r="D463" s="24"/>
      <c r="E463" s="24"/>
      <c r="F463" s="24"/>
      <c r="G463" s="24"/>
      <c r="H463" s="24"/>
      <c r="I463" s="24"/>
      <c r="J463" s="24"/>
      <c r="K463" s="24"/>
      <c r="L463" s="24"/>
      <c r="M463" s="24"/>
      <c r="N463" s="24"/>
      <c r="P463" s="24"/>
      <c r="Q463"/>
    </row>
    <row r="464" spans="2:17">
      <c r="B464" s="27"/>
      <c r="C464" s="24"/>
      <c r="D464" s="24"/>
      <c r="E464" s="24"/>
      <c r="F464" s="24"/>
      <c r="G464" s="24"/>
      <c r="H464" s="24"/>
      <c r="I464" s="24"/>
      <c r="J464" s="24"/>
      <c r="K464" s="24"/>
      <c r="L464" s="24"/>
      <c r="M464" s="24"/>
      <c r="N464" s="24"/>
      <c r="P464" s="24"/>
      <c r="Q464"/>
    </row>
    <row r="465" spans="2:17">
      <c r="B465" s="27"/>
      <c r="C465" s="24"/>
      <c r="D465" s="24"/>
      <c r="E465" s="24"/>
      <c r="F465" s="24"/>
      <c r="G465" s="24"/>
      <c r="H465" s="24"/>
      <c r="I465" s="24"/>
      <c r="J465" s="24"/>
      <c r="K465" s="24"/>
      <c r="L465" s="24"/>
      <c r="M465" s="24"/>
      <c r="N465" s="24"/>
      <c r="P465" s="24"/>
      <c r="Q465"/>
    </row>
    <row r="466" spans="2:17">
      <c r="B466" s="27"/>
      <c r="C466" s="24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P466" s="24"/>
      <c r="Q466"/>
    </row>
    <row r="467" spans="2:17">
      <c r="B467" s="27"/>
      <c r="C467" s="24"/>
      <c r="D467" s="24"/>
      <c r="E467" s="24"/>
      <c r="F467" s="24"/>
      <c r="G467" s="24"/>
      <c r="H467" s="24"/>
      <c r="I467" s="24"/>
      <c r="J467" s="24"/>
      <c r="K467" s="24"/>
      <c r="L467" s="24"/>
      <c r="M467" s="24"/>
      <c r="N467" s="24"/>
      <c r="P467" s="24"/>
      <c r="Q467"/>
    </row>
    <row r="468" spans="2:17">
      <c r="B468" s="27"/>
      <c r="C468" s="24"/>
      <c r="D468" s="24"/>
      <c r="E468" s="24"/>
      <c r="F468" s="24"/>
      <c r="G468" s="24"/>
      <c r="H468" s="24"/>
      <c r="I468" s="24"/>
      <c r="J468" s="24"/>
      <c r="K468" s="24"/>
      <c r="L468" s="24"/>
      <c r="M468" s="24"/>
      <c r="N468" s="24"/>
      <c r="P468" s="24"/>
      <c r="Q468"/>
    </row>
    <row r="469" spans="2:17">
      <c r="B469" s="27"/>
      <c r="C469" s="24"/>
      <c r="D469" s="24"/>
      <c r="E469" s="24"/>
      <c r="F469" s="24"/>
      <c r="G469" s="24"/>
      <c r="H469" s="24"/>
      <c r="I469" s="24"/>
      <c r="J469" s="24"/>
      <c r="K469" s="24"/>
      <c r="L469" s="24"/>
      <c r="M469" s="24"/>
      <c r="N469" s="24"/>
      <c r="P469" s="24"/>
      <c r="Q469"/>
    </row>
    <row r="470" spans="2:17">
      <c r="B470" s="27"/>
      <c r="C470" s="24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P470" s="24"/>
      <c r="Q470"/>
    </row>
    <row r="471" spans="2:17">
      <c r="B471" s="27"/>
      <c r="C471" s="24"/>
      <c r="D471" s="24"/>
      <c r="E471" s="24"/>
      <c r="F471" s="24"/>
      <c r="G471" s="24"/>
      <c r="H471" s="24"/>
      <c r="I471" s="24"/>
      <c r="J471" s="24"/>
      <c r="K471" s="24"/>
      <c r="L471" s="24"/>
      <c r="M471" s="24"/>
      <c r="N471" s="24"/>
      <c r="P471" s="24"/>
      <c r="Q471"/>
    </row>
    <row r="472" spans="2:17">
      <c r="B472" s="27"/>
      <c r="C472" s="24"/>
      <c r="D472" s="24"/>
      <c r="E472" s="24"/>
      <c r="F472" s="24"/>
      <c r="G472" s="24"/>
      <c r="H472" s="24"/>
      <c r="I472" s="24"/>
      <c r="J472" s="24"/>
      <c r="K472" s="24"/>
      <c r="L472" s="24"/>
      <c r="M472" s="24"/>
      <c r="N472" s="24"/>
      <c r="P472" s="24"/>
      <c r="Q472"/>
    </row>
    <row r="473" spans="2:17">
      <c r="B473" s="27"/>
      <c r="C473" s="24"/>
      <c r="D473" s="24"/>
      <c r="E473" s="24"/>
      <c r="F473" s="24"/>
      <c r="G473" s="24"/>
      <c r="H473" s="24"/>
      <c r="I473" s="24"/>
      <c r="J473" s="24"/>
      <c r="K473" s="24"/>
      <c r="L473" s="24"/>
      <c r="M473" s="24"/>
      <c r="N473" s="24"/>
      <c r="P473" s="24"/>
      <c r="Q473"/>
    </row>
    <row r="474" spans="2:17">
      <c r="B474" s="27"/>
      <c r="C474" s="24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P474" s="24"/>
      <c r="Q474"/>
    </row>
    <row r="475" spans="2:17">
      <c r="B475" s="27"/>
      <c r="C475" s="24"/>
      <c r="D475" s="24"/>
      <c r="E475" s="24"/>
      <c r="F475" s="24"/>
      <c r="G475" s="24"/>
      <c r="H475" s="24"/>
      <c r="I475" s="24"/>
      <c r="J475" s="24"/>
      <c r="K475" s="24"/>
      <c r="L475" s="24"/>
      <c r="M475" s="24"/>
      <c r="N475" s="24"/>
      <c r="P475" s="24"/>
      <c r="Q475"/>
    </row>
    <row r="476" spans="2:17">
      <c r="B476" s="27"/>
      <c r="C476" s="24"/>
      <c r="D476" s="24"/>
      <c r="E476" s="24"/>
      <c r="F476" s="24"/>
      <c r="G476" s="24"/>
      <c r="H476" s="24"/>
      <c r="I476" s="24"/>
      <c r="J476" s="24"/>
      <c r="K476" s="24"/>
      <c r="L476" s="24"/>
      <c r="M476" s="24"/>
      <c r="N476" s="24"/>
      <c r="P476" s="24"/>
      <c r="Q476"/>
    </row>
    <row r="477" spans="2:17">
      <c r="B477" s="27"/>
      <c r="C477" s="24"/>
      <c r="D477" s="24"/>
      <c r="E477" s="24"/>
      <c r="F477" s="24"/>
      <c r="G477" s="24"/>
      <c r="H477" s="24"/>
      <c r="I477" s="24"/>
      <c r="J477" s="24"/>
      <c r="K477" s="24"/>
      <c r="L477" s="24"/>
      <c r="M477" s="24"/>
      <c r="N477" s="24"/>
      <c r="P477" s="24"/>
      <c r="Q477"/>
    </row>
    <row r="478" spans="2:17">
      <c r="B478" s="27"/>
      <c r="C478" s="24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P478" s="24"/>
      <c r="Q478"/>
    </row>
    <row r="479" spans="2:17">
      <c r="B479" s="27"/>
      <c r="C479" s="24"/>
      <c r="D479" s="24"/>
      <c r="E479" s="24"/>
      <c r="F479" s="24"/>
      <c r="G479" s="24"/>
      <c r="H479" s="24"/>
      <c r="I479" s="24"/>
      <c r="J479" s="24"/>
      <c r="K479" s="24"/>
      <c r="L479" s="24"/>
      <c r="M479" s="24"/>
      <c r="N479" s="24"/>
      <c r="P479" s="24"/>
      <c r="Q479"/>
    </row>
    <row r="480" spans="2:17">
      <c r="B480" s="27"/>
      <c r="C480" s="24"/>
      <c r="D480" s="24"/>
      <c r="E480" s="24"/>
      <c r="F480" s="24"/>
      <c r="G480" s="24"/>
      <c r="H480" s="24"/>
      <c r="I480" s="24"/>
      <c r="J480" s="24"/>
      <c r="K480" s="24"/>
      <c r="L480" s="24"/>
      <c r="M480" s="24"/>
      <c r="N480" s="24"/>
      <c r="P480" s="24"/>
      <c r="Q480"/>
    </row>
    <row r="481" spans="2:17">
      <c r="B481" s="27"/>
      <c r="C481" s="24"/>
      <c r="D481" s="24"/>
      <c r="E481" s="24"/>
      <c r="F481" s="24"/>
      <c r="G481" s="24"/>
      <c r="H481" s="24"/>
      <c r="I481" s="24"/>
      <c r="J481" s="24"/>
      <c r="K481" s="24"/>
      <c r="L481" s="24"/>
      <c r="M481" s="24"/>
      <c r="N481" s="24"/>
      <c r="P481" s="24"/>
      <c r="Q481"/>
    </row>
    <row r="482" spans="2:17">
      <c r="B482" s="27"/>
      <c r="C482" s="24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P482" s="24"/>
      <c r="Q482"/>
    </row>
    <row r="483" spans="2:17">
      <c r="B483" s="27"/>
      <c r="C483" s="24"/>
      <c r="D483" s="24"/>
      <c r="E483" s="24"/>
      <c r="F483" s="24"/>
      <c r="G483" s="24"/>
      <c r="H483" s="24"/>
      <c r="I483" s="24"/>
      <c r="J483" s="24"/>
      <c r="K483" s="24"/>
      <c r="L483" s="24"/>
      <c r="M483" s="24"/>
      <c r="N483" s="24"/>
      <c r="P483" s="24"/>
      <c r="Q483"/>
    </row>
    <row r="484" spans="2:17">
      <c r="B484" s="27"/>
      <c r="C484" s="24"/>
      <c r="D484" s="24"/>
      <c r="E484" s="24"/>
      <c r="F484" s="24"/>
      <c r="G484" s="24"/>
      <c r="H484" s="24"/>
      <c r="I484" s="24"/>
      <c r="J484" s="24"/>
      <c r="K484" s="24"/>
      <c r="L484" s="24"/>
      <c r="M484" s="24"/>
      <c r="N484" s="24"/>
      <c r="P484" s="24"/>
      <c r="Q484"/>
    </row>
    <row r="485" spans="2:17">
      <c r="B485" s="27"/>
      <c r="C485" s="24"/>
      <c r="D485" s="24"/>
      <c r="E485" s="24"/>
      <c r="F485" s="24"/>
      <c r="G485" s="24"/>
      <c r="H485" s="24"/>
      <c r="I485" s="24"/>
      <c r="J485" s="24"/>
      <c r="K485" s="24"/>
      <c r="L485" s="24"/>
      <c r="M485" s="24"/>
      <c r="N485" s="24"/>
      <c r="P485" s="24"/>
      <c r="Q485"/>
    </row>
    <row r="486" spans="2:17">
      <c r="B486" s="27"/>
      <c r="C486" s="24"/>
      <c r="D486" s="24"/>
      <c r="E486" s="24"/>
      <c r="F486" s="24"/>
      <c r="G486" s="24"/>
      <c r="H486" s="24"/>
      <c r="I486" s="24"/>
      <c r="J486" s="24"/>
      <c r="K486" s="24"/>
      <c r="L486" s="24"/>
      <c r="M486" s="24"/>
      <c r="N486" s="24"/>
      <c r="P486" s="24"/>
      <c r="Q486"/>
    </row>
    <row r="487" spans="2:17">
      <c r="B487" s="27"/>
      <c r="C487" s="24"/>
      <c r="D487" s="24"/>
      <c r="E487" s="24"/>
      <c r="F487" s="24"/>
      <c r="G487" s="24"/>
      <c r="H487" s="24"/>
      <c r="I487" s="24"/>
      <c r="J487" s="24"/>
      <c r="K487" s="24"/>
      <c r="L487" s="24"/>
      <c r="M487" s="24"/>
      <c r="N487" s="24"/>
      <c r="P487" s="24"/>
      <c r="Q487"/>
    </row>
    <row r="488" spans="2:17">
      <c r="B488" s="27"/>
      <c r="C488" s="24"/>
      <c r="D488" s="24"/>
      <c r="E488" s="24"/>
      <c r="F488" s="24"/>
      <c r="G488" s="24"/>
      <c r="H488" s="24"/>
      <c r="I488" s="24"/>
      <c r="J488" s="24"/>
      <c r="K488" s="24"/>
      <c r="L488" s="24"/>
      <c r="M488" s="24"/>
      <c r="N488" s="24"/>
      <c r="P488" s="24"/>
      <c r="Q488"/>
    </row>
    <row r="489" spans="2:17">
      <c r="B489" s="27"/>
      <c r="C489" s="24"/>
      <c r="D489" s="24"/>
      <c r="E489" s="24"/>
      <c r="F489" s="24"/>
      <c r="G489" s="24"/>
      <c r="H489" s="24"/>
      <c r="I489" s="24"/>
      <c r="J489" s="24"/>
      <c r="K489" s="24"/>
      <c r="L489" s="24"/>
      <c r="M489" s="24"/>
      <c r="N489" s="24"/>
      <c r="P489" s="24"/>
      <c r="Q489"/>
    </row>
    <row r="490" spans="2:17">
      <c r="B490" s="27"/>
      <c r="C490" s="24"/>
      <c r="D490" s="24"/>
      <c r="E490" s="24"/>
      <c r="F490" s="24"/>
      <c r="G490" s="24"/>
      <c r="H490" s="24"/>
      <c r="I490" s="24"/>
      <c r="J490" s="24"/>
      <c r="K490" s="24"/>
      <c r="L490" s="24"/>
      <c r="M490" s="24"/>
      <c r="N490" s="24"/>
      <c r="P490" s="24"/>
      <c r="Q490"/>
    </row>
    <row r="491" spans="2:17">
      <c r="B491" s="27"/>
      <c r="C491" s="24"/>
      <c r="D491" s="24"/>
      <c r="E491" s="24"/>
      <c r="F491" s="24"/>
      <c r="G491" s="24"/>
      <c r="H491" s="24"/>
      <c r="I491" s="24"/>
      <c r="J491" s="24"/>
      <c r="K491" s="24"/>
      <c r="L491" s="24"/>
      <c r="M491" s="24"/>
      <c r="N491" s="24"/>
      <c r="P491" s="24"/>
      <c r="Q491"/>
    </row>
    <row r="492" spans="2:17">
      <c r="B492" s="27"/>
      <c r="C492" s="24"/>
      <c r="D492" s="24"/>
      <c r="E492" s="24"/>
      <c r="F492" s="24"/>
      <c r="G492" s="24"/>
      <c r="H492" s="24"/>
      <c r="I492" s="24"/>
      <c r="J492" s="24"/>
      <c r="K492" s="24"/>
      <c r="L492" s="24"/>
      <c r="M492" s="24"/>
      <c r="N492" s="24"/>
      <c r="P492" s="24"/>
      <c r="Q492"/>
    </row>
    <row r="493" spans="2:17">
      <c r="B493" s="27"/>
      <c r="C493" s="24"/>
      <c r="D493" s="24"/>
      <c r="E493" s="24"/>
      <c r="F493" s="24"/>
      <c r="G493" s="24"/>
      <c r="H493" s="24"/>
      <c r="I493" s="24"/>
      <c r="J493" s="24"/>
      <c r="K493" s="24"/>
      <c r="L493" s="24"/>
      <c r="M493" s="24"/>
      <c r="N493" s="24"/>
      <c r="P493" s="24"/>
      <c r="Q493"/>
    </row>
    <row r="494" spans="2:17">
      <c r="B494" s="27"/>
      <c r="C494" s="24"/>
      <c r="D494" s="24"/>
      <c r="E494" s="24"/>
      <c r="F494" s="24"/>
      <c r="G494" s="24"/>
      <c r="H494" s="24"/>
      <c r="I494" s="24"/>
      <c r="J494" s="24"/>
      <c r="K494" s="24"/>
      <c r="L494" s="24"/>
      <c r="M494" s="24"/>
      <c r="N494" s="24"/>
      <c r="P494" s="24"/>
      <c r="Q494"/>
    </row>
    <row r="495" spans="2:17">
      <c r="B495" s="27"/>
      <c r="C495" s="24"/>
      <c r="D495" s="24"/>
      <c r="E495" s="24"/>
      <c r="F495" s="24"/>
      <c r="G495" s="24"/>
      <c r="H495" s="24"/>
      <c r="I495" s="24"/>
      <c r="J495" s="24"/>
      <c r="K495" s="24"/>
      <c r="L495" s="24"/>
      <c r="M495" s="24"/>
      <c r="N495" s="24"/>
      <c r="P495" s="24"/>
      <c r="Q495"/>
    </row>
    <row r="496" spans="2:17">
      <c r="B496" s="27"/>
      <c r="C496" s="24"/>
      <c r="D496" s="24"/>
      <c r="E496" s="24"/>
      <c r="F496" s="24"/>
      <c r="G496" s="24"/>
      <c r="H496" s="24"/>
      <c r="I496" s="24"/>
      <c r="J496" s="24"/>
      <c r="K496" s="24"/>
      <c r="L496" s="24"/>
      <c r="M496" s="24"/>
      <c r="N496" s="24"/>
      <c r="P496" s="24"/>
      <c r="Q496"/>
    </row>
    <row r="497" spans="2:17">
      <c r="B497" s="27"/>
      <c r="C497" s="24"/>
      <c r="D497" s="24"/>
      <c r="E497" s="24"/>
      <c r="F497" s="24"/>
      <c r="G497" s="24"/>
      <c r="H497" s="24"/>
      <c r="I497" s="24"/>
      <c r="J497" s="24"/>
      <c r="K497" s="24"/>
      <c r="L497" s="24"/>
      <c r="M497" s="24"/>
      <c r="N497" s="24"/>
      <c r="P497" s="24"/>
      <c r="Q497"/>
    </row>
    <row r="498" spans="2:17">
      <c r="B498" s="27"/>
      <c r="C498" s="24"/>
      <c r="D498" s="24"/>
      <c r="E498" s="24"/>
      <c r="F498" s="24"/>
      <c r="G498" s="24"/>
      <c r="H498" s="24"/>
      <c r="I498" s="24"/>
      <c r="J498" s="24"/>
      <c r="K498" s="24"/>
      <c r="L498" s="24"/>
      <c r="M498" s="24"/>
      <c r="N498" s="24"/>
      <c r="P498" s="24"/>
      <c r="Q498"/>
    </row>
    <row r="499" spans="2:17">
      <c r="B499" s="27"/>
      <c r="C499" s="24"/>
      <c r="D499" s="24"/>
      <c r="E499" s="24"/>
      <c r="F499" s="24"/>
      <c r="G499" s="24"/>
      <c r="H499" s="24"/>
      <c r="I499" s="24"/>
      <c r="J499" s="24"/>
      <c r="K499" s="24"/>
      <c r="L499" s="24"/>
      <c r="M499" s="24"/>
      <c r="N499" s="24"/>
      <c r="P499" s="24"/>
      <c r="Q499"/>
    </row>
    <row r="500" spans="2:17">
      <c r="B500" s="27"/>
      <c r="C500" s="24"/>
      <c r="D500" s="24"/>
      <c r="E500" s="24"/>
      <c r="F500" s="24"/>
      <c r="G500" s="24"/>
      <c r="H500" s="24"/>
      <c r="I500" s="24"/>
      <c r="J500" s="24"/>
      <c r="K500" s="24"/>
      <c r="L500" s="24"/>
      <c r="M500" s="24"/>
      <c r="N500" s="24"/>
      <c r="P500" s="24"/>
      <c r="Q500"/>
    </row>
    <row r="501" spans="2:17">
      <c r="B501" s="27"/>
      <c r="C501" s="24"/>
      <c r="D501" s="24"/>
      <c r="E501" s="24"/>
      <c r="F501" s="24"/>
      <c r="G501" s="24"/>
      <c r="H501" s="24"/>
      <c r="I501" s="24"/>
      <c r="J501" s="24"/>
      <c r="K501" s="24"/>
      <c r="L501" s="24"/>
      <c r="M501" s="24"/>
      <c r="N501" s="24"/>
      <c r="P501" s="24"/>
      <c r="Q501"/>
    </row>
    <row r="502" spans="2:17">
      <c r="B502" s="27"/>
      <c r="C502" s="24"/>
      <c r="D502" s="24"/>
      <c r="E502" s="24"/>
      <c r="F502" s="24"/>
      <c r="G502" s="24"/>
      <c r="H502" s="24"/>
      <c r="I502" s="24"/>
      <c r="J502" s="24"/>
      <c r="K502" s="24"/>
      <c r="L502" s="24"/>
      <c r="M502" s="24"/>
      <c r="N502" s="24"/>
      <c r="P502" s="24"/>
      <c r="Q502"/>
    </row>
    <row r="503" spans="2:17">
      <c r="B503" s="27"/>
      <c r="C503" s="24"/>
      <c r="D503" s="24"/>
      <c r="E503" s="24"/>
      <c r="F503" s="24"/>
      <c r="G503" s="24"/>
      <c r="H503" s="24"/>
      <c r="I503" s="24"/>
      <c r="J503" s="24"/>
      <c r="K503" s="24"/>
      <c r="L503" s="24"/>
      <c r="M503" s="24"/>
      <c r="N503" s="24"/>
      <c r="P503" s="24"/>
      <c r="Q503"/>
    </row>
    <row r="504" spans="2:17">
      <c r="B504" s="27"/>
      <c r="C504" s="24"/>
      <c r="D504" s="24"/>
      <c r="E504" s="24"/>
      <c r="F504" s="24"/>
      <c r="G504" s="24"/>
      <c r="H504" s="24"/>
      <c r="I504" s="24"/>
      <c r="J504" s="24"/>
      <c r="K504" s="24"/>
      <c r="L504" s="24"/>
      <c r="M504" s="24"/>
      <c r="N504" s="24"/>
      <c r="P504" s="24"/>
      <c r="Q504"/>
    </row>
    <row r="505" spans="2:17">
      <c r="B505" s="27"/>
      <c r="C505" s="24"/>
      <c r="D505" s="24"/>
      <c r="E505" s="24"/>
      <c r="F505" s="24"/>
      <c r="G505" s="24"/>
      <c r="H505" s="24"/>
      <c r="I505" s="24"/>
      <c r="J505" s="24"/>
      <c r="K505" s="24"/>
      <c r="L505" s="24"/>
      <c r="M505" s="24"/>
      <c r="N505" s="24"/>
      <c r="P505" s="24"/>
      <c r="Q505"/>
    </row>
    <row r="506" spans="2:17">
      <c r="B506" s="27"/>
      <c r="C506" s="24"/>
      <c r="D506" s="24"/>
      <c r="E506" s="24"/>
      <c r="F506" s="24"/>
      <c r="G506" s="24"/>
      <c r="H506" s="24"/>
      <c r="I506" s="24"/>
      <c r="J506" s="24"/>
      <c r="K506" s="24"/>
      <c r="L506" s="24"/>
      <c r="M506" s="24"/>
      <c r="N506" s="24"/>
      <c r="P506" s="24"/>
      <c r="Q506"/>
    </row>
    <row r="507" spans="2:17">
      <c r="B507" s="27"/>
      <c r="C507" s="24"/>
      <c r="D507" s="24"/>
      <c r="E507" s="24"/>
      <c r="F507" s="24"/>
      <c r="G507" s="24"/>
      <c r="H507" s="24"/>
      <c r="I507" s="24"/>
      <c r="J507" s="24"/>
      <c r="K507" s="24"/>
      <c r="L507" s="24"/>
      <c r="M507" s="24"/>
      <c r="N507" s="24"/>
      <c r="P507" s="24"/>
      <c r="Q507"/>
    </row>
    <row r="508" spans="2:17">
      <c r="B508" s="27"/>
      <c r="C508" s="24"/>
      <c r="D508" s="24"/>
      <c r="E508" s="24"/>
      <c r="F508" s="24"/>
      <c r="G508" s="24"/>
      <c r="H508" s="24"/>
      <c r="I508" s="24"/>
      <c r="J508" s="24"/>
      <c r="K508" s="24"/>
      <c r="L508" s="24"/>
      <c r="M508" s="24"/>
      <c r="N508" s="24"/>
      <c r="P508" s="24"/>
      <c r="Q508"/>
    </row>
    <row r="509" spans="2:17">
      <c r="B509" s="27"/>
      <c r="C509" s="24"/>
      <c r="D509" s="24"/>
      <c r="E509" s="24"/>
      <c r="F509" s="24"/>
      <c r="G509" s="24"/>
      <c r="H509" s="24"/>
      <c r="I509" s="24"/>
      <c r="J509" s="24"/>
      <c r="K509" s="24"/>
      <c r="L509" s="24"/>
      <c r="M509" s="24"/>
      <c r="N509" s="24"/>
      <c r="P509" s="24"/>
      <c r="Q509"/>
    </row>
    <row r="510" spans="2:17">
      <c r="B510" s="27"/>
      <c r="C510" s="24"/>
      <c r="D510" s="24"/>
      <c r="E510" s="24"/>
      <c r="F510" s="24"/>
      <c r="G510" s="24"/>
      <c r="H510" s="24"/>
      <c r="I510" s="24"/>
      <c r="J510" s="24"/>
      <c r="K510" s="24"/>
      <c r="L510" s="24"/>
      <c r="M510" s="24"/>
      <c r="N510" s="24"/>
      <c r="P510" s="24"/>
      <c r="Q510"/>
    </row>
    <row r="511" spans="2:17">
      <c r="B511" s="27"/>
      <c r="C511" s="24"/>
      <c r="D511" s="24"/>
      <c r="E511" s="24"/>
      <c r="F511" s="24"/>
      <c r="G511" s="24"/>
      <c r="H511" s="24"/>
      <c r="I511" s="24"/>
      <c r="J511" s="24"/>
      <c r="K511" s="24"/>
      <c r="L511" s="24"/>
      <c r="M511" s="24"/>
      <c r="N511" s="24"/>
      <c r="P511" s="24"/>
      <c r="Q511"/>
    </row>
    <row r="512" spans="2:17">
      <c r="B512" s="27"/>
      <c r="C512" s="24"/>
      <c r="D512" s="24"/>
      <c r="E512" s="24"/>
      <c r="F512" s="24"/>
      <c r="G512" s="24"/>
      <c r="H512" s="24"/>
      <c r="I512" s="24"/>
      <c r="J512" s="24"/>
      <c r="K512" s="24"/>
      <c r="L512" s="24"/>
      <c r="M512" s="24"/>
      <c r="N512" s="24"/>
      <c r="P512" s="24"/>
      <c r="Q512"/>
    </row>
    <row r="513" spans="2:17">
      <c r="B513" s="27"/>
      <c r="C513" s="24"/>
      <c r="D513" s="24"/>
      <c r="E513" s="24"/>
      <c r="F513" s="24"/>
      <c r="G513" s="24"/>
      <c r="H513" s="24"/>
      <c r="I513" s="24"/>
      <c r="J513" s="24"/>
      <c r="K513" s="24"/>
      <c r="L513" s="24"/>
      <c r="M513" s="24"/>
      <c r="N513" s="24"/>
      <c r="P513" s="24"/>
      <c r="Q513"/>
    </row>
    <row r="514" spans="2:17">
      <c r="B514" s="27"/>
      <c r="C514" s="24"/>
      <c r="D514" s="24"/>
      <c r="E514" s="24"/>
      <c r="F514" s="24"/>
      <c r="G514" s="24"/>
      <c r="H514" s="24"/>
      <c r="I514" s="24"/>
      <c r="J514" s="24"/>
      <c r="K514" s="24"/>
      <c r="L514" s="24"/>
      <c r="M514" s="24"/>
      <c r="N514" s="24"/>
      <c r="P514" s="24"/>
      <c r="Q514"/>
    </row>
    <row r="515" spans="2:17">
      <c r="B515" s="27"/>
      <c r="C515" s="24"/>
      <c r="D515" s="24"/>
      <c r="E515" s="24"/>
      <c r="F515" s="24"/>
      <c r="G515" s="24"/>
      <c r="H515" s="24"/>
      <c r="I515" s="24"/>
      <c r="J515" s="24"/>
      <c r="K515" s="24"/>
      <c r="L515" s="24"/>
      <c r="M515" s="24"/>
      <c r="N515" s="24"/>
      <c r="P515" s="24"/>
      <c r="Q515"/>
    </row>
    <row r="516" spans="2:17">
      <c r="B516" s="27"/>
      <c r="C516" s="24"/>
      <c r="D516" s="24"/>
      <c r="E516" s="24"/>
      <c r="F516" s="24"/>
      <c r="G516" s="24"/>
      <c r="H516" s="24"/>
      <c r="I516" s="24"/>
      <c r="J516" s="24"/>
      <c r="K516" s="24"/>
      <c r="L516" s="24"/>
      <c r="M516" s="24"/>
      <c r="N516" s="24"/>
      <c r="P516" s="24"/>
      <c r="Q516"/>
    </row>
    <row r="517" spans="2:17">
      <c r="B517" s="27"/>
      <c r="C517" s="24"/>
      <c r="D517" s="24"/>
      <c r="E517" s="24"/>
      <c r="F517" s="24"/>
      <c r="G517" s="24"/>
      <c r="H517" s="24"/>
      <c r="I517" s="24"/>
      <c r="J517" s="24"/>
      <c r="K517" s="24"/>
      <c r="L517" s="24"/>
      <c r="M517" s="24"/>
      <c r="N517" s="24"/>
      <c r="P517" s="24"/>
      <c r="Q517"/>
    </row>
    <row r="518" spans="2:17">
      <c r="B518" s="27"/>
      <c r="C518" s="24"/>
      <c r="D518" s="24"/>
      <c r="E518" s="24"/>
      <c r="F518" s="24"/>
      <c r="G518" s="24"/>
      <c r="H518" s="24"/>
      <c r="I518" s="24"/>
      <c r="J518" s="24"/>
      <c r="K518" s="24"/>
      <c r="L518" s="24"/>
      <c r="M518" s="24"/>
      <c r="N518" s="24"/>
      <c r="P518" s="24"/>
      <c r="Q518"/>
    </row>
    <row r="519" spans="2:17">
      <c r="B519" s="27"/>
      <c r="C519" s="24"/>
      <c r="D519" s="24"/>
      <c r="E519" s="24"/>
      <c r="F519" s="24"/>
      <c r="G519" s="24"/>
      <c r="H519" s="24"/>
      <c r="I519" s="24"/>
      <c r="J519" s="24"/>
      <c r="K519" s="24"/>
      <c r="L519" s="24"/>
      <c r="M519" s="24"/>
      <c r="N519" s="24"/>
      <c r="P519" s="24"/>
      <c r="Q519"/>
    </row>
    <row r="520" spans="2:17">
      <c r="B520" s="27"/>
      <c r="C520" s="24"/>
      <c r="D520" s="24"/>
      <c r="E520" s="24"/>
      <c r="F520" s="24"/>
      <c r="G520" s="24"/>
      <c r="H520" s="24"/>
      <c r="I520" s="24"/>
      <c r="J520" s="24"/>
      <c r="K520" s="24"/>
      <c r="L520" s="24"/>
      <c r="M520" s="24"/>
      <c r="N520" s="24"/>
      <c r="P520" s="24"/>
      <c r="Q520"/>
    </row>
    <row r="521" spans="2:17">
      <c r="B521" s="27"/>
      <c r="C521" s="24"/>
      <c r="D521" s="24"/>
      <c r="E521" s="24"/>
      <c r="F521" s="24"/>
      <c r="G521" s="24"/>
      <c r="H521" s="24"/>
      <c r="I521" s="24"/>
      <c r="J521" s="24"/>
      <c r="K521" s="24"/>
      <c r="L521" s="24"/>
      <c r="M521" s="24"/>
      <c r="N521" s="24"/>
      <c r="P521" s="24"/>
      <c r="Q521"/>
    </row>
    <row r="522" spans="2:17">
      <c r="B522" s="27"/>
      <c r="C522" s="24"/>
      <c r="D522" s="24"/>
      <c r="E522" s="24"/>
      <c r="F522" s="24"/>
      <c r="G522" s="24"/>
      <c r="H522" s="24"/>
      <c r="I522" s="24"/>
      <c r="J522" s="24"/>
      <c r="K522" s="24"/>
      <c r="L522" s="24"/>
      <c r="M522" s="24"/>
      <c r="N522" s="24"/>
      <c r="P522" s="24"/>
      <c r="Q522"/>
    </row>
    <row r="523" spans="2:17">
      <c r="B523" s="27"/>
      <c r="C523" s="24"/>
      <c r="D523" s="24"/>
      <c r="E523" s="24"/>
      <c r="F523" s="24"/>
      <c r="G523" s="24"/>
      <c r="H523" s="24"/>
      <c r="I523" s="24"/>
      <c r="J523" s="24"/>
      <c r="K523" s="24"/>
      <c r="L523" s="24"/>
      <c r="M523" s="24"/>
      <c r="N523" s="24"/>
      <c r="P523" s="24"/>
      <c r="Q523"/>
    </row>
    <row r="524" spans="2:17">
      <c r="B524" s="27"/>
      <c r="C524" s="24"/>
      <c r="D524" s="24"/>
      <c r="E524" s="24"/>
      <c r="F524" s="24"/>
      <c r="G524" s="24"/>
      <c r="H524" s="24"/>
      <c r="I524" s="24"/>
      <c r="J524" s="24"/>
      <c r="K524" s="24"/>
      <c r="L524" s="24"/>
      <c r="M524" s="24"/>
      <c r="N524" s="24"/>
      <c r="P524" s="24"/>
      <c r="Q524"/>
    </row>
    <row r="525" spans="2:17">
      <c r="B525" s="27"/>
      <c r="C525" s="24"/>
      <c r="D525" s="24"/>
      <c r="E525" s="24"/>
      <c r="F525" s="24"/>
      <c r="G525" s="24"/>
      <c r="H525" s="24"/>
      <c r="I525" s="24"/>
      <c r="J525" s="24"/>
      <c r="K525" s="24"/>
      <c r="L525" s="24"/>
      <c r="M525" s="24"/>
      <c r="N525" s="24"/>
      <c r="P525" s="24"/>
      <c r="Q525"/>
    </row>
    <row r="526" spans="2:17">
      <c r="B526" s="27"/>
      <c r="C526" s="24"/>
      <c r="D526" s="24"/>
      <c r="E526" s="24"/>
      <c r="F526" s="24"/>
      <c r="G526" s="24"/>
      <c r="H526" s="24"/>
      <c r="I526" s="24"/>
      <c r="J526" s="24"/>
      <c r="K526" s="24"/>
      <c r="L526" s="24"/>
      <c r="M526" s="24"/>
      <c r="N526" s="24"/>
      <c r="P526" s="24"/>
      <c r="Q526"/>
    </row>
    <row r="527" spans="2:17">
      <c r="B527" s="27"/>
      <c r="C527" s="24"/>
      <c r="D527" s="24"/>
      <c r="E527" s="24"/>
      <c r="F527" s="24"/>
      <c r="G527" s="24"/>
      <c r="H527" s="24"/>
      <c r="I527" s="24"/>
      <c r="J527" s="24"/>
      <c r="K527" s="24"/>
      <c r="L527" s="24"/>
      <c r="M527" s="24"/>
      <c r="N527" s="24"/>
      <c r="P527" s="24"/>
      <c r="Q527"/>
    </row>
    <row r="528" spans="2:17">
      <c r="B528" s="27"/>
      <c r="C528" s="24"/>
      <c r="D528" s="24"/>
      <c r="E528" s="24"/>
      <c r="F528" s="24"/>
      <c r="G528" s="24"/>
      <c r="H528" s="24"/>
      <c r="I528" s="24"/>
      <c r="J528" s="24"/>
      <c r="K528" s="24"/>
      <c r="L528" s="24"/>
      <c r="M528" s="24"/>
      <c r="N528" s="24"/>
      <c r="P528" s="24"/>
      <c r="Q528"/>
    </row>
    <row r="529" spans="2:17">
      <c r="B529" s="27"/>
      <c r="C529" s="24"/>
      <c r="D529" s="24"/>
      <c r="E529" s="24"/>
      <c r="F529" s="24"/>
      <c r="G529" s="24"/>
      <c r="H529" s="24"/>
      <c r="I529" s="24"/>
      <c r="J529" s="24"/>
      <c r="K529" s="24"/>
      <c r="L529" s="24"/>
      <c r="M529" s="24"/>
      <c r="N529" s="24"/>
      <c r="P529" s="24"/>
      <c r="Q529"/>
    </row>
    <row r="530" spans="2:17">
      <c r="B530" s="27"/>
      <c r="C530" s="24"/>
      <c r="D530" s="24"/>
      <c r="E530" s="24"/>
      <c r="F530" s="24"/>
      <c r="G530" s="24"/>
      <c r="H530" s="24"/>
      <c r="I530" s="24"/>
      <c r="J530" s="24"/>
      <c r="K530" s="24"/>
      <c r="L530" s="24"/>
      <c r="M530" s="24"/>
      <c r="N530" s="24"/>
      <c r="P530" s="24"/>
      <c r="Q530"/>
    </row>
    <row r="531" spans="2:17">
      <c r="B531" s="27"/>
      <c r="C531" s="24"/>
      <c r="D531" s="24"/>
      <c r="E531" s="24"/>
      <c r="F531" s="24"/>
      <c r="G531" s="24"/>
      <c r="H531" s="24"/>
      <c r="I531" s="24"/>
      <c r="J531" s="24"/>
      <c r="K531" s="24"/>
      <c r="L531" s="24"/>
      <c r="M531" s="24"/>
      <c r="N531" s="24"/>
      <c r="P531" s="24"/>
      <c r="Q531"/>
    </row>
    <row r="532" spans="2:17">
      <c r="B532" s="27"/>
      <c r="C532" s="24"/>
      <c r="D532" s="24"/>
      <c r="E532" s="24"/>
      <c r="F532" s="24"/>
      <c r="G532" s="24"/>
      <c r="H532" s="24"/>
      <c r="I532" s="24"/>
      <c r="J532" s="24"/>
      <c r="K532" s="24"/>
      <c r="L532" s="24"/>
      <c r="M532" s="24"/>
      <c r="N532" s="24"/>
      <c r="P532" s="24"/>
      <c r="Q532"/>
    </row>
    <row r="533" spans="2:17">
      <c r="B533" s="27"/>
      <c r="C533" s="24"/>
      <c r="D533" s="24"/>
      <c r="E533" s="24"/>
      <c r="F533" s="24"/>
      <c r="G533" s="24"/>
      <c r="H533" s="24"/>
      <c r="I533" s="24"/>
      <c r="J533" s="24"/>
      <c r="K533" s="24"/>
      <c r="L533" s="24"/>
      <c r="M533" s="24"/>
      <c r="N533" s="24"/>
      <c r="P533" s="24"/>
      <c r="Q533"/>
    </row>
    <row r="534" spans="2:17">
      <c r="B534" s="27"/>
      <c r="C534" s="24"/>
      <c r="D534" s="24"/>
      <c r="E534" s="24"/>
      <c r="F534" s="24"/>
      <c r="G534" s="24"/>
      <c r="H534" s="24"/>
      <c r="I534" s="24"/>
      <c r="J534" s="24"/>
      <c r="K534" s="24"/>
      <c r="L534" s="24"/>
      <c r="M534" s="24"/>
      <c r="N534" s="24"/>
      <c r="P534" s="24"/>
      <c r="Q534"/>
    </row>
    <row r="535" spans="2:17">
      <c r="B535" s="27"/>
      <c r="C535" s="24"/>
      <c r="D535" s="24"/>
      <c r="E535" s="24"/>
      <c r="F535" s="24"/>
      <c r="G535" s="24"/>
      <c r="H535" s="24"/>
      <c r="I535" s="24"/>
      <c r="J535" s="24"/>
      <c r="K535" s="24"/>
      <c r="L535" s="24"/>
      <c r="M535" s="24"/>
      <c r="N535" s="24"/>
      <c r="P535" s="24"/>
      <c r="Q535"/>
    </row>
    <row r="536" spans="2:17">
      <c r="B536" s="27"/>
      <c r="C536" s="24"/>
      <c r="D536" s="24"/>
      <c r="E536" s="24"/>
      <c r="F536" s="24"/>
      <c r="G536" s="24"/>
      <c r="H536" s="24"/>
      <c r="I536" s="24"/>
      <c r="J536" s="24"/>
      <c r="K536" s="24"/>
      <c r="L536" s="24"/>
      <c r="M536" s="24"/>
      <c r="N536" s="24"/>
      <c r="P536" s="24"/>
      <c r="Q536"/>
    </row>
    <row r="537" spans="2:17">
      <c r="B537" s="27"/>
      <c r="C537" s="24"/>
      <c r="D537" s="24"/>
      <c r="E537" s="24"/>
      <c r="F537" s="24"/>
      <c r="G537" s="24"/>
      <c r="H537" s="24"/>
      <c r="I537" s="24"/>
      <c r="J537" s="24"/>
      <c r="K537" s="24"/>
      <c r="L537" s="24"/>
      <c r="M537" s="24"/>
      <c r="N537" s="24"/>
      <c r="P537" s="24"/>
      <c r="Q537"/>
    </row>
    <row r="538" spans="2:17">
      <c r="B538" s="27"/>
      <c r="C538" s="24"/>
      <c r="D538" s="24"/>
      <c r="E538" s="24"/>
      <c r="F538" s="24"/>
      <c r="G538" s="24"/>
      <c r="H538" s="24"/>
      <c r="I538" s="24"/>
      <c r="J538" s="24"/>
      <c r="K538" s="24"/>
      <c r="L538" s="24"/>
      <c r="M538" s="24"/>
      <c r="N538" s="24"/>
      <c r="P538" s="24"/>
      <c r="Q538"/>
    </row>
    <row r="539" spans="2:17">
      <c r="B539" s="27"/>
      <c r="C539" s="24"/>
      <c r="D539" s="24"/>
      <c r="E539" s="24"/>
      <c r="F539" s="24"/>
      <c r="G539" s="24"/>
      <c r="H539" s="24"/>
      <c r="I539" s="24"/>
      <c r="J539" s="24"/>
      <c r="K539" s="24"/>
      <c r="L539" s="24"/>
      <c r="M539" s="24"/>
      <c r="N539" s="24"/>
      <c r="P539" s="24"/>
      <c r="Q539"/>
    </row>
    <row r="540" spans="2:17">
      <c r="B540" s="27"/>
      <c r="C540" s="24"/>
      <c r="D540" s="24"/>
      <c r="E540" s="24"/>
      <c r="F540" s="24"/>
      <c r="G540" s="24"/>
      <c r="H540" s="24"/>
      <c r="I540" s="24"/>
      <c r="J540" s="24"/>
      <c r="K540" s="24"/>
      <c r="L540" s="24"/>
      <c r="M540" s="24"/>
      <c r="N540" s="24"/>
      <c r="P540" s="24"/>
      <c r="Q540"/>
    </row>
    <row r="541" spans="2:17">
      <c r="B541" s="27"/>
      <c r="C541" s="24"/>
      <c r="D541" s="24"/>
      <c r="E541" s="24"/>
      <c r="F541" s="24"/>
      <c r="G541" s="24"/>
      <c r="H541" s="24"/>
      <c r="I541" s="24"/>
      <c r="J541" s="24"/>
      <c r="K541" s="24"/>
      <c r="L541" s="24"/>
      <c r="M541" s="24"/>
      <c r="N541" s="24"/>
      <c r="P541" s="24"/>
      <c r="Q541"/>
    </row>
    <row r="542" spans="2:17">
      <c r="B542" s="27"/>
      <c r="C542" s="24"/>
      <c r="D542" s="24"/>
      <c r="E542" s="24"/>
      <c r="F542" s="24"/>
      <c r="G542" s="24"/>
      <c r="H542" s="24"/>
      <c r="I542" s="24"/>
      <c r="J542" s="24"/>
      <c r="K542" s="24"/>
      <c r="L542" s="24"/>
      <c r="M542" s="24"/>
      <c r="N542" s="24"/>
      <c r="P542" s="24"/>
      <c r="Q542"/>
    </row>
    <row r="543" spans="2:17">
      <c r="B543" s="27"/>
      <c r="C543" s="24"/>
      <c r="D543" s="24"/>
      <c r="E543" s="24"/>
      <c r="F543" s="24"/>
      <c r="G543" s="24"/>
      <c r="H543" s="24"/>
      <c r="I543" s="24"/>
      <c r="J543" s="24"/>
      <c r="K543" s="24"/>
      <c r="L543" s="24"/>
      <c r="M543" s="24"/>
      <c r="N543" s="24"/>
      <c r="P543" s="24"/>
      <c r="Q543"/>
    </row>
    <row r="544" spans="2:17">
      <c r="B544" s="27"/>
      <c r="C544" s="24"/>
      <c r="D544" s="24"/>
      <c r="E544" s="24"/>
      <c r="F544" s="24"/>
      <c r="G544" s="24"/>
      <c r="H544" s="24"/>
      <c r="I544" s="24"/>
      <c r="J544" s="24"/>
      <c r="K544" s="24"/>
      <c r="L544" s="24"/>
      <c r="M544" s="24"/>
      <c r="N544" s="24"/>
      <c r="P544" s="24"/>
      <c r="Q544"/>
    </row>
    <row r="545" spans="2:17">
      <c r="B545" s="27"/>
      <c r="C545" s="24"/>
      <c r="D545" s="24"/>
      <c r="E545" s="24"/>
      <c r="F545" s="24"/>
      <c r="G545" s="24"/>
      <c r="H545" s="24"/>
      <c r="I545" s="24"/>
      <c r="J545" s="24"/>
      <c r="K545" s="24"/>
      <c r="L545" s="24"/>
      <c r="M545" s="24"/>
      <c r="N545" s="24"/>
      <c r="P545" s="24"/>
      <c r="Q545"/>
    </row>
    <row r="546" spans="2:17">
      <c r="B546" s="27"/>
      <c r="C546" s="24"/>
      <c r="D546" s="24"/>
      <c r="E546" s="24"/>
      <c r="F546" s="24"/>
      <c r="G546" s="24"/>
      <c r="H546" s="24"/>
      <c r="I546" s="24"/>
      <c r="J546" s="24"/>
      <c r="K546" s="24"/>
      <c r="L546" s="24"/>
      <c r="M546" s="24"/>
      <c r="N546" s="24"/>
      <c r="P546" s="24"/>
      <c r="Q546"/>
    </row>
    <row r="547" spans="2:17">
      <c r="B547" s="27"/>
      <c r="C547" s="24"/>
      <c r="D547" s="24"/>
      <c r="E547" s="24"/>
      <c r="F547" s="24"/>
      <c r="G547" s="24"/>
      <c r="H547" s="24"/>
      <c r="I547" s="24"/>
      <c r="J547" s="24"/>
      <c r="K547" s="24"/>
      <c r="L547" s="24"/>
      <c r="M547" s="24"/>
      <c r="N547" s="24"/>
      <c r="P547" s="24"/>
      <c r="Q547"/>
    </row>
    <row r="548" spans="2:17">
      <c r="B548" s="27"/>
      <c r="C548" s="24"/>
      <c r="D548" s="24"/>
      <c r="E548" s="24"/>
      <c r="F548" s="24"/>
      <c r="G548" s="24"/>
      <c r="H548" s="24"/>
      <c r="I548" s="24"/>
      <c r="J548" s="24"/>
      <c r="K548" s="24"/>
      <c r="L548" s="24"/>
      <c r="M548" s="24"/>
      <c r="N548" s="24"/>
      <c r="P548" s="24"/>
      <c r="Q548"/>
    </row>
    <row r="549" spans="2:17">
      <c r="B549" s="27"/>
      <c r="C549" s="24"/>
      <c r="D549" s="24"/>
      <c r="E549" s="24"/>
      <c r="F549" s="24"/>
      <c r="G549" s="24"/>
      <c r="H549" s="24"/>
      <c r="I549" s="24"/>
      <c r="J549" s="24"/>
      <c r="K549" s="24"/>
      <c r="L549" s="24"/>
      <c r="M549" s="24"/>
      <c r="N549" s="24"/>
      <c r="P549" s="24"/>
      <c r="Q549"/>
    </row>
    <row r="550" spans="2:17">
      <c r="B550" s="27"/>
      <c r="C550" s="24"/>
      <c r="D550" s="24"/>
      <c r="E550" s="24"/>
      <c r="F550" s="24"/>
      <c r="G550" s="24"/>
      <c r="H550" s="24"/>
      <c r="I550" s="24"/>
      <c r="J550" s="24"/>
      <c r="K550" s="24"/>
      <c r="L550" s="24"/>
      <c r="M550" s="24"/>
      <c r="N550" s="24"/>
      <c r="P550" s="24"/>
      <c r="Q550"/>
    </row>
    <row r="551" spans="2:17">
      <c r="B551" s="27"/>
      <c r="C551" s="24"/>
      <c r="D551" s="24"/>
      <c r="E551" s="24"/>
      <c r="F551" s="24"/>
      <c r="G551" s="24"/>
      <c r="H551" s="24"/>
      <c r="I551" s="24"/>
      <c r="J551" s="24"/>
      <c r="K551" s="24"/>
      <c r="L551" s="24"/>
      <c r="M551" s="24"/>
      <c r="N551" s="24"/>
      <c r="P551" s="24"/>
      <c r="Q551"/>
    </row>
    <row r="552" spans="2:17">
      <c r="B552" s="27"/>
      <c r="C552" s="24"/>
      <c r="D552" s="24"/>
      <c r="E552" s="24"/>
      <c r="F552" s="24"/>
      <c r="G552" s="24"/>
      <c r="H552" s="24"/>
      <c r="I552" s="24"/>
      <c r="J552" s="24"/>
      <c r="K552" s="24"/>
      <c r="L552" s="24"/>
      <c r="M552" s="24"/>
      <c r="N552" s="24"/>
      <c r="P552" s="24"/>
      <c r="Q552"/>
    </row>
    <row r="553" spans="2:17">
      <c r="B553" s="27"/>
      <c r="C553" s="24"/>
      <c r="D553" s="24"/>
      <c r="E553" s="24"/>
      <c r="F553" s="24"/>
      <c r="G553" s="24"/>
      <c r="H553" s="24"/>
      <c r="I553" s="24"/>
      <c r="J553" s="24"/>
      <c r="K553" s="24"/>
      <c r="L553" s="24"/>
      <c r="M553" s="24"/>
      <c r="N553" s="24"/>
      <c r="P553" s="24"/>
      <c r="Q553"/>
    </row>
    <row r="554" spans="2:17">
      <c r="B554" s="27"/>
      <c r="C554" s="24"/>
      <c r="D554" s="24"/>
      <c r="E554" s="24"/>
      <c r="F554" s="24"/>
      <c r="G554" s="24"/>
      <c r="H554" s="24"/>
      <c r="I554" s="24"/>
      <c r="J554" s="24"/>
      <c r="K554" s="24"/>
      <c r="L554" s="24"/>
      <c r="M554" s="24"/>
      <c r="N554" s="24"/>
      <c r="P554" s="24"/>
      <c r="Q554"/>
    </row>
    <row r="555" spans="2:17">
      <c r="B555" s="27"/>
      <c r="C555" s="24"/>
      <c r="D555" s="24"/>
      <c r="E555" s="24"/>
      <c r="F555" s="24"/>
      <c r="G555" s="24"/>
      <c r="H555" s="24"/>
      <c r="I555" s="24"/>
      <c r="J555" s="24"/>
      <c r="K555" s="24"/>
      <c r="L555" s="24"/>
      <c r="M555" s="24"/>
      <c r="N555" s="24"/>
      <c r="P555" s="24"/>
      <c r="Q555"/>
    </row>
    <row r="556" spans="2:17">
      <c r="B556" s="27"/>
      <c r="C556" s="24"/>
      <c r="D556" s="24"/>
      <c r="E556" s="24"/>
      <c r="F556" s="24"/>
      <c r="G556" s="24"/>
      <c r="H556" s="24"/>
      <c r="I556" s="24"/>
      <c r="J556" s="24"/>
      <c r="K556" s="24"/>
      <c r="L556" s="24"/>
      <c r="M556" s="24"/>
      <c r="N556" s="24"/>
      <c r="P556" s="24"/>
      <c r="Q556"/>
    </row>
    <row r="557" spans="2:17">
      <c r="B557" s="27"/>
      <c r="C557" s="24"/>
      <c r="D557" s="24"/>
      <c r="E557" s="24"/>
      <c r="F557" s="24"/>
      <c r="G557" s="24"/>
      <c r="H557" s="24"/>
      <c r="I557" s="24"/>
      <c r="J557" s="24"/>
      <c r="K557" s="24"/>
      <c r="L557" s="24"/>
      <c r="M557" s="24"/>
      <c r="N557" s="24"/>
      <c r="P557" s="24"/>
      <c r="Q557"/>
    </row>
    <row r="558" spans="2:17">
      <c r="B558" s="27"/>
      <c r="C558" s="24"/>
      <c r="D558" s="24"/>
      <c r="E558" s="24"/>
      <c r="F558" s="24"/>
      <c r="G558" s="24"/>
      <c r="H558" s="24"/>
      <c r="I558" s="24"/>
      <c r="J558" s="24"/>
      <c r="K558" s="24"/>
      <c r="L558" s="24"/>
      <c r="M558" s="24"/>
      <c r="N558" s="24"/>
      <c r="P558" s="24"/>
      <c r="Q558"/>
    </row>
    <row r="559" spans="2:17">
      <c r="B559" s="27"/>
      <c r="C559" s="24"/>
      <c r="D559" s="24"/>
      <c r="E559" s="24"/>
      <c r="F559" s="24"/>
      <c r="G559" s="24"/>
      <c r="H559" s="24"/>
      <c r="I559" s="24"/>
      <c r="J559" s="24"/>
      <c r="K559" s="24"/>
      <c r="L559" s="24"/>
      <c r="M559" s="24"/>
      <c r="N559" s="24"/>
      <c r="P559" s="24"/>
      <c r="Q559"/>
    </row>
    <row r="560" spans="2:17">
      <c r="B560" s="27"/>
      <c r="C560" s="24"/>
      <c r="D560" s="24"/>
      <c r="E560" s="24"/>
      <c r="F560" s="24"/>
      <c r="G560" s="24"/>
      <c r="H560" s="24"/>
      <c r="I560" s="24"/>
      <c r="J560" s="24"/>
      <c r="K560" s="24"/>
      <c r="L560" s="24"/>
      <c r="M560" s="24"/>
      <c r="N560" s="24"/>
      <c r="P560" s="24"/>
      <c r="Q560"/>
    </row>
    <row r="561" spans="2:17">
      <c r="B561" s="27"/>
      <c r="C561" s="24"/>
      <c r="D561" s="24"/>
      <c r="E561" s="24"/>
      <c r="F561" s="24"/>
      <c r="G561" s="24"/>
      <c r="H561" s="24"/>
      <c r="I561" s="24"/>
      <c r="J561" s="24"/>
      <c r="K561" s="24"/>
      <c r="L561" s="24"/>
      <c r="M561" s="24"/>
      <c r="N561" s="24"/>
      <c r="P561" s="24"/>
      <c r="Q561"/>
    </row>
    <row r="562" spans="2:17">
      <c r="B562" s="27"/>
      <c r="C562" s="24"/>
      <c r="D562" s="24"/>
      <c r="E562" s="24"/>
      <c r="F562" s="24"/>
      <c r="G562" s="24"/>
      <c r="H562" s="24"/>
      <c r="I562" s="24"/>
      <c r="J562" s="24"/>
      <c r="K562" s="24"/>
      <c r="L562" s="24"/>
      <c r="M562" s="24"/>
      <c r="N562" s="24"/>
      <c r="P562" s="24"/>
      <c r="Q562"/>
    </row>
    <row r="563" spans="2:17">
      <c r="B563" s="27"/>
      <c r="C563" s="24"/>
      <c r="D563" s="24"/>
      <c r="E563" s="24"/>
      <c r="F563" s="24"/>
      <c r="G563" s="24"/>
      <c r="H563" s="24"/>
      <c r="I563" s="24"/>
      <c r="J563" s="24"/>
      <c r="K563" s="24"/>
      <c r="L563" s="24"/>
      <c r="M563" s="24"/>
      <c r="N563" s="24"/>
      <c r="P563" s="24"/>
      <c r="Q563"/>
    </row>
    <row r="564" spans="2:17">
      <c r="B564" s="27"/>
      <c r="C564" s="24"/>
      <c r="D564" s="24"/>
      <c r="E564" s="24"/>
      <c r="F564" s="24"/>
      <c r="G564" s="24"/>
      <c r="H564" s="24"/>
      <c r="I564" s="24"/>
      <c r="J564" s="24"/>
      <c r="K564" s="24"/>
      <c r="L564" s="24"/>
      <c r="M564" s="24"/>
      <c r="N564" s="24"/>
      <c r="P564" s="24"/>
      <c r="Q564"/>
    </row>
    <row r="565" spans="2:17">
      <c r="B565" s="27"/>
      <c r="C565" s="24"/>
      <c r="D565" s="24"/>
      <c r="E565" s="24"/>
      <c r="F565" s="24"/>
      <c r="G565" s="24"/>
      <c r="H565" s="24"/>
      <c r="I565" s="24"/>
      <c r="J565" s="24"/>
      <c r="K565" s="24"/>
      <c r="L565" s="24"/>
      <c r="M565" s="24"/>
      <c r="N565" s="24"/>
      <c r="P565" s="24"/>
      <c r="Q565"/>
    </row>
    <row r="566" spans="2:17">
      <c r="B566" s="27"/>
      <c r="C566" s="24"/>
      <c r="D566" s="24"/>
      <c r="E566" s="24"/>
      <c r="F566" s="24"/>
      <c r="G566" s="24"/>
      <c r="H566" s="24"/>
      <c r="I566" s="24"/>
      <c r="J566" s="24"/>
      <c r="K566" s="24"/>
      <c r="L566" s="24"/>
      <c r="M566" s="24"/>
      <c r="N566" s="24"/>
      <c r="P566" s="24"/>
      <c r="Q566"/>
    </row>
    <row r="567" spans="2:17">
      <c r="B567" s="27"/>
      <c r="C567" s="24"/>
      <c r="D567" s="24"/>
      <c r="E567" s="24"/>
      <c r="F567" s="24"/>
      <c r="G567" s="24"/>
      <c r="H567" s="24"/>
      <c r="I567" s="24"/>
      <c r="J567" s="24"/>
      <c r="K567" s="24"/>
      <c r="L567" s="24"/>
      <c r="M567" s="24"/>
      <c r="N567" s="24"/>
      <c r="P567" s="24"/>
      <c r="Q567"/>
    </row>
    <row r="568" spans="2:17">
      <c r="B568" s="27"/>
      <c r="C568" s="24"/>
      <c r="D568" s="24"/>
      <c r="E568" s="24"/>
      <c r="F568" s="24"/>
      <c r="G568" s="24"/>
      <c r="H568" s="24"/>
      <c r="I568" s="24"/>
      <c r="J568" s="24"/>
      <c r="K568" s="24"/>
      <c r="L568" s="24"/>
      <c r="M568" s="24"/>
      <c r="N568" s="24"/>
      <c r="P568" s="24"/>
      <c r="Q568"/>
    </row>
    <row r="569" spans="2:17">
      <c r="B569" s="27"/>
      <c r="C569" s="24"/>
      <c r="D569" s="24"/>
      <c r="E569" s="24"/>
      <c r="F569" s="24"/>
      <c r="G569" s="24"/>
      <c r="H569" s="24"/>
      <c r="I569" s="24"/>
      <c r="J569" s="24"/>
      <c r="K569" s="24"/>
      <c r="L569" s="24"/>
      <c r="M569" s="24"/>
      <c r="N569" s="24"/>
      <c r="P569" s="24"/>
      <c r="Q569"/>
    </row>
    <row r="570" spans="2:17">
      <c r="B570" s="27"/>
      <c r="C570" s="24"/>
      <c r="D570" s="24"/>
      <c r="E570" s="24"/>
      <c r="F570" s="24"/>
      <c r="G570" s="24"/>
      <c r="H570" s="24"/>
      <c r="I570" s="24"/>
      <c r="J570" s="24"/>
      <c r="K570" s="24"/>
      <c r="L570" s="24"/>
      <c r="M570" s="24"/>
      <c r="N570" s="24"/>
      <c r="P570" s="24"/>
      <c r="Q570"/>
    </row>
    <row r="571" spans="2:17">
      <c r="B571" s="27"/>
      <c r="C571" s="24"/>
      <c r="D571" s="24"/>
      <c r="E571" s="24"/>
      <c r="F571" s="24"/>
      <c r="G571" s="24"/>
      <c r="H571" s="24"/>
      <c r="I571" s="24"/>
      <c r="J571" s="24"/>
      <c r="K571" s="24"/>
      <c r="L571" s="24"/>
      <c r="M571" s="24"/>
      <c r="N571" s="24"/>
      <c r="P571" s="24"/>
      <c r="Q571"/>
    </row>
    <row r="572" spans="2:17">
      <c r="B572" s="27"/>
      <c r="C572" s="24"/>
      <c r="D572" s="24"/>
      <c r="E572" s="24"/>
      <c r="F572" s="24"/>
      <c r="G572" s="24"/>
      <c r="H572" s="24"/>
      <c r="I572" s="24"/>
      <c r="J572" s="24"/>
      <c r="K572" s="24"/>
      <c r="L572" s="24"/>
      <c r="M572" s="24"/>
      <c r="N572" s="24"/>
      <c r="P572" s="24"/>
      <c r="Q572"/>
    </row>
    <row r="573" spans="2:17">
      <c r="B573" s="27"/>
      <c r="C573" s="24"/>
      <c r="D573" s="24"/>
      <c r="E573" s="24"/>
      <c r="F573" s="24"/>
      <c r="G573" s="24"/>
      <c r="H573" s="24"/>
      <c r="I573" s="24"/>
      <c r="J573" s="24"/>
      <c r="K573" s="24"/>
      <c r="L573" s="24"/>
      <c r="M573" s="24"/>
      <c r="N573" s="24"/>
      <c r="P573" s="24"/>
      <c r="Q573"/>
    </row>
    <row r="574" spans="2:17">
      <c r="B574" s="27"/>
      <c r="C574" s="24"/>
      <c r="D574" s="24"/>
      <c r="E574" s="24"/>
      <c r="F574" s="24"/>
      <c r="G574" s="24"/>
      <c r="H574" s="24"/>
      <c r="I574" s="24"/>
      <c r="J574" s="24"/>
      <c r="K574" s="24"/>
      <c r="L574" s="24"/>
      <c r="M574" s="24"/>
      <c r="N574" s="24"/>
      <c r="P574" s="24"/>
      <c r="Q574"/>
    </row>
    <row r="575" spans="2:17">
      <c r="B575" s="27"/>
      <c r="C575" s="24"/>
      <c r="D575" s="24"/>
      <c r="E575" s="24"/>
      <c r="F575" s="24"/>
      <c r="G575" s="24"/>
      <c r="H575" s="24"/>
      <c r="I575" s="24"/>
      <c r="J575" s="24"/>
      <c r="K575" s="24"/>
      <c r="L575" s="24"/>
      <c r="M575" s="24"/>
      <c r="N575" s="24"/>
      <c r="P575" s="24"/>
      <c r="Q575"/>
    </row>
    <row r="576" spans="2:17">
      <c r="B576" s="27"/>
      <c r="C576" s="24"/>
      <c r="D576" s="24"/>
      <c r="E576" s="24"/>
      <c r="F576" s="24"/>
      <c r="G576" s="24"/>
      <c r="H576" s="24"/>
      <c r="I576" s="24"/>
      <c r="J576" s="24"/>
      <c r="K576" s="24"/>
      <c r="L576" s="24"/>
      <c r="M576" s="24"/>
      <c r="N576" s="24"/>
      <c r="P576" s="24"/>
      <c r="Q576"/>
    </row>
    <row r="577" spans="2:17">
      <c r="B577" s="27"/>
      <c r="C577" s="24"/>
      <c r="D577" s="24"/>
      <c r="E577" s="24"/>
      <c r="F577" s="24"/>
      <c r="G577" s="24"/>
      <c r="H577" s="24"/>
      <c r="I577" s="24"/>
      <c r="J577" s="24"/>
      <c r="K577" s="24"/>
      <c r="L577" s="24"/>
      <c r="M577" s="24"/>
      <c r="N577" s="24"/>
      <c r="P577" s="24"/>
      <c r="Q577"/>
    </row>
    <row r="578" spans="2:17">
      <c r="B578" s="27"/>
      <c r="C578" s="24"/>
      <c r="D578" s="24"/>
      <c r="E578" s="24"/>
      <c r="F578" s="24"/>
      <c r="G578" s="24"/>
      <c r="H578" s="24"/>
      <c r="I578" s="24"/>
      <c r="J578" s="24"/>
      <c r="K578" s="24"/>
      <c r="L578" s="24"/>
      <c r="M578" s="24"/>
      <c r="N578" s="24"/>
      <c r="P578" s="24"/>
      <c r="Q578"/>
    </row>
    <row r="579" spans="2:17">
      <c r="B579" s="27"/>
      <c r="C579" s="24"/>
      <c r="D579" s="24"/>
      <c r="E579" s="24"/>
      <c r="F579" s="24"/>
      <c r="G579" s="24"/>
      <c r="H579" s="24"/>
      <c r="I579" s="24"/>
      <c r="J579" s="24"/>
      <c r="K579" s="24"/>
      <c r="L579" s="24"/>
      <c r="M579" s="24"/>
      <c r="N579" s="24"/>
      <c r="P579" s="24"/>
      <c r="Q579"/>
    </row>
    <row r="580" spans="2:17">
      <c r="B580" s="27"/>
      <c r="C580" s="24"/>
      <c r="D580" s="24"/>
      <c r="E580" s="24"/>
      <c r="F580" s="24"/>
      <c r="G580" s="24"/>
      <c r="H580" s="24"/>
      <c r="I580" s="24"/>
      <c r="J580" s="24"/>
      <c r="K580" s="24"/>
      <c r="L580" s="24"/>
      <c r="M580" s="24"/>
      <c r="N580" s="24"/>
      <c r="P580" s="24"/>
      <c r="Q580"/>
    </row>
    <row r="581" spans="2:17">
      <c r="B581" s="27"/>
      <c r="C581" s="24"/>
      <c r="D581" s="24"/>
      <c r="E581" s="24"/>
      <c r="F581" s="24"/>
      <c r="G581" s="24"/>
      <c r="H581" s="24"/>
      <c r="I581" s="24"/>
      <c r="J581" s="24"/>
      <c r="K581" s="24"/>
      <c r="L581" s="24"/>
      <c r="M581" s="24"/>
      <c r="N581" s="24"/>
      <c r="P581" s="24"/>
      <c r="Q581"/>
    </row>
    <row r="582" spans="2:17">
      <c r="B582" s="27"/>
      <c r="C582" s="24"/>
      <c r="D582" s="24"/>
      <c r="E582" s="24"/>
      <c r="F582" s="24"/>
      <c r="G582" s="24"/>
      <c r="H582" s="24"/>
      <c r="I582" s="24"/>
      <c r="J582" s="24"/>
      <c r="K582" s="24"/>
      <c r="L582" s="24"/>
      <c r="M582" s="24"/>
      <c r="N582" s="24"/>
      <c r="P582" s="24"/>
      <c r="Q582"/>
    </row>
    <row r="583" spans="2:17">
      <c r="B583" s="27"/>
      <c r="C583" s="24"/>
      <c r="D583" s="24"/>
      <c r="E583" s="24"/>
      <c r="F583" s="24"/>
      <c r="G583" s="24"/>
      <c r="H583" s="24"/>
      <c r="I583" s="24"/>
      <c r="J583" s="24"/>
      <c r="K583" s="24"/>
      <c r="L583" s="24"/>
      <c r="M583" s="24"/>
      <c r="N583" s="24"/>
      <c r="P583" s="24"/>
      <c r="Q583"/>
    </row>
    <row r="584" spans="2:17">
      <c r="B584" s="27"/>
      <c r="C584" s="24"/>
      <c r="D584" s="24"/>
      <c r="E584" s="24"/>
      <c r="F584" s="24"/>
      <c r="G584" s="24"/>
      <c r="H584" s="24"/>
      <c r="I584" s="24"/>
      <c r="J584" s="24"/>
      <c r="K584" s="24"/>
      <c r="L584" s="24"/>
      <c r="M584" s="24"/>
      <c r="N584" s="24"/>
      <c r="P584" s="24"/>
      <c r="Q584"/>
    </row>
    <row r="585" spans="2:17">
      <c r="B585" s="27"/>
      <c r="C585" s="24"/>
      <c r="D585" s="24"/>
      <c r="E585" s="24"/>
      <c r="F585" s="24"/>
      <c r="G585" s="24"/>
      <c r="H585" s="24"/>
      <c r="I585" s="24"/>
      <c r="J585" s="24"/>
      <c r="K585" s="24"/>
      <c r="L585" s="24"/>
      <c r="M585" s="24"/>
      <c r="N585" s="24"/>
      <c r="P585" s="24"/>
      <c r="Q585"/>
    </row>
    <row r="586" spans="2:17">
      <c r="B586" s="27"/>
      <c r="C586" s="24"/>
      <c r="D586" s="24"/>
      <c r="E586" s="24"/>
      <c r="F586" s="24"/>
      <c r="G586" s="24"/>
      <c r="H586" s="24"/>
      <c r="I586" s="24"/>
      <c r="J586" s="24"/>
      <c r="K586" s="24"/>
      <c r="L586" s="24"/>
      <c r="M586" s="24"/>
      <c r="N586" s="24"/>
      <c r="P586" s="24"/>
      <c r="Q586"/>
    </row>
    <row r="587" spans="2:17">
      <c r="B587" s="27"/>
      <c r="C587" s="24"/>
      <c r="D587" s="24"/>
      <c r="E587" s="24"/>
      <c r="F587" s="24"/>
      <c r="G587" s="24"/>
      <c r="H587" s="24"/>
      <c r="I587" s="24"/>
      <c r="J587" s="24"/>
      <c r="K587" s="24"/>
      <c r="L587" s="24"/>
      <c r="M587" s="24"/>
      <c r="N587" s="24"/>
      <c r="P587" s="24"/>
      <c r="Q587"/>
    </row>
    <row r="588" spans="2:17">
      <c r="B588" s="27"/>
      <c r="C588" s="24"/>
      <c r="D588" s="24"/>
      <c r="E588" s="24"/>
      <c r="F588" s="24"/>
      <c r="G588" s="24"/>
      <c r="H588" s="24"/>
      <c r="I588" s="24"/>
      <c r="J588" s="24"/>
      <c r="K588" s="24"/>
      <c r="L588" s="24"/>
      <c r="M588" s="24"/>
      <c r="N588" s="24"/>
      <c r="P588" s="24"/>
      <c r="Q588"/>
    </row>
    <row r="589" spans="2:17">
      <c r="B589" s="27"/>
      <c r="C589" s="24"/>
      <c r="D589" s="24"/>
      <c r="E589" s="24"/>
      <c r="F589" s="24"/>
      <c r="G589" s="24"/>
      <c r="H589" s="24"/>
      <c r="I589" s="24"/>
      <c r="J589" s="24"/>
      <c r="K589" s="24"/>
      <c r="L589" s="24"/>
      <c r="M589" s="24"/>
      <c r="N589" s="24"/>
      <c r="P589" s="24"/>
      <c r="Q589"/>
    </row>
    <row r="590" spans="2:17">
      <c r="B590" s="27"/>
      <c r="C590" s="24"/>
      <c r="D590" s="24"/>
      <c r="E590" s="24"/>
      <c r="F590" s="24"/>
      <c r="G590" s="24"/>
      <c r="H590" s="24"/>
      <c r="I590" s="24"/>
      <c r="J590" s="24"/>
      <c r="K590" s="24"/>
      <c r="L590" s="24"/>
      <c r="M590" s="24"/>
      <c r="N590" s="24"/>
      <c r="P590" s="24"/>
      <c r="Q590"/>
    </row>
    <row r="591" spans="2:17">
      <c r="B591" s="27"/>
      <c r="C591" s="24"/>
      <c r="D591" s="24"/>
      <c r="E591" s="24"/>
      <c r="F591" s="24"/>
      <c r="G591" s="24"/>
      <c r="H591" s="24"/>
      <c r="I591" s="24"/>
      <c r="J591" s="24"/>
      <c r="K591" s="24"/>
      <c r="L591" s="24"/>
      <c r="M591" s="24"/>
      <c r="N591" s="24"/>
      <c r="P591" s="24"/>
      <c r="Q591"/>
    </row>
    <row r="592" spans="2:17">
      <c r="B592" s="27"/>
      <c r="C592" s="24"/>
      <c r="D592" s="24"/>
      <c r="E592" s="24"/>
      <c r="F592" s="24"/>
      <c r="G592" s="24"/>
      <c r="H592" s="24"/>
      <c r="I592" s="24"/>
      <c r="J592" s="24"/>
      <c r="K592" s="24"/>
      <c r="L592" s="24"/>
      <c r="M592" s="24"/>
      <c r="N592" s="24"/>
      <c r="P592" s="24"/>
      <c r="Q592"/>
    </row>
    <row r="593" spans="2:17">
      <c r="B593" s="27"/>
      <c r="C593" s="24"/>
      <c r="D593" s="24"/>
      <c r="E593" s="24"/>
      <c r="F593" s="24"/>
      <c r="G593" s="24"/>
      <c r="H593" s="24"/>
      <c r="I593" s="24"/>
      <c r="J593" s="24"/>
      <c r="K593" s="24"/>
      <c r="L593" s="24"/>
      <c r="M593" s="24"/>
      <c r="N593" s="24"/>
      <c r="P593" s="24"/>
      <c r="Q593"/>
    </row>
    <row r="594" spans="2:17">
      <c r="B594" s="27"/>
      <c r="C594" s="24"/>
      <c r="D594" s="24"/>
      <c r="E594" s="24"/>
      <c r="F594" s="24"/>
      <c r="G594" s="24"/>
      <c r="H594" s="24"/>
      <c r="I594" s="24"/>
      <c r="J594" s="24"/>
      <c r="K594" s="24"/>
      <c r="L594" s="24"/>
      <c r="M594" s="24"/>
      <c r="N594" s="24"/>
      <c r="P594" s="24"/>
      <c r="Q594"/>
    </row>
    <row r="595" spans="2:17">
      <c r="B595" s="27"/>
      <c r="C595" s="24"/>
      <c r="D595" s="24"/>
      <c r="E595" s="24"/>
      <c r="F595" s="24"/>
      <c r="G595" s="24"/>
      <c r="H595" s="24"/>
      <c r="I595" s="24"/>
      <c r="J595" s="24"/>
      <c r="K595" s="24"/>
      <c r="L595" s="24"/>
      <c r="M595" s="24"/>
      <c r="N595" s="24"/>
      <c r="P595" s="24"/>
      <c r="Q595"/>
    </row>
    <row r="596" spans="2:17">
      <c r="B596" s="27"/>
      <c r="C596" s="24"/>
      <c r="D596" s="24"/>
      <c r="E596" s="24"/>
      <c r="F596" s="24"/>
      <c r="G596" s="24"/>
      <c r="H596" s="24"/>
      <c r="I596" s="24"/>
      <c r="J596" s="24"/>
      <c r="K596" s="24"/>
      <c r="L596" s="24"/>
      <c r="M596" s="24"/>
      <c r="N596" s="24"/>
      <c r="P596" s="24"/>
      <c r="Q596"/>
    </row>
    <row r="597" spans="2:17">
      <c r="B597" s="27"/>
      <c r="C597" s="24"/>
      <c r="D597" s="24"/>
      <c r="E597" s="24"/>
      <c r="F597" s="24"/>
      <c r="G597" s="24"/>
      <c r="H597" s="24"/>
      <c r="I597" s="24"/>
      <c r="J597" s="24"/>
      <c r="K597" s="24"/>
      <c r="L597" s="24"/>
      <c r="M597" s="24"/>
      <c r="N597" s="24"/>
      <c r="P597" s="24"/>
      <c r="Q597"/>
    </row>
    <row r="598" spans="2:17">
      <c r="B598" s="27"/>
      <c r="C598" s="24"/>
      <c r="D598" s="24"/>
      <c r="E598" s="24"/>
      <c r="F598" s="24"/>
      <c r="G598" s="24"/>
      <c r="H598" s="24"/>
      <c r="I598" s="24"/>
      <c r="J598" s="24"/>
      <c r="K598" s="24"/>
      <c r="L598" s="24"/>
      <c r="M598" s="24"/>
      <c r="N598" s="24"/>
      <c r="P598" s="24"/>
      <c r="Q598"/>
    </row>
    <row r="599" spans="2:17">
      <c r="B599" s="27"/>
      <c r="C599" s="24"/>
      <c r="D599" s="24"/>
      <c r="E599" s="24"/>
      <c r="F599" s="24"/>
      <c r="G599" s="24"/>
      <c r="H599" s="24"/>
      <c r="I599" s="24"/>
      <c r="J599" s="24"/>
      <c r="K599" s="24"/>
      <c r="L599" s="24"/>
      <c r="M599" s="24"/>
      <c r="N599" s="24"/>
      <c r="P599" s="24"/>
      <c r="Q599"/>
    </row>
    <row r="600" spans="2:17">
      <c r="B600" s="27"/>
      <c r="C600" s="24"/>
      <c r="D600" s="24"/>
      <c r="E600" s="24"/>
      <c r="F600" s="24"/>
      <c r="G600" s="24"/>
      <c r="H600" s="24"/>
      <c r="I600" s="24"/>
      <c r="J600" s="24"/>
      <c r="K600" s="24"/>
      <c r="L600" s="24"/>
      <c r="M600" s="24"/>
      <c r="N600" s="24"/>
      <c r="P600" s="24"/>
      <c r="Q600"/>
    </row>
    <row r="601" spans="2:17">
      <c r="B601" s="27"/>
      <c r="C601" s="24"/>
      <c r="D601" s="24"/>
      <c r="E601" s="24"/>
      <c r="F601" s="24"/>
      <c r="G601" s="24"/>
      <c r="H601" s="24"/>
      <c r="I601" s="24"/>
      <c r="J601" s="24"/>
      <c r="K601" s="24"/>
      <c r="L601" s="24"/>
      <c r="M601" s="24"/>
      <c r="N601" s="24"/>
      <c r="P601" s="24"/>
      <c r="Q601"/>
    </row>
    <row r="602" spans="2:17">
      <c r="B602" s="27"/>
      <c r="C602" s="24"/>
      <c r="D602" s="24"/>
      <c r="E602" s="24"/>
      <c r="F602" s="24"/>
      <c r="G602" s="24"/>
      <c r="H602" s="24"/>
      <c r="I602" s="24"/>
      <c r="J602" s="24"/>
      <c r="K602" s="24"/>
      <c r="L602" s="24"/>
      <c r="M602" s="24"/>
      <c r="N602" s="24"/>
      <c r="P602" s="24"/>
      <c r="Q602"/>
    </row>
    <row r="603" spans="2:17">
      <c r="B603" s="27"/>
      <c r="C603" s="24"/>
      <c r="D603" s="24"/>
      <c r="E603" s="24"/>
      <c r="F603" s="24"/>
      <c r="G603" s="24"/>
      <c r="H603" s="24"/>
      <c r="I603" s="24"/>
      <c r="J603" s="24"/>
      <c r="K603" s="24"/>
      <c r="L603" s="24"/>
      <c r="M603" s="24"/>
      <c r="N603" s="24"/>
      <c r="P603" s="24"/>
      <c r="Q603"/>
    </row>
    <row r="604" spans="2:17">
      <c r="B604" s="27"/>
      <c r="C604" s="24"/>
      <c r="D604" s="24"/>
      <c r="E604" s="24"/>
      <c r="F604" s="24"/>
      <c r="G604" s="24"/>
      <c r="H604" s="24"/>
      <c r="I604" s="24"/>
      <c r="J604" s="24"/>
      <c r="K604" s="24"/>
      <c r="L604" s="24"/>
      <c r="M604" s="24"/>
      <c r="N604" s="24"/>
      <c r="P604" s="24"/>
      <c r="Q604"/>
    </row>
    <row r="605" spans="2:17">
      <c r="B605" s="27"/>
      <c r="C605" s="24"/>
      <c r="D605" s="24"/>
      <c r="E605" s="24"/>
      <c r="F605" s="24"/>
      <c r="G605" s="24"/>
      <c r="H605" s="24"/>
      <c r="I605" s="24"/>
      <c r="J605" s="24"/>
      <c r="K605" s="24"/>
      <c r="L605" s="24"/>
      <c r="M605" s="24"/>
      <c r="N605" s="24"/>
      <c r="P605" s="24"/>
      <c r="Q605"/>
    </row>
    <row r="606" spans="2:17">
      <c r="B606" s="27"/>
      <c r="C606" s="24"/>
      <c r="D606" s="24"/>
      <c r="E606" s="24"/>
      <c r="F606" s="24"/>
      <c r="G606" s="24"/>
      <c r="H606" s="24"/>
      <c r="I606" s="24"/>
      <c r="J606" s="24"/>
      <c r="K606" s="24"/>
      <c r="L606" s="24"/>
      <c r="M606" s="24"/>
      <c r="N606" s="24"/>
      <c r="P606" s="24"/>
      <c r="Q606"/>
    </row>
    <row r="607" spans="2:17">
      <c r="B607" s="27"/>
      <c r="C607" s="24"/>
      <c r="D607" s="24"/>
      <c r="E607" s="24"/>
      <c r="F607" s="24"/>
      <c r="G607" s="24"/>
      <c r="H607" s="24"/>
      <c r="I607" s="24"/>
      <c r="J607" s="24"/>
      <c r="K607" s="24"/>
      <c r="L607" s="24"/>
      <c r="M607" s="24"/>
      <c r="N607" s="24"/>
      <c r="P607" s="24"/>
      <c r="Q607"/>
    </row>
    <row r="608" spans="2:17">
      <c r="B608" s="27"/>
      <c r="C608" s="24"/>
      <c r="D608" s="24"/>
      <c r="E608" s="24"/>
      <c r="F608" s="24"/>
      <c r="G608" s="24"/>
      <c r="H608" s="24"/>
      <c r="I608" s="24"/>
      <c r="J608" s="24"/>
      <c r="K608" s="24"/>
      <c r="L608" s="24"/>
      <c r="M608" s="24"/>
      <c r="N608" s="24"/>
      <c r="P608" s="24"/>
      <c r="Q608"/>
    </row>
    <row r="609" spans="2:17">
      <c r="B609" s="27"/>
      <c r="C609" s="24"/>
      <c r="D609" s="24"/>
      <c r="E609" s="24"/>
      <c r="F609" s="24"/>
      <c r="G609" s="24"/>
      <c r="H609" s="24"/>
      <c r="I609" s="24"/>
      <c r="J609" s="24"/>
      <c r="K609" s="24"/>
      <c r="L609" s="24"/>
      <c r="M609" s="24"/>
      <c r="N609" s="24"/>
      <c r="P609" s="24"/>
      <c r="Q609"/>
    </row>
    <row r="610" spans="2:17">
      <c r="B610" s="27"/>
      <c r="C610" s="24"/>
      <c r="D610" s="24"/>
      <c r="E610" s="24"/>
      <c r="F610" s="24"/>
      <c r="G610" s="24"/>
      <c r="H610" s="24"/>
      <c r="I610" s="24"/>
      <c r="J610" s="24"/>
      <c r="K610" s="24"/>
      <c r="L610" s="24"/>
      <c r="M610" s="24"/>
      <c r="N610" s="24"/>
      <c r="P610" s="24"/>
      <c r="Q610"/>
    </row>
    <row r="611" spans="2:17">
      <c r="B611" s="27"/>
      <c r="C611" s="24"/>
      <c r="D611" s="24"/>
      <c r="E611" s="24"/>
      <c r="F611" s="24"/>
      <c r="G611" s="24"/>
      <c r="H611" s="24"/>
      <c r="I611" s="24"/>
      <c r="J611" s="24"/>
      <c r="K611" s="24"/>
      <c r="L611" s="24"/>
      <c r="M611" s="24"/>
      <c r="N611" s="24"/>
      <c r="P611" s="24"/>
      <c r="Q611"/>
    </row>
    <row r="612" spans="2:17">
      <c r="B612" s="27"/>
      <c r="C612" s="24"/>
      <c r="D612" s="24"/>
      <c r="E612" s="24"/>
      <c r="F612" s="24"/>
      <c r="G612" s="24"/>
      <c r="H612" s="24"/>
      <c r="I612" s="24"/>
      <c r="J612" s="24"/>
      <c r="K612" s="24"/>
      <c r="L612" s="24"/>
      <c r="M612" s="24"/>
      <c r="N612" s="24"/>
      <c r="P612" s="24"/>
      <c r="Q612"/>
    </row>
    <row r="613" spans="2:17">
      <c r="B613" s="27"/>
      <c r="C613" s="24"/>
      <c r="D613" s="24"/>
      <c r="E613" s="24"/>
      <c r="F613" s="24"/>
      <c r="G613" s="24"/>
      <c r="H613" s="24"/>
      <c r="I613" s="24"/>
      <c r="J613" s="24"/>
      <c r="K613" s="24"/>
      <c r="L613" s="24"/>
      <c r="M613" s="24"/>
      <c r="N613" s="24"/>
      <c r="P613" s="24"/>
      <c r="Q613"/>
    </row>
    <row r="614" spans="2:17">
      <c r="B614" s="27"/>
      <c r="C614" s="24"/>
      <c r="D614" s="24"/>
      <c r="E614" s="24"/>
      <c r="F614" s="24"/>
      <c r="G614" s="24"/>
      <c r="H614" s="24"/>
      <c r="I614" s="24"/>
      <c r="J614" s="24"/>
      <c r="K614" s="24"/>
      <c r="L614" s="24"/>
      <c r="M614" s="24"/>
      <c r="N614" s="24"/>
      <c r="P614" s="24"/>
      <c r="Q614"/>
    </row>
    <row r="615" spans="2:17">
      <c r="B615" s="27"/>
      <c r="C615" s="24"/>
      <c r="D615" s="24"/>
      <c r="E615" s="24"/>
      <c r="F615" s="24"/>
      <c r="G615" s="24"/>
      <c r="H615" s="24"/>
      <c r="I615" s="24"/>
      <c r="J615" s="24"/>
      <c r="K615" s="24"/>
      <c r="L615" s="24"/>
      <c r="M615" s="24"/>
      <c r="N615" s="24"/>
      <c r="P615" s="24"/>
      <c r="Q615"/>
    </row>
    <row r="616" spans="2:17">
      <c r="B616" s="27"/>
      <c r="C616" s="24"/>
      <c r="D616" s="24"/>
      <c r="E616" s="24"/>
      <c r="F616" s="24"/>
      <c r="G616" s="24"/>
      <c r="H616" s="24"/>
      <c r="I616" s="24"/>
      <c r="J616" s="24"/>
      <c r="K616" s="24"/>
      <c r="L616" s="24"/>
      <c r="M616" s="24"/>
      <c r="N616" s="24"/>
      <c r="P616" s="24"/>
      <c r="Q616"/>
    </row>
    <row r="617" spans="2:17">
      <c r="B617" s="27"/>
      <c r="C617" s="24"/>
      <c r="D617" s="24"/>
      <c r="E617" s="24"/>
      <c r="F617" s="24"/>
      <c r="G617" s="24"/>
      <c r="H617" s="24"/>
      <c r="I617" s="24"/>
      <c r="J617" s="24"/>
      <c r="K617" s="24"/>
      <c r="L617" s="24"/>
      <c r="M617" s="24"/>
      <c r="N617" s="24"/>
      <c r="P617" s="24"/>
      <c r="Q617"/>
    </row>
    <row r="618" spans="2:17">
      <c r="B618" s="27"/>
      <c r="C618" s="24"/>
      <c r="D618" s="24"/>
      <c r="E618" s="24"/>
      <c r="F618" s="24"/>
      <c r="G618" s="24"/>
      <c r="H618" s="24"/>
      <c r="I618" s="24"/>
      <c r="J618" s="24"/>
      <c r="K618" s="24"/>
      <c r="L618" s="24"/>
      <c r="M618" s="24"/>
      <c r="N618" s="24"/>
      <c r="P618" s="24"/>
      <c r="Q618"/>
    </row>
    <row r="619" spans="2:17">
      <c r="B619" s="27"/>
      <c r="C619" s="24"/>
      <c r="D619" s="24"/>
      <c r="E619" s="24"/>
      <c r="F619" s="24"/>
      <c r="G619" s="24"/>
      <c r="H619" s="24"/>
      <c r="I619" s="24"/>
      <c r="J619" s="24"/>
      <c r="K619" s="24"/>
      <c r="L619" s="24"/>
      <c r="M619" s="24"/>
      <c r="N619" s="24"/>
      <c r="P619" s="24"/>
      <c r="Q619"/>
    </row>
    <row r="620" spans="2:17">
      <c r="B620" s="27"/>
      <c r="C620" s="24"/>
      <c r="D620" s="24"/>
      <c r="E620" s="24"/>
      <c r="F620" s="24"/>
      <c r="G620" s="24"/>
      <c r="H620" s="24"/>
      <c r="I620" s="24"/>
      <c r="J620" s="24"/>
      <c r="K620" s="24"/>
      <c r="L620" s="24"/>
      <c r="M620" s="24"/>
      <c r="N620" s="24"/>
      <c r="P620" s="24"/>
      <c r="Q620"/>
    </row>
    <row r="621" spans="2:17">
      <c r="B621" s="27"/>
      <c r="C621" s="24"/>
      <c r="D621" s="24"/>
      <c r="E621" s="24"/>
      <c r="F621" s="24"/>
      <c r="G621" s="24"/>
      <c r="H621" s="24"/>
      <c r="I621" s="24"/>
      <c r="J621" s="24"/>
      <c r="K621" s="24"/>
      <c r="L621" s="24"/>
      <c r="M621" s="24"/>
      <c r="N621" s="24"/>
      <c r="P621" s="24"/>
      <c r="Q621"/>
    </row>
    <row r="622" spans="2:17">
      <c r="B622" s="27"/>
      <c r="C622" s="24"/>
      <c r="D622" s="24"/>
      <c r="E622" s="24"/>
      <c r="F622" s="24"/>
      <c r="G622" s="24"/>
      <c r="H622" s="24"/>
      <c r="I622" s="24"/>
      <c r="J622" s="24"/>
      <c r="K622" s="24"/>
      <c r="L622" s="24"/>
      <c r="M622" s="24"/>
      <c r="N622" s="24"/>
      <c r="P622" s="24"/>
      <c r="Q622"/>
    </row>
    <row r="623" spans="2:17">
      <c r="B623" s="27"/>
      <c r="C623" s="24"/>
      <c r="D623" s="24"/>
      <c r="E623" s="24"/>
      <c r="F623" s="24"/>
      <c r="G623" s="24"/>
      <c r="H623" s="24"/>
      <c r="I623" s="24"/>
      <c r="J623" s="24"/>
      <c r="K623" s="24"/>
      <c r="L623" s="24"/>
      <c r="M623" s="24"/>
      <c r="N623" s="24"/>
      <c r="P623" s="24"/>
      <c r="Q623"/>
    </row>
    <row r="624" spans="2:17">
      <c r="B624" s="27"/>
      <c r="C624" s="24"/>
      <c r="D624" s="24"/>
      <c r="E624" s="24"/>
      <c r="F624" s="24"/>
      <c r="G624" s="24"/>
      <c r="H624" s="24"/>
      <c r="I624" s="24"/>
      <c r="J624" s="24"/>
      <c r="K624" s="24"/>
      <c r="L624" s="24"/>
      <c r="M624" s="24"/>
      <c r="N624" s="24"/>
      <c r="P624" s="24"/>
      <c r="Q624"/>
    </row>
    <row r="625" spans="2:17">
      <c r="B625" s="27"/>
      <c r="C625" s="24"/>
      <c r="D625" s="24"/>
      <c r="E625" s="24"/>
      <c r="F625" s="24"/>
      <c r="G625" s="24"/>
      <c r="H625" s="24"/>
      <c r="I625" s="24"/>
      <c r="J625" s="24"/>
      <c r="K625" s="24"/>
      <c r="L625" s="24"/>
      <c r="M625" s="24"/>
      <c r="N625" s="24"/>
      <c r="P625" s="24"/>
      <c r="Q625"/>
    </row>
    <row r="626" spans="2:17">
      <c r="B626" s="27"/>
      <c r="C626" s="24"/>
      <c r="D626" s="24"/>
      <c r="E626" s="24"/>
      <c r="F626" s="24"/>
      <c r="G626" s="24"/>
      <c r="H626" s="24"/>
      <c r="I626" s="24"/>
      <c r="J626" s="24"/>
      <c r="K626" s="24"/>
      <c r="L626" s="24"/>
      <c r="M626" s="24"/>
      <c r="N626" s="24"/>
      <c r="P626" s="24"/>
      <c r="Q626"/>
    </row>
    <row r="627" spans="2:17">
      <c r="B627" s="27"/>
      <c r="C627" s="24"/>
      <c r="D627" s="24"/>
      <c r="E627" s="24"/>
      <c r="F627" s="24"/>
      <c r="G627" s="24"/>
      <c r="H627" s="24"/>
      <c r="I627" s="24"/>
      <c r="J627" s="24"/>
      <c r="K627" s="24"/>
      <c r="L627" s="24"/>
      <c r="M627" s="24"/>
      <c r="N627" s="24"/>
      <c r="P627" s="24"/>
      <c r="Q627"/>
    </row>
    <row r="628" spans="2:17">
      <c r="B628" s="27"/>
      <c r="C628" s="24"/>
      <c r="D628" s="24"/>
      <c r="E628" s="24"/>
      <c r="F628" s="24"/>
      <c r="G628" s="24"/>
      <c r="H628" s="24"/>
      <c r="I628" s="24"/>
      <c r="J628" s="24"/>
      <c r="K628" s="24"/>
      <c r="L628" s="24"/>
      <c r="M628" s="24"/>
      <c r="N628" s="24"/>
      <c r="P628" s="24"/>
      <c r="Q628"/>
    </row>
    <row r="629" spans="2:17">
      <c r="B629" s="27"/>
      <c r="C629" s="24"/>
      <c r="D629" s="24"/>
      <c r="E629" s="24"/>
      <c r="F629" s="24"/>
      <c r="G629" s="24"/>
      <c r="H629" s="24"/>
      <c r="I629" s="24"/>
      <c r="J629" s="24"/>
      <c r="K629" s="24"/>
      <c r="L629" s="24"/>
      <c r="M629" s="24"/>
      <c r="N629" s="24"/>
      <c r="P629" s="24"/>
      <c r="Q629"/>
    </row>
  </sheetData>
  <mergeCells count="2">
    <mergeCell ref="C3:E3"/>
    <mergeCell ref="G3:I3"/>
  </mergeCells>
  <pageMargins left="0.75" right="0.75" top="1" bottom="1" header="0" footer="0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B1:Q629"/>
  <sheetViews>
    <sheetView showGridLines="0" workbookViewId="0">
      <selection activeCell="O11" sqref="O11:O170"/>
    </sheetView>
  </sheetViews>
  <sheetFormatPr defaultRowHeight="12.75"/>
  <cols>
    <col min="1" max="1" width="0.7109375" customWidth="1"/>
    <col min="2" max="2" width="21.140625" style="24" customWidth="1"/>
    <col min="3" max="3" width="7.28515625" style="30" customWidth="1"/>
    <col min="4" max="4" width="4.7109375" style="30" customWidth="1"/>
    <col min="5" max="5" width="6.42578125" style="30" customWidth="1"/>
    <col min="6" max="6" width="0.42578125" style="31" customWidth="1"/>
    <col min="7" max="7" width="8.140625" style="30" customWidth="1"/>
    <col min="8" max="8" width="5" style="30" customWidth="1"/>
    <col min="9" max="9" width="5.85546875" style="30" customWidth="1"/>
    <col min="10" max="10" width="0.5703125" style="31" customWidth="1"/>
    <col min="11" max="11" width="5.28515625" style="30" customWidth="1"/>
    <col min="12" max="13" width="5.5703125" style="30" customWidth="1"/>
    <col min="14" max="14" width="1.140625" style="31" customWidth="1"/>
    <col min="15" max="15" width="11.42578125" style="32" customWidth="1"/>
    <col min="16" max="16" width="6.28515625" style="3" customWidth="1"/>
    <col min="17" max="17" width="9.140625" style="4"/>
  </cols>
  <sheetData>
    <row r="1" spans="2:16" ht="6" customHeight="1"/>
    <row r="2" spans="2:16" ht="20.25">
      <c r="B2" s="25" t="s">
        <v>3</v>
      </c>
      <c r="C2" s="7" t="s">
        <v>0</v>
      </c>
      <c r="D2" s="13" t="s">
        <v>1</v>
      </c>
      <c r="E2" s="14" t="s">
        <v>6</v>
      </c>
      <c r="F2" s="8"/>
      <c r="G2" s="7" t="s">
        <v>0</v>
      </c>
      <c r="H2" s="13" t="s">
        <v>1</v>
      </c>
      <c r="I2" s="14" t="s">
        <v>6</v>
      </c>
      <c r="J2" s="8"/>
      <c r="K2" s="15" t="s">
        <v>7</v>
      </c>
      <c r="L2" s="16" t="s">
        <v>8</v>
      </c>
      <c r="M2" s="5" t="s">
        <v>1</v>
      </c>
      <c r="N2" s="19"/>
      <c r="O2" s="22" t="s">
        <v>2</v>
      </c>
      <c r="P2" s="3" t="s">
        <v>5</v>
      </c>
    </row>
    <row r="3" spans="2:16" ht="15.75">
      <c r="C3" s="44" t="s">
        <v>244</v>
      </c>
      <c r="D3" s="45"/>
      <c r="E3" s="46"/>
      <c r="F3" s="9"/>
      <c r="G3" s="47" t="s">
        <v>9</v>
      </c>
      <c r="H3" s="47"/>
      <c r="I3" s="47"/>
      <c r="J3" s="10"/>
      <c r="K3" s="11"/>
      <c r="L3" s="12"/>
      <c r="M3" s="12"/>
      <c r="N3" s="20"/>
    </row>
    <row r="4" spans="2:16" ht="5.25" customHeight="1">
      <c r="C4" s="33"/>
      <c r="G4" s="33"/>
    </row>
    <row r="5" spans="2:16">
      <c r="B5" s="2"/>
      <c r="C5" s="21">
        <v>22.184999465942383</v>
      </c>
      <c r="D5" s="31"/>
      <c r="E5" s="35"/>
      <c r="F5" s="35"/>
      <c r="G5" s="34">
        <v>17.930999755859375</v>
      </c>
      <c r="H5" s="31"/>
      <c r="I5" s="35"/>
      <c r="J5" s="35"/>
      <c r="K5" s="35"/>
      <c r="L5" s="35"/>
      <c r="M5" s="35"/>
      <c r="N5" s="35"/>
      <c r="O5" s="36"/>
    </row>
    <row r="6" spans="2:16">
      <c r="B6" s="26" t="s">
        <v>4</v>
      </c>
      <c r="C6" s="21">
        <v>22.5</v>
      </c>
      <c r="D6" s="37"/>
      <c r="E6" s="35"/>
      <c r="F6" s="35"/>
      <c r="G6" s="34">
        <v>18.006000518798828</v>
      </c>
      <c r="H6" s="37"/>
      <c r="I6" s="35"/>
      <c r="J6" s="35"/>
      <c r="K6" s="35"/>
      <c r="L6" s="35"/>
      <c r="M6" s="35"/>
      <c r="N6" s="35"/>
      <c r="O6" s="36"/>
    </row>
    <row r="7" spans="2:16" ht="15.75">
      <c r="B7" s="26"/>
      <c r="C7" s="21">
        <v>22.201000213623047</v>
      </c>
      <c r="D7" s="38">
        <f>STDEV(C5:C8)</f>
        <v>0.17742708954977127</v>
      </c>
      <c r="E7" s="39">
        <f>AVERAGE(C5:C8)</f>
        <v>22.295333226521809</v>
      </c>
      <c r="F7" s="35"/>
      <c r="G7" s="34">
        <v>17.895999908447266</v>
      </c>
      <c r="H7" s="40">
        <f>STDEV(G5:G8)</f>
        <v>5.6199403967905903E-2</v>
      </c>
      <c r="I7" s="39">
        <f>AVERAGE(G5:G8)</f>
        <v>17.944333394368488</v>
      </c>
      <c r="J7" s="35"/>
      <c r="K7" s="1">
        <f>E7-I7</f>
        <v>4.3509998321533203</v>
      </c>
      <c r="L7" s="39">
        <f>K7-$K$7</f>
        <v>0</v>
      </c>
      <c r="M7" s="18">
        <f>SQRT((D7*D7)+(H7*H7))</f>
        <v>0.18611487074506011</v>
      </c>
      <c r="N7" s="6"/>
      <c r="O7" s="43">
        <f>POWER(2,-L7)</f>
        <v>1</v>
      </c>
      <c r="P7" s="17">
        <f>M7/SQRT((COUNT(C5:C8)+COUNT(G5:G8)/2))</f>
        <v>8.7735391455659867E-2</v>
      </c>
    </row>
    <row r="8" spans="2:16">
      <c r="B8" s="26"/>
      <c r="C8" s="41"/>
      <c r="D8" s="37"/>
      <c r="E8" s="35"/>
      <c r="F8" s="35"/>
      <c r="G8" s="41"/>
      <c r="H8" s="37"/>
      <c r="I8" s="35"/>
      <c r="J8" s="35"/>
      <c r="K8" s="35"/>
      <c r="L8" s="35"/>
      <c r="M8" s="35"/>
      <c r="N8" s="35"/>
      <c r="O8" s="36"/>
    </row>
    <row r="9" spans="2:16">
      <c r="B9" s="24" t="s">
        <v>133</v>
      </c>
      <c r="C9" s="21">
        <v>25.416000366210937</v>
      </c>
      <c r="D9" s="31"/>
      <c r="E9" s="35"/>
      <c r="F9" s="35"/>
      <c r="G9" s="34">
        <v>19.851999282836914</v>
      </c>
      <c r="I9" s="35"/>
      <c r="J9" s="35"/>
      <c r="K9" s="35"/>
      <c r="L9" s="35"/>
      <c r="M9" s="35"/>
      <c r="N9" s="35"/>
      <c r="O9" s="36"/>
    </row>
    <row r="10" spans="2:16">
      <c r="B10" s="24" t="s">
        <v>133</v>
      </c>
      <c r="C10" s="21">
        <v>25.458000183105469</v>
      </c>
      <c r="D10" s="37"/>
      <c r="E10" s="35"/>
      <c r="F10" s="35"/>
      <c r="G10" s="34">
        <v>19.89900016784668</v>
      </c>
      <c r="H10" s="37"/>
      <c r="I10" s="35"/>
      <c r="J10" s="35"/>
      <c r="K10" s="35"/>
      <c r="L10" s="35"/>
      <c r="M10" s="35"/>
      <c r="N10" s="35"/>
      <c r="O10" s="36"/>
    </row>
    <row r="11" spans="2:16" ht="15.75">
      <c r="B11" s="24" t="s">
        <v>133</v>
      </c>
      <c r="C11" s="21">
        <v>25.381999969482422</v>
      </c>
      <c r="D11" s="38">
        <f t="shared" ref="D11" si="0">STDEV(C9:C11)</f>
        <v>3.8070207222138434E-2</v>
      </c>
      <c r="E11" s="39">
        <f t="shared" ref="E11" si="1">AVERAGE(C9:C11)</f>
        <v>25.418666839599609</v>
      </c>
      <c r="F11" s="35"/>
      <c r="G11" s="34">
        <v>19.915000915527344</v>
      </c>
      <c r="H11" s="40">
        <f t="shared" ref="H11" si="2">STDEV(G9:G11)</f>
        <v>3.2747297190509499E-2</v>
      </c>
      <c r="I11" s="39">
        <f t="shared" ref="I11" si="3">AVERAGE(G9:G11)</f>
        <v>19.88866678873698</v>
      </c>
      <c r="J11" s="35"/>
      <c r="K11" s="39">
        <f t="shared" ref="K11" si="4">E11-I11</f>
        <v>5.530000050862629</v>
      </c>
      <c r="L11" s="39">
        <f t="shared" ref="L11" si="5">K11-$K$7</f>
        <v>1.1790002187093087</v>
      </c>
      <c r="M11" s="18">
        <f t="shared" ref="M11" si="6">SQRT((D11*D11)+(H11*H11))</f>
        <v>5.0216791526541328E-2</v>
      </c>
      <c r="N11" s="6"/>
      <c r="O11" s="43">
        <f t="shared" ref="O11" si="7">POWER(2,-L11)</f>
        <v>0.44165745878645457</v>
      </c>
      <c r="P11" s="17">
        <f t="shared" ref="P11" si="8">M11/SQRT((COUNT(C9:C11)+COUNT(G9:G11)/2))</f>
        <v>2.3672422545232358E-2</v>
      </c>
    </row>
    <row r="12" spans="2:16">
      <c r="B12" s="24" t="s">
        <v>134</v>
      </c>
      <c r="C12" s="21">
        <v>24.461999893188477</v>
      </c>
      <c r="D12" s="31"/>
      <c r="E12" s="35"/>
      <c r="F12" s="35"/>
      <c r="G12" s="34">
        <v>16.551000595092773</v>
      </c>
      <c r="I12" s="35"/>
      <c r="J12" s="35"/>
      <c r="K12" s="35"/>
      <c r="L12" s="35"/>
      <c r="M12" s="35"/>
      <c r="N12" s="35"/>
      <c r="O12" s="36"/>
    </row>
    <row r="13" spans="2:16">
      <c r="B13" s="24" t="s">
        <v>134</v>
      </c>
      <c r="C13" s="21">
        <v>24.520999908447266</v>
      </c>
      <c r="D13" s="37"/>
      <c r="E13" s="35"/>
      <c r="F13" s="35"/>
      <c r="G13" s="34">
        <v>16.024999618530273</v>
      </c>
      <c r="H13" s="37"/>
      <c r="I13" s="35"/>
      <c r="J13" s="35"/>
      <c r="K13" s="35"/>
      <c r="L13" s="35"/>
      <c r="M13" s="35"/>
      <c r="N13" s="35"/>
      <c r="O13" s="36"/>
    </row>
    <row r="14" spans="2:16" ht="15.75">
      <c r="B14" s="24" t="s">
        <v>134</v>
      </c>
      <c r="C14" s="21">
        <v>24.492000579833984</v>
      </c>
      <c r="D14" s="38">
        <f t="shared" ref="D14" si="9">STDEV(C12:C14)</f>
        <v>2.9501423863265666E-2</v>
      </c>
      <c r="E14" s="39">
        <f t="shared" ref="E14" si="10">AVERAGE(C12:C14)</f>
        <v>24.491666793823242</v>
      </c>
      <c r="F14" s="35"/>
      <c r="G14" s="34">
        <v>15.939999580383301</v>
      </c>
      <c r="H14" s="40">
        <f t="shared" ref="H14" si="11">STDEV(G12:G14)</f>
        <v>0.33096431675879495</v>
      </c>
      <c r="I14" s="39">
        <f t="shared" ref="I14" si="12">AVERAGE(G12:G14)</f>
        <v>16.171999931335449</v>
      </c>
      <c r="J14" s="35"/>
      <c r="K14" s="39">
        <f t="shared" ref="K14" si="13">E14-I14</f>
        <v>8.319666862487793</v>
      </c>
      <c r="L14" s="39">
        <f t="shared" ref="L14" si="14">K14-$K$7</f>
        <v>3.9686670303344727</v>
      </c>
      <c r="M14" s="18">
        <f t="shared" ref="M14" si="15">SQRT((D14*D14)+(H14*H14))</f>
        <v>0.33227656098132474</v>
      </c>
      <c r="N14" s="6"/>
      <c r="O14" s="43">
        <f t="shared" ref="O14" si="16">POWER(2,-L14)</f>
        <v>6.3872244990186108E-2</v>
      </c>
      <c r="P14" s="17">
        <f t="shared" ref="P14" si="17">M14/SQRT((COUNT(C12:C14)+COUNT(G12:G14)/2))</f>
        <v>0.15663667299949341</v>
      </c>
    </row>
    <row r="15" spans="2:16">
      <c r="B15" s="24" t="s">
        <v>135</v>
      </c>
      <c r="C15" s="21">
        <v>26.982000350952148</v>
      </c>
      <c r="D15" s="31"/>
      <c r="E15" s="35"/>
      <c r="F15" s="35"/>
      <c r="G15" s="34">
        <v>18.068000793457031</v>
      </c>
      <c r="I15" s="35"/>
      <c r="J15" s="35"/>
      <c r="K15" s="35"/>
      <c r="L15" s="35"/>
      <c r="M15" s="35"/>
      <c r="N15" s="35"/>
      <c r="O15" s="36"/>
    </row>
    <row r="16" spans="2:16">
      <c r="B16" s="24" t="s">
        <v>135</v>
      </c>
      <c r="C16" s="21">
        <v>27.051000595092773</v>
      </c>
      <c r="D16" s="37"/>
      <c r="E16" s="35"/>
      <c r="F16" s="35"/>
      <c r="G16" s="34">
        <v>18.084999084472656</v>
      </c>
      <c r="H16" s="37"/>
      <c r="I16" s="35"/>
      <c r="J16" s="35"/>
      <c r="K16" s="35"/>
      <c r="L16" s="35"/>
      <c r="M16" s="35"/>
      <c r="N16" s="35"/>
      <c r="O16" s="36"/>
    </row>
    <row r="17" spans="2:16" ht="15.75">
      <c r="B17" s="24" t="s">
        <v>135</v>
      </c>
      <c r="C17" s="21">
        <v>27.167999267578125</v>
      </c>
      <c r="D17" s="38">
        <f t="shared" ref="D17" si="18">STDEV(C15:C17)</f>
        <v>9.4025989351204903E-2</v>
      </c>
      <c r="E17" s="39">
        <f t="shared" ref="E17" si="19">AVERAGE(C15:C17)</f>
        <v>27.067000071207683</v>
      </c>
      <c r="F17" s="35"/>
      <c r="G17" s="34">
        <v>18.082000732421875</v>
      </c>
      <c r="H17" s="40">
        <f t="shared" ref="H17" si="20">STDEV(G15:G17)</f>
        <v>9.0731316119964153E-3</v>
      </c>
      <c r="I17" s="39">
        <f t="shared" ref="I17" si="21">AVERAGE(G15:G17)</f>
        <v>18.078333536783855</v>
      </c>
      <c r="J17" s="35"/>
      <c r="K17" s="39">
        <f t="shared" ref="K17" si="22">E17-I17</f>
        <v>8.9886665344238281</v>
      </c>
      <c r="L17" s="39">
        <f t="shared" ref="L17" si="23">K17-$K$7</f>
        <v>4.6376667022705078</v>
      </c>
      <c r="M17" s="18">
        <f t="shared" ref="M17" si="24">SQRT((D17*D17)+(H17*H17))</f>
        <v>9.4462735460717567E-2</v>
      </c>
      <c r="N17" s="6"/>
      <c r="O17" s="43">
        <f t="shared" ref="O17" si="25">POWER(2,-L17)</f>
        <v>4.0171977680262337E-2</v>
      </c>
      <c r="P17" s="17">
        <f t="shared" ref="P17" si="26">M17/SQRT((COUNT(C15:C17)+COUNT(G15:G17)/2))</f>
        <v>4.4530160542469562E-2</v>
      </c>
    </row>
    <row r="18" spans="2:16">
      <c r="B18" s="24" t="s">
        <v>136</v>
      </c>
      <c r="C18" s="21">
        <v>22.927999496459961</v>
      </c>
      <c r="D18" s="31"/>
      <c r="E18" s="35"/>
      <c r="F18" s="35"/>
      <c r="G18" s="34">
        <v>19.801000595092773</v>
      </c>
      <c r="I18" s="35"/>
      <c r="J18" s="35"/>
      <c r="K18" s="35"/>
      <c r="L18" s="35"/>
      <c r="M18" s="35"/>
      <c r="N18" s="35"/>
      <c r="O18" s="36"/>
    </row>
    <row r="19" spans="2:16">
      <c r="B19" s="24" t="s">
        <v>136</v>
      </c>
      <c r="C19" s="21">
        <v>22.940000534057617</v>
      </c>
      <c r="D19" s="37"/>
      <c r="E19" s="35"/>
      <c r="F19" s="35"/>
      <c r="G19" s="34">
        <v>19.805999755859375</v>
      </c>
      <c r="H19" s="37"/>
      <c r="I19" s="35"/>
      <c r="J19" s="35"/>
      <c r="K19" s="35"/>
      <c r="L19" s="35"/>
      <c r="M19" s="35"/>
      <c r="N19" s="35"/>
      <c r="O19" s="36"/>
    </row>
    <row r="20" spans="2:16" ht="15.75">
      <c r="B20" s="24" t="s">
        <v>136</v>
      </c>
      <c r="C20" s="21">
        <v>22.888999938964844</v>
      </c>
      <c r="D20" s="38">
        <f t="shared" ref="D20" si="27">STDEV(C18:C20)</f>
        <v>2.6664742914106435E-2</v>
      </c>
      <c r="E20" s="39">
        <f t="shared" ref="E20" si="28">AVERAGE(C18:C20)</f>
        <v>22.918999989827473</v>
      </c>
      <c r="F20" s="35"/>
      <c r="G20" s="34">
        <v>19.798000335693359</v>
      </c>
      <c r="H20" s="40">
        <f t="shared" ref="H20" si="29">STDEV(G18:G20)</f>
        <v>4.0411196432539633E-3</v>
      </c>
      <c r="I20" s="39">
        <f t="shared" ref="I20" si="30">AVERAGE(G18:G20)</f>
        <v>19.801666895548504</v>
      </c>
      <c r="J20" s="35"/>
      <c r="K20" s="39">
        <f t="shared" ref="K20" si="31">E20-I20</f>
        <v>3.117333094278969</v>
      </c>
      <c r="L20" s="39">
        <f t="shared" ref="L20" si="32">K20-$K$7</f>
        <v>-1.2336667378743513</v>
      </c>
      <c r="M20" s="18">
        <f t="shared" ref="M20" si="33">SQRT((D20*D20)+(H20*H20))</f>
        <v>2.6969226215197244E-2</v>
      </c>
      <c r="N20" s="6"/>
      <c r="O20" s="43">
        <f t="shared" ref="O20" si="34">POWER(2,-L20)</f>
        <v>2.3516392098758203</v>
      </c>
      <c r="P20" s="17">
        <f t="shared" ref="P20" si="35">M20/SQRT((COUNT(C18:C20)+COUNT(G18:G20)/2))</f>
        <v>1.2713415160079988E-2</v>
      </c>
    </row>
    <row r="21" spans="2:16">
      <c r="B21" s="24" t="s">
        <v>137</v>
      </c>
      <c r="C21" s="21">
        <v>22.538000106811523</v>
      </c>
      <c r="D21" s="31"/>
      <c r="E21" s="35"/>
      <c r="F21" s="35"/>
      <c r="G21" s="34">
        <v>14.541000366210938</v>
      </c>
      <c r="I21" s="35"/>
      <c r="J21" s="35"/>
      <c r="K21" s="35"/>
      <c r="L21" s="35"/>
      <c r="M21" s="35"/>
      <c r="N21" s="35"/>
      <c r="O21" s="36"/>
    </row>
    <row r="22" spans="2:16">
      <c r="B22" s="24" t="s">
        <v>137</v>
      </c>
      <c r="C22" s="21">
        <v>22.604000091552734</v>
      </c>
      <c r="D22" s="37"/>
      <c r="E22" s="35"/>
      <c r="F22" s="35"/>
      <c r="G22" s="34">
        <v>14.520999908447266</v>
      </c>
      <c r="H22" s="37"/>
      <c r="I22" s="35"/>
      <c r="J22" s="35"/>
      <c r="K22" s="35"/>
      <c r="L22" s="35"/>
      <c r="M22" s="35"/>
      <c r="N22" s="35"/>
      <c r="O22" s="36"/>
    </row>
    <row r="23" spans="2:16" ht="15.75">
      <c r="B23" s="24" t="s">
        <v>137</v>
      </c>
      <c r="C23" s="21">
        <v>22.556999206542969</v>
      </c>
      <c r="D23" s="38">
        <f t="shared" ref="D23" si="36">STDEV(C21:C23)</f>
        <v>3.397559655631939E-2</v>
      </c>
      <c r="E23" s="39">
        <f t="shared" ref="E23" si="37">AVERAGE(C21:C23)</f>
        <v>22.566333134969074</v>
      </c>
      <c r="F23" s="35"/>
      <c r="G23" s="34">
        <v>14.545999526977539</v>
      </c>
      <c r="H23" s="40">
        <f t="shared" ref="H23" si="38">STDEV(G21:G23)</f>
        <v>1.322869888906906E-2</v>
      </c>
      <c r="I23" s="39">
        <f t="shared" ref="I23" si="39">AVERAGE(G21:G23)</f>
        <v>14.53599993387858</v>
      </c>
      <c r="J23" s="35"/>
      <c r="K23" s="39">
        <f t="shared" ref="K23" si="40">E23-I23</f>
        <v>8.0303332010904942</v>
      </c>
      <c r="L23" s="39">
        <f t="shared" ref="L23" si="41">K23-$K$7</f>
        <v>3.6793333689371739</v>
      </c>
      <c r="M23" s="18">
        <f t="shared" ref="M23" si="42">SQRT((D23*D23)+(H23*H23))</f>
        <v>3.6460110198070425E-2</v>
      </c>
      <c r="N23" s="6"/>
      <c r="O23" s="43">
        <f t="shared" ref="O23" si="43">POWER(2,-L23)</f>
        <v>7.8056718911369241E-2</v>
      </c>
      <c r="P23" s="17">
        <f t="shared" ref="P23" si="44">M23/SQRT((COUNT(C21:C23)+COUNT(G21:G23)/2))</f>
        <v>1.7187460775909599E-2</v>
      </c>
    </row>
    <row r="24" spans="2:16">
      <c r="B24" s="24" t="s">
        <v>138</v>
      </c>
      <c r="C24" s="21">
        <v>27.177000045776367</v>
      </c>
      <c r="D24" s="31"/>
      <c r="E24" s="35"/>
      <c r="F24" s="35"/>
      <c r="G24" s="34">
        <v>20.204999923706055</v>
      </c>
      <c r="I24" s="35"/>
      <c r="J24" s="35"/>
      <c r="K24" s="35"/>
      <c r="L24" s="35"/>
      <c r="M24" s="35"/>
      <c r="N24" s="35"/>
      <c r="O24" s="36"/>
    </row>
    <row r="25" spans="2:16">
      <c r="B25" s="24" t="s">
        <v>138</v>
      </c>
      <c r="C25" s="21">
        <v>27.120000839233398</v>
      </c>
      <c r="D25" s="37"/>
      <c r="E25" s="35"/>
      <c r="F25" s="35"/>
      <c r="G25" s="34">
        <v>20.261999130249023</v>
      </c>
      <c r="H25" s="37"/>
      <c r="I25" s="35"/>
      <c r="J25" s="35"/>
      <c r="K25" s="35"/>
      <c r="L25" s="35"/>
      <c r="M25" s="35"/>
      <c r="N25" s="35"/>
      <c r="O25" s="36"/>
    </row>
    <row r="26" spans="2:16" ht="15.75">
      <c r="B26" s="24" t="s">
        <v>138</v>
      </c>
      <c r="C26" s="21">
        <v>27.322000503540039</v>
      </c>
      <c r="D26" s="38">
        <f t="shared" ref="D26" si="45">STDEV(C24:C26)</f>
        <v>0.10414565655705307</v>
      </c>
      <c r="E26" s="39">
        <f t="shared" ref="E26" si="46">AVERAGE(C24:C26)</f>
        <v>27.206333796183269</v>
      </c>
      <c r="F26" s="35"/>
      <c r="G26" s="34">
        <v>20.284999847412109</v>
      </c>
      <c r="H26" s="40">
        <f t="shared" ref="H26" si="47">STDEV(G24:G26)</f>
        <v>4.1186426424083898E-2</v>
      </c>
      <c r="I26" s="39">
        <f t="shared" ref="I26" si="48">AVERAGE(G24:G26)</f>
        <v>20.25066630045573</v>
      </c>
      <c r="J26" s="35"/>
      <c r="K26" s="39">
        <f t="shared" ref="K26" si="49">E26-I26</f>
        <v>6.9556674957275391</v>
      </c>
      <c r="L26" s="39">
        <f t="shared" ref="L26" si="50">K26-$K$7</f>
        <v>2.6046676635742187</v>
      </c>
      <c r="M26" s="18">
        <f t="shared" ref="M26" si="51">SQRT((D26*D26)+(H26*H26))</f>
        <v>0.11199392618033412</v>
      </c>
      <c r="N26" s="6"/>
      <c r="O26" s="43">
        <f t="shared" ref="O26" si="52">POWER(2,-L26)</f>
        <v>0.16440571284438071</v>
      </c>
      <c r="P26" s="17">
        <f t="shared" ref="P26" si="53">M26/SQRT((COUNT(C24:C26)+COUNT(G24:G26)/2))</f>
        <v>5.2794443102546586E-2</v>
      </c>
    </row>
    <row r="27" spans="2:16">
      <c r="B27" s="24" t="s">
        <v>139</v>
      </c>
      <c r="C27" s="21">
        <v>22.570999145507813</v>
      </c>
      <c r="D27" s="31"/>
      <c r="E27" s="35"/>
      <c r="F27" s="35"/>
      <c r="G27" s="34">
        <v>18.385000228881836</v>
      </c>
      <c r="I27" s="35"/>
      <c r="J27" s="35"/>
      <c r="K27" s="35"/>
      <c r="L27" s="35"/>
      <c r="M27" s="35"/>
      <c r="N27" s="35"/>
      <c r="O27" s="36"/>
    </row>
    <row r="28" spans="2:16">
      <c r="B28" s="24" t="s">
        <v>139</v>
      </c>
      <c r="C28" s="21">
        <v>22.559999465942383</v>
      </c>
      <c r="D28" s="37"/>
      <c r="E28" s="35"/>
      <c r="F28" s="35"/>
      <c r="G28" s="34">
        <v>18.403999328613281</v>
      </c>
      <c r="H28" s="37"/>
      <c r="I28" s="35"/>
      <c r="J28" s="35"/>
      <c r="K28" s="35"/>
      <c r="L28" s="35"/>
      <c r="M28" s="35"/>
      <c r="N28" s="35"/>
      <c r="O28" s="36"/>
    </row>
    <row r="29" spans="2:16" ht="15.75">
      <c r="B29" s="24" t="s">
        <v>139</v>
      </c>
      <c r="C29" s="21">
        <v>22.794000625610352</v>
      </c>
      <c r="D29" s="38">
        <f t="shared" ref="D29" si="54">STDEV(C27:C29)</f>
        <v>0.13203989031376051</v>
      </c>
      <c r="E29" s="39">
        <f t="shared" ref="E29" si="55">AVERAGE(C27:C29)</f>
        <v>22.641666412353516</v>
      </c>
      <c r="F29" s="35"/>
      <c r="G29" s="34">
        <v>18.391000747680664</v>
      </c>
      <c r="H29" s="40">
        <f t="shared" ref="H29" si="56">STDEV(G27:G29)</f>
        <v>9.7119781946684632E-3</v>
      </c>
      <c r="I29" s="39">
        <f t="shared" ref="I29" si="57">AVERAGE(G27:G29)</f>
        <v>18.393333435058594</v>
      </c>
      <c r="J29" s="35"/>
      <c r="K29" s="39">
        <f t="shared" ref="K29" si="58">E29-I29</f>
        <v>4.2483329772949219</v>
      </c>
      <c r="L29" s="39">
        <f t="shared" ref="L29" si="59">K29-$K$7</f>
        <v>-0.10266685485839844</v>
      </c>
      <c r="M29" s="18">
        <f t="shared" ref="M29" si="60">SQRT((D29*D29)+(H29*H29))</f>
        <v>0.13239658286573572</v>
      </c>
      <c r="N29" s="6"/>
      <c r="O29" s="43">
        <f t="shared" ref="O29" si="61">POWER(2,-L29)</f>
        <v>1.0737564926269547</v>
      </c>
      <c r="P29" s="17">
        <f t="shared" ref="P29" si="62">M29/SQRT((COUNT(C27:C29)+COUNT(G27:G29)/2))</f>
        <v>6.2412347700192265E-2</v>
      </c>
    </row>
    <row r="30" spans="2:16">
      <c r="B30" s="24" t="s">
        <v>140</v>
      </c>
      <c r="C30" s="21">
        <v>21.509000778198242</v>
      </c>
      <c r="D30" s="31"/>
      <c r="E30" s="35"/>
      <c r="F30" s="35"/>
      <c r="G30" s="34">
        <v>14.010000228881836</v>
      </c>
      <c r="I30" s="35"/>
      <c r="J30" s="35"/>
      <c r="K30" s="35"/>
      <c r="L30" s="35"/>
      <c r="M30" s="35"/>
      <c r="N30" s="35"/>
      <c r="O30" s="36"/>
    </row>
    <row r="31" spans="2:16">
      <c r="B31" s="24" t="s">
        <v>140</v>
      </c>
      <c r="C31" s="21">
        <v>21.833000183105469</v>
      </c>
      <c r="D31" s="37"/>
      <c r="E31" s="35"/>
      <c r="F31" s="35"/>
      <c r="G31" s="34">
        <v>14.02299976348877</v>
      </c>
      <c r="H31" s="37"/>
      <c r="I31" s="35"/>
      <c r="J31" s="35"/>
      <c r="K31" s="35"/>
      <c r="L31" s="35"/>
      <c r="M31" s="35"/>
      <c r="N31" s="35"/>
      <c r="O31" s="36"/>
    </row>
    <row r="32" spans="2:16" ht="15.75">
      <c r="B32" s="24" t="s">
        <v>140</v>
      </c>
      <c r="C32" s="21">
        <v>21.638999938964844</v>
      </c>
      <c r="D32" s="38">
        <f t="shared" ref="D32" si="63">STDEV(C30:C32)</f>
        <v>0.16304983435894671</v>
      </c>
      <c r="E32" s="39">
        <f t="shared" ref="E32" si="64">AVERAGE(C30:C32)</f>
        <v>21.660333633422852</v>
      </c>
      <c r="F32" s="35"/>
      <c r="G32" s="34">
        <v>13.961000442504883</v>
      </c>
      <c r="H32" s="40">
        <f t="shared" ref="H32" si="65">STDEV(G30:G32)</f>
        <v>3.2695266648876765E-2</v>
      </c>
      <c r="I32" s="39">
        <f t="shared" ref="I32" si="66">AVERAGE(G30:G32)</f>
        <v>13.998000144958496</v>
      </c>
      <c r="J32" s="35"/>
      <c r="K32" s="39">
        <f t="shared" ref="K32" si="67">E32-I32</f>
        <v>7.6623334884643555</v>
      </c>
      <c r="L32" s="39">
        <f t="shared" ref="L32" si="68">K32-$K$7</f>
        <v>3.3113336563110352</v>
      </c>
      <c r="M32" s="18">
        <f t="shared" ref="M32" si="69">SQRT((D32*D32)+(H32*H32))</f>
        <v>0.16629560711492386</v>
      </c>
      <c r="N32" s="6"/>
      <c r="O32" s="43">
        <f t="shared" ref="O32" si="70">POWER(2,-L32)</f>
        <v>0.10073705348869554</v>
      </c>
      <c r="P32" s="17">
        <f t="shared" ref="P32" si="71">M32/SQRT((COUNT(C30:C32)+COUNT(G30:G32)/2))</f>
        <v>7.8392500981664365E-2</v>
      </c>
    </row>
    <row r="33" spans="2:16">
      <c r="B33" s="24" t="s">
        <v>141</v>
      </c>
      <c r="C33" s="21">
        <v>25.336000442504883</v>
      </c>
      <c r="D33" s="31"/>
      <c r="E33" s="35"/>
      <c r="F33" s="35"/>
      <c r="G33" s="34">
        <v>16.783000946044922</v>
      </c>
      <c r="I33" s="35"/>
      <c r="J33" s="35"/>
      <c r="K33" s="35"/>
      <c r="L33" s="35"/>
      <c r="M33" s="35"/>
      <c r="N33" s="35"/>
      <c r="O33" s="36"/>
    </row>
    <row r="34" spans="2:16">
      <c r="B34" s="24" t="s">
        <v>141</v>
      </c>
      <c r="C34" s="21">
        <v>25.545000076293945</v>
      </c>
      <c r="D34" s="37"/>
      <c r="E34" s="35"/>
      <c r="F34" s="35"/>
      <c r="G34" s="34">
        <v>16.729999542236328</v>
      </c>
      <c r="H34" s="37"/>
      <c r="I34" s="35"/>
      <c r="J34" s="35"/>
      <c r="K34" s="35"/>
      <c r="L34" s="35"/>
      <c r="M34" s="35"/>
      <c r="N34" s="35"/>
      <c r="O34" s="36"/>
    </row>
    <row r="35" spans="2:16" ht="15.75">
      <c r="B35" s="24" t="s">
        <v>141</v>
      </c>
      <c r="C35" s="21">
        <v>25.395000457763672</v>
      </c>
      <c r="D35" s="38">
        <f t="shared" ref="D35" si="72">STDEV(C33:C35)</f>
        <v>0.10775105125838845</v>
      </c>
      <c r="E35" s="39">
        <f t="shared" ref="E35" si="73">AVERAGE(C33:C35)</f>
        <v>25.425333658854168</v>
      </c>
      <c r="F35" s="35"/>
      <c r="G35" s="34">
        <v>16.88599967956543</v>
      </c>
      <c r="H35" s="40">
        <f t="shared" ref="H35" si="74">STDEV(G33:G35)</f>
        <v>7.9324156429182766E-2</v>
      </c>
      <c r="I35" s="39">
        <f t="shared" ref="I35" si="75">AVERAGE(G33:G35)</f>
        <v>16.799666722615559</v>
      </c>
      <c r="J35" s="35"/>
      <c r="K35" s="39">
        <f t="shared" ref="K35" si="76">E35-I35</f>
        <v>8.6256669362386091</v>
      </c>
      <c r="L35" s="39">
        <f t="shared" ref="L35" si="77">K35-$K$7</f>
        <v>4.2746671040852888</v>
      </c>
      <c r="M35" s="18">
        <f t="shared" ref="M35" si="78">SQRT((D35*D35)+(H35*H35))</f>
        <v>0.13380063841585105</v>
      </c>
      <c r="N35" s="6"/>
      <c r="O35" s="43">
        <f t="shared" ref="O35" si="79">POWER(2,-L35)</f>
        <v>5.1665065009426074E-2</v>
      </c>
      <c r="P35" s="17">
        <f t="shared" ref="P35" si="80">M35/SQRT((COUNT(C33:C35)+COUNT(G33:G35)/2))</f>
        <v>6.3074225833958372E-2</v>
      </c>
    </row>
    <row r="36" spans="2:16">
      <c r="B36" s="24" t="s">
        <v>142</v>
      </c>
      <c r="C36" s="21">
        <v>23.318000793457031</v>
      </c>
      <c r="D36" s="31"/>
      <c r="E36" s="35"/>
      <c r="F36" s="35"/>
      <c r="G36" s="34">
        <v>19.350000381469727</v>
      </c>
      <c r="I36" s="35"/>
      <c r="J36" s="35"/>
      <c r="K36" s="35"/>
      <c r="L36" s="35"/>
      <c r="M36" s="35"/>
      <c r="N36" s="35"/>
      <c r="O36" s="36"/>
    </row>
    <row r="37" spans="2:16">
      <c r="B37" s="24" t="s">
        <v>142</v>
      </c>
      <c r="C37" s="21">
        <v>23.288999557495117</v>
      </c>
      <c r="D37" s="37"/>
      <c r="E37" s="35"/>
      <c r="F37" s="35"/>
      <c r="G37" s="34">
        <v>19.472000122070313</v>
      </c>
      <c r="H37" s="37"/>
      <c r="I37" s="35"/>
      <c r="J37" s="35"/>
      <c r="K37" s="35"/>
      <c r="L37" s="35"/>
      <c r="M37" s="35"/>
      <c r="N37" s="35"/>
      <c r="O37" s="36"/>
    </row>
    <row r="38" spans="2:16" ht="15.75">
      <c r="B38" s="24" t="s">
        <v>142</v>
      </c>
      <c r="C38" s="21">
        <v>23.405000686645508</v>
      </c>
      <c r="D38" s="38">
        <f t="shared" ref="D38" si="81">STDEV(C36:C38)</f>
        <v>6.036874890522214E-2</v>
      </c>
      <c r="E38" s="39">
        <f t="shared" ref="E38" si="82">AVERAGE(C36:C38)</f>
        <v>23.337333679199219</v>
      </c>
      <c r="F38" s="35"/>
      <c r="G38" s="34">
        <v>19.382999420166016</v>
      </c>
      <c r="H38" s="40">
        <f t="shared" ref="H38" si="83">STDEV(G36:G38)</f>
        <v>6.3105729006890959E-2</v>
      </c>
      <c r="I38" s="39">
        <f t="shared" ref="I38" si="84">AVERAGE(G36:G38)</f>
        <v>19.401666641235352</v>
      </c>
      <c r="J38" s="35"/>
      <c r="K38" s="39">
        <f t="shared" ref="K38" si="85">E38-I38</f>
        <v>3.9356670379638672</v>
      </c>
      <c r="L38" s="39">
        <f t="shared" ref="L38" si="86">K38-$K$7</f>
        <v>-0.41533279418945313</v>
      </c>
      <c r="M38" s="18">
        <f t="shared" ref="M38" si="87">SQRT((D38*D38)+(H38*H38))</f>
        <v>8.7331087694319465E-2</v>
      </c>
      <c r="N38" s="6"/>
      <c r="O38" s="43">
        <f t="shared" ref="O38" si="88">POWER(2,-L38)</f>
        <v>1.3336062717115778</v>
      </c>
      <c r="P38" s="17">
        <f t="shared" ref="P38" si="89">M38/SQRT((COUNT(C36:C38)+COUNT(G36:G38)/2))</f>
        <v>4.1168269544700237E-2</v>
      </c>
    </row>
    <row r="39" spans="2:16">
      <c r="B39" s="24" t="s">
        <v>143</v>
      </c>
      <c r="C39" s="21">
        <v>22.544000625610352</v>
      </c>
      <c r="D39" s="31"/>
      <c r="E39" s="35"/>
      <c r="F39" s="35"/>
      <c r="G39" s="34">
        <v>14.725000381469727</v>
      </c>
      <c r="I39" s="35"/>
      <c r="J39" s="35"/>
      <c r="K39" s="35"/>
      <c r="L39" s="35"/>
      <c r="M39" s="35"/>
      <c r="N39" s="35"/>
      <c r="O39" s="36"/>
    </row>
    <row r="40" spans="2:16">
      <c r="B40" s="24" t="s">
        <v>143</v>
      </c>
      <c r="C40" s="21">
        <v>22.525999069213867</v>
      </c>
      <c r="D40" s="37"/>
      <c r="E40" s="35"/>
      <c r="F40" s="35"/>
      <c r="G40" s="34">
        <v>14.718999862670898</v>
      </c>
      <c r="H40" s="37"/>
      <c r="I40" s="35"/>
      <c r="J40" s="35"/>
      <c r="K40" s="35"/>
      <c r="L40" s="35"/>
      <c r="M40" s="35"/>
      <c r="N40" s="35"/>
      <c r="O40" s="36"/>
    </row>
    <row r="41" spans="2:16" ht="15.75">
      <c r="B41" s="24" t="s">
        <v>143</v>
      </c>
      <c r="C41" s="21">
        <v>22.474000930786133</v>
      </c>
      <c r="D41" s="38">
        <f t="shared" ref="D41" si="90">STDEV(C39:C41)</f>
        <v>3.6349735689386133E-2</v>
      </c>
      <c r="E41" s="39">
        <f t="shared" ref="E41" si="91">AVERAGE(C39:C41)</f>
        <v>22.514666875203449</v>
      </c>
      <c r="F41" s="35"/>
      <c r="G41" s="34">
        <v>14.690999984741211</v>
      </c>
      <c r="H41" s="40">
        <f t="shared" ref="H41" si="92">STDEV(G39:G41)</f>
        <v>1.81476645312326E-2</v>
      </c>
      <c r="I41" s="39">
        <f t="shared" ref="I41" si="93">AVERAGE(G39:G41)</f>
        <v>14.711666742960611</v>
      </c>
      <c r="J41" s="35"/>
      <c r="K41" s="39">
        <f t="shared" ref="K41" si="94">E41-I41</f>
        <v>7.8030001322428379</v>
      </c>
      <c r="L41" s="39">
        <f t="shared" ref="L41" si="95">K41-$K$7</f>
        <v>3.4520003000895176</v>
      </c>
      <c r="M41" s="18">
        <f t="shared" ref="M41" si="96">SQRT((D41*D41)+(H41*H41))</f>
        <v>4.0628081576987975E-2</v>
      </c>
      <c r="N41" s="6"/>
      <c r="O41" s="43">
        <f t="shared" ref="O41" si="97">POWER(2,-L41)</f>
        <v>9.137857151769041E-2</v>
      </c>
      <c r="P41" s="17">
        <f t="shared" ref="P41" si="98">M41/SQRT((COUNT(C39:C41)+COUNT(G39:G41)/2))</f>
        <v>1.9152261326458961E-2</v>
      </c>
    </row>
    <row r="42" spans="2:16">
      <c r="B42" s="24" t="s">
        <v>144</v>
      </c>
      <c r="C42" s="21">
        <v>24.517999649047852</v>
      </c>
      <c r="D42" s="31"/>
      <c r="E42" s="35"/>
      <c r="F42" s="35"/>
      <c r="G42" s="34">
        <v>17.847000122070313</v>
      </c>
      <c r="I42" s="35"/>
      <c r="J42" s="35"/>
      <c r="K42" s="35"/>
      <c r="L42" s="35"/>
      <c r="M42" s="35"/>
      <c r="N42" s="35"/>
      <c r="O42" s="36"/>
    </row>
    <row r="43" spans="2:16">
      <c r="B43" s="24" t="s">
        <v>144</v>
      </c>
      <c r="C43" s="21">
        <v>24.395000457763672</v>
      </c>
      <c r="D43" s="37"/>
      <c r="E43" s="35"/>
      <c r="F43" s="35"/>
      <c r="G43" s="34">
        <v>17.850000381469727</v>
      </c>
      <c r="H43" s="37"/>
      <c r="I43" s="35"/>
      <c r="J43" s="35"/>
      <c r="K43" s="35"/>
      <c r="L43" s="35"/>
      <c r="M43" s="35"/>
      <c r="N43" s="35"/>
      <c r="O43" s="36"/>
    </row>
    <row r="44" spans="2:16" ht="15.75">
      <c r="B44" s="24" t="s">
        <v>144</v>
      </c>
      <c r="C44" s="21">
        <v>24.74799919128418</v>
      </c>
      <c r="D44" s="38">
        <f t="shared" ref="D44" si="99">STDEV(C42:C44)</f>
        <v>0.17918179611444562</v>
      </c>
      <c r="E44" s="39">
        <f t="shared" ref="E44" si="100">AVERAGE(C42:C44)</f>
        <v>24.553666432698567</v>
      </c>
      <c r="F44" s="35"/>
      <c r="G44" s="34">
        <v>17.861000061035156</v>
      </c>
      <c r="H44" s="40">
        <f t="shared" ref="H44" si="101">STDEV(G42:G44)</f>
        <v>7.3710333742433307E-3</v>
      </c>
      <c r="I44" s="39">
        <f t="shared" ref="I44" si="102">AVERAGE(G42:G44)</f>
        <v>17.852666854858398</v>
      </c>
      <c r="J44" s="35"/>
      <c r="K44" s="39">
        <f t="shared" ref="K44" si="103">E44-I44</f>
        <v>6.7009995778401681</v>
      </c>
      <c r="L44" s="39">
        <f t="shared" ref="L44" si="104">K44-$K$7</f>
        <v>2.3499997456868478</v>
      </c>
      <c r="M44" s="18">
        <f t="shared" ref="M44" si="105">SQRT((D44*D44)+(H44*H44))</f>
        <v>0.17933334378135865</v>
      </c>
      <c r="N44" s="6"/>
      <c r="O44" s="43">
        <f t="shared" ref="O44" si="106">POWER(2,-L44)</f>
        <v>0.19614605905011456</v>
      </c>
      <c r="P44" s="17">
        <f t="shared" ref="P44" si="107">M44/SQRT((COUNT(C42:C44)+COUNT(G42:G44)/2))</f>
        <v>8.4538548987104722E-2</v>
      </c>
    </row>
    <row r="45" spans="2:16">
      <c r="B45" s="24" t="s">
        <v>145</v>
      </c>
      <c r="C45" s="21">
        <v>24.767999649047852</v>
      </c>
      <c r="D45" s="31"/>
      <c r="E45" s="35"/>
      <c r="F45" s="35"/>
      <c r="G45" s="34">
        <v>20.25</v>
      </c>
      <c r="I45" s="35"/>
      <c r="J45" s="35"/>
      <c r="K45" s="35"/>
      <c r="L45" s="35"/>
      <c r="M45" s="35"/>
      <c r="N45" s="35"/>
      <c r="O45" s="36"/>
    </row>
    <row r="46" spans="2:16">
      <c r="B46" s="24" t="s">
        <v>145</v>
      </c>
      <c r="C46" s="21">
        <v>24.38599967956543</v>
      </c>
      <c r="D46" s="37"/>
      <c r="E46" s="35"/>
      <c r="F46" s="35"/>
      <c r="G46" s="34">
        <v>20.214000701904297</v>
      </c>
      <c r="H46" s="37"/>
      <c r="I46" s="35"/>
      <c r="J46" s="35"/>
      <c r="K46" s="35"/>
      <c r="L46" s="35"/>
      <c r="M46" s="35"/>
      <c r="N46" s="35"/>
      <c r="O46" s="36"/>
    </row>
    <row r="47" spans="2:16" ht="15.75">
      <c r="B47" s="24" t="s">
        <v>145</v>
      </c>
      <c r="C47" s="21">
        <v>24.391000747680664</v>
      </c>
      <c r="D47" s="38">
        <f t="shared" ref="D47" si="108">STDEV(C45:C47)</f>
        <v>0.21911836945631244</v>
      </c>
      <c r="E47" s="39">
        <f t="shared" ref="E47" si="109">AVERAGE(C45:C47)</f>
        <v>24.515000025431316</v>
      </c>
      <c r="F47" s="35"/>
      <c r="G47" s="34">
        <v>20.357000350952148</v>
      </c>
      <c r="H47" s="40">
        <f t="shared" ref="H47" si="110">STDEV(G45:G47)</f>
        <v>7.4379571786742343E-2</v>
      </c>
      <c r="I47" s="39">
        <f t="shared" ref="I47" si="111">AVERAGE(G45:G47)</f>
        <v>20.273667017618816</v>
      </c>
      <c r="J47" s="35"/>
      <c r="K47" s="39">
        <f t="shared" ref="K47" si="112">E47-I47</f>
        <v>4.2413330078125</v>
      </c>
      <c r="L47" s="39">
        <f t="shared" ref="L47" si="113">K47-$K$7</f>
        <v>-0.10966682434082031</v>
      </c>
      <c r="M47" s="18">
        <f t="shared" ref="M47" si="114">SQRT((D47*D47)+(H47*H47))</f>
        <v>0.231398315750941</v>
      </c>
      <c r="N47" s="6"/>
      <c r="O47" s="43">
        <f t="shared" ref="O47" si="115">POWER(2,-L47)</f>
        <v>1.0789790285621355</v>
      </c>
      <c r="P47" s="17">
        <f t="shared" ref="P47" si="116">M47/SQRT((COUNT(C45:C47)+COUNT(G45:G47)/2))</f>
        <v>0.10908221214842419</v>
      </c>
    </row>
    <row r="48" spans="2:16">
      <c r="B48" s="24" t="s">
        <v>146</v>
      </c>
      <c r="C48" s="21">
        <v>21.965999603271484</v>
      </c>
      <c r="D48" s="31"/>
      <c r="E48" s="35"/>
      <c r="F48" s="35"/>
      <c r="G48" s="34">
        <v>13.907999992370605</v>
      </c>
      <c r="I48" s="35"/>
      <c r="J48" s="35"/>
      <c r="K48" s="35"/>
      <c r="L48" s="35"/>
      <c r="M48" s="35"/>
      <c r="N48" s="35"/>
      <c r="O48" s="36"/>
    </row>
    <row r="49" spans="2:16">
      <c r="B49" s="24" t="s">
        <v>146</v>
      </c>
      <c r="C49" s="21">
        <v>21.98699951171875</v>
      </c>
      <c r="D49" s="37"/>
      <c r="E49" s="35"/>
      <c r="F49" s="35"/>
      <c r="G49" s="34">
        <v>14.003999710083008</v>
      </c>
      <c r="H49" s="37"/>
      <c r="I49" s="35"/>
      <c r="J49" s="35"/>
      <c r="K49" s="35"/>
      <c r="L49" s="35"/>
      <c r="M49" s="35"/>
      <c r="N49" s="35"/>
      <c r="O49" s="36"/>
    </row>
    <row r="50" spans="2:16" ht="15.75">
      <c r="B50" s="24" t="s">
        <v>146</v>
      </c>
      <c r="C50" s="21">
        <v>21.999000549316406</v>
      </c>
      <c r="D50" s="38">
        <f t="shared" ref="D50" si="117">STDEV(C48:C50)</f>
        <v>1.6703709658205376E-2</v>
      </c>
      <c r="E50" s="39">
        <f t="shared" ref="E50" si="118">AVERAGE(C48:C50)</f>
        <v>21.983999888102215</v>
      </c>
      <c r="F50" s="35"/>
      <c r="G50" s="34">
        <v>13.984000205993652</v>
      </c>
      <c r="H50" s="40">
        <f t="shared" ref="H50" si="119">STDEV(G48:G50)</f>
        <v>5.0649051382083886E-2</v>
      </c>
      <c r="I50" s="39">
        <f t="shared" ref="I50" si="120">AVERAGE(G48:G50)</f>
        <v>13.965333302815756</v>
      </c>
      <c r="J50" s="35"/>
      <c r="K50" s="39">
        <f t="shared" ref="K50" si="121">E50-I50</f>
        <v>8.0186665852864589</v>
      </c>
      <c r="L50" s="39">
        <f t="shared" ref="L50" si="122">K50-$K$7</f>
        <v>3.6676667531331386</v>
      </c>
      <c r="M50" s="18">
        <f t="shared" ref="M50" si="123">SQRT((D50*D50)+(H50*H50))</f>
        <v>5.3332357178832786E-2</v>
      </c>
      <c r="N50" s="6"/>
      <c r="O50" s="43">
        <f t="shared" ref="O50" si="124">POWER(2,-L50)</f>
        <v>7.869049789425954E-2</v>
      </c>
      <c r="P50" s="17">
        <f t="shared" ref="P50" si="125">M50/SQRT((COUNT(C48:C50)+COUNT(G48:G50)/2))</f>
        <v>2.5141114278543809E-2</v>
      </c>
    </row>
    <row r="51" spans="2:16">
      <c r="B51" s="24" t="s">
        <v>147</v>
      </c>
      <c r="C51" s="21">
        <v>25.798000335693359</v>
      </c>
      <c r="D51" s="31"/>
      <c r="E51" s="35"/>
      <c r="F51" s="35"/>
      <c r="G51" s="34">
        <v>18.141000747680664</v>
      </c>
      <c r="I51" s="35"/>
      <c r="J51" s="35"/>
      <c r="K51" s="35"/>
      <c r="L51" s="35"/>
      <c r="M51" s="35"/>
      <c r="N51" s="35"/>
      <c r="O51" s="36"/>
    </row>
    <row r="52" spans="2:16">
      <c r="B52" s="24" t="s">
        <v>147</v>
      </c>
      <c r="C52" s="21">
        <v>25.87700080871582</v>
      </c>
      <c r="D52" s="37"/>
      <c r="E52" s="35"/>
      <c r="F52" s="35"/>
      <c r="G52" s="34">
        <v>18.184000015258789</v>
      </c>
      <c r="H52" s="37"/>
      <c r="I52" s="35"/>
      <c r="J52" s="35"/>
      <c r="K52" s="35"/>
      <c r="L52" s="35"/>
      <c r="M52" s="35"/>
      <c r="N52" s="35"/>
      <c r="O52" s="36"/>
    </row>
    <row r="53" spans="2:16" ht="15.75">
      <c r="B53" s="24" t="s">
        <v>147</v>
      </c>
      <c r="C53" s="21">
        <v>25.923999786376953</v>
      </c>
      <c r="D53" s="38">
        <f t="shared" ref="D53" si="126">STDEV(C51:C53)</f>
        <v>6.367343796216704E-2</v>
      </c>
      <c r="E53" s="39">
        <f t="shared" ref="E53" si="127">AVERAGE(C51:C53)</f>
        <v>25.866333643595379</v>
      </c>
      <c r="F53" s="35"/>
      <c r="G53" s="34">
        <v>18.253000259399414</v>
      </c>
      <c r="H53" s="40">
        <f t="shared" ref="H53" si="128">STDEV(G51:G53)</f>
        <v>5.6500532931055121E-2</v>
      </c>
      <c r="I53" s="39">
        <f t="shared" ref="I53" si="129">AVERAGE(G51:G53)</f>
        <v>18.192667007446289</v>
      </c>
      <c r="J53" s="35"/>
      <c r="K53" s="39">
        <f t="shared" ref="K53" si="130">E53-I53</f>
        <v>7.6736666361490897</v>
      </c>
      <c r="L53" s="39">
        <f t="shared" ref="L53" si="131">K53-$K$7</f>
        <v>3.3226668039957694</v>
      </c>
      <c r="M53" s="18">
        <f t="shared" ref="M53" si="132">SQRT((D53*D53)+(H53*H53))</f>
        <v>8.5127063401806466E-2</v>
      </c>
      <c r="N53" s="6"/>
      <c r="O53" s="43">
        <f t="shared" ref="O53" si="133">POWER(2,-L53)</f>
        <v>9.9948809693136076E-2</v>
      </c>
      <c r="P53" s="17">
        <f t="shared" ref="P53" si="134">M53/SQRT((COUNT(C51:C53)+COUNT(G51:G53)/2))</f>
        <v>4.0129282529276354E-2</v>
      </c>
    </row>
    <row r="54" spans="2:16">
      <c r="B54" s="24" t="s">
        <v>148</v>
      </c>
      <c r="C54" s="21">
        <v>22.283000946044922</v>
      </c>
      <c r="D54" s="31"/>
      <c r="E54" s="35"/>
      <c r="F54" s="35"/>
      <c r="G54" s="34">
        <v>18.139999389648438</v>
      </c>
      <c r="I54" s="35"/>
      <c r="J54" s="35"/>
      <c r="K54" s="35"/>
      <c r="L54" s="35"/>
      <c r="M54" s="35"/>
      <c r="N54" s="35"/>
      <c r="O54" s="36"/>
    </row>
    <row r="55" spans="2:16">
      <c r="B55" s="24" t="s">
        <v>148</v>
      </c>
      <c r="C55" s="21">
        <v>22.245000839233398</v>
      </c>
      <c r="D55" s="37"/>
      <c r="E55" s="35"/>
      <c r="F55" s="35"/>
      <c r="G55" s="34">
        <v>18.193000793457031</v>
      </c>
      <c r="H55" s="37"/>
      <c r="I55" s="35"/>
      <c r="J55" s="35"/>
      <c r="K55" s="35"/>
      <c r="L55" s="35"/>
      <c r="M55" s="35"/>
      <c r="N55" s="35"/>
      <c r="O55" s="36"/>
    </row>
    <row r="56" spans="2:16" ht="15.75">
      <c r="B56" s="24" t="s">
        <v>148</v>
      </c>
      <c r="C56" s="21">
        <v>22.36199951171875</v>
      </c>
      <c r="D56" s="38">
        <f t="shared" ref="D56" si="135">STDEV(C54:C56)</f>
        <v>5.9684546938527684E-2</v>
      </c>
      <c r="E56" s="39">
        <f t="shared" ref="E56" si="136">AVERAGE(C54:C56)</f>
        <v>22.296667098999023</v>
      </c>
      <c r="F56" s="35"/>
      <c r="G56" s="34">
        <v>18.204999923706055</v>
      </c>
      <c r="H56" s="40">
        <f t="shared" ref="H56" si="137">STDEV(G54:G56)</f>
        <v>3.4588527385512519E-2</v>
      </c>
      <c r="I56" s="39">
        <f t="shared" ref="I56" si="138">AVERAGE(G54:G56)</f>
        <v>18.179333368937176</v>
      </c>
      <c r="J56" s="35"/>
      <c r="K56" s="39">
        <f t="shared" ref="K56" si="139">E56-I56</f>
        <v>4.1173337300618478</v>
      </c>
      <c r="L56" s="39">
        <f t="shared" ref="L56" si="140">K56-$K$7</f>
        <v>-0.23366610209147254</v>
      </c>
      <c r="M56" s="18">
        <f t="shared" ref="M56" si="141">SQRT((D56*D56)+(H56*H56))</f>
        <v>6.8982688915086979E-2</v>
      </c>
      <c r="N56" s="6"/>
      <c r="O56" s="43">
        <f t="shared" ref="O56" si="142">POWER(2,-L56)</f>
        <v>1.1758190867647778</v>
      </c>
      <c r="P56" s="17">
        <f t="shared" ref="P56" si="143">M56/SQRT((COUNT(C54:C56)+COUNT(G54:G56)/2))</f>
        <v>3.2518751410893394E-2</v>
      </c>
    </row>
    <row r="57" spans="2:16">
      <c r="B57" s="24" t="s">
        <v>149</v>
      </c>
      <c r="C57" s="21">
        <v>21.107000350952148</v>
      </c>
      <c r="D57" s="31"/>
      <c r="E57" s="35"/>
      <c r="F57" s="35"/>
      <c r="G57" s="34">
        <v>12.817000389099121</v>
      </c>
      <c r="I57" s="35"/>
      <c r="J57" s="35"/>
      <c r="K57" s="35"/>
      <c r="L57" s="35"/>
      <c r="M57" s="35"/>
      <c r="N57" s="35"/>
      <c r="O57" s="36"/>
    </row>
    <row r="58" spans="2:16">
      <c r="B58" s="24" t="s">
        <v>149</v>
      </c>
      <c r="C58" s="21">
        <v>21.135000228881836</v>
      </c>
      <c r="D58" s="37"/>
      <c r="E58" s="35"/>
      <c r="F58" s="35"/>
      <c r="G58" s="34">
        <v>12.807000160217285</v>
      </c>
      <c r="H58" s="37"/>
      <c r="I58" s="35"/>
      <c r="J58" s="35"/>
      <c r="K58" s="35"/>
      <c r="L58" s="35"/>
      <c r="M58" s="35"/>
      <c r="N58" s="35"/>
      <c r="O58" s="36"/>
    </row>
    <row r="59" spans="2:16" ht="15.75">
      <c r="B59" s="24" t="s">
        <v>149</v>
      </c>
      <c r="C59" s="21">
        <v>21.121999740600586</v>
      </c>
      <c r="D59" s="38">
        <f t="shared" ref="D59" si="144">STDEV(C57:C59)</f>
        <v>1.4011825657005905E-2</v>
      </c>
      <c r="E59" s="39">
        <f t="shared" ref="E59" si="145">AVERAGE(C57:C59)</f>
        <v>21.121333440144856</v>
      </c>
      <c r="F59" s="35"/>
      <c r="G59" s="34">
        <v>12.911999702453613</v>
      </c>
      <c r="H59" s="40">
        <f t="shared" ref="H59" si="146">STDEV(G57:G59)</f>
        <v>5.7950809579263796E-2</v>
      </c>
      <c r="I59" s="39">
        <f t="shared" ref="I59" si="147">AVERAGE(G57:G59)</f>
        <v>12.845333417256674</v>
      </c>
      <c r="J59" s="35"/>
      <c r="K59" s="39">
        <f t="shared" ref="K59" si="148">E59-I59</f>
        <v>8.2760000228881818</v>
      </c>
      <c r="L59" s="39">
        <f t="shared" ref="L59" si="149">K59-$K$7</f>
        <v>3.9250001907348615</v>
      </c>
      <c r="M59" s="18">
        <f t="shared" ref="M59" si="150">SQRT((D59*D59)+(H59*H59))</f>
        <v>5.9620697657226572E-2</v>
      </c>
      <c r="N59" s="6"/>
      <c r="O59" s="43">
        <f t="shared" ref="O59" si="151">POWER(2,-L59)</f>
        <v>6.5835056043299589E-2</v>
      </c>
      <c r="P59" s="17">
        <f t="shared" ref="P59" si="152">M59/SQRT((COUNT(C57:C59)+COUNT(G57:G59)/2))</f>
        <v>2.8105466408331881E-2</v>
      </c>
    </row>
    <row r="60" spans="2:16">
      <c r="B60" s="24" t="s">
        <v>150</v>
      </c>
      <c r="C60" s="21">
        <v>25.163999557495117</v>
      </c>
      <c r="D60" s="31"/>
      <c r="E60" s="35"/>
      <c r="F60" s="35"/>
      <c r="G60" s="34">
        <v>17.080999374389648</v>
      </c>
      <c r="I60" s="35"/>
      <c r="J60" s="35"/>
      <c r="K60" s="35"/>
      <c r="L60" s="35"/>
      <c r="M60" s="35"/>
      <c r="N60" s="35"/>
      <c r="O60" s="36"/>
    </row>
    <row r="61" spans="2:16">
      <c r="B61" s="24" t="s">
        <v>150</v>
      </c>
      <c r="C61" s="21">
        <v>25.214000701904297</v>
      </c>
      <c r="D61" s="37"/>
      <c r="E61" s="35"/>
      <c r="F61" s="35"/>
      <c r="G61" s="34">
        <v>16.940999984741211</v>
      </c>
      <c r="H61" s="37"/>
      <c r="I61" s="35"/>
      <c r="J61" s="35"/>
      <c r="K61" s="35"/>
      <c r="L61" s="35"/>
      <c r="M61" s="35"/>
      <c r="N61" s="35"/>
      <c r="O61" s="36"/>
    </row>
    <row r="62" spans="2:16" ht="15.75">
      <c r="B62" s="24" t="s">
        <v>150</v>
      </c>
      <c r="C62" s="21">
        <v>25.221000671386719</v>
      </c>
      <c r="D62" s="38">
        <f t="shared" ref="D62" si="153">STDEV(C60:C62)</f>
        <v>3.1086548537552945E-2</v>
      </c>
      <c r="E62" s="39">
        <f t="shared" ref="E62" si="154">AVERAGE(C60:C62)</f>
        <v>25.199666976928711</v>
      </c>
      <c r="F62" s="35"/>
      <c r="G62" s="34">
        <v>16.995000839233398</v>
      </c>
      <c r="H62" s="40">
        <f t="shared" ref="H62" si="155">STDEV(G60:G62)</f>
        <v>7.0606502812939981E-2</v>
      </c>
      <c r="I62" s="39">
        <f t="shared" ref="I62" si="156">AVERAGE(G60:G62)</f>
        <v>17.005666732788086</v>
      </c>
      <c r="J62" s="35"/>
      <c r="K62" s="39">
        <f t="shared" ref="K62" si="157">E62-I62</f>
        <v>8.194000244140625</v>
      </c>
      <c r="L62" s="39">
        <f t="shared" ref="L62" si="158">K62-$K$7</f>
        <v>3.8430004119873047</v>
      </c>
      <c r="M62" s="18">
        <f t="shared" ref="M62" si="159">SQRT((D62*D62)+(H62*H62))</f>
        <v>7.7146948996388298E-2</v>
      </c>
      <c r="N62" s="6"/>
      <c r="O62" s="43">
        <f t="shared" ref="O62" si="160">POWER(2,-L62)</f>
        <v>6.9685368770578099E-2</v>
      </c>
      <c r="P62" s="17">
        <f t="shared" ref="P62" si="161">M62/SQRT((COUNT(C60:C62)+COUNT(G60:G62)/2))</f>
        <v>3.6367420522132592E-2</v>
      </c>
    </row>
    <row r="63" spans="2:16">
      <c r="B63" s="24" t="s">
        <v>151</v>
      </c>
      <c r="C63" s="21">
        <v>25.481000900268555</v>
      </c>
      <c r="D63" s="31"/>
      <c r="E63" s="35"/>
      <c r="F63" s="35"/>
      <c r="G63" s="34">
        <v>19.916999816894531</v>
      </c>
      <c r="I63" s="35"/>
      <c r="J63" s="35"/>
      <c r="K63" s="35"/>
      <c r="L63" s="35"/>
      <c r="M63" s="35"/>
      <c r="N63" s="35"/>
      <c r="O63" s="36"/>
    </row>
    <row r="64" spans="2:16">
      <c r="B64" s="24" t="s">
        <v>151</v>
      </c>
      <c r="C64" s="21">
        <v>25.652000427246094</v>
      </c>
      <c r="D64" s="37"/>
      <c r="E64" s="35"/>
      <c r="F64" s="35"/>
      <c r="G64" s="34">
        <v>19.954000473022461</v>
      </c>
      <c r="H64" s="37"/>
      <c r="I64" s="35"/>
      <c r="J64" s="35"/>
      <c r="K64" s="35"/>
      <c r="L64" s="35"/>
      <c r="M64" s="35"/>
      <c r="N64" s="35"/>
      <c r="O64" s="36"/>
    </row>
    <row r="65" spans="2:16" ht="15.75">
      <c r="B65" s="24" t="s">
        <v>151</v>
      </c>
      <c r="C65" s="21">
        <v>25.618000030517578</v>
      </c>
      <c r="D65" s="38">
        <f>STDEV(C63:C65)</f>
        <v>9.0522213565904591E-2</v>
      </c>
      <c r="E65" s="39">
        <f>AVERAGE(C63:C65)</f>
        <v>25.583667119344074</v>
      </c>
      <c r="F65" s="35"/>
      <c r="G65" s="34">
        <v>19.958999633789063</v>
      </c>
      <c r="H65" s="40">
        <f>STDEV(G63:G65)</f>
        <v>2.2942045758249856E-2</v>
      </c>
      <c r="I65" s="39">
        <f>AVERAGE(G63:G65)</f>
        <v>19.943333307902019</v>
      </c>
      <c r="J65" s="35"/>
      <c r="K65" s="39">
        <f>E65-I65</f>
        <v>5.6403338114420549</v>
      </c>
      <c r="L65" s="39">
        <f>K65-$K$7</f>
        <v>1.2893339792887346</v>
      </c>
      <c r="M65" s="18">
        <f>SQRT((D65*D65)+(H65*H65))</f>
        <v>9.338419894417295E-2</v>
      </c>
      <c r="N65" s="6"/>
      <c r="O65" s="43">
        <f>POWER(2,-L65)</f>
        <v>0.40913986526097335</v>
      </c>
      <c r="P65" s="17">
        <f>M65/SQRT((COUNT(C63:C65)+COUNT(G63:G65)/2))</f>
        <v>4.4021733552732221E-2</v>
      </c>
    </row>
    <row r="66" spans="2:16">
      <c r="B66" s="24" t="s">
        <v>152</v>
      </c>
      <c r="C66" s="21">
        <v>22.87700080871582</v>
      </c>
      <c r="D66" s="31"/>
      <c r="E66" s="35"/>
      <c r="F66" s="35"/>
      <c r="G66" s="34">
        <v>15.232999801635742</v>
      </c>
      <c r="I66" s="35"/>
      <c r="J66" s="35"/>
      <c r="K66" s="35"/>
      <c r="L66" s="35"/>
      <c r="M66" s="35"/>
      <c r="N66" s="35"/>
      <c r="O66" s="36"/>
    </row>
    <row r="67" spans="2:16">
      <c r="B67" s="24" t="s">
        <v>152</v>
      </c>
      <c r="C67" s="21">
        <v>22.909000396728516</v>
      </c>
      <c r="D67" s="37"/>
      <c r="E67" s="35"/>
      <c r="F67" s="35"/>
      <c r="G67" s="34">
        <v>15.220999717712402</v>
      </c>
      <c r="H67" s="37"/>
      <c r="I67" s="35"/>
      <c r="J67" s="35"/>
      <c r="K67" s="35"/>
      <c r="L67" s="35"/>
      <c r="M67" s="35"/>
      <c r="N67" s="35"/>
      <c r="O67" s="36"/>
    </row>
    <row r="68" spans="2:16" ht="15.75">
      <c r="B68" s="24" t="s">
        <v>152</v>
      </c>
      <c r="C68" s="21">
        <v>22.951999664306641</v>
      </c>
      <c r="D68" s="38">
        <f>STDEV(C66:C68)</f>
        <v>3.7633626331536142E-2</v>
      </c>
      <c r="E68" s="39">
        <f>AVERAGE(C66:C68)</f>
        <v>22.91266695658366</v>
      </c>
      <c r="F68" s="35"/>
      <c r="G68" s="34">
        <v>15.258000373840332</v>
      </c>
      <c r="H68" s="40">
        <f>STDEV(G66:G68)</f>
        <v>1.8877143051061383E-2</v>
      </c>
      <c r="I68" s="39">
        <f>AVERAGE(G66:G68)</f>
        <v>15.237333297729492</v>
      </c>
      <c r="J68" s="35"/>
      <c r="K68" s="39">
        <f>E68-I68</f>
        <v>7.6753336588541679</v>
      </c>
      <c r="L68" s="39">
        <f>K68-$K$7</f>
        <v>3.3243338267008475</v>
      </c>
      <c r="M68" s="18">
        <f>SQRT((D68*D68)+(H68*H68))</f>
        <v>4.2102688282720444E-2</v>
      </c>
      <c r="N68" s="6"/>
      <c r="O68" s="43">
        <f>POWER(2,-L68)</f>
        <v>9.9833386332567539E-2</v>
      </c>
      <c r="P68" s="17">
        <f>M68/SQRT((COUNT(C66:C68)+COUNT(G66:G68)/2))</f>
        <v>1.9847397593930016E-2</v>
      </c>
    </row>
    <row r="69" spans="2:16">
      <c r="B69" s="24" t="s">
        <v>153</v>
      </c>
      <c r="C69" s="21">
        <v>26.207000732421875</v>
      </c>
      <c r="D69" s="31"/>
      <c r="E69" s="35"/>
      <c r="F69" s="35"/>
      <c r="G69" s="34">
        <v>15.817999839782715</v>
      </c>
      <c r="I69" s="35"/>
      <c r="J69" s="35"/>
      <c r="K69" s="35"/>
      <c r="L69" s="35"/>
      <c r="M69" s="35"/>
      <c r="N69" s="35"/>
      <c r="O69" s="36"/>
    </row>
    <row r="70" spans="2:16">
      <c r="B70" s="24" t="s">
        <v>153</v>
      </c>
      <c r="C70" s="21">
        <v>26.499000549316406</v>
      </c>
      <c r="D70" s="37"/>
      <c r="E70" s="35"/>
      <c r="F70" s="35"/>
      <c r="G70" s="34">
        <v>15.779000282287598</v>
      </c>
      <c r="H70" s="37"/>
      <c r="I70" s="35"/>
      <c r="J70" s="35"/>
      <c r="K70" s="35"/>
      <c r="L70" s="35"/>
      <c r="M70" s="35"/>
      <c r="N70" s="35"/>
      <c r="O70" s="36"/>
    </row>
    <row r="71" spans="2:16" ht="15.75">
      <c r="B71" s="24" t="s">
        <v>153</v>
      </c>
      <c r="C71" s="21">
        <v>26.379999160766602</v>
      </c>
      <c r="D71" s="38">
        <f>STDEV(C69:C71)</f>
        <v>0.14682965172435189</v>
      </c>
      <c r="E71" s="39">
        <f>AVERAGE(C69:C71)</f>
        <v>26.362000147501629</v>
      </c>
      <c r="F71" s="35"/>
      <c r="G71" s="34">
        <v>15.826000213623047</v>
      </c>
      <c r="H71" s="40">
        <f>STDEV(G69:G71)</f>
        <v>2.5146123001160509E-2</v>
      </c>
      <c r="I71" s="39">
        <f>AVERAGE(G69:G71)</f>
        <v>15.807666778564453</v>
      </c>
      <c r="J71" s="35"/>
      <c r="K71" s="39">
        <f>E71-I71</f>
        <v>10.554333368937176</v>
      </c>
      <c r="L71" s="39">
        <f>K71-$K$7</f>
        <v>6.2033335367838554</v>
      </c>
      <c r="M71" s="18">
        <f>SQRT((D71*D71)+(H71*H71))</f>
        <v>0.14896735926867993</v>
      </c>
      <c r="N71" s="6"/>
      <c r="O71" s="43">
        <f>POWER(2,-L71)</f>
        <v>1.3570958809203443E-2</v>
      </c>
      <c r="P71" s="17">
        <f>M71/SQRT((COUNT(C69:C71)+COUNT(G69:G71)/2))</f>
        <v>7.0223886609557529E-2</v>
      </c>
    </row>
    <row r="72" spans="2:16">
      <c r="B72" s="24" t="s">
        <v>154</v>
      </c>
      <c r="C72" s="21">
        <v>21.674999237060547</v>
      </c>
      <c r="D72" s="31"/>
      <c r="E72" s="35"/>
      <c r="F72" s="35"/>
      <c r="G72" s="34">
        <v>16.683000564575195</v>
      </c>
      <c r="I72" s="35"/>
      <c r="J72" s="35"/>
      <c r="K72" s="35"/>
      <c r="L72" s="35"/>
      <c r="M72" s="35"/>
      <c r="N72" s="35"/>
      <c r="O72" s="36"/>
    </row>
    <row r="73" spans="2:16">
      <c r="B73" s="24" t="s">
        <v>154</v>
      </c>
      <c r="C73" s="21">
        <v>21.715999603271484</v>
      </c>
      <c r="D73" s="37"/>
      <c r="E73" s="35"/>
      <c r="F73" s="35"/>
      <c r="G73" s="34">
        <v>16.729000091552734</v>
      </c>
      <c r="H73" s="37"/>
      <c r="I73" s="35"/>
      <c r="J73" s="35"/>
      <c r="K73" s="35"/>
      <c r="L73" s="35"/>
      <c r="M73" s="35"/>
      <c r="N73" s="35"/>
      <c r="O73" s="36"/>
    </row>
    <row r="74" spans="2:16" ht="15.75">
      <c r="B74" s="24" t="s">
        <v>154</v>
      </c>
      <c r="C74" s="21">
        <v>21.802999496459961</v>
      </c>
      <c r="D74" s="38">
        <f>STDEV(C72:C74)</f>
        <v>6.5363187716219656E-2</v>
      </c>
      <c r="E74" s="39">
        <f>AVERAGE(C72:C74)</f>
        <v>21.731332778930664</v>
      </c>
      <c r="F74" s="35"/>
      <c r="G74" s="34">
        <v>16.73900032043457</v>
      </c>
      <c r="H74" s="40">
        <f>STDEV(G72:G74)</f>
        <v>2.9866184099959534E-2</v>
      </c>
      <c r="I74" s="39">
        <f>AVERAGE(G72:G74)</f>
        <v>16.717000325520832</v>
      </c>
      <c r="J74" s="35"/>
      <c r="K74" s="39">
        <f>E74-I74</f>
        <v>5.0143324534098319</v>
      </c>
      <c r="L74" s="39">
        <f>K74-$K$7</f>
        <v>0.6633326212565116</v>
      </c>
      <c r="M74" s="18">
        <f>SQRT((D74*D74)+(H74*H74))</f>
        <v>7.1863309561405839E-2</v>
      </c>
      <c r="N74" s="6"/>
      <c r="O74" s="43">
        <f>POWER(2,-L74)</f>
        <v>0.63141803724729562</v>
      </c>
      <c r="P74" s="17">
        <f>M74/SQRT((COUNT(C72:C74)+COUNT(G72:G74)/2))</f>
        <v>3.3876689006252091E-2</v>
      </c>
    </row>
    <row r="75" spans="2:16">
      <c r="B75" s="24" t="s">
        <v>155</v>
      </c>
      <c r="C75" s="21">
        <v>20.913000106811523</v>
      </c>
      <c r="D75" s="31"/>
      <c r="E75" s="35"/>
      <c r="F75" s="35"/>
      <c r="G75" s="34">
        <v>13.527999877929688</v>
      </c>
      <c r="I75" s="35"/>
      <c r="J75" s="35"/>
      <c r="K75" s="35"/>
      <c r="L75" s="35"/>
      <c r="M75" s="35"/>
      <c r="N75" s="35"/>
      <c r="O75" s="36"/>
    </row>
    <row r="76" spans="2:16">
      <c r="B76" s="24" t="s">
        <v>155</v>
      </c>
      <c r="C76" s="21">
        <v>20.985000610351563</v>
      </c>
      <c r="D76" s="37"/>
      <c r="E76" s="35"/>
      <c r="F76" s="35"/>
      <c r="G76" s="34">
        <v>13.616000175476074</v>
      </c>
      <c r="H76" s="37"/>
      <c r="I76" s="35"/>
      <c r="J76" s="35"/>
      <c r="K76" s="35"/>
      <c r="L76" s="35"/>
      <c r="M76" s="35"/>
      <c r="N76" s="35"/>
      <c r="O76" s="36"/>
    </row>
    <row r="77" spans="2:16" ht="15.75">
      <c r="B77" s="24" t="s">
        <v>155</v>
      </c>
      <c r="C77" s="21">
        <v>21.00200080871582</v>
      </c>
      <c r="D77" s="38">
        <f>STDEV(C75:C77)</f>
        <v>4.7247935041122527E-2</v>
      </c>
      <c r="E77" s="39">
        <f>AVERAGE(C75:C77)</f>
        <v>20.966667175292969</v>
      </c>
      <c r="F77" s="35"/>
      <c r="G77" s="34">
        <v>13.550999641418457</v>
      </c>
      <c r="H77" s="40">
        <f>STDEV(G75:G77)</f>
        <v>4.5640097349748984E-2</v>
      </c>
      <c r="I77" s="39">
        <f>AVERAGE(G75:G77)</f>
        <v>13.56499989827474</v>
      </c>
      <c r="J77" s="35"/>
      <c r="K77" s="39">
        <f>E77-I77</f>
        <v>7.4016672770182286</v>
      </c>
      <c r="L77" s="39">
        <f>K77-$K$7</f>
        <v>3.0506674448649083</v>
      </c>
      <c r="M77" s="18">
        <f>SQRT((D77*D77)+(H77*H77))</f>
        <v>6.5691596507808356E-2</v>
      </c>
      <c r="N77" s="6"/>
      <c r="O77" s="43">
        <f>POWER(2,-L77)</f>
        <v>0.12068619423581196</v>
      </c>
      <c r="P77" s="17">
        <f>M77/SQRT((COUNT(C75:C77)+COUNT(G75:G77)/2))</f>
        <v>3.096731557176121E-2</v>
      </c>
    </row>
    <row r="78" spans="2:16">
      <c r="B78" s="24" t="s">
        <v>156</v>
      </c>
      <c r="C78" s="21">
        <v>25.113000869750977</v>
      </c>
      <c r="D78" s="31"/>
      <c r="E78" s="35"/>
      <c r="F78" s="35"/>
      <c r="G78" s="34">
        <v>16.704999923706055</v>
      </c>
      <c r="I78" s="35"/>
      <c r="J78" s="35"/>
      <c r="K78" s="35"/>
      <c r="L78" s="35"/>
      <c r="M78" s="35"/>
      <c r="N78" s="35"/>
      <c r="O78" s="36"/>
    </row>
    <row r="79" spans="2:16">
      <c r="B79" s="24" t="s">
        <v>156</v>
      </c>
      <c r="C79" s="21">
        <v>25.093999862670898</v>
      </c>
      <c r="D79" s="37"/>
      <c r="E79" s="35"/>
      <c r="F79" s="35"/>
      <c r="G79" s="34">
        <v>16.722999572753906</v>
      </c>
      <c r="H79" s="37"/>
      <c r="I79" s="35"/>
      <c r="J79" s="35"/>
      <c r="K79" s="35"/>
      <c r="L79" s="35"/>
      <c r="M79" s="35"/>
      <c r="N79" s="35"/>
      <c r="O79" s="36"/>
    </row>
    <row r="80" spans="2:16" ht="15.75">
      <c r="B80" s="24" t="s">
        <v>156</v>
      </c>
      <c r="C80" s="21">
        <v>25.211000442504883</v>
      </c>
      <c r="D80" s="38">
        <f>STDEV(C78:C80)</f>
        <v>6.2788122830534726E-2</v>
      </c>
      <c r="E80" s="39">
        <f>AVERAGE(C78:C80)</f>
        <v>25.139333724975586</v>
      </c>
      <c r="F80" s="35"/>
      <c r="G80" s="34">
        <v>16.731000900268555</v>
      </c>
      <c r="H80" s="40">
        <f>STDEV(G78:G80)</f>
        <v>1.3317027884417803E-2</v>
      </c>
      <c r="I80" s="39">
        <f>AVERAGE(G78:G80)</f>
        <v>16.719666798909504</v>
      </c>
      <c r="J80" s="35"/>
      <c r="K80" s="39">
        <f>E80-I80</f>
        <v>8.4196669260660819</v>
      </c>
      <c r="L80" s="39">
        <f>K80-$K$7</f>
        <v>4.0686670939127616</v>
      </c>
      <c r="M80" s="18">
        <f>SQRT((D80*D80)+(H80*H80))</f>
        <v>6.4184823753412903E-2</v>
      </c>
      <c r="N80" s="6"/>
      <c r="O80" s="43">
        <f>POWER(2,-L80)</f>
        <v>5.9594909193070422E-2</v>
      </c>
      <c r="P80" s="17">
        <f>M80/SQRT((COUNT(C78:C80)+COUNT(G78:G80)/2))</f>
        <v>3.0257016083534441E-2</v>
      </c>
    </row>
    <row r="81" spans="2:16">
      <c r="B81" s="24" t="s">
        <v>157</v>
      </c>
      <c r="C81" s="21">
        <v>22.323999404907227</v>
      </c>
      <c r="D81" s="31"/>
      <c r="E81" s="35"/>
      <c r="F81" s="35"/>
      <c r="G81" s="34">
        <v>17.36199951171875</v>
      </c>
      <c r="I81" s="35"/>
      <c r="J81" s="35"/>
      <c r="K81" s="35"/>
      <c r="L81" s="35"/>
      <c r="M81" s="35"/>
      <c r="N81" s="35"/>
      <c r="O81" s="36"/>
    </row>
    <row r="82" spans="2:16">
      <c r="B82" s="24" t="s">
        <v>157</v>
      </c>
      <c r="C82" s="21">
        <v>22.329000473022461</v>
      </c>
      <c r="D82" s="37"/>
      <c r="E82" s="35"/>
      <c r="F82" s="35"/>
      <c r="G82" s="34">
        <v>17.281000137329102</v>
      </c>
      <c r="H82" s="37"/>
      <c r="I82" s="35"/>
      <c r="J82" s="35"/>
      <c r="K82" s="35"/>
      <c r="L82" s="35"/>
      <c r="M82" s="35"/>
      <c r="N82" s="35"/>
      <c r="O82" s="36"/>
    </row>
    <row r="83" spans="2:16" ht="15.75">
      <c r="B83" s="24" t="s">
        <v>157</v>
      </c>
      <c r="C83" s="21">
        <v>22.292999267578125</v>
      </c>
      <c r="D83" s="38">
        <f>STDEV(C81:C83)</f>
        <v>1.9502589529605437E-2</v>
      </c>
      <c r="E83" s="39">
        <f>AVERAGE(C81:C83)</f>
        <v>22.315333048502605</v>
      </c>
      <c r="F83" s="35"/>
      <c r="G83" s="34">
        <v>17.322999954223633</v>
      </c>
      <c r="H83" s="40">
        <f>STDEV(G81:G83)</f>
        <v>4.0508947068319652E-2</v>
      </c>
      <c r="I83" s="39">
        <f>AVERAGE(G81:G83)</f>
        <v>17.32199986775716</v>
      </c>
      <c r="J83" s="35"/>
      <c r="K83" s="39">
        <f>E83-I83</f>
        <v>4.9933331807454451</v>
      </c>
      <c r="L83" s="39">
        <f>K83-$K$7</f>
        <v>0.64233334859212476</v>
      </c>
      <c r="M83" s="18">
        <f>SQRT((D83*D83)+(H83*H83))</f>
        <v>4.4959156919855595E-2</v>
      </c>
      <c r="N83" s="6"/>
      <c r="O83" s="43">
        <f>POWER(2,-L83)</f>
        <v>0.64067591063319707</v>
      </c>
      <c r="P83" s="17">
        <f>M83/SQRT((COUNT(C81:C83)+COUNT(G81:G83)/2))</f>
        <v>2.1193949822973325E-2</v>
      </c>
    </row>
    <row r="84" spans="2:16">
      <c r="B84" s="24" t="s">
        <v>158</v>
      </c>
      <c r="C84" s="21">
        <v>22.229999542236328</v>
      </c>
      <c r="D84" s="31"/>
      <c r="E84" s="35"/>
      <c r="F84" s="35"/>
      <c r="G84" s="34">
        <v>13.958999633789063</v>
      </c>
      <c r="I84" s="35"/>
      <c r="J84" s="35"/>
      <c r="K84" s="35"/>
      <c r="L84" s="35"/>
      <c r="M84" s="35"/>
      <c r="N84" s="35"/>
      <c r="O84" s="36"/>
    </row>
    <row r="85" spans="2:16">
      <c r="B85" s="24" t="s">
        <v>158</v>
      </c>
      <c r="C85" s="21">
        <v>22.846000671386719</v>
      </c>
      <c r="D85" s="37"/>
      <c r="E85" s="35"/>
      <c r="F85" s="35"/>
      <c r="G85" s="34">
        <v>13.998000144958496</v>
      </c>
      <c r="H85" s="37"/>
      <c r="I85" s="35"/>
      <c r="J85" s="35"/>
      <c r="K85" s="35"/>
      <c r="L85" s="35"/>
      <c r="M85" s="35"/>
      <c r="N85" s="35"/>
      <c r="O85" s="36"/>
    </row>
    <row r="86" spans="2:16" ht="15.75">
      <c r="B86" s="24" t="s">
        <v>158</v>
      </c>
      <c r="C86" s="21">
        <v>22.231000900268555</v>
      </c>
      <c r="D86" s="38">
        <f>STDEV(C84:C86)</f>
        <v>0.35535970328383676</v>
      </c>
      <c r="E86" s="39">
        <f>AVERAGE(C84:C86)</f>
        <v>22.435667037963867</v>
      </c>
      <c r="F86" s="35"/>
      <c r="G86" s="34">
        <v>13.994999885559082</v>
      </c>
      <c r="H86" s="40">
        <f>STDEV(G84:G86)</f>
        <v>2.1702763093846219E-2</v>
      </c>
      <c r="I86" s="39">
        <f>AVERAGE(G84:G86)</f>
        <v>13.983999888102213</v>
      </c>
      <c r="J86" s="35"/>
      <c r="K86" s="39">
        <f>E86-I86</f>
        <v>8.4516671498616542</v>
      </c>
      <c r="L86" s="39">
        <f>K86-$K$7</f>
        <v>4.1006673177083339</v>
      </c>
      <c r="M86" s="18">
        <f>SQRT((D86*D86)+(H86*H86))</f>
        <v>0.35602180922505872</v>
      </c>
      <c r="N86" s="6"/>
      <c r="O86" s="43">
        <f>POWER(2,-L86)</f>
        <v>5.8287594843390224E-2</v>
      </c>
      <c r="P86" s="17">
        <f>M86/SQRT((COUNT(C84:C86)+COUNT(G84:G86)/2))</f>
        <v>0.16783029036889494</v>
      </c>
    </row>
    <row r="87" spans="2:16">
      <c r="B87" s="24" t="s">
        <v>159</v>
      </c>
      <c r="C87" s="21">
        <v>25.999000549316406</v>
      </c>
      <c r="D87" s="31"/>
      <c r="E87" s="35"/>
      <c r="F87" s="35"/>
      <c r="G87" s="34">
        <v>16.03700065612793</v>
      </c>
      <c r="I87" s="35"/>
      <c r="J87" s="35"/>
      <c r="K87" s="35"/>
      <c r="L87" s="35"/>
      <c r="M87" s="35"/>
      <c r="N87" s="35"/>
      <c r="O87" s="36"/>
    </row>
    <row r="88" spans="2:16">
      <c r="B88" s="24" t="s">
        <v>159</v>
      </c>
      <c r="C88" s="21">
        <v>25.965000152587891</v>
      </c>
      <c r="D88" s="37"/>
      <c r="E88" s="35"/>
      <c r="F88" s="35"/>
      <c r="G88" s="34">
        <v>15.970999717712402</v>
      </c>
      <c r="H88" s="37"/>
      <c r="I88" s="35"/>
      <c r="J88" s="35"/>
      <c r="K88" s="35"/>
      <c r="L88" s="35"/>
      <c r="M88" s="35"/>
      <c r="N88" s="35"/>
      <c r="O88" s="36"/>
    </row>
    <row r="89" spans="2:16" ht="15.75">
      <c r="B89" s="24" t="s">
        <v>159</v>
      </c>
      <c r="C89" s="21">
        <v>25.920999526977539</v>
      </c>
      <c r="D89" s="38">
        <f>STDEV(C87:C89)</f>
        <v>3.9107206321655603E-2</v>
      </c>
      <c r="E89" s="39">
        <f>AVERAGE(C87:C89)</f>
        <v>25.961666742960613</v>
      </c>
      <c r="F89" s="35"/>
      <c r="G89" s="34">
        <v>16.004999160766602</v>
      </c>
      <c r="H89" s="40">
        <f>STDEV(G87:G89)</f>
        <v>3.3005508896463219E-2</v>
      </c>
      <c r="I89" s="39">
        <f>AVERAGE(G87:G89)</f>
        <v>16.004333178202312</v>
      </c>
      <c r="J89" s="35"/>
      <c r="K89" s="39">
        <f>E89-I89</f>
        <v>9.9573335647583008</v>
      </c>
      <c r="L89" s="39">
        <f>K89-$K$7</f>
        <v>5.6063337326049805</v>
      </c>
      <c r="M89" s="18">
        <f>SQRT((D89*D89)+(H89*H89))</f>
        <v>5.1173598698929242E-2</v>
      </c>
      <c r="N89" s="6"/>
      <c r="O89" s="43">
        <f>POWER(2,-L89)</f>
        <v>2.052699520107203E-2</v>
      </c>
      <c r="P89" s="17">
        <f>M89/SQRT((COUNT(C87:C89)+COUNT(G87:G89)/2))</f>
        <v>2.4123465771821305E-2</v>
      </c>
    </row>
    <row r="90" spans="2:16">
      <c r="B90" s="24" t="s">
        <v>160</v>
      </c>
      <c r="C90" s="21">
        <v>21.297000885009766</v>
      </c>
      <c r="D90" s="31"/>
      <c r="E90" s="35"/>
      <c r="F90" s="35"/>
      <c r="G90" s="34">
        <v>16.992000579833984</v>
      </c>
      <c r="I90" s="35"/>
      <c r="J90" s="35"/>
      <c r="K90" s="35"/>
      <c r="L90" s="35"/>
      <c r="M90" s="35"/>
      <c r="N90" s="35"/>
      <c r="O90" s="36"/>
    </row>
    <row r="91" spans="2:16">
      <c r="B91" s="24" t="s">
        <v>160</v>
      </c>
      <c r="C91" s="21">
        <v>21.315999984741211</v>
      </c>
      <c r="D91" s="37"/>
      <c r="E91" s="35"/>
      <c r="F91" s="35"/>
      <c r="G91" s="34">
        <v>17.229999542236328</v>
      </c>
      <c r="H91" s="37"/>
      <c r="I91" s="35"/>
      <c r="J91" s="35"/>
      <c r="K91" s="35"/>
      <c r="L91" s="35"/>
      <c r="M91" s="35"/>
      <c r="N91" s="35"/>
      <c r="O91" s="36"/>
    </row>
    <row r="92" spans="2:16" ht="15.75">
      <c r="B92" s="24" t="s">
        <v>160</v>
      </c>
      <c r="C92" s="21">
        <v>21.306999206542969</v>
      </c>
      <c r="D92" s="38">
        <f>STDEV(C90:C92)</f>
        <v>9.5039135119931034E-3</v>
      </c>
      <c r="E92" s="39">
        <f>AVERAGE(C90:C92)</f>
        <v>21.306666692097981</v>
      </c>
      <c r="F92" s="35"/>
      <c r="G92" s="34">
        <v>17.125</v>
      </c>
      <c r="H92" s="40">
        <f>STDEV(G90:G92)</f>
        <v>0.1192736739176805</v>
      </c>
      <c r="I92" s="39">
        <f>AVERAGE(G90:G92)</f>
        <v>17.11566670735677</v>
      </c>
      <c r="J92" s="35"/>
      <c r="K92" s="39">
        <f>E92-I92</f>
        <v>4.1909999847412109</v>
      </c>
      <c r="L92" s="39">
        <f>K92-$K$7</f>
        <v>-0.15999984741210938</v>
      </c>
      <c r="M92" s="18">
        <f>SQRT((D92*D92)+(H92*H92))</f>
        <v>0.11965171817347472</v>
      </c>
      <c r="N92" s="6"/>
      <c r="O92" s="43">
        <f>POWER(2,-L92)</f>
        <v>1.1172870199013842</v>
      </c>
      <c r="P92" s="17">
        <f>M92/SQRT((COUNT(C90:C92)+COUNT(G90:G92)/2))</f>
        <v>5.6404360867390431E-2</v>
      </c>
    </row>
    <row r="93" spans="2:16">
      <c r="B93" s="24" t="s">
        <v>161</v>
      </c>
      <c r="C93" s="21">
        <v>21.333000183105469</v>
      </c>
      <c r="D93" s="31"/>
      <c r="E93" s="35"/>
      <c r="F93" s="35"/>
      <c r="G93" s="34">
        <v>14.295000076293945</v>
      </c>
      <c r="I93" s="35"/>
      <c r="J93" s="35"/>
      <c r="K93" s="35"/>
      <c r="L93" s="35"/>
      <c r="M93" s="35"/>
      <c r="N93" s="35"/>
      <c r="O93" s="36"/>
    </row>
    <row r="94" spans="2:16">
      <c r="B94" s="24" t="s">
        <v>161</v>
      </c>
      <c r="C94" s="21">
        <v>21.381000518798828</v>
      </c>
      <c r="D94" s="37"/>
      <c r="E94" s="35"/>
      <c r="F94" s="35"/>
      <c r="G94" s="34">
        <v>14.286999702453613</v>
      </c>
      <c r="H94" s="37"/>
      <c r="I94" s="35"/>
      <c r="J94" s="35"/>
      <c r="K94" s="35"/>
      <c r="L94" s="35"/>
      <c r="M94" s="35"/>
      <c r="N94" s="35"/>
      <c r="O94" s="36"/>
    </row>
    <row r="95" spans="2:16" ht="15.75">
      <c r="B95" s="24" t="s">
        <v>161</v>
      </c>
      <c r="C95" s="21">
        <v>21.406000137329102</v>
      </c>
      <c r="D95" s="38">
        <f>STDEV(C93:C95)</f>
        <v>3.7098981275292153E-2</v>
      </c>
      <c r="E95" s="39">
        <f>AVERAGE(C93:C95)</f>
        <v>21.373333613077801</v>
      </c>
      <c r="F95" s="35"/>
      <c r="G95" s="34">
        <v>14.348999977111816</v>
      </c>
      <c r="H95" s="40">
        <f>STDEV(G93:G95)</f>
        <v>3.3724445455331084E-2</v>
      </c>
      <c r="I95" s="39">
        <f>AVERAGE(G93:G95)</f>
        <v>14.310333251953125</v>
      </c>
      <c r="J95" s="35"/>
      <c r="K95" s="39">
        <f>E95-I95</f>
        <v>7.0630003611246757</v>
      </c>
      <c r="L95" s="39">
        <f>K95-$K$7</f>
        <v>2.7120005289713554</v>
      </c>
      <c r="M95" s="18">
        <f>SQRT((D95*D95)+(H95*H95))</f>
        <v>5.0136539897903593E-2</v>
      </c>
      <c r="N95" s="6"/>
      <c r="O95" s="43">
        <f>POWER(2,-L95)</f>
        <v>0.15261825812538357</v>
      </c>
      <c r="P95" s="17">
        <f>M95/SQRT((COUNT(C93:C95)+COUNT(G93:G95)/2))</f>
        <v>2.3634591564691686E-2</v>
      </c>
    </row>
    <row r="96" spans="2:16">
      <c r="B96" s="24" t="s">
        <v>162</v>
      </c>
      <c r="C96" s="21">
        <v>26.216999053955078</v>
      </c>
      <c r="D96" s="31"/>
      <c r="E96" s="35"/>
      <c r="F96" s="35"/>
      <c r="G96" s="34">
        <v>16.009000778198242</v>
      </c>
      <c r="I96" s="35"/>
      <c r="J96" s="35"/>
      <c r="K96" s="35"/>
      <c r="L96" s="35"/>
      <c r="M96" s="35"/>
      <c r="N96" s="35"/>
      <c r="O96" s="36"/>
    </row>
    <row r="97" spans="2:16">
      <c r="B97" s="24" t="s">
        <v>162</v>
      </c>
      <c r="C97" s="21">
        <v>26.319999694824219</v>
      </c>
      <c r="D97" s="37"/>
      <c r="E97" s="35"/>
      <c r="F97" s="35"/>
      <c r="G97" s="34">
        <v>15.986000061035156</v>
      </c>
      <c r="H97" s="37"/>
      <c r="I97" s="35"/>
      <c r="J97" s="35"/>
      <c r="K97" s="35"/>
      <c r="L97" s="35"/>
      <c r="M97" s="35"/>
      <c r="N97" s="35"/>
      <c r="O97" s="36"/>
    </row>
    <row r="98" spans="2:16" ht="15.75">
      <c r="B98" s="24" t="s">
        <v>162</v>
      </c>
      <c r="C98" s="21">
        <v>26.11400032043457</v>
      </c>
      <c r="D98" s="38">
        <f>STDEV(C96:C98)</f>
        <v>0.1029996871962959</v>
      </c>
      <c r="E98" s="39">
        <f>AVERAGE(C96:C98)</f>
        <v>26.216999689737957</v>
      </c>
      <c r="F98" s="35"/>
      <c r="G98" s="34">
        <v>16.13599967956543</v>
      </c>
      <c r="H98" s="40">
        <f>STDEV(G96:G98)</f>
        <v>8.0785352939870284E-2</v>
      </c>
      <c r="I98" s="39">
        <f>AVERAGE(G96:G98)</f>
        <v>16.043666839599609</v>
      </c>
      <c r="J98" s="35"/>
      <c r="K98" s="39">
        <f>E98-I98</f>
        <v>10.173332850138348</v>
      </c>
      <c r="L98" s="39">
        <f>K98-$K$7</f>
        <v>5.8223330179850272</v>
      </c>
      <c r="M98" s="18">
        <f>SQRT((D98*D98)+(H98*H98))</f>
        <v>0.13090152333779087</v>
      </c>
      <c r="N98" s="6"/>
      <c r="O98" s="43">
        <f>POWER(2,-L98)</f>
        <v>1.7672708611340411E-2</v>
      </c>
      <c r="P98" s="17">
        <f>M98/SQRT((COUNT(C96:C98)+COUNT(G96:G98)/2))</f>
        <v>6.1707569879867363E-2</v>
      </c>
    </row>
    <row r="99" spans="2:16">
      <c r="B99" s="24" t="s">
        <v>163</v>
      </c>
      <c r="C99" s="21">
        <v>22.034999847412109</v>
      </c>
      <c r="D99" s="31"/>
      <c r="E99" s="35"/>
      <c r="F99" s="35"/>
      <c r="G99" s="34">
        <v>18.150999069213867</v>
      </c>
      <c r="I99" s="35"/>
      <c r="J99" s="35"/>
      <c r="K99" s="35"/>
      <c r="L99" s="35"/>
      <c r="M99" s="35"/>
      <c r="N99" s="35"/>
      <c r="O99" s="36"/>
    </row>
    <row r="100" spans="2:16">
      <c r="B100" s="24" t="s">
        <v>163</v>
      </c>
      <c r="C100" s="21">
        <v>22.062999725341797</v>
      </c>
      <c r="D100" s="37"/>
      <c r="E100" s="35"/>
      <c r="F100" s="35"/>
      <c r="G100" s="34">
        <v>18.173000335693359</v>
      </c>
      <c r="H100" s="37"/>
      <c r="I100" s="35"/>
      <c r="J100" s="35"/>
      <c r="K100" s="35"/>
      <c r="L100" s="35"/>
      <c r="M100" s="35"/>
      <c r="N100" s="35"/>
      <c r="O100" s="36"/>
    </row>
    <row r="101" spans="2:16" ht="15.75">
      <c r="B101" s="24" t="s">
        <v>163</v>
      </c>
      <c r="C101" s="21">
        <v>22.023000717163086</v>
      </c>
      <c r="D101" s="38">
        <f>STDEV(C99:C101)</f>
        <v>2.052597113452051E-2</v>
      </c>
      <c r="E101" s="39">
        <f>AVERAGE(C99:C101)</f>
        <v>22.040333429972332</v>
      </c>
      <c r="F101" s="35"/>
      <c r="G101" s="34">
        <v>18.437999725341797</v>
      </c>
      <c r="H101" s="40">
        <f>STDEV(G99:G101)</f>
        <v>0.15972795041288598</v>
      </c>
      <c r="I101" s="39">
        <f>AVERAGE(G99:G101)</f>
        <v>18.253999710083008</v>
      </c>
      <c r="J101" s="35"/>
      <c r="K101" s="39">
        <f>E101-I101</f>
        <v>3.7863337198893241</v>
      </c>
      <c r="L101" s="39">
        <f>K101-$K$7</f>
        <v>-0.56466611226399621</v>
      </c>
      <c r="M101" s="18">
        <f>SQRT((D101*D101)+(H101*H101))</f>
        <v>0.16104140347785265</v>
      </c>
      <c r="N101" s="6"/>
      <c r="O101" s="43">
        <f>POWER(2,-L101)</f>
        <v>1.4790451692681954</v>
      </c>
      <c r="P101" s="17">
        <f>M101/SQRT((COUNT(C99:C101)+COUNT(G99:G101)/2))</f>
        <v>7.5915645633992321E-2</v>
      </c>
    </row>
    <row r="102" spans="2:16">
      <c r="B102" s="24" t="s">
        <v>164</v>
      </c>
      <c r="C102" s="21">
        <v>21.298000335693359</v>
      </c>
      <c r="D102" s="31"/>
      <c r="E102" s="35"/>
      <c r="F102" s="35"/>
      <c r="G102" s="34">
        <v>14.062000274658203</v>
      </c>
      <c r="I102" s="35"/>
      <c r="J102" s="35"/>
      <c r="K102" s="35"/>
      <c r="L102" s="35"/>
      <c r="M102" s="35"/>
      <c r="N102" s="35"/>
      <c r="O102" s="36"/>
    </row>
    <row r="103" spans="2:16">
      <c r="B103" s="24" t="s">
        <v>164</v>
      </c>
      <c r="C103" s="21">
        <v>21.277000427246094</v>
      </c>
      <c r="D103" s="37"/>
      <c r="E103" s="35"/>
      <c r="F103" s="35"/>
      <c r="G103" s="34">
        <v>13.901000022888184</v>
      </c>
      <c r="H103" s="37"/>
      <c r="I103" s="35"/>
      <c r="J103" s="35"/>
      <c r="K103" s="35"/>
      <c r="L103" s="35"/>
      <c r="M103" s="35"/>
      <c r="N103" s="35"/>
      <c r="O103" s="36"/>
    </row>
    <row r="104" spans="2:16" ht="15.75">
      <c r="B104" s="24" t="s">
        <v>164</v>
      </c>
      <c r="C104" s="21">
        <v>21.400999069213867</v>
      </c>
      <c r="D104" s="38">
        <f>STDEV(C102:C104)</f>
        <v>6.6364396166762721E-2</v>
      </c>
      <c r="E104" s="39">
        <f>AVERAGE(C102:C104)</f>
        <v>21.325333277384441</v>
      </c>
      <c r="F104" s="35"/>
      <c r="G104" s="34">
        <v>13.923999786376953</v>
      </c>
      <c r="H104" s="40">
        <f>STDEV(G102:G104)</f>
        <v>8.7076790781099672E-2</v>
      </c>
      <c r="I104" s="39">
        <f>AVERAGE(G102:G104)</f>
        <v>13.962333361307779</v>
      </c>
      <c r="J104" s="35"/>
      <c r="K104" s="39">
        <f>E104-I104</f>
        <v>7.3629999160766619</v>
      </c>
      <c r="L104" s="39">
        <f>K104-$K$7</f>
        <v>3.0120000839233416</v>
      </c>
      <c r="M104" s="18">
        <f>SQRT((D104*D104)+(H104*H104))</f>
        <v>0.10948333467388741</v>
      </c>
      <c r="N104" s="6"/>
      <c r="O104" s="43">
        <f>POWER(2,-L104)</f>
        <v>0.1239645841311144</v>
      </c>
      <c r="P104" s="17">
        <f>M104/SQRT((COUNT(C102:C104)+COUNT(G102:G104)/2))</f>
        <v>5.1610938916548041E-2</v>
      </c>
    </row>
    <row r="105" spans="2:16">
      <c r="B105" s="24" t="s">
        <v>165</v>
      </c>
      <c r="C105" s="21">
        <v>26.010000228881836</v>
      </c>
      <c r="D105" s="31"/>
      <c r="E105" s="35"/>
      <c r="F105" s="35"/>
      <c r="G105" s="34">
        <v>18.582000732421875</v>
      </c>
      <c r="I105" s="35"/>
      <c r="J105" s="35"/>
      <c r="K105" s="35"/>
      <c r="L105" s="35"/>
      <c r="M105" s="35"/>
      <c r="N105" s="35"/>
      <c r="O105" s="36"/>
    </row>
    <row r="106" spans="2:16">
      <c r="B106" s="24" t="s">
        <v>165</v>
      </c>
      <c r="C106" s="21">
        <v>26.13599967956543</v>
      </c>
      <c r="D106" s="37"/>
      <c r="E106" s="35"/>
      <c r="F106" s="35"/>
      <c r="G106" s="34">
        <v>18.600000381469727</v>
      </c>
      <c r="H106" s="37"/>
      <c r="I106" s="35"/>
      <c r="J106" s="35"/>
      <c r="K106" s="35"/>
      <c r="L106" s="35"/>
      <c r="M106" s="35"/>
      <c r="N106" s="35"/>
      <c r="O106" s="36"/>
    </row>
    <row r="107" spans="2:16" ht="15.75">
      <c r="B107" s="24" t="s">
        <v>165</v>
      </c>
      <c r="C107" s="21">
        <v>25.871000289916992</v>
      </c>
      <c r="D107" s="38">
        <f>STDEV(C105:C107)</f>
        <v>0.13255283293768946</v>
      </c>
      <c r="E107" s="39">
        <f>AVERAGE(C105:C107)</f>
        <v>26.005666732788086</v>
      </c>
      <c r="F107" s="35"/>
      <c r="G107" s="34">
        <v>18.541999816894531</v>
      </c>
      <c r="H107" s="40">
        <f>STDEV(G105:G107)</f>
        <v>2.9687612736383602E-2</v>
      </c>
      <c r="I107" s="39">
        <f>AVERAGE(G105:G107)</f>
        <v>18.574666976928711</v>
      </c>
      <c r="J107" s="35"/>
      <c r="K107" s="39">
        <f>E107-I107</f>
        <v>7.430999755859375</v>
      </c>
      <c r="L107" s="39">
        <f>K107-$K$7</f>
        <v>3.0799999237060547</v>
      </c>
      <c r="M107" s="18">
        <f>SQRT((D107*D107)+(H107*H107))</f>
        <v>0.13583669559361528</v>
      </c>
      <c r="N107" s="6"/>
      <c r="O107" s="43">
        <f>POWER(2,-L107)</f>
        <v>0.11825721209448753</v>
      </c>
      <c r="P107" s="17">
        <f>M107/SQRT((COUNT(C105:C107)+COUNT(G105:G107)/2))</f>
        <v>6.403403239214546E-2</v>
      </c>
    </row>
    <row r="108" spans="2:16">
      <c r="B108" s="24" t="s">
        <v>166</v>
      </c>
      <c r="C108" s="21">
        <v>23.24799919128418</v>
      </c>
      <c r="D108" s="31"/>
      <c r="E108" s="35"/>
      <c r="F108" s="35"/>
      <c r="G108" s="34">
        <v>19.906000137329102</v>
      </c>
      <c r="I108" s="35"/>
      <c r="J108" s="35"/>
      <c r="K108" s="35"/>
      <c r="L108" s="35"/>
      <c r="M108" s="35"/>
      <c r="N108" s="35"/>
      <c r="O108" s="36"/>
    </row>
    <row r="109" spans="2:16">
      <c r="B109" s="24" t="s">
        <v>166</v>
      </c>
      <c r="C109" s="21">
        <v>23.51300048828125</v>
      </c>
      <c r="D109" s="37"/>
      <c r="E109" s="35"/>
      <c r="F109" s="35"/>
      <c r="G109" s="34">
        <v>19.930999755859375</v>
      </c>
      <c r="H109" s="37"/>
      <c r="I109" s="35"/>
      <c r="J109" s="35"/>
      <c r="K109" s="35"/>
      <c r="L109" s="35"/>
      <c r="M109" s="35"/>
      <c r="N109" s="35"/>
      <c r="O109" s="36"/>
    </row>
    <row r="110" spans="2:16" ht="15.75">
      <c r="B110" s="24" t="s">
        <v>166</v>
      </c>
      <c r="C110" s="21">
        <v>23.340999603271484</v>
      </c>
      <c r="D110" s="38">
        <f>STDEV(C108:C110)</f>
        <v>0.13444891748918403</v>
      </c>
      <c r="E110" s="39">
        <f>AVERAGE(C108:C110)</f>
        <v>23.367333094278973</v>
      </c>
      <c r="F110" s="35"/>
      <c r="G110" s="34">
        <v>20.017000198364258</v>
      </c>
      <c r="H110" s="40">
        <f>STDEV(G108:G110)</f>
        <v>5.8226669988221111E-2</v>
      </c>
      <c r="I110" s="39">
        <f>AVERAGE(G108:G110)</f>
        <v>19.95133336385091</v>
      </c>
      <c r="J110" s="35"/>
      <c r="K110" s="39">
        <f>E110-I110</f>
        <v>3.4159997304280623</v>
      </c>
      <c r="L110" s="39">
        <f>K110-$K$7</f>
        <v>-0.93500010172525805</v>
      </c>
      <c r="M110" s="18">
        <f>SQRT((D110*D110)+(H110*H110))</f>
        <v>0.14651572104020313</v>
      </c>
      <c r="N110" s="6"/>
      <c r="O110" s="43">
        <f>POWER(2,-L110)</f>
        <v>1.9118907699959986</v>
      </c>
      <c r="P110" s="17">
        <f>M110/SQRT((COUNT(C108:C110)+COUNT(G108:G110)/2))</f>
        <v>6.9068173265309438E-2</v>
      </c>
    </row>
    <row r="111" spans="2:16">
      <c r="B111" s="24" t="s">
        <v>167</v>
      </c>
      <c r="C111" s="21">
        <v>22.319000244140625</v>
      </c>
      <c r="D111" s="31"/>
      <c r="E111" s="35"/>
      <c r="F111" s="35"/>
      <c r="G111" s="34">
        <v>15.02400016784668</v>
      </c>
      <c r="I111" s="35"/>
      <c r="J111" s="35"/>
      <c r="K111" s="35"/>
      <c r="L111" s="35"/>
      <c r="M111" s="35"/>
      <c r="N111" s="35"/>
      <c r="O111" s="36"/>
    </row>
    <row r="112" spans="2:16">
      <c r="B112" s="24" t="s">
        <v>167</v>
      </c>
      <c r="C112" s="21">
        <v>22.302999496459961</v>
      </c>
      <c r="D112" s="37"/>
      <c r="E112" s="35"/>
      <c r="F112" s="35"/>
      <c r="G112" s="34">
        <v>15.069000244140625</v>
      </c>
      <c r="H112" s="37"/>
      <c r="I112" s="35"/>
      <c r="J112" s="35"/>
      <c r="K112" s="35"/>
      <c r="L112" s="35"/>
      <c r="M112" s="35"/>
      <c r="N112" s="35"/>
      <c r="O112" s="36"/>
    </row>
    <row r="113" spans="2:17" ht="15.75">
      <c r="B113" s="24" t="s">
        <v>167</v>
      </c>
      <c r="C113" s="21">
        <v>22.242000579833984</v>
      </c>
      <c r="D113" s="38">
        <f>STDEV(C111:C113)</f>
        <v>4.0632171283394108E-2</v>
      </c>
      <c r="E113" s="39">
        <f>AVERAGE(C111:C113)</f>
        <v>22.288000106811523</v>
      </c>
      <c r="F113" s="35"/>
      <c r="G113" s="34">
        <v>15.147000312805176</v>
      </c>
      <c r="H113" s="40">
        <f>STDEV(G111:G113)</f>
        <v>6.2233502817944431E-2</v>
      </c>
      <c r="I113" s="39">
        <f>AVERAGE(G111:G113)</f>
        <v>15.080000241597494</v>
      </c>
      <c r="J113" s="35"/>
      <c r="K113" s="39">
        <f>E113-I113</f>
        <v>7.2079998652140294</v>
      </c>
      <c r="L113" s="39">
        <f>K113-$K$7</f>
        <v>2.857000033060709</v>
      </c>
      <c r="M113" s="18">
        <f>SQRT((D113*D113)+(H113*H113))</f>
        <v>7.4323497066500946E-2</v>
      </c>
      <c r="N113" s="6"/>
      <c r="O113" s="43">
        <f>POWER(2,-L113)</f>
        <v>0.13802485273241769</v>
      </c>
      <c r="P113" s="17">
        <f>M113/SQRT((COUNT(C111:C113)+COUNT(G111:G113)/2))</f>
        <v>3.5036432518147531E-2</v>
      </c>
    </row>
    <row r="114" spans="2:17">
      <c r="B114" s="24" t="s">
        <v>168</v>
      </c>
      <c r="C114" s="21">
        <v>25.066999435424805</v>
      </c>
      <c r="D114" s="31"/>
      <c r="E114" s="35"/>
      <c r="F114" s="35"/>
      <c r="G114" s="34">
        <v>17.798000335693359</v>
      </c>
      <c r="I114" s="35"/>
      <c r="J114" s="35"/>
      <c r="K114" s="35"/>
      <c r="L114" s="35"/>
      <c r="M114" s="35"/>
      <c r="N114" s="35"/>
      <c r="O114" s="36"/>
    </row>
    <row r="115" spans="2:17">
      <c r="B115" s="24" t="s">
        <v>168</v>
      </c>
      <c r="C115" s="21">
        <v>25.047000885009766</v>
      </c>
      <c r="D115" s="37"/>
      <c r="E115" s="35"/>
      <c r="F115" s="35"/>
      <c r="G115" s="34">
        <v>17.886999130249023</v>
      </c>
      <c r="H115" s="37"/>
      <c r="I115" s="35"/>
      <c r="J115" s="35"/>
      <c r="K115" s="35"/>
      <c r="L115" s="35"/>
      <c r="M115" s="35"/>
      <c r="N115" s="35"/>
      <c r="O115" s="36"/>
    </row>
    <row r="116" spans="2:17" ht="15.75">
      <c r="B116" s="24" t="s">
        <v>168</v>
      </c>
      <c r="C116" s="21">
        <v>25.368999481201172</v>
      </c>
      <c r="D116" s="38">
        <f>STDEV(C114:C116)</f>
        <v>0.18041021110102315</v>
      </c>
      <c r="E116" s="39">
        <f>AVERAGE(C114:C116)</f>
        <v>25.160999933878582</v>
      </c>
      <c r="F116" s="35"/>
      <c r="G116" s="34">
        <v>17.778999328613281</v>
      </c>
      <c r="H116" s="40">
        <f>STDEV(G114:G116)</f>
        <v>5.7656715214243315E-2</v>
      </c>
      <c r="I116" s="39">
        <f>AVERAGE(G114:G116)</f>
        <v>17.821332931518555</v>
      </c>
      <c r="J116" s="35"/>
      <c r="K116" s="39">
        <f>E116-I116</f>
        <v>7.3396670023600272</v>
      </c>
      <c r="L116" s="39">
        <f>K116-$K$7</f>
        <v>2.9886671702067069</v>
      </c>
      <c r="M116" s="18">
        <f>SQRT((D116*D116)+(H116*H116))</f>
        <v>0.18939942206567603</v>
      </c>
      <c r="N116" s="6"/>
      <c r="O116" s="43">
        <f>POWER(2,-L116)</f>
        <v>0.12598578162288759</v>
      </c>
      <c r="P116" s="17">
        <f>M116/SQRT((COUNT(C114:C116)+COUNT(G114:G116)/2))</f>
        <v>8.9283743796968365E-2</v>
      </c>
    </row>
    <row r="117" spans="2:17" s="23" customFormat="1">
      <c r="B117" s="24" t="s">
        <v>169</v>
      </c>
      <c r="C117" s="21">
        <v>21.548999786376953</v>
      </c>
      <c r="D117" s="31"/>
      <c r="E117" s="35"/>
      <c r="F117" s="35"/>
      <c r="G117" s="34">
        <v>18.082000732421875</v>
      </c>
      <c r="H117" s="30"/>
      <c r="I117" s="35"/>
      <c r="J117" s="35"/>
      <c r="K117" s="35"/>
      <c r="L117" s="35"/>
      <c r="M117" s="35"/>
      <c r="N117" s="35"/>
      <c r="O117" s="36"/>
      <c r="P117" s="42"/>
      <c r="Q117" s="28"/>
    </row>
    <row r="118" spans="2:17" s="23" customFormat="1">
      <c r="B118" s="24" t="s">
        <v>169</v>
      </c>
      <c r="C118" s="21">
        <v>21.666999816894531</v>
      </c>
      <c r="D118" s="37"/>
      <c r="E118" s="35"/>
      <c r="F118" s="35"/>
      <c r="G118" s="34">
        <v>17.961999893188477</v>
      </c>
      <c r="H118" s="37"/>
      <c r="I118" s="35"/>
      <c r="J118" s="35"/>
      <c r="K118" s="35"/>
      <c r="L118" s="35"/>
      <c r="M118" s="35"/>
      <c r="N118" s="35"/>
      <c r="O118" s="36"/>
      <c r="P118" s="42"/>
      <c r="Q118" s="28"/>
    </row>
    <row r="119" spans="2:17" s="23" customFormat="1" ht="15.75">
      <c r="B119" s="24" t="s">
        <v>169</v>
      </c>
      <c r="C119" s="21">
        <v>21.695999145507812</v>
      </c>
      <c r="D119" s="38">
        <f>STDEV(C117:C119)</f>
        <v>7.7860751609367576E-2</v>
      </c>
      <c r="E119" s="39">
        <f>AVERAGE(C117:C119)</f>
        <v>21.637332916259766</v>
      </c>
      <c r="F119" s="35"/>
      <c r="G119" s="34">
        <v>17.945999145507813</v>
      </c>
      <c r="H119" s="40">
        <f>STDEV(G117:G119)</f>
        <v>7.4333322480795369E-2</v>
      </c>
      <c r="I119" s="39">
        <f>AVERAGE(G117:G119)</f>
        <v>17.996666590372723</v>
      </c>
      <c r="J119" s="35"/>
      <c r="K119" s="39">
        <f>E119-I119</f>
        <v>3.6406663258870431</v>
      </c>
      <c r="L119" s="39">
        <f>K119-$K$7</f>
        <v>-0.71033350626627723</v>
      </c>
      <c r="M119" s="39">
        <f>SQRT((D119*D119)+(H119*H119))</f>
        <v>0.10764636302360407</v>
      </c>
      <c r="N119" s="35"/>
      <c r="O119" s="43">
        <f>POWER(2,-L119)</f>
        <v>1.6361823079113067</v>
      </c>
      <c r="P119" s="1">
        <f>M119/SQRT((COUNT(C117:C119)+COUNT(G117:G119)/2))</f>
        <v>5.0744982176039517E-2</v>
      </c>
      <c r="Q119" s="28"/>
    </row>
    <row r="120" spans="2:17">
      <c r="B120" s="24" t="s">
        <v>170</v>
      </c>
      <c r="C120" s="21">
        <v>20.892000198364258</v>
      </c>
      <c r="D120" s="31"/>
      <c r="E120" s="35"/>
      <c r="F120" s="35"/>
      <c r="G120" s="34">
        <v>13.791999816894531</v>
      </c>
      <c r="I120" s="35"/>
      <c r="J120" s="35"/>
      <c r="K120" s="35"/>
      <c r="L120" s="35"/>
      <c r="M120" s="35"/>
      <c r="N120" s="35"/>
      <c r="O120" s="36"/>
    </row>
    <row r="121" spans="2:17">
      <c r="B121" s="24" t="s">
        <v>170</v>
      </c>
      <c r="C121" s="21">
        <v>20.930000305175781</v>
      </c>
      <c r="D121" s="37"/>
      <c r="E121" s="35"/>
      <c r="F121" s="35"/>
      <c r="G121" s="34">
        <v>13.795000076293945</v>
      </c>
      <c r="H121" s="37"/>
      <c r="I121" s="35"/>
      <c r="J121" s="35"/>
      <c r="K121" s="35"/>
      <c r="L121" s="35"/>
      <c r="M121" s="35"/>
      <c r="N121" s="35"/>
      <c r="O121" s="36"/>
    </row>
    <row r="122" spans="2:17" ht="15.75">
      <c r="B122" s="24" t="s">
        <v>170</v>
      </c>
      <c r="C122" s="21">
        <v>20.870000839233398</v>
      </c>
      <c r="D122" s="38">
        <f>STDEV(C120:C122)</f>
        <v>3.0353242092695992E-2</v>
      </c>
      <c r="E122" s="39">
        <f>AVERAGE(C120:C122)</f>
        <v>20.89733378092448</v>
      </c>
      <c r="F122" s="35"/>
      <c r="G122" s="34">
        <v>13.800000190734863</v>
      </c>
      <c r="H122" s="40">
        <f>STDEV(G120:G122)</f>
        <v>4.0416309098992437E-3</v>
      </c>
      <c r="I122" s="39">
        <f>AVERAGE(G120:G122)</f>
        <v>13.795666694641113</v>
      </c>
      <c r="J122" s="35"/>
      <c r="K122" s="39">
        <f>E122-I122</f>
        <v>7.1016670862833671</v>
      </c>
      <c r="L122" s="39">
        <f>K122-$K$7</f>
        <v>2.7506672541300468</v>
      </c>
      <c r="M122" s="18">
        <f>SQRT((D122*D122)+(H122*H122))</f>
        <v>3.0621137894429475E-2</v>
      </c>
      <c r="N122" s="6"/>
      <c r="O122" s="43">
        <f>POWER(2,-L122)</f>
        <v>0.14858215344492806</v>
      </c>
      <c r="P122" s="17">
        <f>M122/SQRT((COUNT(C120:C122)+COUNT(G120:G122)/2))</f>
        <v>1.4434942835199629E-2</v>
      </c>
    </row>
    <row r="123" spans="2:17">
      <c r="B123" s="24" t="s">
        <v>171</v>
      </c>
      <c r="C123" s="21">
        <v>24.347000122070312</v>
      </c>
      <c r="D123" s="31"/>
      <c r="E123" s="35"/>
      <c r="F123" s="35"/>
      <c r="G123" s="34">
        <v>16.691999435424805</v>
      </c>
      <c r="I123" s="35"/>
      <c r="J123" s="35"/>
      <c r="K123" s="35"/>
      <c r="L123" s="35"/>
      <c r="M123" s="35"/>
      <c r="N123" s="35"/>
      <c r="O123" s="36"/>
    </row>
    <row r="124" spans="2:17">
      <c r="B124" s="24" t="s">
        <v>171</v>
      </c>
      <c r="C124" s="21">
        <v>24.416999816894531</v>
      </c>
      <c r="D124" s="37"/>
      <c r="E124" s="35"/>
      <c r="F124" s="35"/>
      <c r="G124" s="34">
        <v>16.715999603271484</v>
      </c>
      <c r="H124" s="37"/>
      <c r="I124" s="35"/>
      <c r="J124" s="35"/>
      <c r="K124" s="35"/>
      <c r="L124" s="35"/>
      <c r="M124" s="35"/>
      <c r="N124" s="35"/>
      <c r="O124" s="36"/>
    </row>
    <row r="125" spans="2:17" ht="15.75">
      <c r="B125" s="24" t="s">
        <v>171</v>
      </c>
      <c r="C125" s="21">
        <v>24.569000244140625</v>
      </c>
      <c r="D125" s="38">
        <f>STDEV(C123:C125)</f>
        <v>0.11349606553952465</v>
      </c>
      <c r="E125" s="39">
        <f>AVERAGE(C123:C125)</f>
        <v>24.444333394368488</v>
      </c>
      <c r="F125" s="35"/>
      <c r="G125" s="34">
        <v>16.756000518798828</v>
      </c>
      <c r="H125" s="40">
        <f>STDEV(G123:G125)</f>
        <v>3.2332182039837613E-2</v>
      </c>
      <c r="I125" s="39">
        <f>AVERAGE(G123:G125)</f>
        <v>16.721333185831707</v>
      </c>
      <c r="J125" s="35"/>
      <c r="K125" s="39">
        <f>E125-I125</f>
        <v>7.7230002085367815</v>
      </c>
      <c r="L125" s="39">
        <f>K125-$K$7</f>
        <v>3.3720003763834612</v>
      </c>
      <c r="M125" s="18">
        <f>SQRT((D125*D125)+(H125*H125))</f>
        <v>0.11801155404624275</v>
      </c>
      <c r="N125" s="6"/>
      <c r="O125" s="43">
        <f>POWER(2,-L125)</f>
        <v>9.658879350702837E-2</v>
      </c>
      <c r="P125" s="17">
        <f>M125/SQRT((COUNT(C123:C125)+COUNT(G123:G125)/2))</f>
        <v>5.5631180082974005E-2</v>
      </c>
    </row>
    <row r="126" spans="2:17">
      <c r="B126" s="24" t="s">
        <v>172</v>
      </c>
      <c r="C126" s="21">
        <v>22.559000015258789</v>
      </c>
      <c r="D126" s="31"/>
      <c r="E126" s="35"/>
      <c r="F126" s="35"/>
      <c r="G126" s="34">
        <v>19.267999649047852</v>
      </c>
      <c r="I126" s="35"/>
      <c r="J126" s="35"/>
      <c r="K126" s="35"/>
      <c r="L126" s="35"/>
      <c r="M126" s="35"/>
      <c r="N126" s="35"/>
      <c r="O126" s="36"/>
    </row>
    <row r="127" spans="2:17">
      <c r="B127" s="24" t="s">
        <v>172</v>
      </c>
      <c r="C127" s="21">
        <v>22.417999267578125</v>
      </c>
      <c r="D127" s="37"/>
      <c r="E127" s="35"/>
      <c r="F127" s="35"/>
      <c r="G127" s="34">
        <v>19.259000778198242</v>
      </c>
      <c r="H127" s="37"/>
      <c r="I127" s="35"/>
      <c r="J127" s="35"/>
      <c r="K127" s="35"/>
      <c r="L127" s="35"/>
      <c r="M127" s="35"/>
      <c r="N127" s="35"/>
      <c r="O127" s="36"/>
    </row>
    <row r="128" spans="2:17" ht="15.75">
      <c r="B128" s="24" t="s">
        <v>172</v>
      </c>
      <c r="C128" s="21">
        <v>22.438999176025391</v>
      </c>
      <c r="D128" s="38">
        <f>STDEV(C126:C128)</f>
        <v>7.6072781398276487E-2</v>
      </c>
      <c r="E128" s="39">
        <f>AVERAGE(C126:C128)</f>
        <v>22.471999486287434</v>
      </c>
      <c r="F128" s="35"/>
      <c r="G128" s="34">
        <v>19.304000854492188</v>
      </c>
      <c r="H128" s="40">
        <f>STDEV(G126:G128)</f>
        <v>2.3812018451733332E-2</v>
      </c>
      <c r="I128" s="39">
        <f>AVERAGE(G126:G128)</f>
        <v>19.277000427246094</v>
      </c>
      <c r="J128" s="35"/>
      <c r="K128" s="39">
        <f>E128-I128</f>
        <v>3.19499905904134</v>
      </c>
      <c r="L128" s="39">
        <f>K128-$K$7</f>
        <v>-1.1560007731119804</v>
      </c>
      <c r="M128" s="18">
        <f>SQRT((D128*D128)+(H128*H128))</f>
        <v>7.9712485172748496E-2</v>
      </c>
      <c r="N128" s="6"/>
      <c r="O128" s="43">
        <f>POWER(2,-L128)</f>
        <v>2.2283884957880393</v>
      </c>
      <c r="P128" s="17">
        <f>M128/SQRT((COUNT(C126:C128)+COUNT(G126:G128)/2))</f>
        <v>3.7576825873921728E-2</v>
      </c>
    </row>
    <row r="129" spans="2:16">
      <c r="B129" s="24" t="s">
        <v>173</v>
      </c>
      <c r="C129" s="21">
        <v>21.240999221801758</v>
      </c>
      <c r="D129" s="31"/>
      <c r="E129" s="35"/>
      <c r="F129" s="35"/>
      <c r="G129" s="34">
        <v>13.597000122070313</v>
      </c>
      <c r="I129" s="35"/>
      <c r="J129" s="35"/>
      <c r="K129" s="35"/>
      <c r="L129" s="35"/>
      <c r="M129" s="35"/>
      <c r="N129" s="35"/>
      <c r="O129" s="36"/>
    </row>
    <row r="130" spans="2:16">
      <c r="B130" s="24" t="s">
        <v>173</v>
      </c>
      <c r="C130" s="21">
        <v>21.256999969482422</v>
      </c>
      <c r="D130" s="37"/>
      <c r="E130" s="35"/>
      <c r="F130" s="35"/>
      <c r="G130" s="34">
        <v>13.604000091552734</v>
      </c>
      <c r="H130" s="37"/>
      <c r="I130" s="35"/>
      <c r="J130" s="35"/>
      <c r="K130" s="35"/>
      <c r="L130" s="35"/>
      <c r="M130" s="35"/>
      <c r="N130" s="35"/>
      <c r="O130" s="36"/>
    </row>
    <row r="131" spans="2:16" ht="15.75">
      <c r="B131" s="24" t="s">
        <v>173</v>
      </c>
      <c r="C131" s="21">
        <v>21.152999877929687</v>
      </c>
      <c r="D131" s="38">
        <f>STDEV(C129:C131)</f>
        <v>5.5999892099944097E-2</v>
      </c>
      <c r="E131" s="39">
        <f>AVERAGE(C129:C131)</f>
        <v>21.216999689737957</v>
      </c>
      <c r="F131" s="35"/>
      <c r="G131" s="34">
        <v>13.619999885559082</v>
      </c>
      <c r="H131" s="40">
        <f>STDEV(G129:G131)</f>
        <v>1.178969961124068E-2</v>
      </c>
      <c r="I131" s="39">
        <f>AVERAGE(G129:G131)</f>
        <v>13.607000033060709</v>
      </c>
      <c r="J131" s="35"/>
      <c r="K131" s="39">
        <f>E131-I131</f>
        <v>7.6099996566772479</v>
      </c>
      <c r="L131" s="39">
        <f>K131-$K$7</f>
        <v>3.2589998245239276</v>
      </c>
      <c r="M131" s="18">
        <f>SQRT((D131*D131)+(H131*H131))</f>
        <v>5.72274840625435E-2</v>
      </c>
      <c r="N131" s="6"/>
      <c r="O131" s="43">
        <f>POWER(2,-L131)</f>
        <v>0.10445838257058179</v>
      </c>
      <c r="P131" s="17">
        <f>M131/SQRT((COUNT(C129:C131)+COUNT(G129:G131)/2))</f>
        <v>2.6977294700579725E-2</v>
      </c>
    </row>
    <row r="132" spans="2:16">
      <c r="B132" s="24" t="s">
        <v>174</v>
      </c>
      <c r="C132" s="21">
        <v>24.243000030517578</v>
      </c>
      <c r="D132" s="31"/>
      <c r="E132" s="35"/>
      <c r="F132" s="35"/>
      <c r="G132" s="34">
        <v>16.044000625610352</v>
      </c>
      <c r="I132" s="35"/>
      <c r="J132" s="35"/>
      <c r="K132" s="35"/>
      <c r="L132" s="35"/>
      <c r="M132" s="35"/>
      <c r="N132" s="35"/>
      <c r="O132" s="36"/>
    </row>
    <row r="133" spans="2:16">
      <c r="B133" s="24" t="s">
        <v>174</v>
      </c>
      <c r="C133" s="21">
        <v>24.341999053955078</v>
      </c>
      <c r="D133" s="37"/>
      <c r="E133" s="35"/>
      <c r="F133" s="35"/>
      <c r="G133" s="34">
        <v>15.998000144958496</v>
      </c>
      <c r="H133" s="37"/>
      <c r="I133" s="35"/>
      <c r="J133" s="35"/>
      <c r="K133" s="35"/>
      <c r="L133" s="35"/>
      <c r="M133" s="35"/>
      <c r="N133" s="35"/>
      <c r="O133" s="36"/>
    </row>
    <row r="134" spans="2:16" ht="15.75">
      <c r="B134" s="24" t="s">
        <v>174</v>
      </c>
      <c r="C134" s="21">
        <v>24.416999816894531</v>
      </c>
      <c r="D134" s="38">
        <f>STDEV(C132:C134)</f>
        <v>8.7275279759223195E-2</v>
      </c>
      <c r="E134" s="39">
        <f>AVERAGE(C132:C134)</f>
        <v>24.333999633789063</v>
      </c>
      <c r="F134" s="35"/>
      <c r="G134" s="34">
        <v>16.097999572753906</v>
      </c>
      <c r="H134" s="40">
        <f>STDEV(G132:G134)</f>
        <v>5.0052998698418977E-2</v>
      </c>
      <c r="I134" s="39">
        <f>AVERAGE(G132:G134)</f>
        <v>16.046666781107586</v>
      </c>
      <c r="J134" s="35"/>
      <c r="K134" s="39">
        <f>E134-I134</f>
        <v>8.2873328526814767</v>
      </c>
      <c r="L134" s="39">
        <f>K134-$K$7</f>
        <v>3.9363330205281564</v>
      </c>
      <c r="M134" s="18">
        <f>SQRT((D134*D134)+(H134*H134))</f>
        <v>0.10060952805651463</v>
      </c>
      <c r="N134" s="6"/>
      <c r="O134" s="43">
        <f>POWER(2,-L134)</f>
        <v>6.5319926577472029E-2</v>
      </c>
      <c r="P134" s="17">
        <f>M134/SQRT((COUNT(C132:C134)+COUNT(G132:G134)/2))</f>
        <v>4.7427786360493142E-2</v>
      </c>
    </row>
    <row r="135" spans="2:16">
      <c r="B135" s="24" t="s">
        <v>175</v>
      </c>
      <c r="C135" s="21">
        <v>22.799999237060547</v>
      </c>
      <c r="D135" s="31"/>
      <c r="E135" s="35"/>
      <c r="F135" s="35"/>
      <c r="G135" s="34">
        <v>18.517999649047852</v>
      </c>
      <c r="I135" s="35"/>
      <c r="J135" s="35"/>
      <c r="K135" s="35"/>
      <c r="L135" s="35"/>
      <c r="M135" s="35"/>
      <c r="N135" s="35"/>
      <c r="O135" s="36"/>
    </row>
    <row r="136" spans="2:16">
      <c r="B136" s="24" t="s">
        <v>175</v>
      </c>
      <c r="C136" s="21">
        <v>22.634000778198242</v>
      </c>
      <c r="D136" s="37"/>
      <c r="E136" s="35"/>
      <c r="F136" s="35"/>
      <c r="G136" s="34">
        <v>18.542999267578125</v>
      </c>
      <c r="H136" s="37"/>
      <c r="I136" s="35"/>
      <c r="J136" s="35"/>
      <c r="K136" s="35"/>
      <c r="L136" s="35"/>
      <c r="M136" s="35"/>
      <c r="N136" s="35"/>
      <c r="O136" s="36"/>
    </row>
    <row r="137" spans="2:16" ht="15.75">
      <c r="B137" s="24" t="s">
        <v>175</v>
      </c>
      <c r="C137" s="21">
        <v>22.634000778198242</v>
      </c>
      <c r="D137" s="38">
        <f>STDEV(C135:C137)</f>
        <v>9.5839254909214619E-2</v>
      </c>
      <c r="E137" s="39">
        <f>AVERAGE(C135:C137)</f>
        <v>22.689333597819012</v>
      </c>
      <c r="F137" s="35"/>
      <c r="G137" s="34">
        <v>18.576999664306641</v>
      </c>
      <c r="H137" s="40">
        <f>STDEV(G135:G137)</f>
        <v>2.9614213099155021E-2</v>
      </c>
      <c r="I137" s="39">
        <f>AVERAGE(G135:G137)</f>
        <v>18.545999526977539</v>
      </c>
      <c r="J137" s="35"/>
      <c r="K137" s="39">
        <f>E137-I137</f>
        <v>4.1433340708414725</v>
      </c>
      <c r="L137" s="39">
        <f>K137-$K$7</f>
        <v>-0.20766576131184777</v>
      </c>
      <c r="M137" s="18">
        <f>SQRT((D137*D137)+(H137*H137))</f>
        <v>0.10031034043923678</v>
      </c>
      <c r="N137" s="6"/>
      <c r="O137" s="43">
        <f>POWER(2,-L137)</f>
        <v>1.1548182091979844</v>
      </c>
      <c r="P137" s="17">
        <f>M137/SQRT((COUNT(C135:C137)+COUNT(G135:G137)/2))</f>
        <v>4.7286747965143663E-2</v>
      </c>
    </row>
    <row r="138" spans="2:16">
      <c r="B138" s="24" t="s">
        <v>176</v>
      </c>
      <c r="C138" s="21">
        <v>22</v>
      </c>
      <c r="D138" s="31"/>
      <c r="E138" s="35"/>
      <c r="F138" s="35"/>
      <c r="G138" s="34">
        <v>14.470999717712402</v>
      </c>
      <c r="I138" s="35"/>
      <c r="J138" s="35"/>
      <c r="K138" s="35"/>
      <c r="L138" s="35"/>
      <c r="M138" s="35"/>
      <c r="N138" s="35"/>
      <c r="O138" s="36"/>
    </row>
    <row r="139" spans="2:16">
      <c r="B139" s="24" t="s">
        <v>176</v>
      </c>
      <c r="C139" s="21">
        <v>21.989999771118164</v>
      </c>
      <c r="D139" s="37"/>
      <c r="E139" s="35"/>
      <c r="F139" s="35"/>
      <c r="G139" s="34">
        <v>14.618000030517578</v>
      </c>
      <c r="H139" s="37"/>
      <c r="I139" s="35"/>
      <c r="J139" s="35"/>
      <c r="K139" s="35"/>
      <c r="L139" s="35"/>
      <c r="M139" s="35"/>
      <c r="N139" s="35"/>
      <c r="O139" s="36"/>
    </row>
    <row r="140" spans="2:16" ht="15.75">
      <c r="B140" s="24" t="s">
        <v>176</v>
      </c>
      <c r="C140" s="21">
        <v>22.020999908447266</v>
      </c>
      <c r="D140" s="38">
        <f>STDEV(C138:C140)</f>
        <v>1.5821974418014334E-2</v>
      </c>
      <c r="E140" s="39">
        <f>AVERAGE(C138:C140)</f>
        <v>22.003666559855144</v>
      </c>
      <c r="F140" s="35"/>
      <c r="G140" s="34">
        <v>14.520000457763672</v>
      </c>
      <c r="H140" s="40">
        <f>STDEV(G138:G140)</f>
        <v>7.4848826254813761E-2</v>
      </c>
      <c r="I140" s="39">
        <f>AVERAGE(G138:G140)</f>
        <v>14.536333401997885</v>
      </c>
      <c r="J140" s="35"/>
      <c r="K140" s="39">
        <f>E140-I140</f>
        <v>7.4673331578572597</v>
      </c>
      <c r="L140" s="39">
        <f>K140-$K$7</f>
        <v>3.1163333257039394</v>
      </c>
      <c r="M140" s="18">
        <f>SQRT((D140*D140)+(H140*H140))</f>
        <v>7.6502821295737822E-2</v>
      </c>
      <c r="N140" s="6"/>
      <c r="O140" s="43">
        <f>POWER(2,-L140)</f>
        <v>0.11531616542180931</v>
      </c>
      <c r="P140" s="17">
        <f>M140/SQRT((COUNT(C138:C140)+COUNT(G138:G140)/2))</f>
        <v>3.6063775812079223E-2</v>
      </c>
    </row>
    <row r="141" spans="2:16">
      <c r="B141" s="24" t="s">
        <v>177</v>
      </c>
      <c r="C141" s="21">
        <v>24.788000106811523</v>
      </c>
      <c r="D141" s="31"/>
      <c r="E141" s="35"/>
      <c r="F141" s="35"/>
      <c r="G141" s="34">
        <v>17.340999603271484</v>
      </c>
      <c r="I141" s="35"/>
      <c r="J141" s="35"/>
      <c r="K141" s="35"/>
      <c r="L141" s="35"/>
      <c r="M141" s="35"/>
      <c r="N141" s="35"/>
      <c r="O141" s="36"/>
    </row>
    <row r="142" spans="2:16">
      <c r="B142" s="24" t="s">
        <v>177</v>
      </c>
      <c r="C142" s="21">
        <v>25.239999771118164</v>
      </c>
      <c r="D142" s="37"/>
      <c r="E142" s="35"/>
      <c r="F142" s="35"/>
      <c r="G142" s="34">
        <v>17.322999954223633</v>
      </c>
      <c r="H142" s="37"/>
      <c r="I142" s="35"/>
      <c r="J142" s="35"/>
      <c r="K142" s="35"/>
      <c r="L142" s="35"/>
      <c r="M142" s="35"/>
      <c r="N142" s="35"/>
      <c r="O142" s="36"/>
    </row>
    <row r="143" spans="2:16" ht="15.75">
      <c r="B143" s="24" t="s">
        <v>177</v>
      </c>
      <c r="C143" s="21">
        <v>25.441999435424805</v>
      </c>
      <c r="D143" s="38">
        <f>STDEV(C141:C143)</f>
        <v>0.33486880086091464</v>
      </c>
      <c r="E143" s="39">
        <f>AVERAGE(C141:C143)</f>
        <v>25.156666437784832</v>
      </c>
      <c r="F143" s="35"/>
      <c r="G143" s="34">
        <v>17.24799919128418</v>
      </c>
      <c r="H143" s="40">
        <f>STDEV(G141:G143)</f>
        <v>4.9325751281918781E-2</v>
      </c>
      <c r="I143" s="39">
        <f>AVERAGE(G141:G143)</f>
        <v>17.303999582926433</v>
      </c>
      <c r="J143" s="35"/>
      <c r="K143" s="39">
        <f>E143-I143</f>
        <v>7.8526668548583984</v>
      </c>
      <c r="L143" s="39">
        <f>K143-$K$7</f>
        <v>3.5016670227050781</v>
      </c>
      <c r="M143" s="18">
        <f>SQRT((D143*D143)+(H143*H143))</f>
        <v>0.33848211700110925</v>
      </c>
      <c r="N143" s="6"/>
      <c r="O143" s="43">
        <f>POWER(2,-L143)</f>
        <v>8.8286274595602884E-2</v>
      </c>
      <c r="P143" s="17">
        <f>M143/SQRT((COUNT(C141:C143)+COUNT(G141:G143)/2))</f>
        <v>0.15956200016124183</v>
      </c>
    </row>
    <row r="144" spans="2:16">
      <c r="B144" s="24" t="s">
        <v>178</v>
      </c>
      <c r="C144" s="21">
        <v>19.858999252319336</v>
      </c>
      <c r="D144" s="31"/>
      <c r="E144" s="35"/>
      <c r="F144" s="35"/>
      <c r="G144" s="34">
        <v>16.430999755859375</v>
      </c>
      <c r="I144" s="35"/>
      <c r="J144" s="35"/>
      <c r="K144" s="35"/>
      <c r="L144" s="35"/>
      <c r="M144" s="35"/>
      <c r="N144" s="35"/>
      <c r="O144" s="36"/>
    </row>
    <row r="145" spans="2:17">
      <c r="B145" s="24" t="s">
        <v>178</v>
      </c>
      <c r="C145" s="21">
        <v>19.888999938964844</v>
      </c>
      <c r="D145" s="37"/>
      <c r="E145" s="35"/>
      <c r="F145" s="35"/>
      <c r="G145" s="34">
        <v>16.312999725341797</v>
      </c>
      <c r="H145" s="37"/>
      <c r="I145" s="35"/>
      <c r="J145" s="35"/>
      <c r="K145" s="35"/>
      <c r="L145" s="35"/>
      <c r="M145" s="35"/>
      <c r="N145" s="35"/>
      <c r="O145" s="36"/>
    </row>
    <row r="146" spans="2:17" ht="15.75">
      <c r="B146" s="24" t="s">
        <v>178</v>
      </c>
      <c r="C146" s="21">
        <v>19.879999160766602</v>
      </c>
      <c r="D146" s="38">
        <f>STDEV(C144:C146)</f>
        <v>1.5395082343448946E-2</v>
      </c>
      <c r="E146" s="39">
        <f>AVERAGE(C144:C146)</f>
        <v>19.875999450683594</v>
      </c>
      <c r="F146" s="35"/>
      <c r="G146" s="34">
        <v>16.285999298095703</v>
      </c>
      <c r="H146" s="40">
        <f>STDEV(G144:G146)</f>
        <v>7.71126481468241E-2</v>
      </c>
      <c r="I146" s="39">
        <f>AVERAGE(G144:G146)</f>
        <v>16.343332926432293</v>
      </c>
      <c r="J146" s="35"/>
      <c r="K146" s="39">
        <f>E146-I146</f>
        <v>3.5326665242513009</v>
      </c>
      <c r="L146" s="39">
        <f>K146-$K$7</f>
        <v>-0.81833330790201941</v>
      </c>
      <c r="M146" s="18">
        <f>SQRT((D146*D146)+(H146*H146))</f>
        <v>7.8634401279449359E-2</v>
      </c>
      <c r="N146" s="6"/>
      <c r="O146" s="43">
        <f>POWER(2,-L146)</f>
        <v>1.7633676621147072</v>
      </c>
      <c r="P146" s="17">
        <f>M146/SQRT((COUNT(C144:C146)+COUNT(G144:G146)/2))</f>
        <v>3.7068612252828516E-2</v>
      </c>
    </row>
    <row r="147" spans="2:17" s="23" customFormat="1">
      <c r="B147" s="24" t="s">
        <v>179</v>
      </c>
      <c r="C147" s="21">
        <v>20.547000885009766</v>
      </c>
      <c r="D147" s="31"/>
      <c r="E147" s="35"/>
      <c r="F147" s="35"/>
      <c r="G147" s="34">
        <v>13.352999687194824</v>
      </c>
      <c r="H147" s="30"/>
      <c r="I147" s="35"/>
      <c r="J147" s="35"/>
      <c r="K147" s="35"/>
      <c r="L147" s="35"/>
      <c r="M147" s="35"/>
      <c r="N147" s="35"/>
      <c r="O147" s="36"/>
      <c r="P147" s="42"/>
      <c r="Q147" s="28"/>
    </row>
    <row r="148" spans="2:17" s="23" customFormat="1">
      <c r="B148" s="24" t="s">
        <v>179</v>
      </c>
      <c r="C148" s="21">
        <v>20.631999969482422</v>
      </c>
      <c r="D148" s="37"/>
      <c r="E148" s="35"/>
      <c r="F148" s="35"/>
      <c r="G148" s="34">
        <v>13.378000259399414</v>
      </c>
      <c r="H148" s="37"/>
      <c r="I148" s="35"/>
      <c r="J148" s="35"/>
      <c r="K148" s="35"/>
      <c r="L148" s="35"/>
      <c r="M148" s="35"/>
      <c r="N148" s="35"/>
      <c r="O148" s="36"/>
      <c r="P148" s="42"/>
      <c r="Q148" s="28"/>
    </row>
    <row r="149" spans="2:17" s="23" customFormat="1" ht="15.75">
      <c r="B149" s="24" t="s">
        <v>179</v>
      </c>
      <c r="C149" s="21">
        <v>20.566999435424805</v>
      </c>
      <c r="D149" s="38">
        <f>STDEV(C147:C149)</f>
        <v>4.4440701704008649E-2</v>
      </c>
      <c r="E149" s="39">
        <f>AVERAGE(C147:C149)</f>
        <v>20.582000096638996</v>
      </c>
      <c r="F149" s="35"/>
      <c r="G149" s="34">
        <v>13.345000267028809</v>
      </c>
      <c r="H149" s="40">
        <f>STDEV(G147:G149)</f>
        <v>1.7214426266019763E-2</v>
      </c>
      <c r="I149" s="39">
        <f>AVERAGE(G147:G149)</f>
        <v>13.35866673787435</v>
      </c>
      <c r="J149" s="35"/>
      <c r="K149" s="39">
        <f>E149-I149</f>
        <v>7.2233333587646467</v>
      </c>
      <c r="L149" s="39">
        <f>K149-$K$7</f>
        <v>2.8723335266113263</v>
      </c>
      <c r="M149" s="39">
        <f>SQRT((D149*D149)+(H149*H149))</f>
        <v>4.765828825726863E-2</v>
      </c>
      <c r="N149" s="35"/>
      <c r="O149" s="43">
        <f>POWER(2,-L149)</f>
        <v>0.13656564207895364</v>
      </c>
      <c r="P149" s="1">
        <f>M149/SQRT((COUNT(C147:C149)+COUNT(G147:G149)/2))</f>
        <v>2.2466332537638575E-2</v>
      </c>
      <c r="Q149" s="28"/>
    </row>
    <row r="150" spans="2:17">
      <c r="B150" s="24" t="s">
        <v>180</v>
      </c>
      <c r="C150" s="21">
        <v>25.249000549316406</v>
      </c>
      <c r="D150" s="31"/>
      <c r="E150" s="35"/>
      <c r="F150" s="35"/>
      <c r="G150" s="34">
        <v>16.041000366210937</v>
      </c>
      <c r="I150" s="35"/>
      <c r="J150" s="35"/>
      <c r="K150" s="35"/>
      <c r="L150" s="35"/>
      <c r="M150" s="35"/>
      <c r="N150" s="35"/>
      <c r="O150" s="36"/>
    </row>
    <row r="151" spans="2:17">
      <c r="B151" s="24" t="s">
        <v>180</v>
      </c>
      <c r="C151" s="21">
        <v>25.145999908447266</v>
      </c>
      <c r="D151" s="37"/>
      <c r="E151" s="35"/>
      <c r="F151" s="35"/>
      <c r="G151" s="34">
        <v>15.996999740600586</v>
      </c>
      <c r="H151" s="37"/>
      <c r="I151" s="35"/>
      <c r="J151" s="35"/>
      <c r="K151" s="35"/>
      <c r="L151" s="35"/>
      <c r="M151" s="35"/>
      <c r="N151" s="35"/>
      <c r="O151" s="36"/>
    </row>
    <row r="152" spans="2:17" ht="15.75">
      <c r="B152" s="24" t="s">
        <v>180</v>
      </c>
      <c r="C152" s="21">
        <v>25.476999282836914</v>
      </c>
      <c r="D152" s="38">
        <f>STDEV(C150:C152)</f>
        <v>0.1693876915799708</v>
      </c>
      <c r="E152" s="39">
        <f>AVERAGE(C150:C152)</f>
        <v>25.290666580200195</v>
      </c>
      <c r="F152" s="35"/>
      <c r="G152" s="34">
        <v>16.042999267578125</v>
      </c>
      <c r="H152" s="40">
        <f>STDEV(G150:G152)</f>
        <v>2.6000022894013684E-2</v>
      </c>
      <c r="I152" s="39">
        <f>AVERAGE(G150:G152)</f>
        <v>16.026999791463215</v>
      </c>
      <c r="J152" s="35"/>
      <c r="K152" s="39">
        <f>E152-I152</f>
        <v>9.2636667887369804</v>
      </c>
      <c r="L152" s="39">
        <f>K152-$K$7</f>
        <v>4.91266695658366</v>
      </c>
      <c r="M152" s="18">
        <f>SQRT((D152*D152)+(H152*H152))</f>
        <v>0.17137150069156934</v>
      </c>
      <c r="N152" s="6"/>
      <c r="O152" s="43">
        <f>POWER(2,-L152)</f>
        <v>3.3200137882333926E-2</v>
      </c>
      <c r="P152" s="17">
        <f>M152/SQRT((COUNT(C150:C152)+COUNT(G150:G152)/2))</f>
        <v>8.078530016074921E-2</v>
      </c>
    </row>
    <row r="153" spans="2:17">
      <c r="B153" s="24" t="s">
        <v>181</v>
      </c>
      <c r="C153" s="21">
        <v>22.121999740600586</v>
      </c>
      <c r="D153" s="31"/>
      <c r="E153" s="35"/>
      <c r="F153" s="35"/>
      <c r="G153" s="34">
        <v>17.565999984741211</v>
      </c>
      <c r="I153" s="35"/>
      <c r="J153" s="35"/>
      <c r="K153" s="35"/>
      <c r="L153" s="35"/>
      <c r="M153" s="35"/>
      <c r="N153" s="35"/>
      <c r="O153" s="36"/>
    </row>
    <row r="154" spans="2:17">
      <c r="B154" s="24" t="s">
        <v>181</v>
      </c>
      <c r="C154" s="21">
        <v>22.086999893188477</v>
      </c>
      <c r="D154" s="37"/>
      <c r="E154" s="35"/>
      <c r="F154" s="35"/>
      <c r="G154" s="34">
        <v>17.599000930786133</v>
      </c>
      <c r="H154" s="37"/>
      <c r="I154" s="35"/>
      <c r="J154" s="35"/>
      <c r="K154" s="35"/>
      <c r="L154" s="35"/>
      <c r="M154" s="35"/>
      <c r="N154" s="35"/>
      <c r="O154" s="36"/>
    </row>
    <row r="155" spans="2:17" ht="15.75">
      <c r="B155" s="24" t="s">
        <v>181</v>
      </c>
      <c r="C155" s="21">
        <v>22.143999099731445</v>
      </c>
      <c r="D155" s="38">
        <f>STDEV(C153:C155)</f>
        <v>2.8745639285427498E-2</v>
      </c>
      <c r="E155" s="39">
        <f>AVERAGE(C153:C155)</f>
        <v>22.117666244506836</v>
      </c>
      <c r="F155" s="35"/>
      <c r="G155" s="34">
        <v>17.729000091552734</v>
      </c>
      <c r="H155" s="40">
        <f>STDEV(G153:G155)</f>
        <v>8.6176059185492093E-2</v>
      </c>
      <c r="I155" s="39">
        <f>AVERAGE(G153:G155)</f>
        <v>17.631333669026692</v>
      </c>
      <c r="J155" s="35"/>
      <c r="K155" s="39">
        <f>E155-I155</f>
        <v>4.4863325754801444</v>
      </c>
      <c r="L155" s="39">
        <f>K155-$K$7</f>
        <v>0.1353327433268241</v>
      </c>
      <c r="M155" s="18">
        <f>SQRT((D155*D155)+(H155*H155))</f>
        <v>9.0843959373583832E-2</v>
      </c>
      <c r="N155" s="6"/>
      <c r="O155" s="43">
        <f>POWER(2,-L155)</f>
        <v>0.91045982083116261</v>
      </c>
      <c r="P155" s="17">
        <f>M155/SQRT((COUNT(C153:C155)+COUNT(G153:G155)/2))</f>
        <v>4.2824253135264244E-2</v>
      </c>
    </row>
    <row r="156" spans="2:17">
      <c r="B156" s="24" t="s">
        <v>182</v>
      </c>
      <c r="C156" s="21"/>
      <c r="D156" s="31"/>
      <c r="E156" s="35"/>
      <c r="F156" s="35"/>
      <c r="G156" s="34">
        <v>13.347999572753906</v>
      </c>
      <c r="I156" s="35"/>
      <c r="J156" s="35"/>
      <c r="K156" s="35"/>
      <c r="L156" s="35"/>
      <c r="M156" s="35"/>
      <c r="N156" s="35"/>
      <c r="O156" s="36"/>
    </row>
    <row r="157" spans="2:17">
      <c r="B157" s="24" t="s">
        <v>182</v>
      </c>
      <c r="C157" s="21">
        <v>21.03700065612793</v>
      </c>
      <c r="D157" s="37"/>
      <c r="E157" s="35"/>
      <c r="F157" s="35"/>
      <c r="G157" s="34">
        <v>13.314999580383301</v>
      </c>
      <c r="H157" s="37"/>
      <c r="I157" s="35"/>
      <c r="J157" s="35"/>
      <c r="K157" s="35"/>
      <c r="L157" s="35"/>
      <c r="M157" s="35"/>
      <c r="N157" s="35"/>
      <c r="O157" s="36"/>
    </row>
    <row r="158" spans="2:17" ht="15.75">
      <c r="B158" s="24" t="s">
        <v>182</v>
      </c>
      <c r="C158" s="21">
        <v>21.027999877929688</v>
      </c>
      <c r="D158" s="38">
        <f>STDEV(C156:C158)</f>
        <v>6.364511299933086E-3</v>
      </c>
      <c r="E158" s="39">
        <f>AVERAGE(C156:C158)</f>
        <v>21.032500267028809</v>
      </c>
      <c r="F158" s="35"/>
      <c r="G158" s="34">
        <v>13.359000205993652</v>
      </c>
      <c r="H158" s="40">
        <f>STDEV(G156:G158)</f>
        <v>2.2898575218550724E-2</v>
      </c>
      <c r="I158" s="39">
        <f>AVERAGE(G156:G158)</f>
        <v>13.340666453043619</v>
      </c>
      <c r="J158" s="35"/>
      <c r="K158" s="39">
        <f>E158-I158</f>
        <v>7.6918338139851894</v>
      </c>
      <c r="L158" s="39">
        <f>K158-$K$7</f>
        <v>3.3408339818318691</v>
      </c>
      <c r="M158" s="18">
        <f>SQRT((D158*D158)+(H158*H158))</f>
        <v>2.3766610004933419E-2</v>
      </c>
      <c r="N158" s="6"/>
      <c r="O158" s="43">
        <f>POWER(2,-L158)</f>
        <v>9.8698092869621862E-2</v>
      </c>
      <c r="P158" s="17">
        <f>M158/SQRT((COUNT(C156:C158)+COUNT(G156:G158)/2))</f>
        <v>1.2703787411933513E-2</v>
      </c>
    </row>
    <row r="159" spans="2:17">
      <c r="B159" s="24" t="s">
        <v>183</v>
      </c>
      <c r="C159" s="21">
        <v>25.51099967956543</v>
      </c>
      <c r="D159" s="31"/>
      <c r="E159" s="35"/>
      <c r="F159" s="35"/>
      <c r="G159" s="34">
        <v>16.652000427246094</v>
      </c>
      <c r="I159" s="35"/>
      <c r="J159" s="35"/>
      <c r="K159" s="35"/>
      <c r="L159" s="35"/>
      <c r="M159" s="35"/>
      <c r="N159" s="35"/>
      <c r="O159" s="36"/>
    </row>
    <row r="160" spans="2:17">
      <c r="B160" s="24" t="s">
        <v>183</v>
      </c>
      <c r="C160" s="21">
        <v>25.299999237060547</v>
      </c>
      <c r="D160" s="37"/>
      <c r="E160" s="35"/>
      <c r="F160" s="35"/>
      <c r="G160" s="34">
        <v>16.47599983215332</v>
      </c>
      <c r="H160" s="37"/>
      <c r="I160" s="35"/>
      <c r="J160" s="35"/>
      <c r="K160" s="35"/>
      <c r="L160" s="35"/>
      <c r="M160" s="35"/>
      <c r="N160" s="35"/>
      <c r="O160" s="36"/>
    </row>
    <row r="161" spans="2:17" ht="15.75">
      <c r="B161" s="24" t="s">
        <v>183</v>
      </c>
      <c r="C161" s="21">
        <v>25.180000305175781</v>
      </c>
      <c r="D161" s="38">
        <f>STDEV(C159:C161)</f>
        <v>0.16757163455136981</v>
      </c>
      <c r="E161" s="39">
        <f>AVERAGE(C159:C161)</f>
        <v>25.330333073933918</v>
      </c>
      <c r="F161" s="35"/>
      <c r="G161" s="34">
        <v>16.573999404907227</v>
      </c>
      <c r="H161" s="40">
        <f>STDEV(G159:G161)</f>
        <v>8.8189460083454241E-2</v>
      </c>
      <c r="I161" s="39">
        <f>AVERAGE(G159:G161)</f>
        <v>16.567333221435547</v>
      </c>
      <c r="J161" s="35"/>
      <c r="K161" s="39">
        <f>E161-I161</f>
        <v>8.7629998524983712</v>
      </c>
      <c r="L161" s="39">
        <f>K161-$K$7</f>
        <v>4.4120000203450509</v>
      </c>
      <c r="M161" s="18">
        <f>SQRT((D161*D161)+(H161*H161))</f>
        <v>0.18936111949402126</v>
      </c>
      <c r="N161" s="6"/>
      <c r="O161" s="43">
        <f>POWER(2,-L161)</f>
        <v>4.6973795527118986E-2</v>
      </c>
      <c r="P161" s="17">
        <f>M161/SQRT((COUNT(C159:C161)+COUNT(G159:G161)/2))</f>
        <v>8.9265687791532392E-2</v>
      </c>
    </row>
    <row r="162" spans="2:17" s="23" customFormat="1">
      <c r="B162" s="24" t="s">
        <v>184</v>
      </c>
      <c r="C162" s="21">
        <v>23.764999389648438</v>
      </c>
      <c r="D162" s="31"/>
      <c r="E162" s="35"/>
      <c r="F162" s="35"/>
      <c r="G162" s="34">
        <v>19.329999923706055</v>
      </c>
      <c r="H162" s="30"/>
      <c r="I162" s="35"/>
      <c r="J162" s="35"/>
      <c r="K162" s="35"/>
      <c r="L162" s="35"/>
      <c r="M162" s="35"/>
      <c r="N162" s="35"/>
      <c r="O162" s="36"/>
      <c r="P162" s="42"/>
      <c r="Q162" s="28"/>
    </row>
    <row r="163" spans="2:17" s="23" customFormat="1">
      <c r="B163" s="24" t="s">
        <v>184</v>
      </c>
      <c r="C163" s="21">
        <v>23.931999206542969</v>
      </c>
      <c r="D163" s="37"/>
      <c r="E163" s="35"/>
      <c r="F163" s="35"/>
      <c r="G163" s="34">
        <v>19.458999633789063</v>
      </c>
      <c r="H163" s="37"/>
      <c r="I163" s="35"/>
      <c r="J163" s="35"/>
      <c r="K163" s="35"/>
      <c r="L163" s="35"/>
      <c r="M163" s="35"/>
      <c r="N163" s="35"/>
      <c r="O163" s="36"/>
      <c r="P163" s="42"/>
      <c r="Q163" s="28"/>
    </row>
    <row r="164" spans="2:17" s="23" customFormat="1" ht="15.75">
      <c r="B164" s="24" t="s">
        <v>184</v>
      </c>
      <c r="C164" s="21">
        <v>23.795000076293945</v>
      </c>
      <c r="D164" s="38">
        <f>STDEV(C162:C164)</f>
        <v>8.9029715761085274E-2</v>
      </c>
      <c r="E164" s="39">
        <f>AVERAGE(C162:C164)</f>
        <v>23.830666224161785</v>
      </c>
      <c r="F164" s="35"/>
      <c r="G164" s="34">
        <v>19.450000762939453</v>
      </c>
      <c r="H164" s="40">
        <f>STDEV(G162:G164)</f>
        <v>7.202095331081082E-2</v>
      </c>
      <c r="I164" s="39">
        <f>AVERAGE(G162:G164)</f>
        <v>19.413000106811523</v>
      </c>
      <c r="J164" s="35"/>
      <c r="K164" s="39">
        <f>E164-I164</f>
        <v>4.4176661173502616</v>
      </c>
      <c r="L164" s="39">
        <f>K164-$K$7</f>
        <v>6.6666285196941288E-2</v>
      </c>
      <c r="M164" s="39">
        <f>SQRT((D164*D164)+(H164*H164))</f>
        <v>0.11451335295194892</v>
      </c>
      <c r="N164" s="35"/>
      <c r="O164" s="43">
        <f>POWER(2,-L164)</f>
        <v>0.95484185638457242</v>
      </c>
      <c r="P164" s="1">
        <f>M164/SQRT((COUNT(C162:C164)+COUNT(G162:G164)/2))</f>
        <v>5.398211227248776E-2</v>
      </c>
      <c r="Q164" s="28"/>
    </row>
    <row r="165" spans="2:17" s="23" customFormat="1">
      <c r="B165" s="24" t="s">
        <v>185</v>
      </c>
      <c r="C165" s="21">
        <v>21.261999130249023</v>
      </c>
      <c r="D165" s="31"/>
      <c r="E165" s="35"/>
      <c r="F165" s="35"/>
      <c r="G165" s="34">
        <v>14.595000267028809</v>
      </c>
      <c r="H165" s="30"/>
      <c r="I165" s="35"/>
      <c r="J165" s="35"/>
      <c r="K165" s="35"/>
      <c r="L165" s="35"/>
      <c r="M165" s="35"/>
      <c r="N165" s="35"/>
      <c r="O165" s="36"/>
      <c r="P165" s="42"/>
      <c r="Q165" s="28"/>
    </row>
    <row r="166" spans="2:17" s="23" customFormat="1">
      <c r="B166" s="24" t="s">
        <v>185</v>
      </c>
      <c r="C166" s="21">
        <v>20.923000335693359</v>
      </c>
      <c r="D166" s="37"/>
      <c r="E166" s="35"/>
      <c r="F166" s="35"/>
      <c r="G166" s="34">
        <v>14.645000457763672</v>
      </c>
      <c r="H166" s="37"/>
      <c r="I166" s="35"/>
      <c r="J166" s="35"/>
      <c r="K166" s="35"/>
      <c r="L166" s="35"/>
      <c r="M166" s="35"/>
      <c r="N166" s="35"/>
      <c r="O166" s="36"/>
      <c r="P166" s="42"/>
      <c r="Q166" s="28"/>
    </row>
    <row r="167" spans="2:17" s="23" customFormat="1" ht="15.75">
      <c r="B167" s="24" t="s">
        <v>185</v>
      </c>
      <c r="C167" s="21">
        <v>21.551000595092773</v>
      </c>
      <c r="D167" s="38">
        <f>STDEV(C165:C167)</f>
        <v>0.31433166008691765</v>
      </c>
      <c r="E167" s="39">
        <f>AVERAGE(C165:C167)</f>
        <v>21.245333353678387</v>
      </c>
      <c r="F167" s="35"/>
      <c r="G167" s="34">
        <v>14.651000022888184</v>
      </c>
      <c r="H167" s="40">
        <f>STDEV(G165:G167)</f>
        <v>3.0746236928323359E-2</v>
      </c>
      <c r="I167" s="39">
        <f>AVERAGE(G165:G167)</f>
        <v>14.630333582560221</v>
      </c>
      <c r="J167" s="35"/>
      <c r="K167" s="39">
        <f>E167-I167</f>
        <v>6.6149997711181658</v>
      </c>
      <c r="L167" s="39">
        <f>K167-$K$7</f>
        <v>2.2639999389648455</v>
      </c>
      <c r="M167" s="39">
        <f>SQRT((D167*D167)+(H167*H167))</f>
        <v>0.31583179640158165</v>
      </c>
      <c r="N167" s="35"/>
      <c r="O167" s="43">
        <f>POWER(2,-L167)</f>
        <v>0.20819395152806225</v>
      </c>
      <c r="P167" s="1">
        <f>M167/SQRT((COUNT(C165:C167)+COUNT(G165:G167)/2))</f>
        <v>0.14888453663325829</v>
      </c>
      <c r="Q167" s="28"/>
    </row>
    <row r="168" spans="2:17">
      <c r="B168" s="24" t="s">
        <v>186</v>
      </c>
      <c r="C168" s="21">
        <v>26.922000885009766</v>
      </c>
      <c r="D168" s="31"/>
      <c r="E168" s="35"/>
      <c r="F168" s="35"/>
      <c r="G168" s="34">
        <v>17.849000930786133</v>
      </c>
      <c r="I168" s="35"/>
      <c r="J168" s="35"/>
      <c r="K168" s="35"/>
      <c r="L168" s="35"/>
      <c r="M168" s="35"/>
      <c r="N168" s="35"/>
      <c r="O168" s="36"/>
    </row>
    <row r="169" spans="2:17">
      <c r="B169" s="24" t="s">
        <v>186</v>
      </c>
      <c r="C169" s="21">
        <v>26.985000610351563</v>
      </c>
      <c r="D169" s="37"/>
      <c r="E169" s="35"/>
      <c r="F169" s="35"/>
      <c r="G169" s="34">
        <v>18.197000503540039</v>
      </c>
      <c r="H169" s="37"/>
      <c r="I169" s="35"/>
      <c r="J169" s="35"/>
      <c r="K169" s="35"/>
      <c r="L169" s="35"/>
      <c r="M169" s="35"/>
      <c r="N169" s="35"/>
      <c r="O169" s="36"/>
    </row>
    <row r="170" spans="2:17" ht="15.75">
      <c r="B170" s="24" t="s">
        <v>186</v>
      </c>
      <c r="C170" s="21">
        <v>27.294000625610352</v>
      </c>
      <c r="D170" s="38">
        <f>STDEV(C168:C170)</f>
        <v>0.19909536317617671</v>
      </c>
      <c r="E170" s="39">
        <f>AVERAGE(C168:C170)</f>
        <v>27.067000706990559</v>
      </c>
      <c r="F170" s="35"/>
      <c r="G170" s="34">
        <v>18.099000930786133</v>
      </c>
      <c r="H170" s="40">
        <f>STDEV(G168:G170)</f>
        <v>0.17944712261873016</v>
      </c>
      <c r="I170" s="39">
        <f>AVERAGE(G168:G170)</f>
        <v>18.048334121704102</v>
      </c>
      <c r="J170" s="35"/>
      <c r="K170" s="39">
        <f>E170-I170</f>
        <v>9.0186665852864571</v>
      </c>
      <c r="L170" s="39">
        <f>K170-$K$7</f>
        <v>4.6676667531331368</v>
      </c>
      <c r="M170" s="18">
        <f>SQRT((D170*D170)+(H170*H170))</f>
        <v>0.26803028458440153</v>
      </c>
      <c r="N170" s="6"/>
      <c r="O170" s="43">
        <f>POWER(2,-L170)</f>
        <v>3.9345248947129818E-2</v>
      </c>
      <c r="P170" s="17">
        <f>M170/SQRT((COUNT(C168:C170)+COUNT(G168:G170)/2))</f>
        <v>0.12635068786199366</v>
      </c>
    </row>
    <row r="171" spans="2:17">
      <c r="B171" s="27"/>
      <c r="C171" s="24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P171" s="24"/>
    </row>
    <row r="172" spans="2:17">
      <c r="B172" s="27"/>
      <c r="C172" s="24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P172" s="24"/>
    </row>
    <row r="173" spans="2:17">
      <c r="B173" s="27"/>
      <c r="C173" s="24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P173" s="24"/>
    </row>
    <row r="174" spans="2:17">
      <c r="B174" s="27"/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P174" s="24"/>
    </row>
    <row r="175" spans="2:17">
      <c r="B175" s="27"/>
      <c r="C175" s="24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P175" s="24"/>
    </row>
    <row r="176" spans="2:17">
      <c r="B176" s="27"/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P176" s="24"/>
    </row>
    <row r="177" spans="2:16">
      <c r="B177" s="27"/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P177" s="24"/>
    </row>
    <row r="178" spans="2:16">
      <c r="B178" s="27"/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P178" s="24"/>
    </row>
    <row r="179" spans="2:16">
      <c r="B179" s="27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P179" s="24"/>
    </row>
    <row r="180" spans="2:16">
      <c r="B180" s="27"/>
      <c r="C180" s="24"/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P180" s="24"/>
    </row>
    <row r="181" spans="2:16">
      <c r="B181" s="27"/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P181" s="24"/>
    </row>
    <row r="182" spans="2:16">
      <c r="B182" s="27"/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P182" s="24"/>
    </row>
    <row r="183" spans="2:16">
      <c r="B183" s="27"/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P183" s="24"/>
    </row>
    <row r="184" spans="2:16">
      <c r="B184" s="27"/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P184" s="24"/>
    </row>
    <row r="185" spans="2:16">
      <c r="B185" s="27"/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P185" s="24"/>
    </row>
    <row r="186" spans="2:16">
      <c r="B186" s="27"/>
      <c r="C186" s="24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P186" s="24"/>
    </row>
    <row r="187" spans="2:16">
      <c r="B187" s="27"/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P187" s="24"/>
    </row>
    <row r="188" spans="2:16">
      <c r="B188" s="27"/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P188" s="24"/>
    </row>
    <row r="189" spans="2:16">
      <c r="B189" s="27"/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P189" s="24"/>
    </row>
    <row r="190" spans="2:16">
      <c r="B190" s="27"/>
      <c r="C190" s="24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P190" s="24"/>
    </row>
    <row r="191" spans="2:16">
      <c r="B191" s="27"/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P191" s="24"/>
    </row>
    <row r="192" spans="2:16">
      <c r="B192" s="27"/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P192" s="24"/>
    </row>
    <row r="193" spans="2:16">
      <c r="B193" s="27"/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P193" s="24"/>
    </row>
    <row r="194" spans="2:16">
      <c r="B194" s="27"/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P194" s="24"/>
    </row>
    <row r="195" spans="2:16">
      <c r="B195" s="27"/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P195" s="24"/>
    </row>
    <row r="196" spans="2:16">
      <c r="B196" s="27"/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P196" s="24"/>
    </row>
    <row r="197" spans="2:16">
      <c r="B197" s="27"/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P197" s="24"/>
    </row>
    <row r="198" spans="2:16">
      <c r="B198" s="27"/>
      <c r="C198" s="24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P198" s="24"/>
    </row>
    <row r="199" spans="2:16">
      <c r="B199" s="27"/>
      <c r="C199" s="24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P199" s="24"/>
    </row>
    <row r="200" spans="2:16">
      <c r="B200" s="27"/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P200" s="24"/>
    </row>
    <row r="201" spans="2:16">
      <c r="B201" s="27"/>
      <c r="C201" s="24"/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P201" s="24"/>
    </row>
    <row r="202" spans="2:16">
      <c r="B202" s="27"/>
      <c r="C202" s="24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P202" s="24"/>
    </row>
    <row r="203" spans="2:16">
      <c r="B203" s="27"/>
      <c r="C203" s="24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P203" s="24"/>
    </row>
    <row r="204" spans="2:16">
      <c r="B204" s="27"/>
      <c r="C204" s="24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P204" s="24"/>
    </row>
    <row r="205" spans="2:16">
      <c r="B205" s="27"/>
      <c r="C205" s="24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P205" s="24"/>
    </row>
    <row r="206" spans="2:16">
      <c r="B206" s="27"/>
      <c r="C206" s="24"/>
      <c r="D206" s="24"/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P206" s="24"/>
    </row>
    <row r="207" spans="2:16">
      <c r="B207" s="27"/>
      <c r="C207" s="24"/>
      <c r="D207" s="24"/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P207" s="24"/>
    </row>
    <row r="208" spans="2:16">
      <c r="B208" s="27"/>
      <c r="C208" s="24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P208" s="24"/>
    </row>
    <row r="209" spans="2:16">
      <c r="B209" s="27"/>
      <c r="C209" s="24"/>
      <c r="D209" s="24"/>
      <c r="E209" s="24"/>
      <c r="F209" s="24"/>
      <c r="G209" s="24"/>
      <c r="H209" s="24"/>
      <c r="I209" s="24"/>
      <c r="J209" s="24"/>
      <c r="K209" s="24"/>
      <c r="L209" s="24"/>
      <c r="M209" s="24"/>
      <c r="N209" s="24"/>
      <c r="P209" s="24"/>
    </row>
    <row r="210" spans="2:16">
      <c r="B210" s="27"/>
      <c r="C210" s="24"/>
      <c r="D210" s="24"/>
      <c r="E210" s="24"/>
      <c r="F210" s="24"/>
      <c r="G210" s="24"/>
      <c r="H210" s="24"/>
      <c r="I210" s="24"/>
      <c r="J210" s="24"/>
      <c r="K210" s="24"/>
      <c r="L210" s="24"/>
      <c r="M210" s="24"/>
      <c r="N210" s="24"/>
      <c r="P210" s="24"/>
    </row>
    <row r="211" spans="2:16">
      <c r="B211" s="27"/>
      <c r="C211" s="24"/>
      <c r="D211" s="24"/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P211" s="24"/>
    </row>
    <row r="212" spans="2:16">
      <c r="B212" s="27"/>
      <c r="C212" s="24"/>
      <c r="D212" s="24"/>
      <c r="E212" s="24"/>
      <c r="F212" s="24"/>
      <c r="G212" s="24"/>
      <c r="H212" s="24"/>
      <c r="I212" s="24"/>
      <c r="J212" s="24"/>
      <c r="K212" s="24"/>
      <c r="L212" s="24"/>
      <c r="M212" s="24"/>
      <c r="N212" s="24"/>
      <c r="P212" s="24"/>
    </row>
    <row r="213" spans="2:16">
      <c r="B213" s="27"/>
      <c r="C213" s="24"/>
      <c r="D213" s="24"/>
      <c r="E213" s="24"/>
      <c r="F213" s="24"/>
      <c r="G213" s="24"/>
      <c r="H213" s="24"/>
      <c r="I213" s="24"/>
      <c r="J213" s="24"/>
      <c r="K213" s="24"/>
      <c r="L213" s="24"/>
      <c r="M213" s="24"/>
      <c r="N213" s="24"/>
      <c r="P213" s="24"/>
    </row>
    <row r="214" spans="2:16">
      <c r="B214" s="27"/>
      <c r="C214" s="24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P214" s="24"/>
    </row>
    <row r="215" spans="2:16">
      <c r="B215" s="27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  <c r="N215" s="24"/>
      <c r="P215" s="24"/>
    </row>
    <row r="216" spans="2:16">
      <c r="B216" s="27"/>
      <c r="C216" s="24"/>
      <c r="D216" s="24"/>
      <c r="E216" s="24"/>
      <c r="F216" s="24"/>
      <c r="G216" s="24"/>
      <c r="H216" s="24"/>
      <c r="I216" s="24"/>
      <c r="J216" s="24"/>
      <c r="K216" s="24"/>
      <c r="L216" s="24"/>
      <c r="M216" s="24"/>
      <c r="N216" s="24"/>
      <c r="P216" s="24"/>
    </row>
    <row r="217" spans="2:16">
      <c r="B217" s="27"/>
      <c r="C217" s="24"/>
      <c r="D217" s="24"/>
      <c r="E217" s="24"/>
      <c r="F217" s="24"/>
      <c r="G217" s="24"/>
      <c r="H217" s="24"/>
      <c r="I217" s="24"/>
      <c r="J217" s="24"/>
      <c r="K217" s="24"/>
      <c r="L217" s="24"/>
      <c r="M217" s="24"/>
      <c r="N217" s="24"/>
      <c r="P217" s="24"/>
    </row>
    <row r="218" spans="2:16">
      <c r="B218" s="27"/>
      <c r="C218" s="24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P218" s="24"/>
    </row>
    <row r="219" spans="2:16">
      <c r="B219" s="27"/>
      <c r="C219" s="24"/>
      <c r="D219" s="24"/>
      <c r="E219" s="24"/>
      <c r="F219" s="24"/>
      <c r="G219" s="24"/>
      <c r="H219" s="24"/>
      <c r="I219" s="24"/>
      <c r="J219" s="24"/>
      <c r="K219" s="24"/>
      <c r="L219" s="24"/>
      <c r="M219" s="24"/>
      <c r="N219" s="24"/>
      <c r="P219" s="24"/>
    </row>
    <row r="220" spans="2:16">
      <c r="B220" s="27"/>
      <c r="C220" s="24"/>
      <c r="D220" s="24"/>
      <c r="E220" s="24"/>
      <c r="F220" s="24"/>
      <c r="G220" s="24"/>
      <c r="H220" s="24"/>
      <c r="I220" s="24"/>
      <c r="J220" s="24"/>
      <c r="K220" s="24"/>
      <c r="L220" s="24"/>
      <c r="M220" s="24"/>
      <c r="N220" s="24"/>
      <c r="P220" s="24"/>
    </row>
    <row r="221" spans="2:16">
      <c r="B221" s="27"/>
      <c r="C221" s="24"/>
      <c r="D221" s="24"/>
      <c r="E221" s="24"/>
      <c r="F221" s="24"/>
      <c r="G221" s="24"/>
      <c r="H221" s="24"/>
      <c r="I221" s="24"/>
      <c r="J221" s="24"/>
      <c r="K221" s="24"/>
      <c r="L221" s="24"/>
      <c r="M221" s="24"/>
      <c r="N221" s="24"/>
      <c r="P221" s="24"/>
    </row>
    <row r="222" spans="2:16">
      <c r="B222" s="27"/>
      <c r="C222" s="24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P222" s="24"/>
    </row>
    <row r="223" spans="2:16">
      <c r="B223" s="27"/>
      <c r="C223" s="24"/>
      <c r="D223" s="24"/>
      <c r="E223" s="24"/>
      <c r="F223" s="24"/>
      <c r="G223" s="24"/>
      <c r="H223" s="24"/>
      <c r="I223" s="24"/>
      <c r="J223" s="24"/>
      <c r="K223" s="24"/>
      <c r="L223" s="24"/>
      <c r="M223" s="24"/>
      <c r="N223" s="24"/>
      <c r="P223" s="24"/>
    </row>
    <row r="224" spans="2:16">
      <c r="B224" s="27"/>
      <c r="C224" s="24"/>
      <c r="D224" s="24"/>
      <c r="E224" s="24"/>
      <c r="F224" s="24"/>
      <c r="G224" s="24"/>
      <c r="H224" s="24"/>
      <c r="I224" s="24"/>
      <c r="J224" s="24"/>
      <c r="K224" s="24"/>
      <c r="L224" s="24"/>
      <c r="M224" s="24"/>
      <c r="N224" s="24"/>
      <c r="P224" s="24"/>
    </row>
    <row r="225" spans="2:16">
      <c r="B225" s="27"/>
      <c r="C225" s="24"/>
      <c r="D225" s="24"/>
      <c r="E225" s="24"/>
      <c r="F225" s="24"/>
      <c r="G225" s="24"/>
      <c r="H225" s="24"/>
      <c r="I225" s="24"/>
      <c r="J225" s="24"/>
      <c r="K225" s="24"/>
      <c r="L225" s="24"/>
      <c r="M225" s="24"/>
      <c r="N225" s="24"/>
      <c r="P225" s="24"/>
    </row>
    <row r="226" spans="2:16">
      <c r="B226" s="27"/>
      <c r="C226" s="24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P226" s="24"/>
    </row>
    <row r="227" spans="2:16">
      <c r="B227" s="27"/>
      <c r="C227" s="24"/>
      <c r="D227" s="24"/>
      <c r="E227" s="24"/>
      <c r="F227" s="24"/>
      <c r="G227" s="24"/>
      <c r="H227" s="24"/>
      <c r="I227" s="24"/>
      <c r="J227" s="24"/>
      <c r="K227" s="24"/>
      <c r="L227" s="24"/>
      <c r="M227" s="24"/>
      <c r="N227" s="24"/>
      <c r="P227" s="24"/>
    </row>
    <row r="228" spans="2:16">
      <c r="B228" s="27"/>
      <c r="C228" s="24"/>
      <c r="D228" s="24"/>
      <c r="E228" s="24"/>
      <c r="F228" s="24"/>
      <c r="G228" s="24"/>
      <c r="H228" s="24"/>
      <c r="I228" s="24"/>
      <c r="J228" s="24"/>
      <c r="K228" s="24"/>
      <c r="L228" s="24"/>
      <c r="M228" s="24"/>
      <c r="N228" s="24"/>
      <c r="P228" s="24"/>
    </row>
    <row r="229" spans="2:16">
      <c r="B229" s="27"/>
      <c r="C229" s="24"/>
      <c r="D229" s="24"/>
      <c r="E229" s="24"/>
      <c r="F229" s="24"/>
      <c r="G229" s="24"/>
      <c r="H229" s="24"/>
      <c r="I229" s="24"/>
      <c r="J229" s="24"/>
      <c r="K229" s="24"/>
      <c r="L229" s="24"/>
      <c r="M229" s="24"/>
      <c r="N229" s="24"/>
      <c r="P229" s="24"/>
    </row>
    <row r="230" spans="2:16">
      <c r="B230" s="27"/>
      <c r="C230" s="24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P230" s="24"/>
    </row>
    <row r="231" spans="2:16">
      <c r="B231" s="27"/>
      <c r="C231" s="24"/>
      <c r="D231" s="24"/>
      <c r="E231" s="24"/>
      <c r="F231" s="24"/>
      <c r="G231" s="24"/>
      <c r="H231" s="24"/>
      <c r="I231" s="24"/>
      <c r="J231" s="24"/>
      <c r="K231" s="24"/>
      <c r="L231" s="24"/>
      <c r="M231" s="24"/>
      <c r="N231" s="24"/>
      <c r="P231" s="24"/>
    </row>
    <row r="232" spans="2:16">
      <c r="B232" s="27"/>
      <c r="C232" s="24"/>
      <c r="D232" s="24"/>
      <c r="E232" s="24"/>
      <c r="F232" s="24"/>
      <c r="G232" s="24"/>
      <c r="H232" s="24"/>
      <c r="I232" s="24"/>
      <c r="J232" s="24"/>
      <c r="K232" s="24"/>
      <c r="L232" s="24"/>
      <c r="M232" s="24"/>
      <c r="N232" s="24"/>
      <c r="P232" s="24"/>
    </row>
    <row r="233" spans="2:16">
      <c r="B233" s="27"/>
      <c r="C233" s="24"/>
      <c r="D233" s="24"/>
      <c r="E233" s="24"/>
      <c r="F233" s="24"/>
      <c r="G233" s="24"/>
      <c r="H233" s="24"/>
      <c r="I233" s="24"/>
      <c r="J233" s="24"/>
      <c r="K233" s="24"/>
      <c r="L233" s="24"/>
      <c r="M233" s="24"/>
      <c r="N233" s="24"/>
      <c r="P233" s="24"/>
    </row>
    <row r="234" spans="2:16">
      <c r="B234" s="27"/>
      <c r="C234" s="24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P234" s="24"/>
    </row>
    <row r="235" spans="2:16">
      <c r="B235" s="27"/>
      <c r="C235" s="24"/>
      <c r="D235" s="24"/>
      <c r="E235" s="24"/>
      <c r="F235" s="24"/>
      <c r="G235" s="24"/>
      <c r="H235" s="24"/>
      <c r="I235" s="24"/>
      <c r="J235" s="24"/>
      <c r="K235" s="24"/>
      <c r="L235" s="24"/>
      <c r="M235" s="24"/>
      <c r="N235" s="24"/>
      <c r="P235" s="24"/>
    </row>
    <row r="236" spans="2:16">
      <c r="B236" s="27"/>
      <c r="C236" s="24"/>
      <c r="D236" s="24"/>
      <c r="E236" s="24"/>
      <c r="F236" s="24"/>
      <c r="G236" s="24"/>
      <c r="H236" s="24"/>
      <c r="I236" s="24"/>
      <c r="J236" s="24"/>
      <c r="K236" s="24"/>
      <c r="L236" s="24"/>
      <c r="M236" s="24"/>
      <c r="N236" s="24"/>
      <c r="P236" s="24"/>
    </row>
    <row r="237" spans="2:16">
      <c r="B237" s="27"/>
      <c r="C237" s="24"/>
      <c r="D237" s="24"/>
      <c r="E237" s="24"/>
      <c r="F237" s="24"/>
      <c r="G237" s="24"/>
      <c r="H237" s="24"/>
      <c r="I237" s="24"/>
      <c r="J237" s="24"/>
      <c r="K237" s="24"/>
      <c r="L237" s="24"/>
      <c r="M237" s="24"/>
      <c r="N237" s="24"/>
      <c r="P237" s="24"/>
    </row>
    <row r="238" spans="2:16">
      <c r="B238" s="27"/>
      <c r="C238" s="24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P238" s="24"/>
    </row>
    <row r="239" spans="2:16">
      <c r="B239" s="27"/>
      <c r="C239" s="24"/>
      <c r="D239" s="24"/>
      <c r="E239" s="24"/>
      <c r="F239" s="24"/>
      <c r="G239" s="24"/>
      <c r="H239" s="24"/>
      <c r="I239" s="24"/>
      <c r="J239" s="24"/>
      <c r="K239" s="24"/>
      <c r="L239" s="24"/>
      <c r="M239" s="24"/>
      <c r="N239" s="24"/>
      <c r="P239" s="24"/>
    </row>
    <row r="240" spans="2:16">
      <c r="B240" s="27"/>
      <c r="C240" s="24"/>
      <c r="D240" s="24"/>
      <c r="E240" s="24"/>
      <c r="F240" s="24"/>
      <c r="G240" s="24"/>
      <c r="H240" s="24"/>
      <c r="I240" s="24"/>
      <c r="J240" s="24"/>
      <c r="K240" s="24"/>
      <c r="L240" s="24"/>
      <c r="M240" s="24"/>
      <c r="N240" s="24"/>
      <c r="P240" s="24"/>
    </row>
    <row r="241" spans="2:16">
      <c r="B241" s="27"/>
      <c r="C241" s="24"/>
      <c r="D241" s="24"/>
      <c r="E241" s="24"/>
      <c r="F241" s="24"/>
      <c r="G241" s="24"/>
      <c r="H241" s="24"/>
      <c r="I241" s="24"/>
      <c r="J241" s="24"/>
      <c r="K241" s="24"/>
      <c r="L241" s="24"/>
      <c r="M241" s="24"/>
      <c r="N241" s="24"/>
      <c r="P241" s="24"/>
    </row>
    <row r="242" spans="2:16">
      <c r="B242" s="27"/>
      <c r="C242" s="24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P242" s="24"/>
    </row>
    <row r="243" spans="2:16">
      <c r="B243" s="27"/>
      <c r="C243" s="24"/>
      <c r="D243" s="24"/>
      <c r="E243" s="24"/>
      <c r="F243" s="24"/>
      <c r="G243" s="24"/>
      <c r="H243" s="24"/>
      <c r="I243" s="24"/>
      <c r="J243" s="24"/>
      <c r="K243" s="24"/>
      <c r="L243" s="24"/>
      <c r="M243" s="24"/>
      <c r="N243" s="24"/>
      <c r="P243" s="24"/>
    </row>
    <row r="244" spans="2:16">
      <c r="B244" s="27"/>
      <c r="C244" s="24"/>
      <c r="D244" s="24"/>
      <c r="E244" s="24"/>
      <c r="F244" s="24"/>
      <c r="G244" s="24"/>
      <c r="H244" s="24"/>
      <c r="I244" s="24"/>
      <c r="J244" s="24"/>
      <c r="K244" s="24"/>
      <c r="L244" s="24"/>
      <c r="M244" s="24"/>
      <c r="N244" s="24"/>
      <c r="P244" s="24"/>
    </row>
    <row r="245" spans="2:16">
      <c r="B245" s="27"/>
      <c r="C245" s="24"/>
      <c r="D245" s="24"/>
      <c r="E245" s="24"/>
      <c r="F245" s="24"/>
      <c r="G245" s="24"/>
      <c r="H245" s="24"/>
      <c r="I245" s="24"/>
      <c r="J245" s="24"/>
      <c r="K245" s="24"/>
      <c r="L245" s="24"/>
      <c r="M245" s="24"/>
      <c r="N245" s="24"/>
      <c r="P245" s="24"/>
    </row>
    <row r="246" spans="2:16">
      <c r="B246" s="27"/>
      <c r="C246" s="24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P246" s="24"/>
    </row>
    <row r="247" spans="2:16">
      <c r="B247" s="27"/>
      <c r="C247" s="24"/>
      <c r="D247" s="24"/>
      <c r="E247" s="24"/>
      <c r="F247" s="24"/>
      <c r="G247" s="24"/>
      <c r="H247" s="24"/>
      <c r="I247" s="24"/>
      <c r="J247" s="24"/>
      <c r="K247" s="24"/>
      <c r="L247" s="24"/>
      <c r="M247" s="24"/>
      <c r="N247" s="24"/>
      <c r="P247" s="24"/>
    </row>
    <row r="248" spans="2:16">
      <c r="B248" s="27"/>
      <c r="C248" s="24"/>
      <c r="D248" s="24"/>
      <c r="E248" s="24"/>
      <c r="F248" s="24"/>
      <c r="G248" s="24"/>
      <c r="H248" s="24"/>
      <c r="I248" s="24"/>
      <c r="J248" s="24"/>
      <c r="K248" s="24"/>
      <c r="L248" s="24"/>
      <c r="M248" s="24"/>
      <c r="N248" s="24"/>
      <c r="P248" s="24"/>
    </row>
    <row r="249" spans="2:16">
      <c r="B249" s="27"/>
      <c r="C249" s="24"/>
      <c r="D249" s="24"/>
      <c r="E249" s="24"/>
      <c r="F249" s="24"/>
      <c r="G249" s="24"/>
      <c r="H249" s="24"/>
      <c r="I249" s="24"/>
      <c r="J249" s="24"/>
      <c r="K249" s="24"/>
      <c r="L249" s="24"/>
      <c r="M249" s="24"/>
      <c r="N249" s="24"/>
      <c r="P249" s="24"/>
    </row>
    <row r="250" spans="2:16">
      <c r="B250" s="27"/>
      <c r="C250" s="24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P250" s="24"/>
    </row>
    <row r="251" spans="2:16">
      <c r="B251" s="27"/>
      <c r="C251" s="24"/>
      <c r="D251" s="24"/>
      <c r="E251" s="24"/>
      <c r="F251" s="24"/>
      <c r="G251" s="24"/>
      <c r="H251" s="24"/>
      <c r="I251" s="24"/>
      <c r="J251" s="24"/>
      <c r="K251" s="24"/>
      <c r="L251" s="24"/>
      <c r="M251" s="24"/>
      <c r="N251" s="24"/>
      <c r="P251" s="24"/>
    </row>
    <row r="252" spans="2:16">
      <c r="B252" s="27"/>
      <c r="C252" s="24"/>
      <c r="D252" s="24"/>
      <c r="E252" s="24"/>
      <c r="F252" s="24"/>
      <c r="G252" s="24"/>
      <c r="H252" s="24"/>
      <c r="I252" s="24"/>
      <c r="J252" s="24"/>
      <c r="K252" s="24"/>
      <c r="L252" s="24"/>
      <c r="M252" s="24"/>
      <c r="N252" s="24"/>
      <c r="P252" s="24"/>
    </row>
    <row r="253" spans="2:16">
      <c r="B253" s="27"/>
      <c r="C253" s="24"/>
      <c r="D253" s="24"/>
      <c r="E253" s="24"/>
      <c r="F253" s="24"/>
      <c r="G253" s="24"/>
      <c r="H253" s="24"/>
      <c r="I253" s="24"/>
      <c r="J253" s="24"/>
      <c r="K253" s="24"/>
      <c r="L253" s="24"/>
      <c r="M253" s="24"/>
      <c r="N253" s="24"/>
      <c r="P253" s="24"/>
    </row>
    <row r="254" spans="2:16">
      <c r="B254" s="27"/>
      <c r="C254" s="24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P254" s="24"/>
    </row>
    <row r="255" spans="2:16">
      <c r="B255" s="27"/>
      <c r="C255" s="24"/>
      <c r="D255" s="24"/>
      <c r="E255" s="24"/>
      <c r="F255" s="24"/>
      <c r="G255" s="24"/>
      <c r="H255" s="24"/>
      <c r="I255" s="24"/>
      <c r="J255" s="24"/>
      <c r="K255" s="24"/>
      <c r="L255" s="24"/>
      <c r="M255" s="24"/>
      <c r="N255" s="24"/>
      <c r="P255" s="24"/>
    </row>
    <row r="256" spans="2:16">
      <c r="B256" s="27"/>
      <c r="C256" s="24"/>
      <c r="D256" s="24"/>
      <c r="E256" s="24"/>
      <c r="F256" s="24"/>
      <c r="G256" s="24"/>
      <c r="H256" s="24"/>
      <c r="I256" s="24"/>
      <c r="J256" s="24"/>
      <c r="K256" s="24"/>
      <c r="L256" s="24"/>
      <c r="M256" s="24"/>
      <c r="N256" s="24"/>
      <c r="P256" s="24"/>
    </row>
    <row r="257" spans="2:16">
      <c r="B257" s="27"/>
      <c r="C257" s="24"/>
      <c r="D257" s="24"/>
      <c r="E257" s="24"/>
      <c r="F257" s="24"/>
      <c r="G257" s="24"/>
      <c r="H257" s="24"/>
      <c r="I257" s="24"/>
      <c r="J257" s="24"/>
      <c r="K257" s="24"/>
      <c r="L257" s="24"/>
      <c r="M257" s="24"/>
      <c r="N257" s="24"/>
      <c r="P257" s="24"/>
    </row>
    <row r="258" spans="2:16">
      <c r="B258" s="27"/>
      <c r="C258" s="24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P258" s="24"/>
    </row>
    <row r="259" spans="2:16">
      <c r="B259" s="27"/>
      <c r="C259" s="24"/>
      <c r="D259" s="24"/>
      <c r="E259" s="24"/>
      <c r="F259" s="24"/>
      <c r="G259" s="24"/>
      <c r="H259" s="24"/>
      <c r="I259" s="24"/>
      <c r="J259" s="24"/>
      <c r="K259" s="24"/>
      <c r="L259" s="24"/>
      <c r="M259" s="24"/>
      <c r="N259" s="24"/>
      <c r="P259" s="24"/>
    </row>
    <row r="260" spans="2:16">
      <c r="B260" s="27"/>
      <c r="C260" s="24"/>
      <c r="D260" s="24"/>
      <c r="E260" s="24"/>
      <c r="F260" s="24"/>
      <c r="G260" s="24"/>
      <c r="H260" s="24"/>
      <c r="I260" s="24"/>
      <c r="J260" s="24"/>
      <c r="K260" s="24"/>
      <c r="L260" s="24"/>
      <c r="M260" s="24"/>
      <c r="N260" s="24"/>
      <c r="P260" s="24"/>
    </row>
    <row r="261" spans="2:16">
      <c r="B261" s="27"/>
      <c r="C261" s="24"/>
      <c r="D261" s="24"/>
      <c r="E261" s="24"/>
      <c r="F261" s="24"/>
      <c r="G261" s="24"/>
      <c r="H261" s="24"/>
      <c r="I261" s="24"/>
      <c r="J261" s="24"/>
      <c r="K261" s="24"/>
      <c r="L261" s="24"/>
      <c r="M261" s="24"/>
      <c r="N261" s="24"/>
      <c r="P261" s="24"/>
    </row>
    <row r="262" spans="2:16">
      <c r="B262" s="27"/>
      <c r="C262" s="24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P262" s="24"/>
    </row>
    <row r="263" spans="2:16">
      <c r="B263" s="27"/>
      <c r="C263" s="24"/>
      <c r="D263" s="24"/>
      <c r="E263" s="24"/>
      <c r="F263" s="24"/>
      <c r="G263" s="24"/>
      <c r="H263" s="24"/>
      <c r="I263" s="24"/>
      <c r="J263" s="24"/>
      <c r="K263" s="24"/>
      <c r="L263" s="24"/>
      <c r="M263" s="24"/>
      <c r="N263" s="24"/>
      <c r="P263" s="24"/>
    </row>
    <row r="264" spans="2:16">
      <c r="B264" s="27"/>
      <c r="C264" s="24"/>
      <c r="D264" s="24"/>
      <c r="E264" s="24"/>
      <c r="F264" s="24"/>
      <c r="G264" s="24"/>
      <c r="H264" s="24"/>
      <c r="I264" s="24"/>
      <c r="J264" s="24"/>
      <c r="K264" s="24"/>
      <c r="L264" s="24"/>
      <c r="M264" s="24"/>
      <c r="N264" s="24"/>
      <c r="P264" s="24"/>
    </row>
    <row r="265" spans="2:16">
      <c r="B265" s="27"/>
      <c r="C265" s="24"/>
      <c r="D265" s="24"/>
      <c r="E265" s="24"/>
      <c r="F265" s="24"/>
      <c r="G265" s="24"/>
      <c r="H265" s="24"/>
      <c r="I265" s="24"/>
      <c r="J265" s="24"/>
      <c r="K265" s="24"/>
      <c r="L265" s="24"/>
      <c r="M265" s="24"/>
      <c r="N265" s="24"/>
      <c r="P265" s="24"/>
    </row>
    <row r="266" spans="2:16">
      <c r="B266" s="27"/>
      <c r="C266" s="24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P266" s="24"/>
    </row>
    <row r="267" spans="2:16">
      <c r="B267" s="27"/>
      <c r="C267" s="24"/>
      <c r="D267" s="24"/>
      <c r="E267" s="24"/>
      <c r="F267" s="24"/>
      <c r="G267" s="24"/>
      <c r="H267" s="24"/>
      <c r="I267" s="24"/>
      <c r="J267" s="24"/>
      <c r="K267" s="24"/>
      <c r="L267" s="24"/>
      <c r="M267" s="24"/>
      <c r="N267" s="24"/>
      <c r="P267" s="24"/>
    </row>
    <row r="268" spans="2:16">
      <c r="B268" s="27"/>
      <c r="C268" s="24"/>
      <c r="D268" s="24"/>
      <c r="E268" s="24"/>
      <c r="F268" s="24"/>
      <c r="G268" s="24"/>
      <c r="H268" s="24"/>
      <c r="I268" s="24"/>
      <c r="J268" s="24"/>
      <c r="K268" s="24"/>
      <c r="L268" s="24"/>
      <c r="M268" s="24"/>
      <c r="N268" s="24"/>
      <c r="P268" s="24"/>
    </row>
    <row r="269" spans="2:16">
      <c r="B269" s="27"/>
      <c r="C269" s="24"/>
      <c r="D269" s="24"/>
      <c r="E269" s="24"/>
      <c r="F269" s="24"/>
      <c r="G269" s="24"/>
      <c r="H269" s="24"/>
      <c r="I269" s="24"/>
      <c r="J269" s="24"/>
      <c r="K269" s="24"/>
      <c r="L269" s="24"/>
      <c r="M269" s="24"/>
      <c r="N269" s="24"/>
      <c r="P269" s="24"/>
    </row>
    <row r="270" spans="2:16">
      <c r="B270" s="27"/>
      <c r="C270" s="24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P270" s="24"/>
    </row>
    <row r="271" spans="2:16">
      <c r="B271" s="27"/>
      <c r="C271" s="24"/>
      <c r="D271" s="24"/>
      <c r="E271" s="24"/>
      <c r="F271" s="24"/>
      <c r="G271" s="24"/>
      <c r="H271" s="24"/>
      <c r="I271" s="24"/>
      <c r="J271" s="24"/>
      <c r="K271" s="24"/>
      <c r="L271" s="24"/>
      <c r="M271" s="24"/>
      <c r="N271" s="24"/>
      <c r="P271" s="24"/>
    </row>
    <row r="272" spans="2:16">
      <c r="B272" s="27"/>
      <c r="C272" s="24"/>
      <c r="D272" s="24"/>
      <c r="E272" s="24"/>
      <c r="F272" s="24"/>
      <c r="G272" s="24"/>
      <c r="H272" s="24"/>
      <c r="I272" s="24"/>
      <c r="J272" s="24"/>
      <c r="K272" s="24"/>
      <c r="L272" s="24"/>
      <c r="M272" s="24"/>
      <c r="N272" s="24"/>
      <c r="P272" s="24"/>
    </row>
    <row r="273" spans="2:16">
      <c r="B273" s="27"/>
      <c r="C273" s="24"/>
      <c r="D273" s="24"/>
      <c r="E273" s="24"/>
      <c r="F273" s="24"/>
      <c r="G273" s="24"/>
      <c r="H273" s="24"/>
      <c r="I273" s="24"/>
      <c r="J273" s="24"/>
      <c r="K273" s="24"/>
      <c r="L273" s="24"/>
      <c r="M273" s="24"/>
      <c r="N273" s="24"/>
      <c r="P273" s="24"/>
    </row>
    <row r="274" spans="2:16">
      <c r="B274" s="27"/>
      <c r="C274" s="24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P274" s="24"/>
    </row>
    <row r="275" spans="2:16">
      <c r="B275" s="27"/>
      <c r="C275" s="24"/>
      <c r="D275" s="24"/>
      <c r="E275" s="24"/>
      <c r="F275" s="24"/>
      <c r="G275" s="24"/>
      <c r="H275" s="24"/>
      <c r="I275" s="24"/>
      <c r="J275" s="24"/>
      <c r="K275" s="24"/>
      <c r="L275" s="24"/>
      <c r="M275" s="24"/>
      <c r="N275" s="24"/>
      <c r="P275" s="24"/>
    </row>
    <row r="276" spans="2:16">
      <c r="B276" s="27"/>
      <c r="C276" s="24"/>
      <c r="D276" s="24"/>
      <c r="E276" s="24"/>
      <c r="F276" s="24"/>
      <c r="G276" s="24"/>
      <c r="H276" s="24"/>
      <c r="I276" s="24"/>
      <c r="J276" s="24"/>
      <c r="K276" s="24"/>
      <c r="L276" s="24"/>
      <c r="M276" s="24"/>
      <c r="N276" s="24"/>
      <c r="P276" s="24"/>
    </row>
    <row r="277" spans="2:16">
      <c r="B277" s="27"/>
      <c r="C277" s="24"/>
      <c r="D277" s="24"/>
      <c r="E277" s="24"/>
      <c r="F277" s="24"/>
      <c r="G277" s="24"/>
      <c r="H277" s="24"/>
      <c r="I277" s="24"/>
      <c r="J277" s="24"/>
      <c r="K277" s="24"/>
      <c r="L277" s="24"/>
      <c r="M277" s="24"/>
      <c r="N277" s="24"/>
      <c r="P277" s="24"/>
    </row>
    <row r="278" spans="2:16">
      <c r="B278" s="27"/>
      <c r="C278" s="24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P278" s="24"/>
    </row>
    <row r="279" spans="2:16">
      <c r="B279" s="27"/>
      <c r="C279" s="24"/>
      <c r="D279" s="24"/>
      <c r="E279" s="24"/>
      <c r="F279" s="24"/>
      <c r="G279" s="24"/>
      <c r="H279" s="24"/>
      <c r="I279" s="24"/>
      <c r="J279" s="24"/>
      <c r="K279" s="24"/>
      <c r="L279" s="24"/>
      <c r="M279" s="24"/>
      <c r="N279" s="24"/>
      <c r="P279" s="24"/>
    </row>
    <row r="280" spans="2:16">
      <c r="B280" s="27"/>
      <c r="C280" s="24"/>
      <c r="D280" s="24"/>
      <c r="E280" s="24"/>
      <c r="F280" s="24"/>
      <c r="G280" s="24"/>
      <c r="H280" s="24"/>
      <c r="I280" s="24"/>
      <c r="J280" s="24"/>
      <c r="K280" s="24"/>
      <c r="L280" s="24"/>
      <c r="M280" s="24"/>
      <c r="N280" s="24"/>
      <c r="P280" s="24"/>
    </row>
    <row r="281" spans="2:16">
      <c r="B281" s="27"/>
      <c r="C281" s="24"/>
      <c r="D281" s="24"/>
      <c r="E281" s="24"/>
      <c r="F281" s="24"/>
      <c r="G281" s="24"/>
      <c r="H281" s="24"/>
      <c r="I281" s="24"/>
      <c r="J281" s="24"/>
      <c r="K281" s="24"/>
      <c r="L281" s="24"/>
      <c r="M281" s="24"/>
      <c r="N281" s="24"/>
      <c r="P281" s="24"/>
    </row>
    <row r="282" spans="2:16">
      <c r="B282" s="27"/>
      <c r="C282" s="24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P282" s="24"/>
    </row>
    <row r="283" spans="2:16">
      <c r="B283" s="27"/>
      <c r="C283" s="24"/>
      <c r="D283" s="24"/>
      <c r="E283" s="24"/>
      <c r="F283" s="24"/>
      <c r="G283" s="24"/>
      <c r="H283" s="24"/>
      <c r="I283" s="24"/>
      <c r="J283" s="24"/>
      <c r="K283" s="24"/>
      <c r="L283" s="24"/>
      <c r="M283" s="24"/>
      <c r="N283" s="24"/>
      <c r="P283" s="24"/>
    </row>
    <row r="284" spans="2:16">
      <c r="B284" s="27"/>
      <c r="C284" s="24"/>
      <c r="D284" s="24"/>
      <c r="E284" s="24"/>
      <c r="F284" s="24"/>
      <c r="G284" s="24"/>
      <c r="H284" s="24"/>
      <c r="I284" s="24"/>
      <c r="J284" s="24"/>
      <c r="K284" s="24"/>
      <c r="L284" s="24"/>
      <c r="M284" s="24"/>
      <c r="N284" s="24"/>
      <c r="P284" s="24"/>
    </row>
    <row r="285" spans="2:16">
      <c r="B285" s="27"/>
      <c r="C285" s="24"/>
      <c r="D285" s="24"/>
      <c r="E285" s="24"/>
      <c r="F285" s="24"/>
      <c r="G285" s="24"/>
      <c r="H285" s="24"/>
      <c r="I285" s="24"/>
      <c r="J285" s="24"/>
      <c r="K285" s="24"/>
      <c r="L285" s="24"/>
      <c r="M285" s="24"/>
      <c r="N285" s="24"/>
      <c r="P285" s="24"/>
    </row>
    <row r="286" spans="2:16">
      <c r="B286" s="27"/>
      <c r="C286" s="24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P286" s="24"/>
    </row>
    <row r="287" spans="2:16">
      <c r="B287" s="27"/>
      <c r="C287" s="24"/>
      <c r="D287" s="24"/>
      <c r="E287" s="24"/>
      <c r="F287" s="24"/>
      <c r="G287" s="24"/>
      <c r="H287" s="24"/>
      <c r="I287" s="24"/>
      <c r="J287" s="24"/>
      <c r="K287" s="24"/>
      <c r="L287" s="24"/>
      <c r="M287" s="24"/>
      <c r="N287" s="24"/>
      <c r="P287" s="24"/>
    </row>
    <row r="288" spans="2:16">
      <c r="B288" s="27"/>
      <c r="C288" s="24"/>
      <c r="D288" s="24"/>
      <c r="E288" s="24"/>
      <c r="F288" s="24"/>
      <c r="G288" s="24"/>
      <c r="H288" s="24"/>
      <c r="I288" s="24"/>
      <c r="J288" s="24"/>
      <c r="K288" s="24"/>
      <c r="L288" s="24"/>
      <c r="M288" s="24"/>
      <c r="N288" s="24"/>
      <c r="P288" s="24"/>
    </row>
    <row r="289" spans="2:16">
      <c r="B289" s="27"/>
      <c r="C289" s="24"/>
      <c r="D289" s="24"/>
      <c r="E289" s="24"/>
      <c r="F289" s="24"/>
      <c r="G289" s="24"/>
      <c r="H289" s="24"/>
      <c r="I289" s="24"/>
      <c r="J289" s="24"/>
      <c r="K289" s="24"/>
      <c r="L289" s="24"/>
      <c r="M289" s="24"/>
      <c r="N289" s="24"/>
      <c r="P289" s="24"/>
    </row>
    <row r="290" spans="2:16">
      <c r="B290" s="27"/>
      <c r="C290" s="24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P290" s="24"/>
    </row>
    <row r="291" spans="2:16">
      <c r="B291" s="27"/>
      <c r="C291" s="24"/>
      <c r="D291" s="24"/>
      <c r="E291" s="24"/>
      <c r="F291" s="24"/>
      <c r="G291" s="24"/>
      <c r="H291" s="24"/>
      <c r="I291" s="24"/>
      <c r="J291" s="24"/>
      <c r="K291" s="24"/>
      <c r="L291" s="24"/>
      <c r="M291" s="24"/>
      <c r="N291" s="24"/>
      <c r="P291" s="24"/>
    </row>
    <row r="292" spans="2:16">
      <c r="B292" s="27"/>
      <c r="C292" s="24"/>
      <c r="D292" s="24"/>
      <c r="E292" s="24"/>
      <c r="F292" s="24"/>
      <c r="G292" s="24"/>
      <c r="H292" s="24"/>
      <c r="I292" s="24"/>
      <c r="J292" s="24"/>
      <c r="K292" s="24"/>
      <c r="L292" s="24"/>
      <c r="M292" s="24"/>
      <c r="N292" s="24"/>
      <c r="P292" s="24"/>
    </row>
    <row r="293" spans="2:16">
      <c r="B293" s="27"/>
      <c r="C293" s="24"/>
      <c r="D293" s="24"/>
      <c r="E293" s="24"/>
      <c r="F293" s="24"/>
      <c r="G293" s="24"/>
      <c r="H293" s="24"/>
      <c r="I293" s="24"/>
      <c r="J293" s="24"/>
      <c r="K293" s="24"/>
      <c r="L293" s="24"/>
      <c r="M293" s="24"/>
      <c r="N293" s="24"/>
      <c r="P293" s="24"/>
    </row>
    <row r="294" spans="2:16">
      <c r="B294" s="27"/>
      <c r="C294" s="24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P294" s="24"/>
    </row>
    <row r="295" spans="2:16">
      <c r="B295" s="27"/>
      <c r="C295" s="24"/>
      <c r="D295" s="24"/>
      <c r="E295" s="24"/>
      <c r="F295" s="24"/>
      <c r="G295" s="24"/>
      <c r="H295" s="24"/>
      <c r="I295" s="24"/>
      <c r="J295" s="24"/>
      <c r="K295" s="24"/>
      <c r="L295" s="24"/>
      <c r="M295" s="24"/>
      <c r="N295" s="24"/>
      <c r="P295" s="24"/>
    </row>
    <row r="296" spans="2:16">
      <c r="B296" s="27"/>
      <c r="C296" s="24"/>
      <c r="D296" s="24"/>
      <c r="E296" s="24"/>
      <c r="F296" s="24"/>
      <c r="G296" s="24"/>
      <c r="H296" s="24"/>
      <c r="I296" s="24"/>
      <c r="J296" s="24"/>
      <c r="K296" s="24"/>
      <c r="L296" s="24"/>
      <c r="M296" s="24"/>
      <c r="N296" s="24"/>
      <c r="P296" s="24"/>
    </row>
    <row r="297" spans="2:16">
      <c r="B297" s="27"/>
      <c r="C297" s="24"/>
      <c r="D297" s="24"/>
      <c r="E297" s="24"/>
      <c r="F297" s="24"/>
      <c r="G297" s="24"/>
      <c r="H297" s="24"/>
      <c r="I297" s="24"/>
      <c r="J297" s="24"/>
      <c r="K297" s="24"/>
      <c r="L297" s="24"/>
      <c r="M297" s="24"/>
      <c r="N297" s="24"/>
      <c r="P297" s="24"/>
    </row>
    <row r="298" spans="2:16">
      <c r="B298" s="27"/>
      <c r="C298" s="24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P298" s="24"/>
    </row>
    <row r="299" spans="2:16">
      <c r="B299" s="27"/>
      <c r="C299" s="24"/>
      <c r="D299" s="24"/>
      <c r="E299" s="24"/>
      <c r="F299" s="24"/>
      <c r="G299" s="24"/>
      <c r="H299" s="24"/>
      <c r="I299" s="24"/>
      <c r="J299" s="24"/>
      <c r="K299" s="24"/>
      <c r="L299" s="24"/>
      <c r="M299" s="24"/>
      <c r="N299" s="24"/>
      <c r="P299" s="24"/>
    </row>
    <row r="300" spans="2:16">
      <c r="B300" s="27"/>
      <c r="C300" s="24"/>
      <c r="D300" s="24"/>
      <c r="E300" s="24"/>
      <c r="F300" s="24"/>
      <c r="G300" s="24"/>
      <c r="H300" s="24"/>
      <c r="I300" s="24"/>
      <c r="J300" s="24"/>
      <c r="K300" s="24"/>
      <c r="L300" s="24"/>
      <c r="M300" s="24"/>
      <c r="N300" s="24"/>
      <c r="P300" s="24"/>
    </row>
    <row r="301" spans="2:16">
      <c r="B301" s="27"/>
      <c r="C301" s="24"/>
      <c r="D301" s="24"/>
      <c r="E301" s="24"/>
      <c r="F301" s="24"/>
      <c r="G301" s="24"/>
      <c r="H301" s="24"/>
      <c r="I301" s="24"/>
      <c r="J301" s="24"/>
      <c r="K301" s="24"/>
      <c r="L301" s="24"/>
      <c r="M301" s="24"/>
      <c r="N301" s="24"/>
      <c r="P301" s="24"/>
    </row>
    <row r="302" spans="2:16">
      <c r="B302" s="27"/>
      <c r="C302" s="24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P302" s="24"/>
    </row>
    <row r="303" spans="2:16">
      <c r="B303" s="27"/>
      <c r="C303" s="24"/>
      <c r="D303" s="24"/>
      <c r="E303" s="24"/>
      <c r="F303" s="24"/>
      <c r="G303" s="24"/>
      <c r="H303" s="24"/>
      <c r="I303" s="24"/>
      <c r="J303" s="24"/>
      <c r="K303" s="24"/>
      <c r="L303" s="24"/>
      <c r="M303" s="24"/>
      <c r="N303" s="24"/>
      <c r="P303" s="24"/>
    </row>
    <row r="304" spans="2:16">
      <c r="B304" s="27"/>
      <c r="C304" s="24"/>
      <c r="D304" s="24"/>
      <c r="E304" s="24"/>
      <c r="F304" s="24"/>
      <c r="G304" s="24"/>
      <c r="H304" s="24"/>
      <c r="I304" s="24"/>
      <c r="J304" s="24"/>
      <c r="K304" s="24"/>
      <c r="L304" s="24"/>
      <c r="M304" s="24"/>
      <c r="N304" s="24"/>
      <c r="P304" s="24"/>
    </row>
    <row r="305" spans="2:16">
      <c r="B305" s="27"/>
      <c r="C305" s="24"/>
      <c r="D305" s="24"/>
      <c r="E305" s="24"/>
      <c r="F305" s="24"/>
      <c r="G305" s="24"/>
      <c r="H305" s="24"/>
      <c r="I305" s="24"/>
      <c r="J305" s="24"/>
      <c r="K305" s="24"/>
      <c r="L305" s="24"/>
      <c r="M305" s="24"/>
      <c r="N305" s="24"/>
      <c r="P305" s="24"/>
    </row>
    <row r="306" spans="2:16">
      <c r="B306" s="27"/>
      <c r="C306" s="24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P306" s="24"/>
    </row>
    <row r="307" spans="2:16">
      <c r="B307" s="27"/>
      <c r="C307" s="24"/>
      <c r="D307" s="24"/>
      <c r="E307" s="24"/>
      <c r="F307" s="24"/>
      <c r="G307" s="24"/>
      <c r="H307" s="24"/>
      <c r="I307" s="24"/>
      <c r="J307" s="24"/>
      <c r="K307" s="24"/>
      <c r="L307" s="24"/>
      <c r="M307" s="24"/>
      <c r="N307" s="24"/>
      <c r="P307" s="24"/>
    </row>
    <row r="308" spans="2:16">
      <c r="B308" s="27"/>
      <c r="C308" s="24"/>
      <c r="D308" s="24"/>
      <c r="E308" s="24"/>
      <c r="F308" s="24"/>
      <c r="G308" s="24"/>
      <c r="H308" s="24"/>
      <c r="I308" s="24"/>
      <c r="J308" s="24"/>
      <c r="K308" s="24"/>
      <c r="L308" s="24"/>
      <c r="M308" s="24"/>
      <c r="N308" s="24"/>
      <c r="P308" s="24"/>
    </row>
    <row r="309" spans="2:16">
      <c r="B309" s="27"/>
      <c r="C309" s="24"/>
      <c r="D309" s="24"/>
      <c r="E309" s="24"/>
      <c r="F309" s="24"/>
      <c r="G309" s="24"/>
      <c r="H309" s="24"/>
      <c r="I309" s="24"/>
      <c r="J309" s="24"/>
      <c r="K309" s="24"/>
      <c r="L309" s="24"/>
      <c r="M309" s="24"/>
      <c r="N309" s="24"/>
      <c r="P309" s="24"/>
    </row>
    <row r="310" spans="2:16">
      <c r="B310" s="27"/>
      <c r="C310" s="24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P310" s="24"/>
    </row>
    <row r="311" spans="2:16">
      <c r="B311" s="27"/>
      <c r="C311" s="24"/>
      <c r="D311" s="24"/>
      <c r="E311" s="24"/>
      <c r="F311" s="24"/>
      <c r="G311" s="24"/>
      <c r="H311" s="24"/>
      <c r="I311" s="24"/>
      <c r="J311" s="24"/>
      <c r="K311" s="24"/>
      <c r="L311" s="24"/>
      <c r="M311" s="24"/>
      <c r="N311" s="24"/>
      <c r="P311" s="24"/>
    </row>
    <row r="312" spans="2:16">
      <c r="B312" s="27"/>
      <c r="C312" s="24"/>
      <c r="D312" s="24"/>
      <c r="E312" s="24"/>
      <c r="F312" s="24"/>
      <c r="G312" s="24"/>
      <c r="H312" s="24"/>
      <c r="I312" s="24"/>
      <c r="J312" s="24"/>
      <c r="K312" s="24"/>
      <c r="L312" s="24"/>
      <c r="M312" s="24"/>
      <c r="N312" s="24"/>
      <c r="P312" s="24"/>
    </row>
    <row r="313" spans="2:16">
      <c r="B313" s="27"/>
      <c r="C313" s="24"/>
      <c r="D313" s="24"/>
      <c r="E313" s="24"/>
      <c r="F313" s="24"/>
      <c r="G313" s="24"/>
      <c r="H313" s="24"/>
      <c r="I313" s="24"/>
      <c r="J313" s="24"/>
      <c r="K313" s="24"/>
      <c r="L313" s="24"/>
      <c r="M313" s="24"/>
      <c r="N313" s="24"/>
      <c r="P313" s="24"/>
    </row>
    <row r="314" spans="2:16">
      <c r="B314" s="27"/>
      <c r="C314" s="24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P314" s="24"/>
    </row>
    <row r="315" spans="2:16">
      <c r="B315" s="27"/>
      <c r="C315" s="24"/>
      <c r="D315" s="24"/>
      <c r="E315" s="24"/>
      <c r="F315" s="24"/>
      <c r="G315" s="24"/>
      <c r="H315" s="24"/>
      <c r="I315" s="24"/>
      <c r="J315" s="24"/>
      <c r="K315" s="24"/>
      <c r="L315" s="24"/>
      <c r="M315" s="24"/>
      <c r="N315" s="24"/>
      <c r="P315" s="24"/>
    </row>
    <row r="316" spans="2:16">
      <c r="B316" s="27"/>
      <c r="C316" s="24"/>
      <c r="D316" s="24"/>
      <c r="E316" s="24"/>
      <c r="F316" s="24"/>
      <c r="G316" s="24"/>
      <c r="H316" s="24"/>
      <c r="I316" s="24"/>
      <c r="J316" s="24"/>
      <c r="K316" s="24"/>
      <c r="L316" s="24"/>
      <c r="M316" s="24"/>
      <c r="N316" s="24"/>
      <c r="P316" s="24"/>
    </row>
    <row r="317" spans="2:16">
      <c r="B317" s="27"/>
      <c r="C317" s="24"/>
      <c r="D317" s="24"/>
      <c r="E317" s="24"/>
      <c r="F317" s="24"/>
      <c r="G317" s="24"/>
      <c r="H317" s="24"/>
      <c r="I317" s="24"/>
      <c r="J317" s="24"/>
      <c r="K317" s="24"/>
      <c r="L317" s="24"/>
      <c r="M317" s="24"/>
      <c r="N317" s="24"/>
      <c r="P317" s="24"/>
    </row>
    <row r="318" spans="2:16">
      <c r="B318" s="27"/>
      <c r="C318" s="24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P318" s="24"/>
    </row>
    <row r="319" spans="2:16">
      <c r="B319" s="27"/>
      <c r="C319" s="24"/>
      <c r="D319" s="24"/>
      <c r="E319" s="24"/>
      <c r="F319" s="24"/>
      <c r="G319" s="24"/>
      <c r="H319" s="24"/>
      <c r="I319" s="24"/>
      <c r="J319" s="24"/>
      <c r="K319" s="24"/>
      <c r="L319" s="24"/>
      <c r="M319" s="24"/>
      <c r="N319" s="24"/>
      <c r="P319" s="24"/>
    </row>
    <row r="320" spans="2:16">
      <c r="B320" s="27"/>
      <c r="C320" s="24"/>
      <c r="D320" s="24"/>
      <c r="E320" s="24"/>
      <c r="F320" s="24"/>
      <c r="G320" s="24"/>
      <c r="H320" s="24"/>
      <c r="I320" s="24"/>
      <c r="J320" s="24"/>
      <c r="K320" s="24"/>
      <c r="L320" s="24"/>
      <c r="M320" s="24"/>
      <c r="N320" s="24"/>
      <c r="P320" s="24"/>
    </row>
    <row r="321" spans="2:17">
      <c r="B321" s="27"/>
      <c r="C321" s="24"/>
      <c r="D321" s="24"/>
      <c r="E321" s="24"/>
      <c r="F321" s="24"/>
      <c r="G321" s="24"/>
      <c r="H321" s="24"/>
      <c r="I321" s="24"/>
      <c r="J321" s="24"/>
      <c r="K321" s="24"/>
      <c r="L321" s="24"/>
      <c r="M321" s="24"/>
      <c r="N321" s="24"/>
      <c r="P321" s="24"/>
    </row>
    <row r="322" spans="2:17">
      <c r="B322" s="27"/>
      <c r="C322" s="24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P322" s="24"/>
    </row>
    <row r="323" spans="2:17">
      <c r="B323" s="27"/>
      <c r="C323" s="24"/>
      <c r="D323" s="24"/>
      <c r="E323" s="24"/>
      <c r="F323" s="24"/>
      <c r="G323" s="24"/>
      <c r="H323" s="24"/>
      <c r="I323" s="24"/>
      <c r="J323" s="24"/>
      <c r="K323" s="24"/>
      <c r="L323" s="24"/>
      <c r="M323" s="24"/>
      <c r="N323" s="24"/>
      <c r="P323" s="24"/>
    </row>
    <row r="324" spans="2:17">
      <c r="B324" s="27"/>
      <c r="C324" s="24"/>
      <c r="D324" s="24"/>
      <c r="E324" s="24"/>
      <c r="F324" s="24"/>
      <c r="G324" s="24"/>
      <c r="H324" s="24"/>
      <c r="I324" s="24"/>
      <c r="J324" s="24"/>
      <c r="K324" s="24"/>
      <c r="L324" s="24"/>
      <c r="M324" s="24"/>
      <c r="N324" s="24"/>
      <c r="P324" s="24"/>
      <c r="Q324"/>
    </row>
    <row r="325" spans="2:17">
      <c r="B325" s="27"/>
      <c r="C325" s="24"/>
      <c r="D325" s="24"/>
      <c r="E325" s="24"/>
      <c r="F325" s="24"/>
      <c r="G325" s="24"/>
      <c r="H325" s="24"/>
      <c r="I325" s="24"/>
      <c r="J325" s="24"/>
      <c r="K325" s="24"/>
      <c r="L325" s="24"/>
      <c r="M325" s="24"/>
      <c r="N325" s="24"/>
      <c r="P325" s="24"/>
      <c r="Q325"/>
    </row>
    <row r="326" spans="2:17">
      <c r="B326" s="27"/>
      <c r="C326" s="24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P326" s="24"/>
      <c r="Q326"/>
    </row>
    <row r="327" spans="2:17">
      <c r="B327" s="27"/>
      <c r="C327" s="24"/>
      <c r="D327" s="24"/>
      <c r="E327" s="24"/>
      <c r="F327" s="24"/>
      <c r="G327" s="24"/>
      <c r="H327" s="24"/>
      <c r="I327" s="24"/>
      <c r="J327" s="24"/>
      <c r="K327" s="24"/>
      <c r="L327" s="24"/>
      <c r="M327" s="24"/>
      <c r="N327" s="24"/>
      <c r="P327" s="24"/>
      <c r="Q327"/>
    </row>
    <row r="328" spans="2:17">
      <c r="B328" s="27"/>
      <c r="C328" s="24"/>
      <c r="D328" s="24"/>
      <c r="E328" s="24"/>
      <c r="F328" s="24"/>
      <c r="G328" s="24"/>
      <c r="H328" s="24"/>
      <c r="I328" s="24"/>
      <c r="J328" s="24"/>
      <c r="K328" s="24"/>
      <c r="L328" s="24"/>
      <c r="M328" s="24"/>
      <c r="N328" s="24"/>
      <c r="P328" s="24"/>
      <c r="Q328"/>
    </row>
    <row r="329" spans="2:17">
      <c r="B329" s="27"/>
      <c r="C329" s="24"/>
      <c r="D329" s="24"/>
      <c r="E329" s="24"/>
      <c r="F329" s="24"/>
      <c r="G329" s="24"/>
      <c r="H329" s="24"/>
      <c r="I329" s="24"/>
      <c r="J329" s="24"/>
      <c r="K329" s="24"/>
      <c r="L329" s="24"/>
      <c r="M329" s="24"/>
      <c r="N329" s="24"/>
      <c r="P329" s="24"/>
      <c r="Q329"/>
    </row>
    <row r="330" spans="2:17">
      <c r="B330" s="27"/>
      <c r="C330" s="24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P330" s="24"/>
      <c r="Q330"/>
    </row>
    <row r="331" spans="2:17">
      <c r="B331" s="27"/>
      <c r="C331" s="24"/>
      <c r="D331" s="24"/>
      <c r="E331" s="24"/>
      <c r="F331" s="24"/>
      <c r="G331" s="24"/>
      <c r="H331" s="24"/>
      <c r="I331" s="24"/>
      <c r="J331" s="24"/>
      <c r="K331" s="24"/>
      <c r="L331" s="24"/>
      <c r="M331" s="24"/>
      <c r="N331" s="24"/>
      <c r="P331" s="24"/>
      <c r="Q331"/>
    </row>
    <row r="332" spans="2:17">
      <c r="B332" s="27"/>
      <c r="C332" s="24"/>
      <c r="D332" s="24"/>
      <c r="E332" s="24"/>
      <c r="F332" s="24"/>
      <c r="G332" s="24"/>
      <c r="H332" s="24"/>
      <c r="I332" s="24"/>
      <c r="J332" s="24"/>
      <c r="K332" s="24"/>
      <c r="L332" s="24"/>
      <c r="M332" s="24"/>
      <c r="N332" s="24"/>
      <c r="P332" s="24"/>
      <c r="Q332"/>
    </row>
    <row r="333" spans="2:17">
      <c r="B333" s="27"/>
      <c r="C333" s="24"/>
      <c r="D333" s="24"/>
      <c r="E333" s="24"/>
      <c r="F333" s="24"/>
      <c r="G333" s="24"/>
      <c r="H333" s="24"/>
      <c r="I333" s="24"/>
      <c r="J333" s="24"/>
      <c r="K333" s="24"/>
      <c r="L333" s="24"/>
      <c r="M333" s="24"/>
      <c r="N333" s="24"/>
      <c r="P333" s="24"/>
      <c r="Q333"/>
    </row>
    <row r="334" spans="2:17">
      <c r="B334" s="27"/>
      <c r="C334" s="24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P334" s="24"/>
      <c r="Q334"/>
    </row>
    <row r="335" spans="2:17">
      <c r="B335" s="27"/>
      <c r="C335" s="24"/>
      <c r="D335" s="24"/>
      <c r="E335" s="24"/>
      <c r="F335" s="24"/>
      <c r="G335" s="24"/>
      <c r="H335" s="24"/>
      <c r="I335" s="24"/>
      <c r="J335" s="24"/>
      <c r="K335" s="24"/>
      <c r="L335" s="24"/>
      <c r="M335" s="24"/>
      <c r="N335" s="24"/>
      <c r="P335" s="24"/>
      <c r="Q335"/>
    </row>
    <row r="336" spans="2:17">
      <c r="B336" s="27"/>
      <c r="C336" s="24"/>
      <c r="D336" s="24"/>
      <c r="E336" s="24"/>
      <c r="F336" s="24"/>
      <c r="G336" s="24"/>
      <c r="H336" s="24"/>
      <c r="I336" s="24"/>
      <c r="J336" s="24"/>
      <c r="K336" s="24"/>
      <c r="L336" s="24"/>
      <c r="M336" s="24"/>
      <c r="N336" s="24"/>
      <c r="P336" s="24"/>
      <c r="Q336"/>
    </row>
    <row r="337" spans="2:17">
      <c r="B337" s="27"/>
      <c r="C337" s="24"/>
      <c r="D337" s="24"/>
      <c r="E337" s="24"/>
      <c r="F337" s="24"/>
      <c r="G337" s="24"/>
      <c r="H337" s="24"/>
      <c r="I337" s="24"/>
      <c r="J337" s="24"/>
      <c r="K337" s="24"/>
      <c r="L337" s="24"/>
      <c r="M337" s="24"/>
      <c r="N337" s="24"/>
      <c r="P337" s="24"/>
      <c r="Q337"/>
    </row>
    <row r="338" spans="2:17">
      <c r="B338" s="27"/>
      <c r="C338" s="24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P338" s="24"/>
      <c r="Q338"/>
    </row>
    <row r="339" spans="2:17">
      <c r="B339" s="27"/>
      <c r="C339" s="24"/>
      <c r="D339" s="24"/>
      <c r="E339" s="24"/>
      <c r="F339" s="24"/>
      <c r="G339" s="24"/>
      <c r="H339" s="24"/>
      <c r="I339" s="24"/>
      <c r="J339" s="24"/>
      <c r="K339" s="24"/>
      <c r="L339" s="24"/>
      <c r="M339" s="24"/>
      <c r="N339" s="24"/>
      <c r="P339" s="24"/>
      <c r="Q339"/>
    </row>
    <row r="340" spans="2:17">
      <c r="B340" s="27"/>
      <c r="C340" s="24"/>
      <c r="D340" s="24"/>
      <c r="E340" s="24"/>
      <c r="F340" s="24"/>
      <c r="G340" s="24"/>
      <c r="H340" s="24"/>
      <c r="I340" s="24"/>
      <c r="J340" s="24"/>
      <c r="K340" s="24"/>
      <c r="L340" s="24"/>
      <c r="M340" s="24"/>
      <c r="N340" s="24"/>
      <c r="P340" s="24"/>
      <c r="Q340"/>
    </row>
    <row r="341" spans="2:17">
      <c r="B341" s="27"/>
      <c r="C341" s="24"/>
      <c r="D341" s="24"/>
      <c r="E341" s="24"/>
      <c r="F341" s="24"/>
      <c r="G341" s="24"/>
      <c r="H341" s="24"/>
      <c r="I341" s="24"/>
      <c r="J341" s="24"/>
      <c r="K341" s="24"/>
      <c r="L341" s="24"/>
      <c r="M341" s="24"/>
      <c r="N341" s="24"/>
      <c r="P341" s="24"/>
      <c r="Q341"/>
    </row>
    <row r="342" spans="2:17">
      <c r="B342" s="27"/>
      <c r="C342" s="24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P342" s="24"/>
      <c r="Q342"/>
    </row>
    <row r="343" spans="2:17">
      <c r="B343" s="27"/>
      <c r="C343" s="24"/>
      <c r="D343" s="24"/>
      <c r="E343" s="24"/>
      <c r="F343" s="24"/>
      <c r="G343" s="24"/>
      <c r="H343" s="24"/>
      <c r="I343" s="24"/>
      <c r="J343" s="24"/>
      <c r="K343" s="24"/>
      <c r="L343" s="24"/>
      <c r="M343" s="24"/>
      <c r="N343" s="24"/>
      <c r="P343" s="24"/>
      <c r="Q343"/>
    </row>
    <row r="344" spans="2:17">
      <c r="B344" s="27"/>
      <c r="C344" s="24"/>
      <c r="D344" s="24"/>
      <c r="E344" s="24"/>
      <c r="F344" s="24"/>
      <c r="G344" s="24"/>
      <c r="H344" s="24"/>
      <c r="I344" s="24"/>
      <c r="J344" s="24"/>
      <c r="K344" s="24"/>
      <c r="L344" s="24"/>
      <c r="M344" s="24"/>
      <c r="N344" s="24"/>
      <c r="P344" s="24"/>
      <c r="Q344"/>
    </row>
    <row r="345" spans="2:17">
      <c r="B345" s="27"/>
      <c r="C345" s="24"/>
      <c r="D345" s="24"/>
      <c r="E345" s="24"/>
      <c r="F345" s="24"/>
      <c r="G345" s="24"/>
      <c r="H345" s="24"/>
      <c r="I345" s="24"/>
      <c r="J345" s="24"/>
      <c r="K345" s="24"/>
      <c r="L345" s="24"/>
      <c r="M345" s="24"/>
      <c r="N345" s="24"/>
      <c r="P345" s="24"/>
      <c r="Q345"/>
    </row>
    <row r="346" spans="2:17">
      <c r="B346" s="27"/>
      <c r="C346" s="24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P346" s="24"/>
      <c r="Q346"/>
    </row>
    <row r="347" spans="2:17">
      <c r="B347" s="27"/>
      <c r="C347" s="24"/>
      <c r="D347" s="24"/>
      <c r="E347" s="24"/>
      <c r="F347" s="24"/>
      <c r="G347" s="24"/>
      <c r="H347" s="24"/>
      <c r="I347" s="24"/>
      <c r="J347" s="24"/>
      <c r="K347" s="24"/>
      <c r="L347" s="24"/>
      <c r="M347" s="24"/>
      <c r="N347" s="24"/>
      <c r="P347" s="24"/>
      <c r="Q347"/>
    </row>
    <row r="348" spans="2:17">
      <c r="B348" s="27"/>
      <c r="C348" s="24"/>
      <c r="D348" s="24"/>
      <c r="E348" s="24"/>
      <c r="F348" s="24"/>
      <c r="G348" s="24"/>
      <c r="H348" s="24"/>
      <c r="I348" s="24"/>
      <c r="J348" s="24"/>
      <c r="K348" s="24"/>
      <c r="L348" s="24"/>
      <c r="M348" s="24"/>
      <c r="N348" s="24"/>
      <c r="P348" s="24"/>
      <c r="Q348"/>
    </row>
    <row r="349" spans="2:17">
      <c r="B349" s="27"/>
      <c r="C349" s="24"/>
      <c r="D349" s="24"/>
      <c r="E349" s="24"/>
      <c r="F349" s="24"/>
      <c r="G349" s="24"/>
      <c r="H349" s="24"/>
      <c r="I349" s="24"/>
      <c r="J349" s="24"/>
      <c r="K349" s="24"/>
      <c r="L349" s="24"/>
      <c r="M349" s="24"/>
      <c r="N349" s="24"/>
      <c r="P349" s="24"/>
      <c r="Q349"/>
    </row>
    <row r="350" spans="2:17">
      <c r="B350" s="27"/>
      <c r="C350" s="24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P350" s="24"/>
      <c r="Q350"/>
    </row>
    <row r="351" spans="2:17">
      <c r="B351" s="27"/>
      <c r="C351" s="24"/>
      <c r="D351" s="24"/>
      <c r="E351" s="24"/>
      <c r="F351" s="24"/>
      <c r="G351" s="24"/>
      <c r="H351" s="24"/>
      <c r="I351" s="24"/>
      <c r="J351" s="24"/>
      <c r="K351" s="24"/>
      <c r="L351" s="24"/>
      <c r="M351" s="24"/>
      <c r="N351" s="24"/>
      <c r="P351" s="24"/>
      <c r="Q351"/>
    </row>
    <row r="352" spans="2:17">
      <c r="B352" s="27"/>
      <c r="C352" s="24"/>
      <c r="D352" s="24"/>
      <c r="E352" s="24"/>
      <c r="F352" s="24"/>
      <c r="G352" s="24"/>
      <c r="H352" s="24"/>
      <c r="I352" s="24"/>
      <c r="J352" s="24"/>
      <c r="K352" s="24"/>
      <c r="L352" s="24"/>
      <c r="M352" s="24"/>
      <c r="N352" s="24"/>
      <c r="P352" s="24"/>
      <c r="Q352"/>
    </row>
    <row r="353" spans="2:17">
      <c r="B353" s="27"/>
      <c r="C353" s="24"/>
      <c r="D353" s="24"/>
      <c r="E353" s="24"/>
      <c r="F353" s="24"/>
      <c r="G353" s="24"/>
      <c r="H353" s="24"/>
      <c r="I353" s="24"/>
      <c r="J353" s="24"/>
      <c r="K353" s="24"/>
      <c r="L353" s="24"/>
      <c r="M353" s="24"/>
      <c r="N353" s="24"/>
      <c r="P353" s="24"/>
      <c r="Q353"/>
    </row>
    <row r="354" spans="2:17">
      <c r="B354" s="27"/>
      <c r="C354" s="24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P354" s="24"/>
      <c r="Q354"/>
    </row>
    <row r="355" spans="2:17">
      <c r="B355" s="27"/>
      <c r="C355" s="24"/>
      <c r="D355" s="24"/>
      <c r="E355" s="24"/>
      <c r="F355" s="24"/>
      <c r="G355" s="24"/>
      <c r="H355" s="24"/>
      <c r="I355" s="24"/>
      <c r="J355" s="24"/>
      <c r="K355" s="24"/>
      <c r="L355" s="24"/>
      <c r="M355" s="24"/>
      <c r="N355" s="24"/>
      <c r="P355" s="24"/>
      <c r="Q355"/>
    </row>
    <row r="356" spans="2:17">
      <c r="B356" s="27"/>
      <c r="C356" s="24"/>
      <c r="D356" s="24"/>
      <c r="E356" s="24"/>
      <c r="F356" s="24"/>
      <c r="G356" s="24"/>
      <c r="H356" s="24"/>
      <c r="I356" s="24"/>
      <c r="J356" s="24"/>
      <c r="K356" s="24"/>
      <c r="L356" s="24"/>
      <c r="M356" s="24"/>
      <c r="N356" s="24"/>
      <c r="P356" s="24"/>
      <c r="Q356"/>
    </row>
    <row r="357" spans="2:17">
      <c r="B357" s="27"/>
      <c r="C357" s="24"/>
      <c r="D357" s="24"/>
      <c r="E357" s="24"/>
      <c r="F357" s="24"/>
      <c r="G357" s="24"/>
      <c r="H357" s="24"/>
      <c r="I357" s="24"/>
      <c r="J357" s="24"/>
      <c r="K357" s="24"/>
      <c r="L357" s="24"/>
      <c r="M357" s="24"/>
      <c r="N357" s="24"/>
      <c r="P357" s="24"/>
      <c r="Q357"/>
    </row>
    <row r="358" spans="2:17">
      <c r="B358" s="27"/>
      <c r="C358" s="24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P358" s="24"/>
      <c r="Q358"/>
    </row>
    <row r="359" spans="2:17">
      <c r="B359" s="27"/>
      <c r="C359" s="24"/>
      <c r="D359" s="24"/>
      <c r="E359" s="24"/>
      <c r="F359" s="24"/>
      <c r="G359" s="24"/>
      <c r="H359" s="24"/>
      <c r="I359" s="24"/>
      <c r="J359" s="24"/>
      <c r="K359" s="24"/>
      <c r="L359" s="24"/>
      <c r="M359" s="24"/>
      <c r="N359" s="24"/>
      <c r="P359" s="24"/>
      <c r="Q359"/>
    </row>
    <row r="360" spans="2:17">
      <c r="B360" s="27"/>
      <c r="C360" s="24"/>
      <c r="D360" s="24"/>
      <c r="E360" s="24"/>
      <c r="F360" s="24"/>
      <c r="G360" s="24"/>
      <c r="H360" s="24"/>
      <c r="I360" s="24"/>
      <c r="J360" s="24"/>
      <c r="K360" s="24"/>
      <c r="L360" s="24"/>
      <c r="M360" s="24"/>
      <c r="N360" s="24"/>
      <c r="P360" s="24"/>
      <c r="Q360"/>
    </row>
    <row r="361" spans="2:17">
      <c r="B361" s="27"/>
      <c r="C361" s="24"/>
      <c r="D361" s="24"/>
      <c r="E361" s="24"/>
      <c r="F361" s="24"/>
      <c r="G361" s="24"/>
      <c r="H361" s="24"/>
      <c r="I361" s="24"/>
      <c r="J361" s="24"/>
      <c r="K361" s="24"/>
      <c r="L361" s="24"/>
      <c r="M361" s="24"/>
      <c r="N361" s="24"/>
      <c r="P361" s="24"/>
      <c r="Q361"/>
    </row>
    <row r="362" spans="2:17">
      <c r="B362" s="27"/>
      <c r="C362" s="24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P362" s="24"/>
      <c r="Q362"/>
    </row>
    <row r="363" spans="2:17">
      <c r="B363" s="27"/>
      <c r="C363" s="24"/>
      <c r="D363" s="24"/>
      <c r="E363" s="24"/>
      <c r="F363" s="24"/>
      <c r="G363" s="24"/>
      <c r="H363" s="24"/>
      <c r="I363" s="24"/>
      <c r="J363" s="24"/>
      <c r="K363" s="24"/>
      <c r="L363" s="24"/>
      <c r="M363" s="24"/>
      <c r="N363" s="24"/>
      <c r="P363" s="24"/>
      <c r="Q363"/>
    </row>
    <row r="364" spans="2:17">
      <c r="B364" s="27"/>
      <c r="C364" s="24"/>
      <c r="D364" s="24"/>
      <c r="E364" s="24"/>
      <c r="F364" s="24"/>
      <c r="G364" s="24"/>
      <c r="H364" s="24"/>
      <c r="I364" s="24"/>
      <c r="J364" s="24"/>
      <c r="K364" s="24"/>
      <c r="L364" s="24"/>
      <c r="M364" s="24"/>
      <c r="N364" s="24"/>
      <c r="P364" s="24"/>
      <c r="Q364"/>
    </row>
    <row r="365" spans="2:17">
      <c r="B365" s="27"/>
      <c r="C365" s="24"/>
      <c r="D365" s="24"/>
      <c r="E365" s="24"/>
      <c r="F365" s="24"/>
      <c r="G365" s="24"/>
      <c r="H365" s="24"/>
      <c r="I365" s="24"/>
      <c r="J365" s="24"/>
      <c r="K365" s="24"/>
      <c r="L365" s="24"/>
      <c r="M365" s="24"/>
      <c r="N365" s="24"/>
      <c r="P365" s="24"/>
      <c r="Q365"/>
    </row>
    <row r="366" spans="2:17">
      <c r="B366" s="27"/>
      <c r="C366" s="24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P366" s="24"/>
      <c r="Q366"/>
    </row>
    <row r="367" spans="2:17">
      <c r="B367" s="27"/>
      <c r="C367" s="24"/>
      <c r="D367" s="24"/>
      <c r="E367" s="24"/>
      <c r="F367" s="24"/>
      <c r="G367" s="24"/>
      <c r="H367" s="24"/>
      <c r="I367" s="24"/>
      <c r="J367" s="24"/>
      <c r="K367" s="24"/>
      <c r="L367" s="24"/>
      <c r="M367" s="24"/>
      <c r="N367" s="24"/>
      <c r="P367" s="24"/>
      <c r="Q367"/>
    </row>
    <row r="368" spans="2:17">
      <c r="B368" s="27"/>
      <c r="C368" s="24"/>
      <c r="D368" s="24"/>
      <c r="E368" s="24"/>
      <c r="F368" s="24"/>
      <c r="G368" s="24"/>
      <c r="H368" s="24"/>
      <c r="I368" s="24"/>
      <c r="J368" s="24"/>
      <c r="K368" s="24"/>
      <c r="L368" s="24"/>
      <c r="M368" s="24"/>
      <c r="N368" s="24"/>
      <c r="P368" s="24"/>
      <c r="Q368"/>
    </row>
    <row r="369" spans="2:17">
      <c r="B369" s="27"/>
      <c r="C369" s="24"/>
      <c r="D369" s="24"/>
      <c r="E369" s="24"/>
      <c r="F369" s="24"/>
      <c r="G369" s="24"/>
      <c r="H369" s="24"/>
      <c r="I369" s="24"/>
      <c r="J369" s="24"/>
      <c r="K369" s="24"/>
      <c r="L369" s="24"/>
      <c r="M369" s="24"/>
      <c r="N369" s="24"/>
      <c r="P369" s="24"/>
      <c r="Q369"/>
    </row>
    <row r="370" spans="2:17">
      <c r="B370" s="27"/>
      <c r="C370" s="24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P370" s="24"/>
      <c r="Q370"/>
    </row>
    <row r="371" spans="2:17">
      <c r="B371" s="27"/>
      <c r="C371" s="24"/>
      <c r="D371" s="24"/>
      <c r="E371" s="24"/>
      <c r="F371" s="24"/>
      <c r="G371" s="24"/>
      <c r="H371" s="24"/>
      <c r="I371" s="24"/>
      <c r="J371" s="24"/>
      <c r="K371" s="24"/>
      <c r="L371" s="24"/>
      <c r="M371" s="24"/>
      <c r="N371" s="24"/>
      <c r="P371" s="24"/>
      <c r="Q371"/>
    </row>
    <row r="372" spans="2:17">
      <c r="B372" s="27"/>
      <c r="C372" s="24"/>
      <c r="D372" s="24"/>
      <c r="E372" s="24"/>
      <c r="F372" s="24"/>
      <c r="G372" s="24"/>
      <c r="H372" s="24"/>
      <c r="I372" s="24"/>
      <c r="J372" s="24"/>
      <c r="K372" s="24"/>
      <c r="L372" s="24"/>
      <c r="M372" s="24"/>
      <c r="N372" s="24"/>
      <c r="P372" s="24"/>
      <c r="Q372"/>
    </row>
    <row r="373" spans="2:17">
      <c r="B373" s="27"/>
      <c r="C373" s="24"/>
      <c r="D373" s="24"/>
      <c r="E373" s="24"/>
      <c r="F373" s="24"/>
      <c r="G373" s="24"/>
      <c r="H373" s="24"/>
      <c r="I373" s="24"/>
      <c r="J373" s="24"/>
      <c r="K373" s="24"/>
      <c r="L373" s="24"/>
      <c r="M373" s="24"/>
      <c r="N373" s="24"/>
      <c r="P373" s="24"/>
      <c r="Q373"/>
    </row>
    <row r="374" spans="2:17">
      <c r="B374" s="27"/>
      <c r="C374" s="24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P374" s="24"/>
      <c r="Q374"/>
    </row>
    <row r="375" spans="2:17">
      <c r="B375" s="27"/>
      <c r="C375" s="24"/>
      <c r="D375" s="24"/>
      <c r="E375" s="24"/>
      <c r="F375" s="24"/>
      <c r="G375" s="24"/>
      <c r="H375" s="24"/>
      <c r="I375" s="24"/>
      <c r="J375" s="24"/>
      <c r="K375" s="24"/>
      <c r="L375" s="24"/>
      <c r="M375" s="24"/>
      <c r="N375" s="24"/>
      <c r="P375" s="24"/>
      <c r="Q375"/>
    </row>
    <row r="376" spans="2:17">
      <c r="B376" s="27"/>
      <c r="C376" s="24"/>
      <c r="D376" s="24"/>
      <c r="E376" s="24"/>
      <c r="F376" s="24"/>
      <c r="G376" s="24"/>
      <c r="H376" s="24"/>
      <c r="I376" s="24"/>
      <c r="J376" s="24"/>
      <c r="K376" s="24"/>
      <c r="L376" s="24"/>
      <c r="M376" s="24"/>
      <c r="N376" s="24"/>
      <c r="P376" s="24"/>
      <c r="Q376"/>
    </row>
    <row r="377" spans="2:17">
      <c r="B377" s="27"/>
      <c r="C377" s="24"/>
      <c r="D377" s="24"/>
      <c r="E377" s="24"/>
      <c r="F377" s="24"/>
      <c r="G377" s="24"/>
      <c r="H377" s="24"/>
      <c r="I377" s="24"/>
      <c r="J377" s="24"/>
      <c r="K377" s="24"/>
      <c r="L377" s="24"/>
      <c r="M377" s="24"/>
      <c r="N377" s="24"/>
      <c r="P377" s="24"/>
      <c r="Q377"/>
    </row>
    <row r="378" spans="2:17">
      <c r="B378" s="27"/>
      <c r="C378" s="24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P378" s="24"/>
      <c r="Q378"/>
    </row>
    <row r="379" spans="2:17">
      <c r="B379" s="27"/>
      <c r="C379" s="24"/>
      <c r="D379" s="24"/>
      <c r="E379" s="24"/>
      <c r="F379" s="24"/>
      <c r="G379" s="24"/>
      <c r="H379" s="24"/>
      <c r="I379" s="24"/>
      <c r="J379" s="24"/>
      <c r="K379" s="24"/>
      <c r="L379" s="24"/>
      <c r="M379" s="24"/>
      <c r="N379" s="24"/>
      <c r="P379" s="24"/>
      <c r="Q379"/>
    </row>
    <row r="380" spans="2:17">
      <c r="B380" s="27"/>
      <c r="C380" s="24"/>
      <c r="D380" s="24"/>
      <c r="E380" s="24"/>
      <c r="F380" s="24"/>
      <c r="G380" s="24"/>
      <c r="H380" s="24"/>
      <c r="I380" s="24"/>
      <c r="J380" s="24"/>
      <c r="K380" s="24"/>
      <c r="L380" s="24"/>
      <c r="M380" s="24"/>
      <c r="N380" s="24"/>
      <c r="P380" s="24"/>
      <c r="Q380"/>
    </row>
    <row r="381" spans="2:17">
      <c r="B381" s="27"/>
      <c r="C381" s="24"/>
      <c r="D381" s="24"/>
      <c r="E381" s="24"/>
      <c r="F381" s="24"/>
      <c r="G381" s="24"/>
      <c r="H381" s="24"/>
      <c r="I381" s="24"/>
      <c r="J381" s="24"/>
      <c r="K381" s="24"/>
      <c r="L381" s="24"/>
      <c r="M381" s="24"/>
      <c r="N381" s="24"/>
      <c r="P381" s="24"/>
      <c r="Q381"/>
    </row>
    <row r="382" spans="2:17">
      <c r="B382" s="27"/>
      <c r="C382" s="24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P382" s="24"/>
      <c r="Q382"/>
    </row>
    <row r="383" spans="2:17">
      <c r="B383" s="27"/>
      <c r="C383" s="24"/>
      <c r="D383" s="24"/>
      <c r="E383" s="24"/>
      <c r="F383" s="24"/>
      <c r="G383" s="24"/>
      <c r="H383" s="24"/>
      <c r="I383" s="24"/>
      <c r="J383" s="24"/>
      <c r="K383" s="24"/>
      <c r="L383" s="24"/>
      <c r="M383" s="24"/>
      <c r="N383" s="24"/>
      <c r="P383" s="24"/>
      <c r="Q383"/>
    </row>
    <row r="384" spans="2:17">
      <c r="B384" s="27"/>
      <c r="C384" s="24"/>
      <c r="D384" s="24"/>
      <c r="E384" s="24"/>
      <c r="F384" s="24"/>
      <c r="G384" s="24"/>
      <c r="H384" s="24"/>
      <c r="I384" s="24"/>
      <c r="J384" s="24"/>
      <c r="K384" s="24"/>
      <c r="L384" s="24"/>
      <c r="M384" s="24"/>
      <c r="N384" s="24"/>
      <c r="P384" s="24"/>
      <c r="Q384"/>
    </row>
    <row r="385" spans="2:17">
      <c r="B385" s="27"/>
      <c r="C385" s="24"/>
      <c r="D385" s="24"/>
      <c r="E385" s="24"/>
      <c r="F385" s="24"/>
      <c r="G385" s="24"/>
      <c r="H385" s="24"/>
      <c r="I385" s="24"/>
      <c r="J385" s="24"/>
      <c r="K385" s="24"/>
      <c r="L385" s="24"/>
      <c r="M385" s="24"/>
      <c r="N385" s="24"/>
      <c r="P385" s="24"/>
      <c r="Q385"/>
    </row>
    <row r="386" spans="2:17">
      <c r="B386" s="27"/>
      <c r="C386" s="24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P386" s="24"/>
      <c r="Q386"/>
    </row>
    <row r="387" spans="2:17">
      <c r="B387" s="27"/>
      <c r="C387" s="24"/>
      <c r="D387" s="24"/>
      <c r="E387" s="24"/>
      <c r="F387" s="24"/>
      <c r="G387" s="24"/>
      <c r="H387" s="24"/>
      <c r="I387" s="24"/>
      <c r="J387" s="24"/>
      <c r="K387" s="24"/>
      <c r="L387" s="24"/>
      <c r="M387" s="24"/>
      <c r="N387" s="24"/>
      <c r="P387" s="24"/>
      <c r="Q387"/>
    </row>
    <row r="388" spans="2:17">
      <c r="B388" s="27"/>
      <c r="C388" s="24"/>
      <c r="D388" s="24"/>
      <c r="E388" s="24"/>
      <c r="F388" s="24"/>
      <c r="G388" s="24"/>
      <c r="H388" s="24"/>
      <c r="I388" s="24"/>
      <c r="J388" s="24"/>
      <c r="K388" s="24"/>
      <c r="L388" s="24"/>
      <c r="M388" s="24"/>
      <c r="N388" s="24"/>
      <c r="P388" s="24"/>
      <c r="Q388"/>
    </row>
    <row r="389" spans="2:17">
      <c r="B389" s="27"/>
      <c r="C389" s="24"/>
      <c r="D389" s="24"/>
      <c r="E389" s="24"/>
      <c r="F389" s="24"/>
      <c r="G389" s="24"/>
      <c r="H389" s="24"/>
      <c r="I389" s="24"/>
      <c r="J389" s="24"/>
      <c r="K389" s="24"/>
      <c r="L389" s="24"/>
      <c r="M389" s="24"/>
      <c r="N389" s="24"/>
      <c r="P389" s="24"/>
      <c r="Q389"/>
    </row>
    <row r="390" spans="2:17">
      <c r="B390" s="27"/>
      <c r="C390" s="24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P390" s="24"/>
      <c r="Q390"/>
    </row>
    <row r="391" spans="2:17">
      <c r="B391" s="27"/>
      <c r="C391" s="24"/>
      <c r="D391" s="24"/>
      <c r="E391" s="24"/>
      <c r="F391" s="24"/>
      <c r="G391" s="24"/>
      <c r="H391" s="24"/>
      <c r="I391" s="24"/>
      <c r="J391" s="24"/>
      <c r="K391" s="24"/>
      <c r="L391" s="24"/>
      <c r="M391" s="24"/>
      <c r="N391" s="24"/>
      <c r="P391" s="24"/>
      <c r="Q391"/>
    </row>
    <row r="392" spans="2:17">
      <c r="B392" s="27"/>
      <c r="C392" s="24"/>
      <c r="D392" s="24"/>
      <c r="E392" s="24"/>
      <c r="F392" s="24"/>
      <c r="G392" s="24"/>
      <c r="H392" s="24"/>
      <c r="I392" s="24"/>
      <c r="J392" s="24"/>
      <c r="K392" s="24"/>
      <c r="L392" s="24"/>
      <c r="M392" s="24"/>
      <c r="N392" s="24"/>
      <c r="P392" s="24"/>
      <c r="Q392"/>
    </row>
    <row r="393" spans="2:17">
      <c r="B393" s="27"/>
      <c r="C393" s="24"/>
      <c r="D393" s="24"/>
      <c r="E393" s="24"/>
      <c r="F393" s="24"/>
      <c r="G393" s="24"/>
      <c r="H393" s="24"/>
      <c r="I393" s="24"/>
      <c r="J393" s="24"/>
      <c r="K393" s="24"/>
      <c r="L393" s="24"/>
      <c r="M393" s="24"/>
      <c r="N393" s="24"/>
      <c r="P393" s="24"/>
      <c r="Q393"/>
    </row>
    <row r="394" spans="2:17">
      <c r="B394" s="27"/>
      <c r="C394" s="24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P394" s="24"/>
      <c r="Q394"/>
    </row>
    <row r="395" spans="2:17">
      <c r="B395" s="27"/>
      <c r="C395" s="24"/>
      <c r="D395" s="24"/>
      <c r="E395" s="24"/>
      <c r="F395" s="24"/>
      <c r="G395" s="24"/>
      <c r="H395" s="24"/>
      <c r="I395" s="24"/>
      <c r="J395" s="24"/>
      <c r="K395" s="24"/>
      <c r="L395" s="24"/>
      <c r="M395" s="24"/>
      <c r="N395" s="24"/>
      <c r="P395" s="24"/>
      <c r="Q395"/>
    </row>
    <row r="396" spans="2:17">
      <c r="B396" s="27"/>
      <c r="C396" s="24"/>
      <c r="D396" s="24"/>
      <c r="E396" s="24"/>
      <c r="F396" s="24"/>
      <c r="G396" s="24"/>
      <c r="H396" s="24"/>
      <c r="I396" s="24"/>
      <c r="J396" s="24"/>
      <c r="K396" s="24"/>
      <c r="L396" s="24"/>
      <c r="M396" s="24"/>
      <c r="N396" s="24"/>
      <c r="P396" s="24"/>
      <c r="Q396"/>
    </row>
    <row r="397" spans="2:17">
      <c r="B397" s="27"/>
      <c r="C397" s="24"/>
      <c r="D397" s="24"/>
      <c r="E397" s="24"/>
      <c r="F397" s="24"/>
      <c r="G397" s="24"/>
      <c r="H397" s="24"/>
      <c r="I397" s="24"/>
      <c r="J397" s="24"/>
      <c r="K397" s="24"/>
      <c r="L397" s="24"/>
      <c r="M397" s="24"/>
      <c r="N397" s="24"/>
      <c r="P397" s="24"/>
      <c r="Q397"/>
    </row>
    <row r="398" spans="2:17">
      <c r="B398" s="27"/>
      <c r="C398" s="24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P398" s="24"/>
      <c r="Q398"/>
    </row>
    <row r="399" spans="2:17">
      <c r="B399" s="27"/>
      <c r="C399" s="24"/>
      <c r="D399" s="24"/>
      <c r="E399" s="24"/>
      <c r="F399" s="24"/>
      <c r="G399" s="24"/>
      <c r="H399" s="24"/>
      <c r="I399" s="24"/>
      <c r="J399" s="24"/>
      <c r="K399" s="24"/>
      <c r="L399" s="24"/>
      <c r="M399" s="24"/>
      <c r="N399" s="24"/>
      <c r="P399" s="24"/>
      <c r="Q399"/>
    </row>
    <row r="400" spans="2:17">
      <c r="B400" s="27"/>
      <c r="C400" s="24"/>
      <c r="D400" s="24"/>
      <c r="E400" s="24"/>
      <c r="F400" s="24"/>
      <c r="G400" s="24"/>
      <c r="H400" s="24"/>
      <c r="I400" s="24"/>
      <c r="J400" s="24"/>
      <c r="K400" s="24"/>
      <c r="L400" s="24"/>
      <c r="M400" s="24"/>
      <c r="N400" s="24"/>
      <c r="P400" s="24"/>
      <c r="Q400"/>
    </row>
    <row r="401" spans="2:17">
      <c r="B401" s="27"/>
      <c r="C401" s="24"/>
      <c r="D401" s="24"/>
      <c r="E401" s="24"/>
      <c r="F401" s="24"/>
      <c r="G401" s="24"/>
      <c r="H401" s="24"/>
      <c r="I401" s="24"/>
      <c r="J401" s="24"/>
      <c r="K401" s="24"/>
      <c r="L401" s="24"/>
      <c r="M401" s="24"/>
      <c r="N401" s="24"/>
      <c r="P401" s="24"/>
      <c r="Q401"/>
    </row>
    <row r="402" spans="2:17">
      <c r="B402" s="27"/>
      <c r="C402" s="24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P402" s="24"/>
      <c r="Q402"/>
    </row>
    <row r="403" spans="2:17">
      <c r="B403" s="27"/>
      <c r="C403" s="24"/>
      <c r="D403" s="24"/>
      <c r="E403" s="24"/>
      <c r="F403" s="24"/>
      <c r="G403" s="24"/>
      <c r="H403" s="24"/>
      <c r="I403" s="24"/>
      <c r="J403" s="24"/>
      <c r="K403" s="24"/>
      <c r="L403" s="24"/>
      <c r="M403" s="24"/>
      <c r="N403" s="24"/>
      <c r="P403" s="24"/>
      <c r="Q403"/>
    </row>
    <row r="404" spans="2:17">
      <c r="B404" s="27"/>
      <c r="C404" s="24"/>
      <c r="D404" s="24"/>
      <c r="E404" s="24"/>
      <c r="F404" s="24"/>
      <c r="G404" s="24"/>
      <c r="H404" s="24"/>
      <c r="I404" s="24"/>
      <c r="J404" s="24"/>
      <c r="K404" s="24"/>
      <c r="L404" s="24"/>
      <c r="M404" s="24"/>
      <c r="N404" s="24"/>
      <c r="P404" s="24"/>
      <c r="Q404"/>
    </row>
    <row r="405" spans="2:17">
      <c r="B405" s="27"/>
      <c r="C405" s="24"/>
      <c r="D405" s="24"/>
      <c r="E405" s="24"/>
      <c r="F405" s="24"/>
      <c r="G405" s="24"/>
      <c r="H405" s="24"/>
      <c r="I405" s="24"/>
      <c r="J405" s="24"/>
      <c r="K405" s="24"/>
      <c r="L405" s="24"/>
      <c r="M405" s="24"/>
      <c r="N405" s="24"/>
      <c r="P405" s="24"/>
      <c r="Q405"/>
    </row>
    <row r="406" spans="2:17">
      <c r="B406" s="27"/>
      <c r="C406" s="24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P406" s="24"/>
      <c r="Q406"/>
    </row>
    <row r="407" spans="2:17">
      <c r="B407" s="27"/>
      <c r="C407" s="24"/>
      <c r="D407" s="24"/>
      <c r="E407" s="24"/>
      <c r="F407" s="24"/>
      <c r="G407" s="24"/>
      <c r="H407" s="24"/>
      <c r="I407" s="24"/>
      <c r="J407" s="24"/>
      <c r="K407" s="24"/>
      <c r="L407" s="24"/>
      <c r="M407" s="24"/>
      <c r="N407" s="24"/>
      <c r="P407" s="24"/>
      <c r="Q407"/>
    </row>
    <row r="408" spans="2:17">
      <c r="B408" s="27"/>
      <c r="C408" s="24"/>
      <c r="D408" s="24"/>
      <c r="E408" s="24"/>
      <c r="F408" s="24"/>
      <c r="G408" s="24"/>
      <c r="H408" s="24"/>
      <c r="I408" s="24"/>
      <c r="J408" s="24"/>
      <c r="K408" s="24"/>
      <c r="L408" s="24"/>
      <c r="M408" s="24"/>
      <c r="N408" s="24"/>
      <c r="P408" s="24"/>
      <c r="Q408"/>
    </row>
    <row r="409" spans="2:17">
      <c r="B409" s="27"/>
      <c r="C409" s="24"/>
      <c r="D409" s="24"/>
      <c r="E409" s="24"/>
      <c r="F409" s="24"/>
      <c r="G409" s="24"/>
      <c r="H409" s="24"/>
      <c r="I409" s="24"/>
      <c r="J409" s="24"/>
      <c r="K409" s="24"/>
      <c r="L409" s="24"/>
      <c r="M409" s="24"/>
      <c r="N409" s="24"/>
      <c r="P409" s="24"/>
      <c r="Q409"/>
    </row>
    <row r="410" spans="2:17">
      <c r="B410" s="27"/>
      <c r="C410" s="24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P410" s="24"/>
      <c r="Q410"/>
    </row>
    <row r="411" spans="2:17">
      <c r="B411" s="27"/>
      <c r="C411" s="24"/>
      <c r="D411" s="24"/>
      <c r="E411" s="24"/>
      <c r="F411" s="24"/>
      <c r="G411" s="24"/>
      <c r="H411" s="24"/>
      <c r="I411" s="24"/>
      <c r="J411" s="24"/>
      <c r="K411" s="24"/>
      <c r="L411" s="24"/>
      <c r="M411" s="24"/>
      <c r="N411" s="24"/>
      <c r="P411" s="24"/>
      <c r="Q411"/>
    </row>
    <row r="412" spans="2:17">
      <c r="B412" s="27"/>
      <c r="C412" s="24"/>
      <c r="D412" s="24"/>
      <c r="E412" s="24"/>
      <c r="F412" s="24"/>
      <c r="G412" s="24"/>
      <c r="H412" s="24"/>
      <c r="I412" s="24"/>
      <c r="J412" s="24"/>
      <c r="K412" s="24"/>
      <c r="L412" s="24"/>
      <c r="M412" s="24"/>
      <c r="N412" s="24"/>
      <c r="P412" s="24"/>
      <c r="Q412"/>
    </row>
    <row r="413" spans="2:17">
      <c r="B413" s="27"/>
      <c r="C413" s="24"/>
      <c r="D413" s="24"/>
      <c r="E413" s="24"/>
      <c r="F413" s="24"/>
      <c r="G413" s="24"/>
      <c r="H413" s="24"/>
      <c r="I413" s="24"/>
      <c r="J413" s="24"/>
      <c r="K413" s="24"/>
      <c r="L413" s="24"/>
      <c r="M413" s="24"/>
      <c r="N413" s="24"/>
      <c r="P413" s="24"/>
      <c r="Q413"/>
    </row>
    <row r="414" spans="2:17">
      <c r="B414" s="27"/>
      <c r="C414" s="24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P414" s="24"/>
      <c r="Q414"/>
    </row>
    <row r="415" spans="2:17">
      <c r="B415" s="27"/>
      <c r="C415" s="24"/>
      <c r="D415" s="24"/>
      <c r="E415" s="24"/>
      <c r="F415" s="24"/>
      <c r="G415" s="24"/>
      <c r="H415" s="24"/>
      <c r="I415" s="24"/>
      <c r="J415" s="24"/>
      <c r="K415" s="24"/>
      <c r="L415" s="24"/>
      <c r="M415" s="24"/>
      <c r="N415" s="24"/>
      <c r="P415" s="24"/>
      <c r="Q415"/>
    </row>
    <row r="416" spans="2:17">
      <c r="B416" s="27"/>
      <c r="C416" s="24"/>
      <c r="D416" s="24"/>
      <c r="E416" s="24"/>
      <c r="F416" s="24"/>
      <c r="G416" s="24"/>
      <c r="H416" s="24"/>
      <c r="I416" s="24"/>
      <c r="J416" s="24"/>
      <c r="K416" s="24"/>
      <c r="L416" s="24"/>
      <c r="M416" s="24"/>
      <c r="N416" s="24"/>
      <c r="P416" s="24"/>
      <c r="Q416"/>
    </row>
    <row r="417" spans="2:17">
      <c r="B417" s="27"/>
      <c r="C417" s="24"/>
      <c r="D417" s="24"/>
      <c r="E417" s="24"/>
      <c r="F417" s="24"/>
      <c r="G417" s="24"/>
      <c r="H417" s="24"/>
      <c r="I417" s="24"/>
      <c r="J417" s="24"/>
      <c r="K417" s="24"/>
      <c r="L417" s="24"/>
      <c r="M417" s="24"/>
      <c r="N417" s="24"/>
      <c r="P417" s="24"/>
      <c r="Q417"/>
    </row>
    <row r="418" spans="2:17">
      <c r="B418" s="27"/>
      <c r="C418" s="24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P418" s="24"/>
      <c r="Q418"/>
    </row>
    <row r="419" spans="2:17">
      <c r="B419" s="27"/>
      <c r="C419" s="24"/>
      <c r="D419" s="24"/>
      <c r="E419" s="24"/>
      <c r="F419" s="24"/>
      <c r="G419" s="24"/>
      <c r="H419" s="24"/>
      <c r="I419" s="24"/>
      <c r="J419" s="24"/>
      <c r="K419" s="24"/>
      <c r="L419" s="24"/>
      <c r="M419" s="24"/>
      <c r="N419" s="24"/>
      <c r="P419" s="24"/>
      <c r="Q419"/>
    </row>
    <row r="420" spans="2:17">
      <c r="B420" s="27"/>
      <c r="C420" s="24"/>
      <c r="D420" s="24"/>
      <c r="E420" s="24"/>
      <c r="F420" s="24"/>
      <c r="G420" s="24"/>
      <c r="H420" s="24"/>
      <c r="I420" s="24"/>
      <c r="J420" s="24"/>
      <c r="K420" s="24"/>
      <c r="L420" s="24"/>
      <c r="M420" s="24"/>
      <c r="N420" s="24"/>
      <c r="P420" s="24"/>
      <c r="Q420"/>
    </row>
    <row r="421" spans="2:17">
      <c r="B421" s="27"/>
      <c r="C421" s="24"/>
      <c r="D421" s="24"/>
      <c r="E421" s="24"/>
      <c r="F421" s="24"/>
      <c r="G421" s="24"/>
      <c r="H421" s="24"/>
      <c r="I421" s="24"/>
      <c r="J421" s="24"/>
      <c r="K421" s="24"/>
      <c r="L421" s="24"/>
      <c r="M421" s="24"/>
      <c r="N421" s="24"/>
      <c r="P421" s="24"/>
      <c r="Q421"/>
    </row>
    <row r="422" spans="2:17">
      <c r="B422" s="27"/>
      <c r="C422" s="24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P422" s="24"/>
      <c r="Q422"/>
    </row>
    <row r="423" spans="2:17">
      <c r="B423" s="27"/>
      <c r="C423" s="24"/>
      <c r="D423" s="24"/>
      <c r="E423" s="24"/>
      <c r="F423" s="24"/>
      <c r="G423" s="24"/>
      <c r="H423" s="24"/>
      <c r="I423" s="24"/>
      <c r="J423" s="24"/>
      <c r="K423" s="24"/>
      <c r="L423" s="24"/>
      <c r="M423" s="24"/>
      <c r="N423" s="24"/>
      <c r="P423" s="24"/>
      <c r="Q423"/>
    </row>
    <row r="424" spans="2:17">
      <c r="B424" s="27"/>
      <c r="C424" s="24"/>
      <c r="D424" s="24"/>
      <c r="E424" s="24"/>
      <c r="F424" s="24"/>
      <c r="G424" s="24"/>
      <c r="H424" s="24"/>
      <c r="I424" s="24"/>
      <c r="J424" s="24"/>
      <c r="K424" s="24"/>
      <c r="L424" s="24"/>
      <c r="M424" s="24"/>
      <c r="N424" s="24"/>
      <c r="P424" s="24"/>
      <c r="Q424"/>
    </row>
    <row r="425" spans="2:17">
      <c r="B425" s="27"/>
      <c r="C425" s="24"/>
      <c r="D425" s="24"/>
      <c r="E425" s="24"/>
      <c r="F425" s="24"/>
      <c r="G425" s="24"/>
      <c r="H425" s="24"/>
      <c r="I425" s="24"/>
      <c r="J425" s="24"/>
      <c r="K425" s="24"/>
      <c r="L425" s="24"/>
      <c r="M425" s="24"/>
      <c r="N425" s="24"/>
      <c r="P425" s="24"/>
      <c r="Q425"/>
    </row>
    <row r="426" spans="2:17">
      <c r="B426" s="27"/>
      <c r="C426" s="24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P426" s="24"/>
      <c r="Q426"/>
    </row>
    <row r="427" spans="2:17">
      <c r="B427" s="27"/>
      <c r="C427" s="24"/>
      <c r="D427" s="24"/>
      <c r="E427" s="24"/>
      <c r="F427" s="24"/>
      <c r="G427" s="24"/>
      <c r="H427" s="24"/>
      <c r="I427" s="24"/>
      <c r="J427" s="24"/>
      <c r="K427" s="24"/>
      <c r="L427" s="24"/>
      <c r="M427" s="24"/>
      <c r="N427" s="24"/>
      <c r="P427" s="24"/>
      <c r="Q427"/>
    </row>
    <row r="428" spans="2:17">
      <c r="B428" s="27"/>
      <c r="C428" s="24"/>
      <c r="D428" s="24"/>
      <c r="E428" s="24"/>
      <c r="F428" s="24"/>
      <c r="G428" s="24"/>
      <c r="H428" s="24"/>
      <c r="I428" s="24"/>
      <c r="J428" s="24"/>
      <c r="K428" s="24"/>
      <c r="L428" s="24"/>
      <c r="M428" s="24"/>
      <c r="N428" s="24"/>
      <c r="P428" s="24"/>
      <c r="Q428"/>
    </row>
    <row r="429" spans="2:17">
      <c r="B429" s="27"/>
      <c r="C429" s="24"/>
      <c r="D429" s="24"/>
      <c r="E429" s="24"/>
      <c r="F429" s="24"/>
      <c r="G429" s="24"/>
      <c r="H429" s="24"/>
      <c r="I429" s="24"/>
      <c r="J429" s="24"/>
      <c r="K429" s="24"/>
      <c r="L429" s="24"/>
      <c r="M429" s="24"/>
      <c r="N429" s="24"/>
      <c r="P429" s="24"/>
      <c r="Q429"/>
    </row>
    <row r="430" spans="2:17">
      <c r="B430" s="27"/>
      <c r="C430" s="24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P430" s="24"/>
      <c r="Q430"/>
    </row>
    <row r="431" spans="2:17">
      <c r="B431" s="27"/>
      <c r="C431" s="24"/>
      <c r="D431" s="24"/>
      <c r="E431" s="24"/>
      <c r="F431" s="24"/>
      <c r="G431" s="24"/>
      <c r="H431" s="24"/>
      <c r="I431" s="24"/>
      <c r="J431" s="24"/>
      <c r="K431" s="24"/>
      <c r="L431" s="24"/>
      <c r="M431" s="24"/>
      <c r="N431" s="24"/>
      <c r="P431" s="24"/>
      <c r="Q431"/>
    </row>
    <row r="432" spans="2:17">
      <c r="B432" s="27"/>
      <c r="C432" s="24"/>
      <c r="D432" s="24"/>
      <c r="E432" s="24"/>
      <c r="F432" s="24"/>
      <c r="G432" s="24"/>
      <c r="H432" s="24"/>
      <c r="I432" s="24"/>
      <c r="J432" s="24"/>
      <c r="K432" s="24"/>
      <c r="L432" s="24"/>
      <c r="M432" s="24"/>
      <c r="N432" s="24"/>
      <c r="P432" s="24"/>
      <c r="Q432"/>
    </row>
    <row r="433" spans="2:17">
      <c r="B433" s="27"/>
      <c r="C433" s="24"/>
      <c r="D433" s="24"/>
      <c r="E433" s="24"/>
      <c r="F433" s="24"/>
      <c r="G433" s="24"/>
      <c r="H433" s="24"/>
      <c r="I433" s="24"/>
      <c r="J433" s="24"/>
      <c r="K433" s="24"/>
      <c r="L433" s="24"/>
      <c r="M433" s="24"/>
      <c r="N433" s="24"/>
      <c r="P433" s="24"/>
      <c r="Q433"/>
    </row>
    <row r="434" spans="2:17">
      <c r="B434" s="27"/>
      <c r="C434" s="24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P434" s="24"/>
      <c r="Q434"/>
    </row>
    <row r="435" spans="2:17">
      <c r="B435" s="27"/>
      <c r="C435" s="24"/>
      <c r="D435" s="24"/>
      <c r="E435" s="24"/>
      <c r="F435" s="24"/>
      <c r="G435" s="24"/>
      <c r="H435" s="24"/>
      <c r="I435" s="24"/>
      <c r="J435" s="24"/>
      <c r="K435" s="24"/>
      <c r="L435" s="24"/>
      <c r="M435" s="24"/>
      <c r="N435" s="24"/>
      <c r="P435" s="24"/>
      <c r="Q435"/>
    </row>
    <row r="436" spans="2:17">
      <c r="B436" s="27"/>
      <c r="C436" s="24"/>
      <c r="D436" s="24"/>
      <c r="E436" s="24"/>
      <c r="F436" s="24"/>
      <c r="G436" s="24"/>
      <c r="H436" s="24"/>
      <c r="I436" s="24"/>
      <c r="J436" s="24"/>
      <c r="K436" s="24"/>
      <c r="L436" s="24"/>
      <c r="M436" s="24"/>
      <c r="N436" s="24"/>
      <c r="P436" s="24"/>
      <c r="Q436"/>
    </row>
    <row r="437" spans="2:17">
      <c r="B437" s="27"/>
      <c r="C437" s="24"/>
      <c r="D437" s="24"/>
      <c r="E437" s="24"/>
      <c r="F437" s="24"/>
      <c r="G437" s="24"/>
      <c r="H437" s="24"/>
      <c r="I437" s="24"/>
      <c r="J437" s="24"/>
      <c r="K437" s="24"/>
      <c r="L437" s="24"/>
      <c r="M437" s="24"/>
      <c r="N437" s="24"/>
      <c r="P437" s="24"/>
      <c r="Q437"/>
    </row>
    <row r="438" spans="2:17">
      <c r="B438" s="27"/>
      <c r="C438" s="24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P438" s="24"/>
      <c r="Q438"/>
    </row>
    <row r="439" spans="2:17">
      <c r="B439" s="27"/>
      <c r="C439" s="24"/>
      <c r="D439" s="24"/>
      <c r="E439" s="24"/>
      <c r="F439" s="24"/>
      <c r="G439" s="24"/>
      <c r="H439" s="24"/>
      <c r="I439" s="24"/>
      <c r="J439" s="24"/>
      <c r="K439" s="24"/>
      <c r="L439" s="24"/>
      <c r="M439" s="24"/>
      <c r="N439" s="24"/>
      <c r="P439" s="24"/>
      <c r="Q439"/>
    </row>
    <row r="440" spans="2:17">
      <c r="B440" s="27"/>
      <c r="C440" s="24"/>
      <c r="D440" s="24"/>
      <c r="E440" s="24"/>
      <c r="F440" s="24"/>
      <c r="G440" s="24"/>
      <c r="H440" s="24"/>
      <c r="I440" s="24"/>
      <c r="J440" s="24"/>
      <c r="K440" s="24"/>
      <c r="L440" s="24"/>
      <c r="M440" s="24"/>
      <c r="N440" s="24"/>
      <c r="P440" s="24"/>
      <c r="Q440"/>
    </row>
    <row r="441" spans="2:17">
      <c r="B441" s="27"/>
      <c r="C441" s="24"/>
      <c r="D441" s="24"/>
      <c r="E441" s="24"/>
      <c r="F441" s="24"/>
      <c r="G441" s="24"/>
      <c r="H441" s="24"/>
      <c r="I441" s="24"/>
      <c r="J441" s="24"/>
      <c r="K441" s="24"/>
      <c r="L441" s="24"/>
      <c r="M441" s="24"/>
      <c r="N441" s="24"/>
      <c r="P441" s="24"/>
      <c r="Q441"/>
    </row>
    <row r="442" spans="2:17">
      <c r="B442" s="27"/>
      <c r="C442" s="24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P442" s="24"/>
      <c r="Q442"/>
    </row>
    <row r="443" spans="2:17">
      <c r="B443" s="27"/>
      <c r="C443" s="24"/>
      <c r="D443" s="24"/>
      <c r="E443" s="24"/>
      <c r="F443" s="24"/>
      <c r="G443" s="24"/>
      <c r="H443" s="24"/>
      <c r="I443" s="24"/>
      <c r="J443" s="24"/>
      <c r="K443" s="24"/>
      <c r="L443" s="24"/>
      <c r="M443" s="24"/>
      <c r="N443" s="24"/>
      <c r="P443" s="24"/>
      <c r="Q443"/>
    </row>
    <row r="444" spans="2:17">
      <c r="B444" s="27"/>
      <c r="C444" s="24"/>
      <c r="D444" s="24"/>
      <c r="E444" s="24"/>
      <c r="F444" s="24"/>
      <c r="G444" s="24"/>
      <c r="H444" s="24"/>
      <c r="I444" s="24"/>
      <c r="J444" s="24"/>
      <c r="K444" s="24"/>
      <c r="L444" s="24"/>
      <c r="M444" s="24"/>
      <c r="N444" s="24"/>
      <c r="P444" s="24"/>
      <c r="Q444"/>
    </row>
    <row r="445" spans="2:17">
      <c r="B445" s="27"/>
      <c r="C445" s="24"/>
      <c r="D445" s="24"/>
      <c r="E445" s="24"/>
      <c r="F445" s="24"/>
      <c r="G445" s="24"/>
      <c r="H445" s="24"/>
      <c r="I445" s="24"/>
      <c r="J445" s="24"/>
      <c r="K445" s="24"/>
      <c r="L445" s="24"/>
      <c r="M445" s="24"/>
      <c r="N445" s="24"/>
      <c r="P445" s="24"/>
      <c r="Q445"/>
    </row>
    <row r="446" spans="2:17">
      <c r="B446" s="27"/>
      <c r="C446" s="24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P446" s="24"/>
      <c r="Q446"/>
    </row>
    <row r="447" spans="2:17">
      <c r="B447" s="27"/>
      <c r="C447" s="24"/>
      <c r="D447" s="24"/>
      <c r="E447" s="24"/>
      <c r="F447" s="24"/>
      <c r="G447" s="24"/>
      <c r="H447" s="24"/>
      <c r="I447" s="24"/>
      <c r="J447" s="24"/>
      <c r="K447" s="24"/>
      <c r="L447" s="24"/>
      <c r="M447" s="24"/>
      <c r="N447" s="24"/>
      <c r="P447" s="24"/>
      <c r="Q447"/>
    </row>
    <row r="448" spans="2:17">
      <c r="B448" s="27"/>
      <c r="C448" s="24"/>
      <c r="D448" s="24"/>
      <c r="E448" s="24"/>
      <c r="F448" s="24"/>
      <c r="G448" s="24"/>
      <c r="H448" s="24"/>
      <c r="I448" s="24"/>
      <c r="J448" s="24"/>
      <c r="K448" s="24"/>
      <c r="L448" s="24"/>
      <c r="M448" s="24"/>
      <c r="N448" s="24"/>
      <c r="P448" s="24"/>
      <c r="Q448"/>
    </row>
    <row r="449" spans="2:17">
      <c r="B449" s="27"/>
      <c r="C449" s="24"/>
      <c r="D449" s="24"/>
      <c r="E449" s="24"/>
      <c r="F449" s="24"/>
      <c r="G449" s="24"/>
      <c r="H449" s="24"/>
      <c r="I449" s="24"/>
      <c r="J449" s="24"/>
      <c r="K449" s="24"/>
      <c r="L449" s="24"/>
      <c r="M449" s="24"/>
      <c r="N449" s="24"/>
      <c r="P449" s="24"/>
      <c r="Q449"/>
    </row>
    <row r="450" spans="2:17">
      <c r="B450" s="27"/>
      <c r="C450" s="24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P450" s="24"/>
      <c r="Q450"/>
    </row>
    <row r="451" spans="2:17">
      <c r="B451" s="27"/>
      <c r="C451" s="24"/>
      <c r="D451" s="24"/>
      <c r="E451" s="24"/>
      <c r="F451" s="24"/>
      <c r="G451" s="24"/>
      <c r="H451" s="24"/>
      <c r="I451" s="24"/>
      <c r="J451" s="24"/>
      <c r="K451" s="24"/>
      <c r="L451" s="24"/>
      <c r="M451" s="24"/>
      <c r="N451" s="24"/>
      <c r="P451" s="24"/>
      <c r="Q451"/>
    </row>
    <row r="452" spans="2:17">
      <c r="B452" s="27"/>
      <c r="C452" s="24"/>
      <c r="D452" s="24"/>
      <c r="E452" s="24"/>
      <c r="F452" s="24"/>
      <c r="G452" s="24"/>
      <c r="H452" s="24"/>
      <c r="I452" s="24"/>
      <c r="J452" s="24"/>
      <c r="K452" s="24"/>
      <c r="L452" s="24"/>
      <c r="M452" s="24"/>
      <c r="N452" s="24"/>
      <c r="P452" s="24"/>
      <c r="Q452"/>
    </row>
    <row r="453" spans="2:17">
      <c r="B453" s="27"/>
      <c r="C453" s="24"/>
      <c r="D453" s="24"/>
      <c r="E453" s="24"/>
      <c r="F453" s="24"/>
      <c r="G453" s="24"/>
      <c r="H453" s="24"/>
      <c r="I453" s="24"/>
      <c r="J453" s="24"/>
      <c r="K453" s="24"/>
      <c r="L453" s="24"/>
      <c r="M453" s="24"/>
      <c r="N453" s="24"/>
      <c r="P453" s="24"/>
      <c r="Q453"/>
    </row>
    <row r="454" spans="2:17">
      <c r="B454" s="27"/>
      <c r="C454" s="24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P454" s="24"/>
      <c r="Q454"/>
    </row>
    <row r="455" spans="2:17">
      <c r="B455" s="27"/>
      <c r="C455" s="24"/>
      <c r="D455" s="24"/>
      <c r="E455" s="24"/>
      <c r="F455" s="24"/>
      <c r="G455" s="24"/>
      <c r="H455" s="24"/>
      <c r="I455" s="24"/>
      <c r="J455" s="24"/>
      <c r="K455" s="24"/>
      <c r="L455" s="24"/>
      <c r="M455" s="24"/>
      <c r="N455" s="24"/>
      <c r="P455" s="24"/>
      <c r="Q455"/>
    </row>
    <row r="456" spans="2:17">
      <c r="B456" s="27"/>
      <c r="C456" s="24"/>
      <c r="D456" s="24"/>
      <c r="E456" s="24"/>
      <c r="F456" s="24"/>
      <c r="G456" s="24"/>
      <c r="H456" s="24"/>
      <c r="I456" s="24"/>
      <c r="J456" s="24"/>
      <c r="K456" s="24"/>
      <c r="L456" s="24"/>
      <c r="M456" s="24"/>
      <c r="N456" s="24"/>
      <c r="P456" s="24"/>
      <c r="Q456"/>
    </row>
    <row r="457" spans="2:17">
      <c r="B457" s="27"/>
      <c r="C457" s="24"/>
      <c r="D457" s="24"/>
      <c r="E457" s="24"/>
      <c r="F457" s="24"/>
      <c r="G457" s="24"/>
      <c r="H457" s="24"/>
      <c r="I457" s="24"/>
      <c r="J457" s="24"/>
      <c r="K457" s="24"/>
      <c r="L457" s="24"/>
      <c r="M457" s="24"/>
      <c r="N457" s="24"/>
      <c r="P457" s="24"/>
      <c r="Q457"/>
    </row>
    <row r="458" spans="2:17">
      <c r="B458" s="27"/>
      <c r="C458" s="24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P458" s="24"/>
      <c r="Q458"/>
    </row>
    <row r="459" spans="2:17">
      <c r="B459" s="27"/>
      <c r="C459" s="24"/>
      <c r="D459" s="24"/>
      <c r="E459" s="24"/>
      <c r="F459" s="24"/>
      <c r="G459" s="24"/>
      <c r="H459" s="24"/>
      <c r="I459" s="24"/>
      <c r="J459" s="24"/>
      <c r="K459" s="24"/>
      <c r="L459" s="24"/>
      <c r="M459" s="24"/>
      <c r="N459" s="24"/>
      <c r="P459" s="24"/>
      <c r="Q459"/>
    </row>
    <row r="460" spans="2:17">
      <c r="B460" s="27"/>
      <c r="C460" s="24"/>
      <c r="D460" s="24"/>
      <c r="E460" s="24"/>
      <c r="F460" s="24"/>
      <c r="G460" s="24"/>
      <c r="H460" s="24"/>
      <c r="I460" s="24"/>
      <c r="J460" s="24"/>
      <c r="K460" s="24"/>
      <c r="L460" s="24"/>
      <c r="M460" s="24"/>
      <c r="N460" s="24"/>
      <c r="P460" s="24"/>
      <c r="Q460"/>
    </row>
    <row r="461" spans="2:17">
      <c r="B461" s="27"/>
      <c r="C461" s="24"/>
      <c r="D461" s="24"/>
      <c r="E461" s="24"/>
      <c r="F461" s="24"/>
      <c r="G461" s="24"/>
      <c r="H461" s="24"/>
      <c r="I461" s="24"/>
      <c r="J461" s="24"/>
      <c r="K461" s="24"/>
      <c r="L461" s="24"/>
      <c r="M461" s="24"/>
      <c r="N461" s="24"/>
      <c r="P461" s="24"/>
      <c r="Q461"/>
    </row>
    <row r="462" spans="2:17">
      <c r="B462" s="27"/>
      <c r="C462" s="24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P462" s="24"/>
      <c r="Q462"/>
    </row>
    <row r="463" spans="2:17">
      <c r="B463" s="27"/>
      <c r="C463" s="24"/>
      <c r="D463" s="24"/>
      <c r="E463" s="24"/>
      <c r="F463" s="24"/>
      <c r="G463" s="24"/>
      <c r="H463" s="24"/>
      <c r="I463" s="24"/>
      <c r="J463" s="24"/>
      <c r="K463" s="24"/>
      <c r="L463" s="24"/>
      <c r="M463" s="24"/>
      <c r="N463" s="24"/>
      <c r="P463" s="24"/>
      <c r="Q463"/>
    </row>
    <row r="464" spans="2:17">
      <c r="B464" s="27"/>
      <c r="C464" s="24"/>
      <c r="D464" s="24"/>
      <c r="E464" s="24"/>
      <c r="F464" s="24"/>
      <c r="G464" s="24"/>
      <c r="H464" s="24"/>
      <c r="I464" s="24"/>
      <c r="J464" s="24"/>
      <c r="K464" s="24"/>
      <c r="L464" s="24"/>
      <c r="M464" s="24"/>
      <c r="N464" s="24"/>
      <c r="P464" s="24"/>
      <c r="Q464"/>
    </row>
    <row r="465" spans="2:17">
      <c r="B465" s="27"/>
      <c r="C465" s="24"/>
      <c r="D465" s="24"/>
      <c r="E465" s="24"/>
      <c r="F465" s="24"/>
      <c r="G465" s="24"/>
      <c r="H465" s="24"/>
      <c r="I465" s="24"/>
      <c r="J465" s="24"/>
      <c r="K465" s="24"/>
      <c r="L465" s="24"/>
      <c r="M465" s="24"/>
      <c r="N465" s="24"/>
      <c r="P465" s="24"/>
      <c r="Q465"/>
    </row>
    <row r="466" spans="2:17">
      <c r="B466" s="27"/>
      <c r="C466" s="24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P466" s="24"/>
      <c r="Q466"/>
    </row>
    <row r="467" spans="2:17">
      <c r="B467" s="27"/>
      <c r="C467" s="24"/>
      <c r="D467" s="24"/>
      <c r="E467" s="24"/>
      <c r="F467" s="24"/>
      <c r="G467" s="24"/>
      <c r="H467" s="24"/>
      <c r="I467" s="24"/>
      <c r="J467" s="24"/>
      <c r="K467" s="24"/>
      <c r="L467" s="24"/>
      <c r="M467" s="24"/>
      <c r="N467" s="24"/>
      <c r="P467" s="24"/>
      <c r="Q467"/>
    </row>
    <row r="468" spans="2:17">
      <c r="B468" s="27"/>
      <c r="C468" s="24"/>
      <c r="D468" s="24"/>
      <c r="E468" s="24"/>
      <c r="F468" s="24"/>
      <c r="G468" s="24"/>
      <c r="H468" s="24"/>
      <c r="I468" s="24"/>
      <c r="J468" s="24"/>
      <c r="K468" s="24"/>
      <c r="L468" s="24"/>
      <c r="M468" s="24"/>
      <c r="N468" s="24"/>
      <c r="P468" s="24"/>
      <c r="Q468"/>
    </row>
    <row r="469" spans="2:17">
      <c r="B469" s="27"/>
      <c r="C469" s="24"/>
      <c r="D469" s="24"/>
      <c r="E469" s="24"/>
      <c r="F469" s="24"/>
      <c r="G469" s="24"/>
      <c r="H469" s="24"/>
      <c r="I469" s="24"/>
      <c r="J469" s="24"/>
      <c r="K469" s="24"/>
      <c r="L469" s="24"/>
      <c r="M469" s="24"/>
      <c r="N469" s="24"/>
      <c r="P469" s="24"/>
      <c r="Q469"/>
    </row>
    <row r="470" spans="2:17">
      <c r="B470" s="27"/>
      <c r="C470" s="24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P470" s="24"/>
      <c r="Q470"/>
    </row>
    <row r="471" spans="2:17">
      <c r="B471" s="27"/>
      <c r="C471" s="24"/>
      <c r="D471" s="24"/>
      <c r="E471" s="24"/>
      <c r="F471" s="24"/>
      <c r="G471" s="24"/>
      <c r="H471" s="24"/>
      <c r="I471" s="24"/>
      <c r="J471" s="24"/>
      <c r="K471" s="24"/>
      <c r="L471" s="24"/>
      <c r="M471" s="24"/>
      <c r="N471" s="24"/>
      <c r="P471" s="24"/>
      <c r="Q471"/>
    </row>
    <row r="472" spans="2:17">
      <c r="B472" s="27"/>
      <c r="C472" s="24"/>
      <c r="D472" s="24"/>
      <c r="E472" s="24"/>
      <c r="F472" s="24"/>
      <c r="G472" s="24"/>
      <c r="H472" s="24"/>
      <c r="I472" s="24"/>
      <c r="J472" s="24"/>
      <c r="K472" s="24"/>
      <c r="L472" s="24"/>
      <c r="M472" s="24"/>
      <c r="N472" s="24"/>
      <c r="P472" s="24"/>
      <c r="Q472"/>
    </row>
    <row r="473" spans="2:17">
      <c r="B473" s="27"/>
      <c r="C473" s="24"/>
      <c r="D473" s="24"/>
      <c r="E473" s="24"/>
      <c r="F473" s="24"/>
      <c r="G473" s="24"/>
      <c r="H473" s="24"/>
      <c r="I473" s="24"/>
      <c r="J473" s="24"/>
      <c r="K473" s="24"/>
      <c r="L473" s="24"/>
      <c r="M473" s="24"/>
      <c r="N473" s="24"/>
      <c r="P473" s="24"/>
      <c r="Q473"/>
    </row>
    <row r="474" spans="2:17">
      <c r="B474" s="27"/>
      <c r="C474" s="24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P474" s="24"/>
      <c r="Q474"/>
    </row>
    <row r="475" spans="2:17">
      <c r="B475" s="27"/>
      <c r="C475" s="24"/>
      <c r="D475" s="24"/>
      <c r="E475" s="24"/>
      <c r="F475" s="24"/>
      <c r="G475" s="24"/>
      <c r="H475" s="24"/>
      <c r="I475" s="24"/>
      <c r="J475" s="24"/>
      <c r="K475" s="24"/>
      <c r="L475" s="24"/>
      <c r="M475" s="24"/>
      <c r="N475" s="24"/>
      <c r="P475" s="24"/>
      <c r="Q475"/>
    </row>
    <row r="476" spans="2:17">
      <c r="B476" s="27"/>
      <c r="C476" s="24"/>
      <c r="D476" s="24"/>
      <c r="E476" s="24"/>
      <c r="F476" s="24"/>
      <c r="G476" s="24"/>
      <c r="H476" s="24"/>
      <c r="I476" s="24"/>
      <c r="J476" s="24"/>
      <c r="K476" s="24"/>
      <c r="L476" s="24"/>
      <c r="M476" s="24"/>
      <c r="N476" s="24"/>
      <c r="P476" s="24"/>
      <c r="Q476"/>
    </row>
    <row r="477" spans="2:17">
      <c r="Q477"/>
    </row>
    <row r="478" spans="2:17">
      <c r="Q478"/>
    </row>
    <row r="479" spans="2:17">
      <c r="Q479"/>
    </row>
    <row r="480" spans="2:17">
      <c r="Q480"/>
    </row>
    <row r="481" spans="17:17">
      <c r="Q481"/>
    </row>
    <row r="482" spans="17:17">
      <c r="Q482"/>
    </row>
    <row r="483" spans="17:17">
      <c r="Q483"/>
    </row>
    <row r="484" spans="17:17">
      <c r="Q484"/>
    </row>
    <row r="485" spans="17:17">
      <c r="Q485"/>
    </row>
    <row r="486" spans="17:17">
      <c r="Q486"/>
    </row>
    <row r="487" spans="17:17">
      <c r="Q487"/>
    </row>
    <row r="488" spans="17:17">
      <c r="Q488"/>
    </row>
    <row r="489" spans="17:17">
      <c r="Q489"/>
    </row>
    <row r="490" spans="17:17">
      <c r="Q490"/>
    </row>
    <row r="491" spans="17:17">
      <c r="Q491"/>
    </row>
    <row r="492" spans="17:17">
      <c r="Q492"/>
    </row>
    <row r="493" spans="17:17">
      <c r="Q493"/>
    </row>
    <row r="494" spans="17:17">
      <c r="Q494"/>
    </row>
    <row r="495" spans="17:17">
      <c r="Q495"/>
    </row>
    <row r="496" spans="17:17">
      <c r="Q496"/>
    </row>
    <row r="497" spans="17:17">
      <c r="Q497"/>
    </row>
    <row r="498" spans="17:17">
      <c r="Q498"/>
    </row>
    <row r="499" spans="17:17">
      <c r="Q499"/>
    </row>
    <row r="500" spans="17:17">
      <c r="Q500"/>
    </row>
    <row r="501" spans="17:17">
      <c r="Q501"/>
    </row>
    <row r="502" spans="17:17">
      <c r="Q502"/>
    </row>
    <row r="503" spans="17:17">
      <c r="Q503"/>
    </row>
    <row r="504" spans="17:17">
      <c r="Q504"/>
    </row>
    <row r="505" spans="17:17">
      <c r="Q505"/>
    </row>
    <row r="506" spans="17:17">
      <c r="Q506"/>
    </row>
    <row r="507" spans="17:17">
      <c r="Q507"/>
    </row>
    <row r="508" spans="17:17">
      <c r="Q508"/>
    </row>
    <row r="509" spans="17:17">
      <c r="Q509"/>
    </row>
    <row r="510" spans="17:17">
      <c r="Q510"/>
    </row>
    <row r="511" spans="17:17">
      <c r="Q511"/>
    </row>
    <row r="512" spans="17:17">
      <c r="Q512"/>
    </row>
    <row r="513" spans="17:17">
      <c r="Q513"/>
    </row>
    <row r="514" spans="17:17">
      <c r="Q514"/>
    </row>
    <row r="515" spans="17:17">
      <c r="Q515"/>
    </row>
    <row r="516" spans="17:17">
      <c r="Q516"/>
    </row>
    <row r="517" spans="17:17">
      <c r="Q517"/>
    </row>
    <row r="518" spans="17:17">
      <c r="Q518"/>
    </row>
    <row r="519" spans="17:17">
      <c r="Q519"/>
    </row>
    <row r="520" spans="17:17">
      <c r="Q520"/>
    </row>
    <row r="521" spans="17:17">
      <c r="Q521"/>
    </row>
    <row r="522" spans="17:17">
      <c r="Q522"/>
    </row>
    <row r="523" spans="17:17">
      <c r="Q523"/>
    </row>
    <row r="524" spans="17:17">
      <c r="Q524"/>
    </row>
    <row r="525" spans="17:17">
      <c r="Q525"/>
    </row>
    <row r="526" spans="17:17">
      <c r="Q526"/>
    </row>
    <row r="527" spans="17:17">
      <c r="Q527"/>
    </row>
    <row r="528" spans="17:17">
      <c r="Q528"/>
    </row>
    <row r="529" spans="17:17">
      <c r="Q529"/>
    </row>
    <row r="530" spans="17:17">
      <c r="Q530"/>
    </row>
    <row r="531" spans="17:17">
      <c r="Q531"/>
    </row>
    <row r="532" spans="17:17">
      <c r="Q532"/>
    </row>
    <row r="533" spans="17:17">
      <c r="Q533"/>
    </row>
    <row r="534" spans="17:17">
      <c r="Q534"/>
    </row>
    <row r="535" spans="17:17">
      <c r="Q535"/>
    </row>
    <row r="536" spans="17:17">
      <c r="Q536"/>
    </row>
    <row r="537" spans="17:17">
      <c r="Q537"/>
    </row>
    <row r="538" spans="17:17">
      <c r="Q538"/>
    </row>
    <row r="539" spans="17:17">
      <c r="Q539"/>
    </row>
    <row r="540" spans="17:17">
      <c r="Q540"/>
    </row>
    <row r="541" spans="17:17">
      <c r="Q541"/>
    </row>
    <row r="542" spans="17:17">
      <c r="Q542"/>
    </row>
    <row r="543" spans="17:17">
      <c r="Q543"/>
    </row>
    <row r="544" spans="17:17">
      <c r="Q544"/>
    </row>
    <row r="545" spans="17:17">
      <c r="Q545"/>
    </row>
    <row r="546" spans="17:17">
      <c r="Q546"/>
    </row>
    <row r="547" spans="17:17">
      <c r="Q547"/>
    </row>
    <row r="548" spans="17:17">
      <c r="Q548"/>
    </row>
    <row r="549" spans="17:17">
      <c r="Q549"/>
    </row>
    <row r="550" spans="17:17">
      <c r="Q550"/>
    </row>
    <row r="551" spans="17:17">
      <c r="Q551"/>
    </row>
    <row r="552" spans="17:17">
      <c r="Q552"/>
    </row>
    <row r="553" spans="17:17">
      <c r="Q553"/>
    </row>
    <row r="554" spans="17:17">
      <c r="Q554"/>
    </row>
    <row r="555" spans="17:17">
      <c r="Q555"/>
    </row>
    <row r="556" spans="17:17">
      <c r="Q556"/>
    </row>
    <row r="557" spans="17:17">
      <c r="Q557"/>
    </row>
    <row r="558" spans="17:17">
      <c r="Q558"/>
    </row>
    <row r="559" spans="17:17">
      <c r="Q559"/>
    </row>
    <row r="560" spans="17:17">
      <c r="Q560"/>
    </row>
    <row r="561" spans="17:17">
      <c r="Q561"/>
    </row>
    <row r="562" spans="17:17">
      <c r="Q562"/>
    </row>
    <row r="563" spans="17:17">
      <c r="Q563"/>
    </row>
    <row r="564" spans="17:17">
      <c r="Q564"/>
    </row>
    <row r="565" spans="17:17">
      <c r="Q565"/>
    </row>
    <row r="566" spans="17:17">
      <c r="Q566"/>
    </row>
    <row r="567" spans="17:17">
      <c r="Q567"/>
    </row>
    <row r="568" spans="17:17">
      <c r="Q568"/>
    </row>
    <row r="569" spans="17:17">
      <c r="Q569"/>
    </row>
    <row r="570" spans="17:17">
      <c r="Q570"/>
    </row>
    <row r="571" spans="17:17">
      <c r="Q571"/>
    </row>
    <row r="572" spans="17:17">
      <c r="Q572"/>
    </row>
    <row r="573" spans="17:17">
      <c r="Q573"/>
    </row>
    <row r="574" spans="17:17">
      <c r="Q574"/>
    </row>
    <row r="575" spans="17:17">
      <c r="Q575"/>
    </row>
    <row r="576" spans="17:17">
      <c r="Q576"/>
    </row>
    <row r="577" spans="17:17">
      <c r="Q577"/>
    </row>
    <row r="578" spans="17:17">
      <c r="Q578"/>
    </row>
    <row r="579" spans="17:17">
      <c r="Q579"/>
    </row>
    <row r="580" spans="17:17">
      <c r="Q580"/>
    </row>
    <row r="581" spans="17:17">
      <c r="Q581"/>
    </row>
    <row r="582" spans="17:17">
      <c r="Q582"/>
    </row>
    <row r="583" spans="17:17">
      <c r="Q583"/>
    </row>
    <row r="584" spans="17:17">
      <c r="Q584"/>
    </row>
    <row r="585" spans="17:17">
      <c r="Q585"/>
    </row>
    <row r="586" spans="17:17">
      <c r="Q586"/>
    </row>
    <row r="587" spans="17:17">
      <c r="Q587"/>
    </row>
    <row r="588" spans="17:17">
      <c r="Q588"/>
    </row>
    <row r="589" spans="17:17">
      <c r="Q589"/>
    </row>
    <row r="590" spans="17:17">
      <c r="Q590"/>
    </row>
    <row r="591" spans="17:17">
      <c r="Q591"/>
    </row>
    <row r="592" spans="17:17">
      <c r="Q592"/>
    </row>
    <row r="593" spans="17:17">
      <c r="Q593"/>
    </row>
    <row r="594" spans="17:17">
      <c r="Q594"/>
    </row>
    <row r="595" spans="17:17">
      <c r="Q595"/>
    </row>
    <row r="596" spans="17:17">
      <c r="Q596"/>
    </row>
    <row r="597" spans="17:17">
      <c r="Q597"/>
    </row>
    <row r="598" spans="17:17">
      <c r="Q598"/>
    </row>
    <row r="599" spans="17:17">
      <c r="Q599"/>
    </row>
    <row r="600" spans="17:17">
      <c r="Q600"/>
    </row>
    <row r="601" spans="17:17">
      <c r="Q601"/>
    </row>
    <row r="602" spans="17:17">
      <c r="Q602"/>
    </row>
    <row r="603" spans="17:17">
      <c r="Q603"/>
    </row>
    <row r="604" spans="17:17">
      <c r="Q604"/>
    </row>
    <row r="605" spans="17:17">
      <c r="Q605"/>
    </row>
    <row r="606" spans="17:17">
      <c r="Q606"/>
    </row>
    <row r="607" spans="17:17">
      <c r="Q607"/>
    </row>
    <row r="608" spans="17:17">
      <c r="Q608"/>
    </row>
    <row r="609" spans="17:17">
      <c r="Q609"/>
    </row>
    <row r="610" spans="17:17">
      <c r="Q610"/>
    </row>
    <row r="611" spans="17:17">
      <c r="Q611"/>
    </row>
    <row r="612" spans="17:17">
      <c r="Q612"/>
    </row>
    <row r="613" spans="17:17">
      <c r="Q613"/>
    </row>
    <row r="614" spans="17:17">
      <c r="Q614"/>
    </row>
    <row r="615" spans="17:17">
      <c r="Q615"/>
    </row>
    <row r="616" spans="17:17">
      <c r="Q616"/>
    </row>
    <row r="617" spans="17:17">
      <c r="Q617"/>
    </row>
    <row r="618" spans="17:17">
      <c r="Q618"/>
    </row>
    <row r="619" spans="17:17">
      <c r="Q619"/>
    </row>
    <row r="620" spans="17:17">
      <c r="Q620"/>
    </row>
    <row r="621" spans="17:17">
      <c r="Q621"/>
    </row>
    <row r="622" spans="17:17">
      <c r="Q622"/>
    </row>
    <row r="623" spans="17:17">
      <c r="Q623"/>
    </row>
    <row r="624" spans="17:17">
      <c r="Q624"/>
    </row>
    <row r="625" spans="17:17">
      <c r="Q625"/>
    </row>
    <row r="626" spans="17:17">
      <c r="Q626"/>
    </row>
    <row r="627" spans="17:17">
      <c r="Q627"/>
    </row>
    <row r="628" spans="17:17">
      <c r="Q628"/>
    </row>
    <row r="629" spans="17:17">
      <c r="Q629"/>
    </row>
  </sheetData>
  <mergeCells count="2">
    <mergeCell ref="C3:E3"/>
    <mergeCell ref="G3:I3"/>
  </mergeCells>
  <pageMargins left="0.75" right="0.75" top="1" bottom="1" header="0" footer="0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B1:Q296"/>
  <sheetViews>
    <sheetView showGridLines="0" workbookViewId="0">
      <selection activeCell="O11" sqref="O11:O107"/>
    </sheetView>
  </sheetViews>
  <sheetFormatPr defaultRowHeight="12.75"/>
  <cols>
    <col min="1" max="1" width="0.7109375" customWidth="1"/>
    <col min="2" max="2" width="21.140625" style="24" customWidth="1"/>
    <col min="3" max="3" width="7.28515625" style="30" customWidth="1"/>
    <col min="4" max="4" width="4.7109375" style="30" customWidth="1"/>
    <col min="5" max="5" width="6.42578125" style="30" customWidth="1"/>
    <col min="6" max="6" width="0.42578125" style="31" customWidth="1"/>
    <col min="7" max="7" width="8.140625" style="30" customWidth="1"/>
    <col min="8" max="8" width="5" style="30" customWidth="1"/>
    <col min="9" max="9" width="5.85546875" style="30" customWidth="1"/>
    <col min="10" max="10" width="0.5703125" style="31" customWidth="1"/>
    <col min="11" max="11" width="5.28515625" style="30" customWidth="1"/>
    <col min="12" max="13" width="5.5703125" style="30" customWidth="1"/>
    <col min="14" max="14" width="1.140625" style="31" customWidth="1"/>
    <col min="15" max="15" width="19.5703125" style="32" customWidth="1"/>
    <col min="16" max="16" width="6.28515625" style="3" customWidth="1"/>
    <col min="17" max="17" width="9.140625" style="4"/>
  </cols>
  <sheetData>
    <row r="1" spans="2:17" ht="6" customHeight="1"/>
    <row r="2" spans="2:17" ht="20.25">
      <c r="B2" s="25" t="s">
        <v>3</v>
      </c>
      <c r="C2" s="7" t="s">
        <v>0</v>
      </c>
      <c r="D2" s="13" t="s">
        <v>1</v>
      </c>
      <c r="E2" s="14" t="s">
        <v>6</v>
      </c>
      <c r="F2" s="8"/>
      <c r="G2" s="7" t="s">
        <v>0</v>
      </c>
      <c r="H2" s="13" t="s">
        <v>1</v>
      </c>
      <c r="I2" s="14" t="s">
        <v>6</v>
      </c>
      <c r="J2" s="8"/>
      <c r="K2" s="15" t="s">
        <v>7</v>
      </c>
      <c r="L2" s="16" t="s">
        <v>8</v>
      </c>
      <c r="M2" s="5" t="s">
        <v>1</v>
      </c>
      <c r="N2" s="19"/>
      <c r="O2" s="22" t="s">
        <v>2</v>
      </c>
      <c r="P2" s="3" t="s">
        <v>5</v>
      </c>
    </row>
    <row r="3" spans="2:17" ht="15.75">
      <c r="C3" s="44" t="s">
        <v>244</v>
      </c>
      <c r="D3" s="45"/>
      <c r="E3" s="46"/>
      <c r="F3" s="9"/>
      <c r="G3" s="47" t="s">
        <v>9</v>
      </c>
      <c r="H3" s="47"/>
      <c r="I3" s="47"/>
      <c r="J3" s="10"/>
      <c r="K3" s="11"/>
      <c r="L3" s="12"/>
      <c r="M3" s="12"/>
      <c r="N3" s="20"/>
    </row>
    <row r="4" spans="2:17" ht="5.25" customHeight="1">
      <c r="C4" s="33"/>
      <c r="G4" s="33"/>
    </row>
    <row r="5" spans="2:17">
      <c r="B5" s="2"/>
      <c r="C5" s="21">
        <v>22.385000228881836</v>
      </c>
      <c r="D5" s="31"/>
      <c r="E5" s="35"/>
      <c r="F5" s="35"/>
      <c r="G5" s="34">
        <v>18.396999359130859</v>
      </c>
      <c r="H5" s="31"/>
      <c r="I5" s="35"/>
      <c r="J5" s="35"/>
      <c r="K5" s="35"/>
      <c r="L5" s="35"/>
      <c r="M5" s="35"/>
      <c r="N5" s="35"/>
      <c r="O5" s="36"/>
    </row>
    <row r="6" spans="2:17">
      <c r="B6" s="26" t="s">
        <v>4</v>
      </c>
      <c r="C6" s="21">
        <v>22.398000717163086</v>
      </c>
      <c r="D6" s="37"/>
      <c r="E6" s="35"/>
      <c r="F6" s="35"/>
      <c r="G6" s="34">
        <v>18.118000030517578</v>
      </c>
      <c r="H6" s="37"/>
      <c r="I6" s="35"/>
      <c r="J6" s="35"/>
      <c r="K6" s="35"/>
      <c r="L6" s="35"/>
      <c r="M6" s="35"/>
      <c r="N6" s="35"/>
      <c r="O6" s="36"/>
    </row>
    <row r="7" spans="2:17" ht="15.75">
      <c r="B7" s="26"/>
      <c r="C7" s="21">
        <v>22.455999374389648</v>
      </c>
      <c r="D7" s="38">
        <f>STDEV(C5:C8)</f>
        <v>3.7801533475232504E-2</v>
      </c>
      <c r="E7" s="39">
        <f>AVERAGE(C5:C8)</f>
        <v>22.413000106811523</v>
      </c>
      <c r="F7" s="35"/>
      <c r="G7" s="34">
        <v>18.090999603271484</v>
      </c>
      <c r="H7" s="40">
        <f>STDEV(G5:G8)</f>
        <v>0.16941344841547182</v>
      </c>
      <c r="I7" s="39">
        <f>AVERAGE(G5:G8)</f>
        <v>18.201999664306641</v>
      </c>
      <c r="J7" s="35"/>
      <c r="K7" s="1">
        <f>E7-I7</f>
        <v>4.2110004425048828</v>
      </c>
      <c r="L7" s="39">
        <f>K7-$K$7</f>
        <v>0</v>
      </c>
      <c r="M7" s="18">
        <f>SQRT((D7*D7)+(H7*H7))</f>
        <v>0.17357958531204312</v>
      </c>
      <c r="N7" s="6"/>
      <c r="O7" s="43">
        <f>POWER(2,-L7)</f>
        <v>1</v>
      </c>
      <c r="P7" s="17">
        <f>M7/SQRT((COUNT(C5:C8)+COUNT(G5:G8)/2))</f>
        <v>8.1826201233129697E-2</v>
      </c>
    </row>
    <row r="8" spans="2:17">
      <c r="B8" s="26"/>
      <c r="C8" s="41"/>
      <c r="D8" s="37"/>
      <c r="E8" s="35"/>
      <c r="F8" s="35"/>
      <c r="G8" s="41"/>
      <c r="H8" s="37"/>
      <c r="I8" s="35"/>
      <c r="J8" s="35"/>
      <c r="K8" s="35"/>
      <c r="L8" s="35"/>
      <c r="M8" s="35"/>
      <c r="N8" s="35"/>
      <c r="O8" s="36"/>
    </row>
    <row r="9" spans="2:17" s="23" customFormat="1">
      <c r="B9" s="24" t="s">
        <v>187</v>
      </c>
      <c r="C9" s="21">
        <v>21.945999145507813</v>
      </c>
      <c r="D9" s="31"/>
      <c r="E9" s="35"/>
      <c r="F9" s="35"/>
      <c r="G9" s="34">
        <v>18.259000778198242</v>
      </c>
      <c r="H9" s="30"/>
      <c r="I9" s="35"/>
      <c r="J9" s="35"/>
      <c r="K9" s="35"/>
      <c r="L9" s="35"/>
      <c r="M9" s="35"/>
      <c r="N9" s="35"/>
      <c r="O9" s="36"/>
      <c r="P9" s="42"/>
      <c r="Q9" s="28"/>
    </row>
    <row r="10" spans="2:17" s="23" customFormat="1">
      <c r="B10" s="24" t="s">
        <v>187</v>
      </c>
      <c r="C10" s="21">
        <v>21.593000411987305</v>
      </c>
      <c r="D10" s="37"/>
      <c r="E10" s="35"/>
      <c r="F10" s="35"/>
      <c r="G10" s="34">
        <v>18.482000350952148</v>
      </c>
      <c r="H10" s="37"/>
      <c r="I10" s="35"/>
      <c r="J10" s="35"/>
      <c r="K10" s="35"/>
      <c r="L10" s="35"/>
      <c r="M10" s="35"/>
      <c r="N10" s="35"/>
      <c r="O10" s="36"/>
      <c r="P10" s="42"/>
      <c r="Q10" s="28"/>
    </row>
    <row r="11" spans="2:17" s="23" customFormat="1" ht="15.75">
      <c r="B11" s="24" t="s">
        <v>187</v>
      </c>
      <c r="C11" s="21">
        <v>21.86400032043457</v>
      </c>
      <c r="D11" s="38">
        <f>STDEV(C9:C11)</f>
        <v>0.18473984571063184</v>
      </c>
      <c r="E11" s="39">
        <f>AVERAGE(C9:C11)</f>
        <v>21.800999959309895</v>
      </c>
      <c r="F11" s="35"/>
      <c r="G11" s="34">
        <v>18.288000106811523</v>
      </c>
      <c r="H11" s="40">
        <f>STDEV(G9:G11)</f>
        <v>0.12124758776642933</v>
      </c>
      <c r="I11" s="39">
        <f>AVERAGE(G9:G11)</f>
        <v>18.343000411987305</v>
      </c>
      <c r="J11" s="35"/>
      <c r="K11" s="39">
        <f>E11-I11</f>
        <v>3.45799954732259</v>
      </c>
      <c r="L11" s="39">
        <f>K11-$K$7</f>
        <v>-0.75300089518229285</v>
      </c>
      <c r="M11" s="39">
        <f>SQRT((D11*D11)+(H11*H11))</f>
        <v>0.2209746323277087</v>
      </c>
      <c r="N11" s="35"/>
      <c r="O11" s="43">
        <f>POWER(2,-L11)</f>
        <v>1.6852947047196849</v>
      </c>
      <c r="P11" s="1">
        <f>M11/SQRT((COUNT(C9:C11)+COUNT(G9:G11)/2))</f>
        <v>0.10416844065941795</v>
      </c>
      <c r="Q11" s="28"/>
    </row>
    <row r="12" spans="2:17" s="23" customFormat="1">
      <c r="B12" s="24" t="s">
        <v>188</v>
      </c>
      <c r="C12" s="21">
        <v>21.340999603271484</v>
      </c>
      <c r="D12" s="31"/>
      <c r="E12" s="35"/>
      <c r="F12" s="35"/>
      <c r="G12" s="34">
        <v>13.21399974822998</v>
      </c>
      <c r="H12" s="30"/>
      <c r="I12" s="35"/>
      <c r="J12" s="35"/>
      <c r="K12" s="35"/>
      <c r="L12" s="35"/>
      <c r="M12" s="35"/>
      <c r="N12" s="35"/>
      <c r="O12" s="36"/>
      <c r="P12" s="42"/>
      <c r="Q12" s="28"/>
    </row>
    <row r="13" spans="2:17" s="23" customFormat="1">
      <c r="B13" s="24" t="s">
        <v>188</v>
      </c>
      <c r="C13" s="21">
        <v>21.375</v>
      </c>
      <c r="D13" s="37"/>
      <c r="E13" s="35"/>
      <c r="F13" s="35"/>
      <c r="G13" s="34">
        <v>13.519000053405762</v>
      </c>
      <c r="H13" s="37"/>
      <c r="I13" s="35"/>
      <c r="J13" s="35"/>
      <c r="K13" s="35"/>
      <c r="L13" s="35"/>
      <c r="M13" s="35"/>
      <c r="N13" s="35"/>
      <c r="O13" s="36"/>
      <c r="P13" s="42"/>
      <c r="Q13" s="28"/>
    </row>
    <row r="14" spans="2:17" s="23" customFormat="1" ht="15.75">
      <c r="B14" s="24" t="s">
        <v>188</v>
      </c>
      <c r="C14" s="21">
        <v>21.427999496459961</v>
      </c>
      <c r="D14" s="38">
        <f>STDEV(C12:C14)</f>
        <v>4.3844336421618169E-2</v>
      </c>
      <c r="E14" s="39">
        <f>AVERAGE(C12:C14)</f>
        <v>21.381333033243816</v>
      </c>
      <c r="F14" s="35"/>
      <c r="G14" s="34">
        <v>13.529999732971191</v>
      </c>
      <c r="H14" s="40">
        <f>STDEV(G12:G14)</f>
        <v>0.17935168871251891</v>
      </c>
      <c r="I14" s="39">
        <f>AVERAGE(G12:G14)</f>
        <v>13.420999844868978</v>
      </c>
      <c r="J14" s="35"/>
      <c r="K14" s="39">
        <f>E14-I14</f>
        <v>7.9603331883748378</v>
      </c>
      <c r="L14" s="39">
        <f>K14-$K$7</f>
        <v>3.749332745869955</v>
      </c>
      <c r="M14" s="39">
        <f>SQRT((D14*D14)+(H14*H14))</f>
        <v>0.18463302543229995</v>
      </c>
      <c r="N14" s="35"/>
      <c r="O14" s="43">
        <f>POWER(2,-L14)</f>
        <v>7.4359828551919124E-2</v>
      </c>
      <c r="P14" s="1">
        <f>M14/SQRT((COUNT(C12:C14)+COUNT(G12:G14)/2))</f>
        <v>8.7036842876111728E-2</v>
      </c>
      <c r="Q14" s="28"/>
    </row>
    <row r="15" spans="2:17">
      <c r="B15" s="24" t="s">
        <v>189</v>
      </c>
      <c r="C15" s="21">
        <v>25.58799934387207</v>
      </c>
      <c r="D15" s="31"/>
      <c r="E15" s="35"/>
      <c r="F15" s="35"/>
      <c r="G15" s="34">
        <v>17.13800048828125</v>
      </c>
      <c r="I15" s="35"/>
      <c r="J15" s="35"/>
      <c r="K15" s="35"/>
      <c r="L15" s="35"/>
      <c r="M15" s="35"/>
      <c r="N15" s="35"/>
      <c r="O15" s="36"/>
    </row>
    <row r="16" spans="2:17">
      <c r="B16" s="24" t="s">
        <v>189</v>
      </c>
      <c r="C16" s="21">
        <v>25.488000869750977</v>
      </c>
      <c r="D16" s="37"/>
      <c r="E16" s="35"/>
      <c r="F16" s="35"/>
      <c r="G16" s="34">
        <v>16.940999984741211</v>
      </c>
      <c r="H16" s="37"/>
      <c r="I16" s="35"/>
      <c r="J16" s="35"/>
      <c r="K16" s="35"/>
      <c r="L16" s="35"/>
      <c r="M16" s="35"/>
      <c r="N16" s="35"/>
      <c r="O16" s="36"/>
    </row>
    <row r="17" spans="2:16" ht="15.75">
      <c r="B17" s="24" t="s">
        <v>189</v>
      </c>
      <c r="C17" s="21">
        <v>25.788000106811523</v>
      </c>
      <c r="D17" s="38">
        <f>STDEV(C15:C17)</f>
        <v>0.15275227343633907</v>
      </c>
      <c r="E17" s="39">
        <f>AVERAGE(C15:C17)</f>
        <v>25.621333440144856</v>
      </c>
      <c r="F17" s="35"/>
      <c r="G17" s="34">
        <v>17.072999954223633</v>
      </c>
      <c r="H17" s="40">
        <f>STDEV(G15:G17)</f>
        <v>0.10038115673618289</v>
      </c>
      <c r="I17" s="39">
        <f>AVERAGE(G15:G17)</f>
        <v>17.050666809082031</v>
      </c>
      <c r="J17" s="35"/>
      <c r="K17" s="39">
        <f>E17-I17</f>
        <v>8.5706666310628243</v>
      </c>
      <c r="L17" s="39">
        <f>K17-$K$7</f>
        <v>4.3596661885579415</v>
      </c>
      <c r="M17" s="18">
        <f>SQRT((D17*D17)+(H17*H17))</f>
        <v>0.18278302346679851</v>
      </c>
      <c r="N17" s="6"/>
      <c r="O17" s="43">
        <f>POWER(2,-L17)</f>
        <v>4.8709055248620264E-2</v>
      </c>
      <c r="P17" s="17">
        <f>M17/SQRT((COUNT(C15:C17)+COUNT(G15:G17)/2))</f>
        <v>8.6164743586102058E-2</v>
      </c>
    </row>
    <row r="18" spans="2:16">
      <c r="B18" s="24" t="s">
        <v>190</v>
      </c>
      <c r="C18" s="21">
        <v>23.398000717163086</v>
      </c>
      <c r="D18" s="31"/>
      <c r="E18" s="35"/>
      <c r="F18" s="35"/>
      <c r="G18" s="34">
        <v>17.75</v>
      </c>
      <c r="I18" s="35"/>
      <c r="J18" s="35"/>
      <c r="K18" s="35"/>
      <c r="L18" s="35"/>
      <c r="M18" s="35"/>
      <c r="N18" s="35"/>
      <c r="O18" s="36"/>
    </row>
    <row r="19" spans="2:16">
      <c r="B19" s="24" t="s">
        <v>190</v>
      </c>
      <c r="C19" s="21">
        <v>23.485000610351563</v>
      </c>
      <c r="D19" s="37"/>
      <c r="E19" s="35"/>
      <c r="F19" s="35"/>
      <c r="G19" s="34">
        <v>17.818000793457031</v>
      </c>
      <c r="H19" s="37"/>
      <c r="I19" s="35"/>
      <c r="J19" s="35"/>
      <c r="K19" s="35"/>
      <c r="L19" s="35"/>
      <c r="M19" s="35"/>
      <c r="N19" s="35"/>
      <c r="O19" s="36"/>
    </row>
    <row r="20" spans="2:16" ht="15.75">
      <c r="B20" s="24" t="s">
        <v>190</v>
      </c>
      <c r="C20" s="21">
        <v>23.506000518798828</v>
      </c>
      <c r="D20" s="38">
        <f>STDEV(C18:C20)</f>
        <v>5.7262458212106598E-2</v>
      </c>
      <c r="E20" s="39">
        <f>AVERAGE(C18:C20)</f>
        <v>23.463000615437824</v>
      </c>
      <c r="F20" s="35"/>
      <c r="G20" s="34">
        <v>17.830999374389648</v>
      </c>
      <c r="H20" s="40">
        <f>STDEV(G18:G20)</f>
        <v>4.3500899738898237E-2</v>
      </c>
      <c r="I20" s="39">
        <f>AVERAGE(G18:G20)</f>
        <v>17.799666722615559</v>
      </c>
      <c r="J20" s="35"/>
      <c r="K20" s="39">
        <f>E20-I20</f>
        <v>5.6633338928222656</v>
      </c>
      <c r="L20" s="39">
        <f>K20-$K$7</f>
        <v>1.4523334503173828</v>
      </c>
      <c r="M20" s="18">
        <f>SQRT((D20*D20)+(H20*H20))</f>
        <v>7.1911872445284936E-2</v>
      </c>
      <c r="N20" s="6"/>
      <c r="O20" s="43">
        <f>POWER(2,-L20)</f>
        <v>0.36542989047398311</v>
      </c>
      <c r="P20" s="17">
        <f>M20/SQRT((COUNT(C18:C20)+COUNT(G18:G20)/2))</f>
        <v>3.3899581769255345E-2</v>
      </c>
    </row>
    <row r="21" spans="2:16">
      <c r="B21" s="24" t="s">
        <v>191</v>
      </c>
      <c r="C21" s="21">
        <v>23.875999450683594</v>
      </c>
      <c r="D21" s="31"/>
      <c r="E21" s="35"/>
      <c r="F21" s="35"/>
      <c r="G21" s="34">
        <v>15.706000328063965</v>
      </c>
      <c r="I21" s="35"/>
      <c r="J21" s="35"/>
      <c r="K21" s="35"/>
      <c r="L21" s="35"/>
      <c r="M21" s="35"/>
      <c r="N21" s="35"/>
      <c r="O21" s="36"/>
    </row>
    <row r="22" spans="2:16">
      <c r="B22" s="24" t="s">
        <v>191</v>
      </c>
      <c r="C22" s="21">
        <v>23.999000549316406</v>
      </c>
      <c r="D22" s="37"/>
      <c r="E22" s="35"/>
      <c r="F22" s="35"/>
      <c r="G22" s="34">
        <v>15.732999801635742</v>
      </c>
      <c r="H22" s="37"/>
      <c r="I22" s="35"/>
      <c r="J22" s="35"/>
      <c r="K22" s="35"/>
      <c r="L22" s="35"/>
      <c r="M22" s="35"/>
      <c r="N22" s="35"/>
      <c r="O22" s="36"/>
    </row>
    <row r="23" spans="2:16" ht="15.75">
      <c r="B23" s="24" t="s">
        <v>191</v>
      </c>
      <c r="C23" s="21">
        <v>23.972000122070313</v>
      </c>
      <c r="D23" s="38">
        <f>STDEV(C21:C23)</f>
        <v>6.4645729741738323E-2</v>
      </c>
      <c r="E23" s="39">
        <f>AVERAGE(C21:C23)</f>
        <v>23.949000040690105</v>
      </c>
      <c r="F23" s="35"/>
      <c r="G23" s="34">
        <v>15.708999633789063</v>
      </c>
      <c r="H23" s="40">
        <f>STDEV(G21:G23)</f>
        <v>1.4798510424220092E-2</v>
      </c>
      <c r="I23" s="39">
        <f>AVERAGE(G21:G23)</f>
        <v>15.715999921162924</v>
      </c>
      <c r="J23" s="35"/>
      <c r="K23" s="39">
        <f>E23-I23</f>
        <v>8.2330001195271816</v>
      </c>
      <c r="L23" s="39">
        <f>K23-$K$7</f>
        <v>4.0219996770222988</v>
      </c>
      <c r="M23" s="18">
        <f>SQRT((D23*D23)+(H23*H23))</f>
        <v>6.6317918277171678E-2</v>
      </c>
      <c r="N23" s="6"/>
      <c r="O23" s="43">
        <f>POWER(2,-L23)</f>
        <v>6.1554166461168271E-2</v>
      </c>
      <c r="P23" s="17">
        <f>M23/SQRT((COUNT(C21:C23)+COUNT(G21:G23)/2))</f>
        <v>3.1262566485308917E-2</v>
      </c>
    </row>
    <row r="24" spans="2:16">
      <c r="B24" s="24" t="s">
        <v>192</v>
      </c>
      <c r="C24" s="21">
        <v>25.21299934387207</v>
      </c>
      <c r="D24" s="31"/>
      <c r="E24" s="35"/>
      <c r="F24" s="35"/>
      <c r="G24" s="34">
        <v>16.684999465942383</v>
      </c>
      <c r="I24" s="35"/>
      <c r="J24" s="35"/>
      <c r="K24" s="35"/>
      <c r="L24" s="35"/>
      <c r="M24" s="35"/>
      <c r="N24" s="35"/>
      <c r="O24" s="36"/>
    </row>
    <row r="25" spans="2:16">
      <c r="B25" s="24" t="s">
        <v>192</v>
      </c>
      <c r="C25" s="21">
        <v>25.437000274658203</v>
      </c>
      <c r="D25" s="37"/>
      <c r="E25" s="35"/>
      <c r="F25" s="35"/>
      <c r="G25" s="34">
        <v>16.621000289916992</v>
      </c>
      <c r="H25" s="37"/>
      <c r="I25" s="35"/>
      <c r="J25" s="35"/>
      <c r="K25" s="35"/>
      <c r="L25" s="35"/>
      <c r="M25" s="35"/>
      <c r="N25" s="35"/>
      <c r="O25" s="36"/>
    </row>
    <row r="26" spans="2:16" ht="15.75">
      <c r="B26" s="24" t="s">
        <v>192</v>
      </c>
      <c r="C26" s="21">
        <v>25.12700080871582</v>
      </c>
      <c r="D26" s="38">
        <f>STDEV(C24:C26)</f>
        <v>0.16003740913031583</v>
      </c>
      <c r="E26" s="39">
        <f>AVERAGE(C24:C26)</f>
        <v>25.259000142415363</v>
      </c>
      <c r="F26" s="35"/>
      <c r="G26" s="34">
        <v>16.670999526977539</v>
      </c>
      <c r="H26" s="40">
        <f>STDEV(G24:G26)</f>
        <v>3.3644753255114061E-2</v>
      </c>
      <c r="I26" s="39">
        <f>AVERAGE(G24:G26)</f>
        <v>16.658999760945637</v>
      </c>
      <c r="J26" s="35"/>
      <c r="K26" s="39">
        <f>E26-I26</f>
        <v>8.6000003814697266</v>
      </c>
      <c r="L26" s="39">
        <f>K26-$K$7</f>
        <v>4.3889999389648437</v>
      </c>
      <c r="M26" s="18">
        <f>SQRT((D26*D26)+(H26*H26))</f>
        <v>0.1635357506563675</v>
      </c>
      <c r="N26" s="6"/>
      <c r="O26" s="43">
        <f>POWER(2,-L26)</f>
        <v>4.7728673830497663E-2</v>
      </c>
      <c r="P26" s="17">
        <f>M26/SQRT((COUNT(C24:C26)+COUNT(G24:G26)/2))</f>
        <v>7.7091492170366566E-2</v>
      </c>
    </row>
    <row r="27" spans="2:16">
      <c r="B27" s="24" t="s">
        <v>193</v>
      </c>
      <c r="C27" s="21">
        <v>23.992000579833984</v>
      </c>
      <c r="D27" s="31"/>
      <c r="E27" s="35"/>
      <c r="F27" s="35"/>
      <c r="G27" s="34">
        <v>18.197999954223633</v>
      </c>
      <c r="I27" s="35"/>
      <c r="J27" s="35"/>
      <c r="K27" s="35"/>
      <c r="L27" s="35"/>
      <c r="M27" s="35"/>
      <c r="N27" s="35"/>
      <c r="O27" s="36"/>
    </row>
    <row r="28" spans="2:16">
      <c r="B28" s="24" t="s">
        <v>193</v>
      </c>
      <c r="C28" s="21">
        <v>23.954999923706055</v>
      </c>
      <c r="D28" s="37"/>
      <c r="E28" s="35"/>
      <c r="F28" s="35"/>
      <c r="G28" s="34">
        <v>18.245000839233398</v>
      </c>
      <c r="H28" s="37"/>
      <c r="I28" s="35"/>
      <c r="J28" s="35"/>
      <c r="K28" s="35"/>
      <c r="L28" s="35"/>
      <c r="M28" s="35"/>
      <c r="N28" s="35"/>
      <c r="O28" s="36"/>
    </row>
    <row r="29" spans="2:16" ht="15.75">
      <c r="B29" s="24" t="s">
        <v>193</v>
      </c>
      <c r="C29" s="21">
        <v>23.923999786376953</v>
      </c>
      <c r="D29" s="38">
        <f>STDEV(C27:C29)</f>
        <v>3.4044492895587586E-2</v>
      </c>
      <c r="E29" s="39">
        <f>AVERAGE(C27:C29)</f>
        <v>23.957000096638996</v>
      </c>
      <c r="F29" s="35"/>
      <c r="G29" s="34">
        <v>18.23900032043457</v>
      </c>
      <c r="H29" s="40">
        <f>STDEV(G27:G29)</f>
        <v>2.5580329184053667E-2</v>
      </c>
      <c r="I29" s="39">
        <f>AVERAGE(G27:G29)</f>
        <v>18.227333704630535</v>
      </c>
      <c r="J29" s="35"/>
      <c r="K29" s="39">
        <f>E29-I29</f>
        <v>5.7296663920084612</v>
      </c>
      <c r="L29" s="39">
        <f>K29-$K$7</f>
        <v>1.5186659495035784</v>
      </c>
      <c r="M29" s="18">
        <f>SQRT((D29*D29)+(H29*H29))</f>
        <v>4.258380839805502E-2</v>
      </c>
      <c r="N29" s="6"/>
      <c r="O29" s="43">
        <f>POWER(2,-L29)</f>
        <v>0.34900849325179445</v>
      </c>
      <c r="P29" s="17">
        <f>M29/SQRT((COUNT(C27:C29)+COUNT(G27:G29)/2))</f>
        <v>2.0074199791342239E-2</v>
      </c>
    </row>
    <row r="30" spans="2:16">
      <c r="B30" s="24" t="s">
        <v>194</v>
      </c>
      <c r="C30" s="21">
        <v>22.676000595092773</v>
      </c>
      <c r="D30" s="31"/>
      <c r="E30" s="35"/>
      <c r="F30" s="35"/>
      <c r="G30" s="34">
        <v>14.526000022888184</v>
      </c>
      <c r="I30" s="35"/>
      <c r="J30" s="35"/>
      <c r="K30" s="35"/>
      <c r="L30" s="35"/>
      <c r="M30" s="35"/>
      <c r="N30" s="35"/>
      <c r="O30" s="36"/>
    </row>
    <row r="31" spans="2:16">
      <c r="B31" s="24" t="s">
        <v>194</v>
      </c>
      <c r="C31" s="21">
        <v>22.656999588012695</v>
      </c>
      <c r="D31" s="37"/>
      <c r="E31" s="35"/>
      <c r="F31" s="35"/>
      <c r="G31" s="34">
        <v>14.602999687194824</v>
      </c>
      <c r="H31" s="37"/>
      <c r="I31" s="35"/>
      <c r="J31" s="35"/>
      <c r="K31" s="35"/>
      <c r="L31" s="35"/>
      <c r="M31" s="35"/>
      <c r="N31" s="35"/>
      <c r="O31" s="36"/>
    </row>
    <row r="32" spans="2:16" ht="15.75">
      <c r="B32" s="24" t="s">
        <v>194</v>
      </c>
      <c r="C32" s="21">
        <v>22.554000854492188</v>
      </c>
      <c r="D32" s="38">
        <f>STDEV(C30:C32)</f>
        <v>6.5642610758937195E-2</v>
      </c>
      <c r="E32" s="39">
        <f>AVERAGE(C30:C32)</f>
        <v>22.629000345865887</v>
      </c>
      <c r="F32" s="35"/>
      <c r="G32" s="34">
        <v>14.58899974822998</v>
      </c>
      <c r="H32" s="40">
        <f>STDEV(G30:G32)</f>
        <v>4.1016078122886844E-2</v>
      </c>
      <c r="I32" s="39">
        <f>AVERAGE(G30:G32)</f>
        <v>14.57266648610433</v>
      </c>
      <c r="J32" s="35"/>
      <c r="K32" s="39">
        <f>E32-I32</f>
        <v>8.0563338597615566</v>
      </c>
      <c r="L32" s="39">
        <f>K32-$K$7</f>
        <v>3.8453334172566738</v>
      </c>
      <c r="M32" s="18">
        <f>SQRT((D32*D32)+(H32*H32))</f>
        <v>7.7403301039633277E-2</v>
      </c>
      <c r="N32" s="6"/>
      <c r="O32" s="43">
        <f>POWER(2,-L32)</f>
        <v>6.9572770510815202E-2</v>
      </c>
      <c r="P32" s="17">
        <f>M32/SQRT((COUNT(C30:C32)+COUNT(G30:G32)/2))</f>
        <v>3.6488266034232289E-2</v>
      </c>
    </row>
    <row r="33" spans="2:17">
      <c r="B33" s="24" t="s">
        <v>195</v>
      </c>
      <c r="C33" s="21">
        <v>26.334999084472656</v>
      </c>
      <c r="D33" s="31"/>
      <c r="E33" s="35"/>
      <c r="F33" s="35"/>
      <c r="G33" s="34">
        <v>16.952999114990234</v>
      </c>
      <c r="I33" s="35"/>
      <c r="J33" s="35"/>
      <c r="K33" s="35"/>
      <c r="L33" s="35"/>
      <c r="M33" s="35"/>
      <c r="N33" s="35"/>
      <c r="O33" s="36"/>
    </row>
    <row r="34" spans="2:17">
      <c r="B34" s="24" t="s">
        <v>195</v>
      </c>
      <c r="C34" s="21">
        <v>26.535999298095703</v>
      </c>
      <c r="D34" s="37"/>
      <c r="E34" s="35"/>
      <c r="F34" s="35"/>
      <c r="G34" s="34">
        <v>16.940000534057617</v>
      </c>
      <c r="H34" s="37"/>
      <c r="I34" s="35"/>
      <c r="J34" s="35"/>
      <c r="K34" s="35"/>
      <c r="L34" s="35"/>
      <c r="M34" s="35"/>
      <c r="N34" s="35"/>
      <c r="O34" s="36"/>
    </row>
    <row r="35" spans="2:17" ht="15.75">
      <c r="B35" s="24" t="s">
        <v>195</v>
      </c>
      <c r="C35" s="21">
        <v>26.461999893188477</v>
      </c>
      <c r="D35" s="38">
        <f>STDEV(C33:C35)</f>
        <v>0.10165808970728508</v>
      </c>
      <c r="E35" s="39">
        <f>AVERAGE(C33:C35)</f>
        <v>26.444332758585613</v>
      </c>
      <c r="F35" s="35"/>
      <c r="G35" s="34">
        <v>16.961000442504883</v>
      </c>
      <c r="H35" s="40">
        <f>STDEV(G33:G35)</f>
        <v>1.0598588766529308E-2</v>
      </c>
      <c r="I35" s="39">
        <f>AVERAGE(G33:G35)</f>
        <v>16.95133336385091</v>
      </c>
      <c r="J35" s="35"/>
      <c r="K35" s="39">
        <f>E35-I35</f>
        <v>9.4929993947347029</v>
      </c>
      <c r="L35" s="39">
        <f>K35-$K$7</f>
        <v>5.2819989522298201</v>
      </c>
      <c r="M35" s="18">
        <f>SQRT((D35*D35)+(H35*H35))</f>
        <v>0.10220908612631474</v>
      </c>
      <c r="N35" s="6"/>
      <c r="O35" s="43">
        <f>POWER(2,-L35)</f>
        <v>2.5701583313262544E-2</v>
      </c>
      <c r="P35" s="17">
        <f>M35/SQRT((COUNT(C33:C35)+COUNT(G33:G35)/2))</f>
        <v>4.8181825265864689E-2</v>
      </c>
    </row>
    <row r="36" spans="2:17" s="23" customFormat="1">
      <c r="B36" s="24" t="s">
        <v>196</v>
      </c>
      <c r="C36" s="21">
        <v>22.12700080871582</v>
      </c>
      <c r="D36" s="31"/>
      <c r="E36" s="35"/>
      <c r="F36" s="35"/>
      <c r="G36" s="34">
        <v>17.145000457763672</v>
      </c>
      <c r="H36" s="30"/>
      <c r="I36" s="35"/>
      <c r="J36" s="35"/>
      <c r="K36" s="35"/>
      <c r="L36" s="35"/>
      <c r="M36" s="35"/>
      <c r="N36" s="35"/>
      <c r="O36" s="36"/>
      <c r="P36" s="42"/>
      <c r="Q36" s="28"/>
    </row>
    <row r="37" spans="2:17" s="23" customFormat="1">
      <c r="B37" s="24" t="s">
        <v>196</v>
      </c>
      <c r="C37" s="21">
        <v>22.131999969482422</v>
      </c>
      <c r="D37" s="37"/>
      <c r="E37" s="35"/>
      <c r="F37" s="35"/>
      <c r="G37" s="34">
        <v>17.46299934387207</v>
      </c>
      <c r="H37" s="37"/>
      <c r="I37" s="35"/>
      <c r="J37" s="35"/>
      <c r="K37" s="35"/>
      <c r="L37" s="35"/>
      <c r="M37" s="35"/>
      <c r="N37" s="35"/>
      <c r="O37" s="36"/>
      <c r="P37" s="42"/>
      <c r="Q37" s="28"/>
    </row>
    <row r="38" spans="2:17" s="23" customFormat="1" ht="15.75">
      <c r="B38" s="24" t="s">
        <v>196</v>
      </c>
      <c r="C38" s="21"/>
      <c r="D38" s="38">
        <f>STDEV(C36:C38)</f>
        <v>3.5349404783057044E-3</v>
      </c>
      <c r="E38" s="39">
        <f>AVERAGE(C36:C38)</f>
        <v>22.129500389099121</v>
      </c>
      <c r="F38" s="35"/>
      <c r="G38" s="34">
        <v>17.156999588012695</v>
      </c>
      <c r="H38" s="40">
        <f>STDEV(G36:G38)</f>
        <v>0.18023277600499427</v>
      </c>
      <c r="I38" s="39">
        <f>AVERAGE(G36:G38)</f>
        <v>17.25499979654948</v>
      </c>
      <c r="J38" s="35"/>
      <c r="K38" s="39">
        <f>E38-I38</f>
        <v>4.8745005925496407</v>
      </c>
      <c r="L38" s="39">
        <f>K38-$K$7</f>
        <v>0.66350015004475793</v>
      </c>
      <c r="M38" s="39">
        <f>SQRT((D38*D38)+(H38*H38))</f>
        <v>0.18026743840930229</v>
      </c>
      <c r="N38" s="35"/>
      <c r="O38" s="43">
        <f>POWER(2,-L38)</f>
        <v>0.63134471991122809</v>
      </c>
      <c r="P38" s="1">
        <f>M38/SQRT((COUNT(C36:C38)+COUNT(G36:G38)/2))</f>
        <v>9.6356998931283203E-2</v>
      </c>
      <c r="Q38" s="28"/>
    </row>
    <row r="39" spans="2:17" s="23" customFormat="1">
      <c r="B39" s="24" t="s">
        <v>197</v>
      </c>
      <c r="C39" s="21">
        <v>22.375999450683594</v>
      </c>
      <c r="D39" s="31"/>
      <c r="E39" s="35"/>
      <c r="F39" s="35"/>
      <c r="G39" s="34">
        <v>14.753999710083008</v>
      </c>
      <c r="H39" s="30"/>
      <c r="I39" s="35"/>
      <c r="J39" s="35"/>
      <c r="K39" s="35"/>
      <c r="L39" s="35"/>
      <c r="M39" s="35"/>
      <c r="N39" s="35"/>
      <c r="O39" s="36"/>
      <c r="P39" s="42"/>
      <c r="Q39" s="28"/>
    </row>
    <row r="40" spans="2:17" s="23" customFormat="1">
      <c r="B40" s="24" t="s">
        <v>197</v>
      </c>
      <c r="C40" s="21">
        <v>22.601999282836914</v>
      </c>
      <c r="D40" s="37"/>
      <c r="E40" s="35"/>
      <c r="F40" s="35"/>
      <c r="G40" s="34">
        <v>14.25100040435791</v>
      </c>
      <c r="H40" s="37"/>
      <c r="I40" s="35"/>
      <c r="J40" s="35"/>
      <c r="K40" s="35"/>
      <c r="L40" s="35"/>
      <c r="M40" s="35"/>
      <c r="N40" s="35"/>
      <c r="O40" s="36"/>
      <c r="P40" s="42"/>
      <c r="Q40" s="28"/>
    </row>
    <row r="41" spans="2:17" s="23" customFormat="1" ht="15.75">
      <c r="B41" s="24" t="s">
        <v>197</v>
      </c>
      <c r="C41" s="21">
        <v>22.278999328613281</v>
      </c>
      <c r="D41" s="38">
        <f>STDEV(C39:C41)</f>
        <v>0.16573770353768871</v>
      </c>
      <c r="E41" s="39">
        <f>AVERAGE(C39:C41)</f>
        <v>22.418999354044598</v>
      </c>
      <c r="F41" s="35"/>
      <c r="G41" s="34">
        <v>14.230999946594238</v>
      </c>
      <c r="H41" s="40">
        <f>STDEV(G39:G41)</f>
        <v>0.29634919506101859</v>
      </c>
      <c r="I41" s="39">
        <f>AVERAGE(G39:G41)</f>
        <v>14.412000020345053</v>
      </c>
      <c r="J41" s="35"/>
      <c r="K41" s="39">
        <f>E41-I41</f>
        <v>8.0069993336995449</v>
      </c>
      <c r="L41" s="39">
        <f>K41-$K$7</f>
        <v>3.7959988911946621</v>
      </c>
      <c r="M41" s="39">
        <f>SQRT((D41*D41)+(H41*H41))</f>
        <v>0.33954650901939848</v>
      </c>
      <c r="N41" s="35"/>
      <c r="O41" s="43">
        <f>POWER(2,-L41)</f>
        <v>7.1993032978160149E-2</v>
      </c>
      <c r="P41" s="1">
        <f>M41/SQRT((COUNT(C39:C41)+COUNT(G39:G41)/2))</f>
        <v>0.16006375937055728</v>
      </c>
      <c r="Q41" s="28"/>
    </row>
    <row r="42" spans="2:17">
      <c r="B42" s="24" t="s">
        <v>198</v>
      </c>
      <c r="C42" s="21">
        <v>25.201999664306641</v>
      </c>
      <c r="D42" s="31"/>
      <c r="E42" s="35"/>
      <c r="F42" s="35"/>
      <c r="G42" s="34">
        <v>15.118000030517578</v>
      </c>
      <c r="I42" s="35"/>
      <c r="J42" s="35"/>
      <c r="K42" s="35"/>
      <c r="L42" s="35"/>
      <c r="M42" s="35"/>
      <c r="N42" s="35"/>
      <c r="O42" s="36"/>
    </row>
    <row r="43" spans="2:17">
      <c r="B43" s="24" t="s">
        <v>198</v>
      </c>
      <c r="C43" s="21">
        <v>25.03700065612793</v>
      </c>
      <c r="D43" s="37"/>
      <c r="E43" s="35"/>
      <c r="F43" s="35"/>
      <c r="G43" s="34">
        <v>15.220000267028809</v>
      </c>
      <c r="H43" s="37"/>
      <c r="I43" s="35"/>
      <c r="J43" s="35"/>
      <c r="K43" s="35"/>
      <c r="L43" s="35"/>
      <c r="M43" s="35"/>
      <c r="N43" s="35"/>
      <c r="O43" s="36"/>
    </row>
    <row r="44" spans="2:17" ht="15.75">
      <c r="B44" s="24" t="s">
        <v>198</v>
      </c>
      <c r="C44" s="21">
        <v>25.472999572753906</v>
      </c>
      <c r="D44" s="38">
        <f>STDEV(C42:C44)</f>
        <v>0.22013657820294577</v>
      </c>
      <c r="E44" s="39">
        <f>AVERAGE(C42:C44)</f>
        <v>25.237333297729492</v>
      </c>
      <c r="F44" s="35"/>
      <c r="G44" s="34">
        <v>15.281000137329102</v>
      </c>
      <c r="H44" s="40">
        <f>STDEV(G42:G44)</f>
        <v>8.2354990989787186E-2</v>
      </c>
      <c r="I44" s="39">
        <f>AVERAGE(G42:G44)</f>
        <v>15.20633347829183</v>
      </c>
      <c r="J44" s="35"/>
      <c r="K44" s="39">
        <f>E44-I44</f>
        <v>10.030999819437662</v>
      </c>
      <c r="L44" s="39">
        <f>K44-$K$7</f>
        <v>5.8199993769327794</v>
      </c>
      <c r="M44" s="18">
        <f>SQRT((D44*D44)+(H44*H44))</f>
        <v>0.23503714090294239</v>
      </c>
      <c r="N44" s="6"/>
      <c r="O44" s="43">
        <f>POWER(2,-L44)</f>
        <v>1.7701318352542558E-2</v>
      </c>
      <c r="P44" s="17">
        <f>M44/SQRT((COUNT(C42:C44)+COUNT(G42:G44)/2))</f>
        <v>0.11079757077544576</v>
      </c>
    </row>
    <row r="45" spans="2:17">
      <c r="B45" s="24" t="s">
        <v>199</v>
      </c>
      <c r="C45" s="21">
        <v>24.743999481201172</v>
      </c>
      <c r="D45" s="31"/>
      <c r="E45" s="35"/>
      <c r="F45" s="35"/>
      <c r="G45" s="34">
        <v>19.333999633789063</v>
      </c>
      <c r="I45" s="35"/>
      <c r="J45" s="35"/>
      <c r="K45" s="35"/>
      <c r="L45" s="35"/>
      <c r="M45" s="35"/>
      <c r="N45" s="35"/>
      <c r="O45" s="36"/>
    </row>
    <row r="46" spans="2:17">
      <c r="B46" s="24" t="s">
        <v>199</v>
      </c>
      <c r="C46" s="21">
        <v>24.742000579833984</v>
      </c>
      <c r="D46" s="37"/>
      <c r="E46" s="35"/>
      <c r="F46" s="35"/>
      <c r="G46" s="34">
        <v>18.739999771118164</v>
      </c>
      <c r="H46" s="37"/>
      <c r="I46" s="35"/>
      <c r="J46" s="35"/>
      <c r="K46" s="35"/>
      <c r="L46" s="35"/>
      <c r="M46" s="35"/>
      <c r="N46" s="35"/>
      <c r="O46" s="36"/>
    </row>
    <row r="47" spans="2:17" ht="15.75">
      <c r="B47" s="24" t="s">
        <v>199</v>
      </c>
      <c r="C47" s="21">
        <v>24.854999542236328</v>
      </c>
      <c r="D47" s="38">
        <f>STDEV(C45:C47)</f>
        <v>6.4670671689324596E-2</v>
      </c>
      <c r="E47" s="39">
        <f>AVERAGE(C45:C47)</f>
        <v>24.780333201090496</v>
      </c>
      <c r="F47" s="35"/>
      <c r="G47" s="34">
        <v>19.406999588012695</v>
      </c>
      <c r="H47" s="40">
        <f>STDEV(G45:G47)</f>
        <v>0.36584459039034234</v>
      </c>
      <c r="I47" s="39">
        <f>AVERAGE(G45:G47)</f>
        <v>19.160332997639973</v>
      </c>
      <c r="J47" s="35"/>
      <c r="K47" s="39">
        <f>E47-I47</f>
        <v>5.6200002034505232</v>
      </c>
      <c r="L47" s="39">
        <f>K47-$K$7</f>
        <v>1.4089997609456404</v>
      </c>
      <c r="M47" s="18">
        <f>SQRT((D47*D47)+(H47*H47))</f>
        <v>0.37151656772562081</v>
      </c>
      <c r="N47" s="6"/>
      <c r="O47" s="43">
        <f>POWER(2,-L47)</f>
        <v>0.37657267905648639</v>
      </c>
      <c r="P47" s="17">
        <f>M47/SQRT((COUNT(C45:C47)+COUNT(G45:G47)/2))</f>
        <v>0.17513458957462516</v>
      </c>
    </row>
    <row r="48" spans="2:17">
      <c r="B48" s="24" t="s">
        <v>200</v>
      </c>
      <c r="C48" s="21">
        <v>22.974000930786133</v>
      </c>
      <c r="D48" s="31"/>
      <c r="E48" s="35"/>
      <c r="F48" s="35"/>
      <c r="G48" s="34">
        <v>14.637999534606934</v>
      </c>
      <c r="I48" s="35"/>
      <c r="J48" s="35"/>
      <c r="K48" s="35"/>
      <c r="L48" s="35"/>
      <c r="M48" s="35"/>
      <c r="N48" s="35"/>
      <c r="O48" s="36"/>
    </row>
    <row r="49" spans="2:17">
      <c r="B49" s="24" t="s">
        <v>200</v>
      </c>
      <c r="C49" s="21">
        <v>22.922000885009766</v>
      </c>
      <c r="D49" s="37"/>
      <c r="E49" s="35"/>
      <c r="F49" s="35"/>
      <c r="G49" s="34">
        <v>14.60200023651123</v>
      </c>
      <c r="H49" s="37"/>
      <c r="I49" s="35"/>
      <c r="J49" s="35"/>
      <c r="K49" s="35"/>
      <c r="L49" s="35"/>
      <c r="M49" s="35"/>
      <c r="N49" s="35"/>
      <c r="O49" s="36"/>
    </row>
    <row r="50" spans="2:17" ht="15.75">
      <c r="B50" s="24" t="s">
        <v>200</v>
      </c>
      <c r="C50" s="21">
        <v>23.006999969482422</v>
      </c>
      <c r="D50" s="38">
        <f>STDEV(C48:C50)</f>
        <v>4.2852043274530134E-2</v>
      </c>
      <c r="E50" s="39">
        <f>AVERAGE(C48:C50)</f>
        <v>22.967667261759441</v>
      </c>
      <c r="F50" s="35"/>
      <c r="G50" s="34">
        <v>14.607000350952148</v>
      </c>
      <c r="H50" s="40">
        <f>STDEV(G48:G50)</f>
        <v>1.9501709305719293E-2</v>
      </c>
      <c r="I50" s="39">
        <f>AVERAGE(G48:G50)</f>
        <v>14.615666707356771</v>
      </c>
      <c r="J50" s="35"/>
      <c r="K50" s="39">
        <f>E50-I50</f>
        <v>8.3520005544026699</v>
      </c>
      <c r="L50" s="39">
        <f>K50-$K$7</f>
        <v>4.1410001118977871</v>
      </c>
      <c r="M50" s="18">
        <f>SQRT((D50*D50)+(H50*H50))</f>
        <v>4.7080933281393032E-2</v>
      </c>
      <c r="N50" s="6"/>
      <c r="O50" s="43">
        <f>POWER(2,-L50)</f>
        <v>5.6680641162078021E-2</v>
      </c>
      <c r="P50" s="17">
        <f>M50/SQRT((COUNT(C48:C50)+COUNT(G48:G50)/2))</f>
        <v>2.219416479190962E-2</v>
      </c>
    </row>
    <row r="51" spans="2:17">
      <c r="B51" s="24" t="s">
        <v>201</v>
      </c>
      <c r="C51" s="21">
        <v>25.798999786376953</v>
      </c>
      <c r="D51" s="31"/>
      <c r="E51" s="35"/>
      <c r="F51" s="35"/>
      <c r="G51" s="34">
        <v>17.23699951171875</v>
      </c>
      <c r="I51" s="35"/>
      <c r="J51" s="35"/>
      <c r="K51" s="35"/>
      <c r="L51" s="35"/>
      <c r="M51" s="35"/>
      <c r="N51" s="35"/>
      <c r="O51" s="36"/>
    </row>
    <row r="52" spans="2:17">
      <c r="B52" s="24" t="s">
        <v>201</v>
      </c>
      <c r="C52" s="21">
        <v>25.899999618530273</v>
      </c>
      <c r="D52" s="37"/>
      <c r="E52" s="35"/>
      <c r="F52" s="35"/>
      <c r="G52" s="34">
        <v>17.299999237060547</v>
      </c>
      <c r="H52" s="37"/>
      <c r="I52" s="35"/>
      <c r="J52" s="35"/>
      <c r="K52" s="35"/>
      <c r="L52" s="35"/>
      <c r="M52" s="35"/>
      <c r="N52" s="35"/>
      <c r="O52" s="36"/>
    </row>
    <row r="53" spans="2:17" ht="15.75">
      <c r="B53" s="24" t="s">
        <v>201</v>
      </c>
      <c r="C53" s="21">
        <v>25.993999481201172</v>
      </c>
      <c r="D53" s="38">
        <f>STDEV(C51:C53)</f>
        <v>9.7520785185078271E-2</v>
      </c>
      <c r="E53" s="39">
        <f>AVERAGE(C51:C53)</f>
        <v>25.897666295369465</v>
      </c>
      <c r="F53" s="35"/>
      <c r="G53" s="34">
        <v>17.277000427246094</v>
      </c>
      <c r="H53" s="40">
        <f>STDEV(G51:G53)</f>
        <v>3.187994115701627E-2</v>
      </c>
      <c r="I53" s="39">
        <f>AVERAGE(G51:G53)</f>
        <v>17.271333058675129</v>
      </c>
      <c r="J53" s="35"/>
      <c r="K53" s="39">
        <f>E53-I53</f>
        <v>8.6263332366943359</v>
      </c>
      <c r="L53" s="39">
        <f>K53-$K$7</f>
        <v>4.4153327941894531</v>
      </c>
      <c r="M53" s="18">
        <f>SQRT((D53*D53)+(H53*H53))</f>
        <v>0.10259938689528804</v>
      </c>
      <c r="N53" s="6"/>
      <c r="O53" s="43">
        <f>POWER(2,-L53)</f>
        <v>4.686540647397093E-2</v>
      </c>
      <c r="P53" s="17">
        <f>M53/SQRT((COUNT(C51:C53)+COUNT(G51:G53)/2))</f>
        <v>4.8365814812826917E-2</v>
      </c>
    </row>
    <row r="54" spans="2:17">
      <c r="B54" s="24" t="s">
        <v>202</v>
      </c>
      <c r="C54" s="21">
        <v>24.090999603271484</v>
      </c>
      <c r="D54" s="31"/>
      <c r="E54" s="35"/>
      <c r="F54" s="35"/>
      <c r="G54" s="34">
        <v>19.724000930786133</v>
      </c>
      <c r="I54" s="35"/>
      <c r="J54" s="35"/>
      <c r="K54" s="35"/>
      <c r="L54" s="35"/>
      <c r="M54" s="35"/>
      <c r="N54" s="35"/>
      <c r="O54" s="36"/>
    </row>
    <row r="55" spans="2:17">
      <c r="B55" s="24" t="s">
        <v>202</v>
      </c>
      <c r="C55" s="21">
        <v>23.892000198364258</v>
      </c>
      <c r="D55" s="37"/>
      <c r="E55" s="35"/>
      <c r="F55" s="35"/>
      <c r="G55" s="34">
        <v>19.843999862670898</v>
      </c>
      <c r="H55" s="37"/>
      <c r="I55" s="35"/>
      <c r="J55" s="35"/>
      <c r="K55" s="35"/>
      <c r="L55" s="35"/>
      <c r="M55" s="35"/>
      <c r="N55" s="35"/>
      <c r="O55" s="36"/>
    </row>
    <row r="56" spans="2:17" ht="15.75">
      <c r="B56" s="24" t="s">
        <v>202</v>
      </c>
      <c r="C56" s="21">
        <v>24.195999145507813</v>
      </c>
      <c r="D56" s="38">
        <f>STDEV(C54:C56)</f>
        <v>0.15440262675208311</v>
      </c>
      <c r="E56" s="39">
        <f>AVERAGE(C54:C56)</f>
        <v>24.059666315714519</v>
      </c>
      <c r="F56" s="35"/>
      <c r="G56" s="34">
        <v>19.870000839233398</v>
      </c>
      <c r="H56" s="40">
        <f>STDEV(G54:G56)</f>
        <v>7.788000139348808E-2</v>
      </c>
      <c r="I56" s="39">
        <f>AVERAGE(G54:G56)</f>
        <v>19.812667210896809</v>
      </c>
      <c r="J56" s="35"/>
      <c r="K56" s="39">
        <f>E56-I56</f>
        <v>4.2469991048177107</v>
      </c>
      <c r="L56" s="39">
        <f>K56-$K$7</f>
        <v>3.5998662312827889E-2</v>
      </c>
      <c r="M56" s="18">
        <f>SQRT((D56*D56)+(H56*H56))</f>
        <v>0.17293196860324234</v>
      </c>
      <c r="N56" s="6"/>
      <c r="O56" s="43">
        <f>POWER(2,-L56)</f>
        <v>0.97535636589138963</v>
      </c>
      <c r="P56" s="17">
        <f>M56/SQRT((COUNT(C54:C56)+COUNT(G54:G56)/2))</f>
        <v>8.15209117888612E-2</v>
      </c>
    </row>
    <row r="57" spans="2:17" s="23" customFormat="1">
      <c r="B57" s="24" t="s">
        <v>203</v>
      </c>
      <c r="C57" s="21">
        <v>22.368999481201172</v>
      </c>
      <c r="D57" s="31"/>
      <c r="E57" s="35"/>
      <c r="F57" s="35"/>
      <c r="G57" s="34">
        <v>12.51200008392334</v>
      </c>
      <c r="H57" s="30"/>
      <c r="I57" s="35"/>
      <c r="J57" s="35"/>
      <c r="K57" s="35"/>
      <c r="L57" s="35"/>
      <c r="M57" s="35"/>
      <c r="N57" s="35"/>
      <c r="O57" s="36"/>
      <c r="P57" s="42"/>
      <c r="Q57" s="28"/>
    </row>
    <row r="58" spans="2:17" s="23" customFormat="1">
      <c r="B58" s="24" t="s">
        <v>203</v>
      </c>
      <c r="C58" s="21">
        <v>22.350000381469727</v>
      </c>
      <c r="D58" s="37"/>
      <c r="E58" s="35"/>
      <c r="F58" s="35"/>
      <c r="G58" s="34">
        <v>13.010000228881836</v>
      </c>
      <c r="H58" s="37"/>
      <c r="I58" s="35"/>
      <c r="J58" s="35"/>
      <c r="K58" s="35"/>
      <c r="L58" s="35"/>
      <c r="M58" s="35"/>
      <c r="N58" s="35"/>
      <c r="O58" s="36"/>
      <c r="P58" s="42"/>
      <c r="Q58" s="28"/>
    </row>
    <row r="59" spans="2:17" s="23" customFormat="1" ht="15.75">
      <c r="B59" s="24" t="s">
        <v>203</v>
      </c>
      <c r="C59" s="21">
        <v>22.518999099731445</v>
      </c>
      <c r="D59" s="38">
        <f>STDEV(C57:C59)</f>
        <v>9.2575571043280402E-2</v>
      </c>
      <c r="E59" s="39">
        <f>AVERAGE(C57:C59)</f>
        <v>22.412666320800781</v>
      </c>
      <c r="F59" s="35"/>
      <c r="G59" s="34">
        <v>12.732999801635742</v>
      </c>
      <c r="H59" s="40">
        <f>STDEV(G57:G59)</f>
        <v>0.24952429951884444</v>
      </c>
      <c r="I59" s="39">
        <f>AVERAGE(G57:G59)</f>
        <v>12.751666704813639</v>
      </c>
      <c r="J59" s="35"/>
      <c r="K59" s="39">
        <f>E59-I59</f>
        <v>9.6609996159871425</v>
      </c>
      <c r="L59" s="39">
        <f>K59-$K$7</f>
        <v>5.4499991734822597</v>
      </c>
      <c r="M59" s="39">
        <f>SQRT((D59*D59)+(H59*H59))</f>
        <v>0.26614396931803558</v>
      </c>
      <c r="N59" s="35"/>
      <c r="O59" s="43">
        <f>POWER(2,-L59)</f>
        <v>2.2876352104973113E-2</v>
      </c>
      <c r="P59" s="1">
        <f>M59/SQRT((COUNT(C57:C59)+COUNT(G57:G59)/2))</f>
        <v>0.12546147031779162</v>
      </c>
      <c r="Q59" s="28"/>
    </row>
    <row r="60" spans="2:17" s="23" customFormat="1">
      <c r="B60" s="24" t="s">
        <v>204</v>
      </c>
      <c r="C60" s="21">
        <v>29.886999130249023</v>
      </c>
      <c r="D60" s="31"/>
      <c r="E60" s="35"/>
      <c r="F60" s="35"/>
      <c r="G60" s="34">
        <v>17.481000900268555</v>
      </c>
      <c r="H60" s="30"/>
      <c r="I60" s="35"/>
      <c r="J60" s="35"/>
      <c r="K60" s="35"/>
      <c r="L60" s="35"/>
      <c r="M60" s="35"/>
      <c r="N60" s="35"/>
      <c r="O60" s="36"/>
      <c r="P60" s="42"/>
      <c r="Q60" s="28"/>
    </row>
    <row r="61" spans="2:17" s="23" customFormat="1">
      <c r="B61" s="24" t="s">
        <v>204</v>
      </c>
      <c r="C61" s="21">
        <v>30.430999755859375</v>
      </c>
      <c r="D61" s="37"/>
      <c r="E61" s="35"/>
      <c r="F61" s="35"/>
      <c r="G61" s="34">
        <v>17.933000564575195</v>
      </c>
      <c r="H61" s="37"/>
      <c r="I61" s="35"/>
      <c r="J61" s="35"/>
      <c r="K61" s="35"/>
      <c r="L61" s="35"/>
      <c r="M61" s="35"/>
      <c r="N61" s="35"/>
      <c r="O61" s="36"/>
      <c r="P61" s="42"/>
      <c r="Q61" s="28"/>
    </row>
    <row r="62" spans="2:17" s="23" customFormat="1" ht="15.75">
      <c r="B62" s="24" t="s">
        <v>204</v>
      </c>
      <c r="C62" s="21">
        <v>30.134000778198242</v>
      </c>
      <c r="D62" s="38">
        <f>STDEV(C60:C62)</f>
        <v>0.27238296798361772</v>
      </c>
      <c r="E62" s="39">
        <f>AVERAGE(C60:C62)</f>
        <v>30.150666554768879</v>
      </c>
      <c r="F62" s="35"/>
      <c r="G62" s="34">
        <v>17.746000289916992</v>
      </c>
      <c r="H62" s="40">
        <f>STDEV(G60:G62)</f>
        <v>0.22711871923786539</v>
      </c>
      <c r="I62" s="39">
        <f>AVERAGE(G60:G62)</f>
        <v>17.720000584920246</v>
      </c>
      <c r="J62" s="35"/>
      <c r="K62" s="39">
        <f>E62-I62</f>
        <v>12.430665969848633</v>
      </c>
      <c r="L62" s="39">
        <f>K62-$K$7</f>
        <v>8.21966552734375</v>
      </c>
      <c r="M62" s="39">
        <f>SQRT((D62*D62)+(H62*H62))</f>
        <v>0.35464826783140058</v>
      </c>
      <c r="N62" s="35"/>
      <c r="O62" s="43">
        <f>POWER(2,-L62)</f>
        <v>3.3545488604504944E-3</v>
      </c>
      <c r="P62" s="1">
        <f>M62/SQRT((COUNT(C60:C62)+COUNT(G60:G62)/2))</f>
        <v>0.16718279674643086</v>
      </c>
      <c r="Q62" s="28"/>
    </row>
    <row r="63" spans="2:17" s="23" customFormat="1">
      <c r="B63" s="24" t="s">
        <v>205</v>
      </c>
      <c r="C63" s="21">
        <v>23.242000579833984</v>
      </c>
      <c r="D63" s="31"/>
      <c r="E63" s="35"/>
      <c r="F63" s="35"/>
      <c r="G63" s="34">
        <v>19.440000534057617</v>
      </c>
      <c r="H63" s="30"/>
      <c r="I63" s="35"/>
      <c r="J63" s="35"/>
      <c r="K63" s="35"/>
      <c r="L63" s="35"/>
      <c r="M63" s="35"/>
      <c r="N63" s="35"/>
      <c r="O63" s="36"/>
      <c r="P63" s="42"/>
      <c r="Q63" s="28"/>
    </row>
    <row r="64" spans="2:17" s="23" customFormat="1">
      <c r="B64" s="24" t="s">
        <v>205</v>
      </c>
      <c r="C64" s="21">
        <v>23.257999420166016</v>
      </c>
      <c r="D64" s="37"/>
      <c r="E64" s="35"/>
      <c r="F64" s="35"/>
      <c r="G64" s="34">
        <v>19.465999603271484</v>
      </c>
      <c r="H64" s="37"/>
      <c r="I64" s="35"/>
      <c r="J64" s="35"/>
      <c r="K64" s="35"/>
      <c r="L64" s="35"/>
      <c r="M64" s="35"/>
      <c r="N64" s="35"/>
      <c r="O64" s="36"/>
      <c r="P64" s="42"/>
      <c r="Q64" s="28"/>
    </row>
    <row r="65" spans="2:17" s="23" customFormat="1" ht="15.75">
      <c r="B65" s="24" t="s">
        <v>205</v>
      </c>
      <c r="C65" s="21">
        <v>23.229999542236328</v>
      </c>
      <c r="D65" s="38">
        <f>STDEV(C63:C65)</f>
        <v>1.4047425383722988E-2</v>
      </c>
      <c r="E65" s="39">
        <f>AVERAGE(C63:C65)</f>
        <v>23.243333180745442</v>
      </c>
      <c r="F65" s="35"/>
      <c r="G65" s="34">
        <v>19.413000106811523</v>
      </c>
      <c r="H65" s="40">
        <f>STDEV(G63:G65)</f>
        <v>2.650132479854693E-2</v>
      </c>
      <c r="I65" s="39">
        <f>AVERAGE(G63:G65)</f>
        <v>19.439666748046875</v>
      </c>
      <c r="J65" s="35"/>
      <c r="K65" s="39">
        <f>E65-I65</f>
        <v>3.8036664326985665</v>
      </c>
      <c r="L65" s="39">
        <f>K65-$K$7</f>
        <v>-0.40733400980631629</v>
      </c>
      <c r="M65" s="39">
        <f>SQRT((D65*D65)+(H65*H65))</f>
        <v>2.9994172367133975E-2</v>
      </c>
      <c r="N65" s="35"/>
      <c r="O65" s="43">
        <f>POWER(2,-L65)</f>
        <v>1.3262327714577902</v>
      </c>
      <c r="P65" s="1">
        <f>M65/SQRT((COUNT(C63:C65)+COUNT(G63:G65)/2))</f>
        <v>1.4139388451252398E-2</v>
      </c>
      <c r="Q65" s="28"/>
    </row>
    <row r="66" spans="2:17">
      <c r="B66" s="24" t="s">
        <v>206</v>
      </c>
      <c r="C66" s="21">
        <v>20.670999526977539</v>
      </c>
      <c r="D66" s="31"/>
      <c r="E66" s="35"/>
      <c r="F66" s="35"/>
      <c r="G66" s="34">
        <v>13.425999641418457</v>
      </c>
      <c r="I66" s="35"/>
      <c r="J66" s="35"/>
      <c r="K66" s="35"/>
      <c r="L66" s="35"/>
      <c r="M66" s="35"/>
      <c r="N66" s="35"/>
      <c r="O66" s="36"/>
    </row>
    <row r="67" spans="2:17">
      <c r="B67" s="24" t="s">
        <v>206</v>
      </c>
      <c r="C67" s="21">
        <v>20.745000839233398</v>
      </c>
      <c r="D67" s="37"/>
      <c r="E67" s="35"/>
      <c r="F67" s="35"/>
      <c r="G67" s="34">
        <v>13.420000076293945</v>
      </c>
      <c r="H67" s="37"/>
      <c r="I67" s="35"/>
      <c r="J67" s="35"/>
      <c r="K67" s="35"/>
      <c r="L67" s="35"/>
      <c r="M67" s="35"/>
      <c r="N67" s="35"/>
      <c r="O67" s="36"/>
    </row>
    <row r="68" spans="2:17" ht="15.75">
      <c r="B68" s="24" t="s">
        <v>206</v>
      </c>
      <c r="C68" s="21">
        <v>20.768999099731445</v>
      </c>
      <c r="D68" s="38">
        <f>STDEV(C66:C68)</f>
        <v>5.1081678030499164E-2</v>
      </c>
      <c r="E68" s="39">
        <f>AVERAGE(C66:C68)</f>
        <v>20.728333155314129</v>
      </c>
      <c r="F68" s="35"/>
      <c r="G68" s="34">
        <v>13.46399974822998</v>
      </c>
      <c r="H68" s="40">
        <f>STDEV(G66:G68)</f>
        <v>2.3860616190175415E-2</v>
      </c>
      <c r="I68" s="39">
        <f>AVERAGE(G66:G68)</f>
        <v>13.436666488647461</v>
      </c>
      <c r="J68" s="35"/>
      <c r="K68" s="39">
        <f>E68-I68</f>
        <v>7.2916666666666679</v>
      </c>
      <c r="L68" s="39">
        <f>K68-$K$7</f>
        <v>3.080666224161785</v>
      </c>
      <c r="M68" s="18">
        <f>SQRT((D68*D68)+(H68*H68))</f>
        <v>5.6379666861258074E-2</v>
      </c>
      <c r="N68" s="6"/>
      <c r="O68" s="43">
        <f>POWER(2,-L68)</f>
        <v>0.11820260828744016</v>
      </c>
      <c r="P68" s="17">
        <f>M68/SQRT((COUNT(C66:C68)+COUNT(G66:G68)/2))</f>
        <v>2.6577629839089373E-2</v>
      </c>
    </row>
    <row r="69" spans="2:17">
      <c r="B69" s="24" t="s">
        <v>207</v>
      </c>
      <c r="C69" s="21">
        <v>24.766000747680664</v>
      </c>
      <c r="D69" s="31"/>
      <c r="E69" s="35"/>
      <c r="F69" s="35"/>
      <c r="G69" s="34">
        <v>18.22599983215332</v>
      </c>
      <c r="I69" s="35"/>
      <c r="J69" s="35"/>
      <c r="K69" s="35"/>
      <c r="L69" s="35"/>
      <c r="M69" s="35"/>
      <c r="N69" s="35"/>
      <c r="O69" s="36"/>
    </row>
    <row r="70" spans="2:17">
      <c r="B70" s="24" t="s">
        <v>207</v>
      </c>
      <c r="C70" s="21">
        <v>24.965999603271484</v>
      </c>
      <c r="D70" s="37"/>
      <c r="E70" s="35"/>
      <c r="F70" s="35"/>
      <c r="G70" s="34">
        <v>18.333999633789063</v>
      </c>
      <c r="H70" s="37"/>
      <c r="I70" s="35"/>
      <c r="J70" s="35"/>
      <c r="K70" s="35"/>
      <c r="L70" s="35"/>
      <c r="M70" s="35"/>
      <c r="N70" s="35"/>
      <c r="O70" s="36"/>
    </row>
    <row r="71" spans="2:17" ht="15.75">
      <c r="B71" s="24" t="s">
        <v>207</v>
      </c>
      <c r="C71" s="21">
        <v>24.990999221801758</v>
      </c>
      <c r="D71" s="38">
        <f>STDEV(C69:C71)</f>
        <v>0.12332128534923015</v>
      </c>
      <c r="E71" s="39">
        <f>AVERAGE(C69:C71)</f>
        <v>24.907666524251301</v>
      </c>
      <c r="F71" s="35"/>
      <c r="G71" s="34">
        <v>18.312000274658203</v>
      </c>
      <c r="H71" s="40">
        <f>STDEV(G69:G71)</f>
        <v>5.7073059999974071E-2</v>
      </c>
      <c r="I71" s="39">
        <f>AVERAGE(G69:G71)</f>
        <v>18.290666580200195</v>
      </c>
      <c r="J71" s="35"/>
      <c r="K71" s="39">
        <f>E71-I71</f>
        <v>6.6169999440511056</v>
      </c>
      <c r="L71" s="39">
        <f>K71-$K$7</f>
        <v>2.4059995015462228</v>
      </c>
      <c r="M71" s="18">
        <f>SQRT((D71*D71)+(H71*H71))</f>
        <v>0.1358877242356604</v>
      </c>
      <c r="N71" s="6"/>
      <c r="O71" s="43">
        <f>POWER(2,-L71)</f>
        <v>0.18867831125376058</v>
      </c>
      <c r="P71" s="17">
        <f>M71/SQRT((COUNT(C69:C71)+COUNT(G69:G71)/2))</f>
        <v>6.4058087524695356E-2</v>
      </c>
    </row>
    <row r="72" spans="2:17">
      <c r="B72" s="24" t="s">
        <v>208</v>
      </c>
      <c r="C72" s="21">
        <v>24.096000671386719</v>
      </c>
      <c r="D72" s="31"/>
      <c r="E72" s="35"/>
      <c r="F72" s="35"/>
      <c r="G72" s="34">
        <v>18.60099983215332</v>
      </c>
      <c r="I72" s="35"/>
      <c r="J72" s="35"/>
      <c r="K72" s="35"/>
      <c r="L72" s="35"/>
      <c r="M72" s="35"/>
      <c r="N72" s="35"/>
      <c r="O72" s="36"/>
    </row>
    <row r="73" spans="2:17">
      <c r="B73" s="24" t="s">
        <v>208</v>
      </c>
      <c r="C73" s="21">
        <v>24.006000518798828</v>
      </c>
      <c r="D73" s="37"/>
      <c r="E73" s="35"/>
      <c r="F73" s="35"/>
      <c r="G73" s="34">
        <v>18.618999481201172</v>
      </c>
      <c r="H73" s="37"/>
      <c r="I73" s="35"/>
      <c r="J73" s="35"/>
      <c r="K73" s="35"/>
      <c r="L73" s="35"/>
      <c r="M73" s="35"/>
      <c r="N73" s="35"/>
      <c r="O73" s="36"/>
    </row>
    <row r="74" spans="2:17" ht="15.75">
      <c r="B74" s="24" t="s">
        <v>208</v>
      </c>
      <c r="C74" s="21">
        <v>24.030000686645508</v>
      </c>
      <c r="D74" s="38">
        <f>STDEV(C72:C74)</f>
        <v>4.660478070676239E-2</v>
      </c>
      <c r="E74" s="39">
        <f>AVERAGE(C72:C74)</f>
        <v>24.044000625610352</v>
      </c>
      <c r="F74" s="35"/>
      <c r="G74" s="34">
        <v>18.552000045776367</v>
      </c>
      <c r="H74" s="40">
        <f>STDEV(G72:G74)</f>
        <v>3.4674416068323916E-2</v>
      </c>
      <c r="I74" s="39">
        <f>AVERAGE(G72:G74)</f>
        <v>18.590666453043621</v>
      </c>
      <c r="J74" s="35"/>
      <c r="K74" s="39">
        <f>E74-I74</f>
        <v>5.4533341725667306</v>
      </c>
      <c r="L74" s="39">
        <f>K74-$K$7</f>
        <v>1.2423337300618478</v>
      </c>
      <c r="M74" s="18">
        <f>SQRT((D74*D74)+(H74*H74))</f>
        <v>5.8088903539356397E-2</v>
      </c>
      <c r="N74" s="6"/>
      <c r="O74" s="43">
        <f>POWER(2,-L74)</f>
        <v>0.42268835439605212</v>
      </c>
      <c r="P74" s="17">
        <f>M74/SQRT((COUNT(C72:C74)+COUNT(G72:G74)/2))</f>
        <v>2.7383371736246769E-2</v>
      </c>
    </row>
    <row r="75" spans="2:17">
      <c r="B75" s="24" t="s">
        <v>209</v>
      </c>
      <c r="C75" s="21">
        <v>22.028999328613281</v>
      </c>
      <c r="D75" s="31"/>
      <c r="E75" s="35"/>
      <c r="F75" s="35"/>
      <c r="G75" s="34">
        <v>14.305999755859375</v>
      </c>
      <c r="I75" s="35"/>
      <c r="J75" s="35"/>
      <c r="K75" s="35"/>
      <c r="L75" s="35"/>
      <c r="M75" s="35"/>
      <c r="N75" s="35"/>
      <c r="O75" s="36"/>
    </row>
    <row r="76" spans="2:17">
      <c r="B76" s="24" t="s">
        <v>209</v>
      </c>
      <c r="C76" s="21">
        <v>22.062000274658203</v>
      </c>
      <c r="D76" s="37"/>
      <c r="E76" s="35"/>
      <c r="F76" s="35"/>
      <c r="G76" s="34">
        <v>14.413999557495117</v>
      </c>
      <c r="H76" s="37"/>
      <c r="I76" s="35"/>
      <c r="J76" s="35"/>
      <c r="K76" s="35"/>
      <c r="L76" s="35"/>
      <c r="M76" s="35"/>
      <c r="N76" s="35"/>
      <c r="O76" s="36"/>
    </row>
    <row r="77" spans="2:17" ht="15.75">
      <c r="B77" s="24" t="s">
        <v>209</v>
      </c>
      <c r="C77" s="21">
        <v>22.070999145507813</v>
      </c>
      <c r="D77" s="38">
        <f>STDEV(C75:C77)</f>
        <v>2.2113445139409139E-2</v>
      </c>
      <c r="E77" s="39">
        <f>AVERAGE(C75:C77)</f>
        <v>22.053999582926433</v>
      </c>
      <c r="F77" s="35"/>
      <c r="G77" s="34">
        <v>14.394000053405762</v>
      </c>
      <c r="H77" s="40">
        <f>STDEV(G75:G77)</f>
        <v>5.7457215510662664E-2</v>
      </c>
      <c r="I77" s="39">
        <f>AVERAGE(G75:G77)</f>
        <v>14.371333122253418</v>
      </c>
      <c r="J77" s="35"/>
      <c r="K77" s="39">
        <f>E77-I77</f>
        <v>7.6826664606730155</v>
      </c>
      <c r="L77" s="39">
        <f>K77-$K$7</f>
        <v>3.4716660181681327</v>
      </c>
      <c r="M77" s="18">
        <f>SQRT((D77*D77)+(H77*H77))</f>
        <v>6.1565705308819392E-2</v>
      </c>
      <c r="N77" s="6"/>
      <c r="O77" s="43">
        <f>POWER(2,-L77)</f>
        <v>9.0141419660348596E-2</v>
      </c>
      <c r="P77" s="17">
        <f>M77/SQRT((COUNT(C75:C77)+COUNT(G75:G77)/2))</f>
        <v>2.9022351808265883E-2</v>
      </c>
    </row>
    <row r="78" spans="2:17">
      <c r="B78" s="24" t="s">
        <v>210</v>
      </c>
      <c r="C78" s="21">
        <v>25.98699951171875</v>
      </c>
      <c r="D78" s="31"/>
      <c r="E78" s="35"/>
      <c r="F78" s="35"/>
      <c r="G78" s="34">
        <v>15.234999656677246</v>
      </c>
      <c r="I78" s="35"/>
      <c r="J78" s="35"/>
      <c r="K78" s="35"/>
      <c r="L78" s="35"/>
      <c r="M78" s="35"/>
      <c r="N78" s="35"/>
      <c r="O78" s="36"/>
    </row>
    <row r="79" spans="2:17">
      <c r="B79" s="24" t="s">
        <v>210</v>
      </c>
      <c r="C79" s="21">
        <v>26.066999435424805</v>
      </c>
      <c r="D79" s="37"/>
      <c r="E79" s="35"/>
      <c r="F79" s="35"/>
      <c r="G79" s="34">
        <v>15.159999847412109</v>
      </c>
      <c r="H79" s="37"/>
      <c r="I79" s="35"/>
      <c r="J79" s="35"/>
      <c r="K79" s="35"/>
      <c r="L79" s="35"/>
      <c r="M79" s="35"/>
      <c r="N79" s="35"/>
      <c r="O79" s="36"/>
    </row>
    <row r="80" spans="2:17" ht="15.75">
      <c r="B80" s="24" t="s">
        <v>210</v>
      </c>
      <c r="C80" s="21">
        <v>26.018999099731445</v>
      </c>
      <c r="D80" s="38">
        <f>STDEV(C78:C80)</f>
        <v>4.026577051837784E-2</v>
      </c>
      <c r="E80" s="39">
        <f>AVERAGE(C78:C80)</f>
        <v>26.024332682291668</v>
      </c>
      <c r="F80" s="35"/>
      <c r="G80" s="34">
        <v>15.28600025177002</v>
      </c>
      <c r="H80" s="40">
        <f>STDEV(G78:G80)</f>
        <v>6.3379983680418611E-2</v>
      </c>
      <c r="I80" s="39">
        <f>AVERAGE(G78:G80)</f>
        <v>15.226999918619791</v>
      </c>
      <c r="J80" s="35"/>
      <c r="K80" s="39">
        <f>E80-I80</f>
        <v>10.797332763671877</v>
      </c>
      <c r="L80" s="39">
        <f>K80-$K$7</f>
        <v>6.586332321166994</v>
      </c>
      <c r="M80" s="18">
        <f>SQRT((D80*D80)+(H80*H80))</f>
        <v>7.5088977931310238E-2</v>
      </c>
      <c r="N80" s="6"/>
      <c r="O80" s="43">
        <f>POWER(2,-L80)</f>
        <v>1.0406780869171002E-2</v>
      </c>
      <c r="P80" s="17">
        <f>M80/SQRT((COUNT(C78:C80)+COUNT(G78:G80)/2))</f>
        <v>3.5397283658397657E-2</v>
      </c>
    </row>
    <row r="81" spans="2:17" s="23" customFormat="1">
      <c r="B81" s="24" t="s">
        <v>211</v>
      </c>
      <c r="C81" s="21">
        <v>25.048000335693359</v>
      </c>
      <c r="D81" s="31"/>
      <c r="E81" s="35"/>
      <c r="F81" s="35"/>
      <c r="G81" s="34">
        <v>19.415000915527344</v>
      </c>
      <c r="H81" s="30"/>
      <c r="I81" s="35"/>
      <c r="J81" s="35"/>
      <c r="K81" s="35"/>
      <c r="L81" s="35"/>
      <c r="M81" s="35"/>
      <c r="N81" s="35"/>
      <c r="O81" s="36"/>
      <c r="P81" s="42"/>
      <c r="Q81" s="28"/>
    </row>
    <row r="82" spans="2:17" s="23" customFormat="1">
      <c r="B82" s="24" t="s">
        <v>211</v>
      </c>
      <c r="C82" s="21">
        <v>25.202999114990234</v>
      </c>
      <c r="D82" s="37"/>
      <c r="E82" s="35"/>
      <c r="F82" s="35"/>
      <c r="G82" s="34">
        <v>19.202999114990234</v>
      </c>
      <c r="H82" s="37"/>
      <c r="I82" s="35"/>
      <c r="J82" s="35"/>
      <c r="K82" s="35"/>
      <c r="L82" s="35"/>
      <c r="M82" s="35"/>
      <c r="N82" s="35"/>
      <c r="O82" s="36"/>
      <c r="P82" s="42"/>
      <c r="Q82" s="28"/>
    </row>
    <row r="83" spans="2:17" s="23" customFormat="1" ht="15.75">
      <c r="B83" s="24" t="s">
        <v>211</v>
      </c>
      <c r="C83" s="21">
        <v>25.194000244140625</v>
      </c>
      <c r="D83" s="38">
        <f>STDEV(C81:C83)</f>
        <v>8.7007254991273819E-2</v>
      </c>
      <c r="E83" s="39">
        <f>AVERAGE(C81:C83)</f>
        <v>25.148333231608074</v>
      </c>
      <c r="F83" s="35"/>
      <c r="G83" s="34">
        <v>19.208000183105469</v>
      </c>
      <c r="H83" s="40">
        <f>STDEV(G81:G83)</f>
        <v>0.12098145679983512</v>
      </c>
      <c r="I83" s="39">
        <f>AVERAGE(G81:G83)</f>
        <v>19.275333404541016</v>
      </c>
      <c r="J83" s="35"/>
      <c r="K83" s="39">
        <f>E83-I83</f>
        <v>5.8729998270670585</v>
      </c>
      <c r="L83" s="39">
        <f>K83-$K$7</f>
        <v>1.6619993845621757</v>
      </c>
      <c r="M83" s="39">
        <f>SQRT((D83*D83)+(H83*H83))</f>
        <v>0.14901937897645029</v>
      </c>
      <c r="N83" s="35"/>
      <c r="O83" s="43">
        <f>POWER(2,-L83)</f>
        <v>0.31600090941568254</v>
      </c>
      <c r="P83" s="1">
        <f>M83/SQRT((COUNT(C81:C83)+COUNT(G81:G83)/2))</f>
        <v>7.0248408934970696E-2</v>
      </c>
      <c r="Q83" s="28"/>
    </row>
    <row r="84" spans="2:17" s="23" customFormat="1">
      <c r="B84" s="24" t="s">
        <v>212</v>
      </c>
      <c r="C84" s="21">
        <v>24.629999160766602</v>
      </c>
      <c r="D84" s="31"/>
      <c r="E84" s="35"/>
      <c r="F84" s="35"/>
      <c r="G84" s="34">
        <v>15.899999618530273</v>
      </c>
      <c r="H84" s="30"/>
      <c r="I84" s="35"/>
      <c r="J84" s="35"/>
      <c r="K84" s="35"/>
      <c r="L84" s="35"/>
      <c r="M84" s="35"/>
      <c r="N84" s="35"/>
      <c r="O84" s="36"/>
      <c r="P84" s="42"/>
      <c r="Q84" s="28"/>
    </row>
    <row r="85" spans="2:17" s="23" customFormat="1">
      <c r="B85" s="24" t="s">
        <v>212</v>
      </c>
      <c r="C85" s="21">
        <v>24.742000579833984</v>
      </c>
      <c r="D85" s="37"/>
      <c r="E85" s="35"/>
      <c r="F85" s="35"/>
      <c r="G85" s="34">
        <v>15.98799991607666</v>
      </c>
      <c r="H85" s="37"/>
      <c r="I85" s="35"/>
      <c r="J85" s="35"/>
      <c r="K85" s="35"/>
      <c r="L85" s="35"/>
      <c r="M85" s="35"/>
      <c r="N85" s="35"/>
      <c r="O85" s="36"/>
      <c r="P85" s="42"/>
      <c r="Q85" s="28"/>
    </row>
    <row r="86" spans="2:17" s="23" customFormat="1" ht="15.75">
      <c r="B86" s="24" t="s">
        <v>212</v>
      </c>
      <c r="C86" s="21">
        <v>24.670999526977539</v>
      </c>
      <c r="D86" s="38">
        <f>STDEV(C84:C86)</f>
        <v>5.6666417758172299E-2</v>
      </c>
      <c r="E86" s="39">
        <f>AVERAGE(C84:C86)</f>
        <v>24.680999755859375</v>
      </c>
      <c r="F86" s="35"/>
      <c r="G86" s="34">
        <v>15.815999984741211</v>
      </c>
      <c r="H86" s="40">
        <f>STDEV(G84:G86)</f>
        <v>8.600771983214496E-2</v>
      </c>
      <c r="I86" s="39">
        <f>AVERAGE(G84:G86)</f>
        <v>15.901333173116049</v>
      </c>
      <c r="J86" s="35"/>
      <c r="K86" s="39">
        <f>E86-I86</f>
        <v>8.7796665827433262</v>
      </c>
      <c r="L86" s="39">
        <f>K86-$K$7</f>
        <v>4.5686661402384434</v>
      </c>
      <c r="M86" s="39">
        <f>SQRT((D86*D86)+(H86*H86))</f>
        <v>0.10299713963148902</v>
      </c>
      <c r="N86" s="35"/>
      <c r="O86" s="43">
        <f>POWER(2,-L86)</f>
        <v>4.2139992270687356E-2</v>
      </c>
      <c r="P86" s="1">
        <f>M86/SQRT((COUNT(C84:C86)+COUNT(G84:G86)/2))</f>
        <v>4.8553317250829064E-2</v>
      </c>
      <c r="Q86" s="28"/>
    </row>
    <row r="87" spans="2:17">
      <c r="B87" s="24" t="s">
        <v>213</v>
      </c>
      <c r="C87" s="21">
        <v>28.49799919128418</v>
      </c>
      <c r="D87" s="31"/>
      <c r="E87" s="35"/>
      <c r="F87" s="35"/>
      <c r="G87" s="34">
        <v>18.64900016784668</v>
      </c>
      <c r="I87" s="35"/>
      <c r="J87" s="35"/>
      <c r="K87" s="35"/>
      <c r="L87" s="35"/>
      <c r="M87" s="35"/>
      <c r="N87" s="35"/>
      <c r="O87" s="36"/>
    </row>
    <row r="88" spans="2:17">
      <c r="B88" s="24" t="s">
        <v>213</v>
      </c>
      <c r="C88" s="21">
        <v>28.347000122070313</v>
      </c>
      <c r="D88" s="37"/>
      <c r="E88" s="35"/>
      <c r="F88" s="35"/>
      <c r="G88" s="34">
        <v>18.708000183105469</v>
      </c>
      <c r="H88" s="37"/>
      <c r="I88" s="35"/>
      <c r="J88" s="35"/>
      <c r="K88" s="35"/>
      <c r="L88" s="35"/>
      <c r="M88" s="35"/>
      <c r="N88" s="35"/>
      <c r="O88" s="36"/>
    </row>
    <row r="89" spans="2:17" ht="15.75">
      <c r="B89" s="24" t="s">
        <v>213</v>
      </c>
      <c r="C89" s="21">
        <v>27.943000793457031</v>
      </c>
      <c r="D89" s="38">
        <f>STDEV(C87:C89)</f>
        <v>0.28694929808072889</v>
      </c>
      <c r="E89" s="39">
        <f>AVERAGE(C87:C89)</f>
        <v>28.262666702270508</v>
      </c>
      <c r="F89" s="35"/>
      <c r="G89" s="34">
        <v>18.700000762939453</v>
      </c>
      <c r="H89" s="40">
        <f>STDEV(G87:G89)</f>
        <v>3.2005346489159238E-2</v>
      </c>
      <c r="I89" s="39">
        <f>AVERAGE(G87:G89)</f>
        <v>18.685667037963867</v>
      </c>
      <c r="J89" s="35"/>
      <c r="K89" s="39">
        <f>E89-I89</f>
        <v>9.5769996643066406</v>
      </c>
      <c r="L89" s="39">
        <f>K89-$K$7</f>
        <v>5.3659992218017578</v>
      </c>
      <c r="M89" s="18">
        <f>SQRT((D89*D89)+(H89*H89))</f>
        <v>0.28872866479259407</v>
      </c>
      <c r="N89" s="6"/>
      <c r="O89" s="43">
        <f>POWER(2,-L89)</f>
        <v>2.4247852275520725E-2</v>
      </c>
      <c r="P89" s="17">
        <f>M89/SQRT((COUNT(C87:C89)+COUNT(G87:G89)/2))</f>
        <v>0.13610799786518724</v>
      </c>
    </row>
    <row r="90" spans="2:17">
      <c r="B90" s="24" t="s">
        <v>214</v>
      </c>
      <c r="C90" s="21">
        <v>28.138999938964844</v>
      </c>
      <c r="D90" s="31"/>
      <c r="E90" s="35"/>
      <c r="F90" s="35"/>
      <c r="G90" s="34">
        <v>22.187000274658203</v>
      </c>
      <c r="I90" s="35"/>
      <c r="J90" s="35"/>
      <c r="K90" s="35"/>
      <c r="L90" s="35"/>
      <c r="M90" s="35"/>
      <c r="N90" s="35"/>
      <c r="O90" s="36"/>
    </row>
    <row r="91" spans="2:17">
      <c r="B91" s="24" t="s">
        <v>214</v>
      </c>
      <c r="C91" s="21">
        <v>27.701000213623047</v>
      </c>
      <c r="D91" s="37"/>
      <c r="E91" s="35"/>
      <c r="F91" s="35"/>
      <c r="G91" s="34">
        <v>22.187000274658203</v>
      </c>
      <c r="H91" s="37"/>
      <c r="I91" s="35"/>
      <c r="J91" s="35"/>
      <c r="K91" s="35"/>
      <c r="L91" s="35"/>
      <c r="M91" s="35"/>
      <c r="N91" s="35"/>
      <c r="O91" s="36"/>
    </row>
    <row r="92" spans="2:17" ht="15.75">
      <c r="B92" s="24" t="s">
        <v>214</v>
      </c>
      <c r="C92" s="21">
        <v>28.024999618530273</v>
      </c>
      <c r="D92" s="38">
        <f>STDEV(C90:C92)</f>
        <v>0.22723535773837045</v>
      </c>
      <c r="E92" s="39">
        <f>AVERAGE(C90:C92)</f>
        <v>27.954999923706055</v>
      </c>
      <c r="F92" s="35"/>
      <c r="G92" s="34">
        <v>22.124000549316406</v>
      </c>
      <c r="H92" s="40">
        <f>STDEV(G90:G92)</f>
        <v>3.6372908384958914E-2</v>
      </c>
      <c r="I92" s="39">
        <f>AVERAGE(G90:G92)</f>
        <v>22.166000366210937</v>
      </c>
      <c r="J92" s="35"/>
      <c r="K92" s="39">
        <f>E92-I92</f>
        <v>5.7889995574951172</v>
      </c>
      <c r="L92" s="39">
        <f>K92-$K$7</f>
        <v>1.5779991149902344</v>
      </c>
      <c r="M92" s="18">
        <f>SQRT((D92*D92)+(H92*H92))</f>
        <v>0.2301279997541929</v>
      </c>
      <c r="N92" s="6"/>
      <c r="O92" s="43">
        <f>POWER(2,-L92)</f>
        <v>0.33494610607691444</v>
      </c>
      <c r="P92" s="17">
        <f>M92/SQRT((COUNT(C90:C92)+COUNT(G90:G92)/2))</f>
        <v>0.10848337944472397</v>
      </c>
    </row>
    <row r="93" spans="2:17">
      <c r="B93" s="24" t="s">
        <v>215</v>
      </c>
      <c r="C93" s="21">
        <v>24.902000427246094</v>
      </c>
      <c r="D93" s="31"/>
      <c r="E93" s="35"/>
      <c r="F93" s="35"/>
      <c r="G93" s="34">
        <v>15.586999893188477</v>
      </c>
      <c r="I93" s="35"/>
      <c r="J93" s="35"/>
      <c r="K93" s="35"/>
      <c r="L93" s="35"/>
      <c r="M93" s="35"/>
      <c r="N93" s="35"/>
      <c r="O93" s="36"/>
    </row>
    <row r="94" spans="2:17">
      <c r="B94" s="24" t="s">
        <v>215</v>
      </c>
      <c r="C94" s="21">
        <v>24.812000274658203</v>
      </c>
      <c r="D94" s="37"/>
      <c r="E94" s="35"/>
      <c r="F94" s="35"/>
      <c r="G94" s="34">
        <v>15.562999725341797</v>
      </c>
      <c r="H94" s="37"/>
      <c r="I94" s="35"/>
      <c r="J94" s="35"/>
      <c r="K94" s="35"/>
      <c r="L94" s="35"/>
      <c r="M94" s="35"/>
      <c r="N94" s="35"/>
      <c r="O94" s="36"/>
    </row>
    <row r="95" spans="2:17" ht="15.75">
      <c r="B95" s="24" t="s">
        <v>215</v>
      </c>
      <c r="C95" s="21">
        <v>24.990999221801758</v>
      </c>
      <c r="D95" s="38">
        <f>STDEV(C93:C95)</f>
        <v>8.9499940387974541E-2</v>
      </c>
      <c r="E95" s="39">
        <f>AVERAGE(C93:C95)</f>
        <v>24.901666641235352</v>
      </c>
      <c r="F95" s="35"/>
      <c r="G95" s="34">
        <v>15.668999671936035</v>
      </c>
      <c r="H95" s="40">
        <f>STDEV(G93:G95)</f>
        <v>5.5581712294151105E-2</v>
      </c>
      <c r="I95" s="39">
        <f>AVERAGE(G93:G95)</f>
        <v>15.606333096822103</v>
      </c>
      <c r="J95" s="35"/>
      <c r="K95" s="39">
        <f>E95-I95</f>
        <v>9.2953335444132481</v>
      </c>
      <c r="L95" s="39">
        <f>K95-$K$7</f>
        <v>5.0843331019083653</v>
      </c>
      <c r="M95" s="18">
        <f>SQRT((D95*D95)+(H95*H95))</f>
        <v>0.10535447817250478</v>
      </c>
      <c r="N95" s="6"/>
      <c r="O95" s="43">
        <f>POWER(2,-L95)</f>
        <v>2.9475638964304985E-2</v>
      </c>
      <c r="P95" s="17">
        <f>M95/SQRT((COUNT(C93:C95)+COUNT(G93:G95)/2))</f>
        <v>4.9664577296098827E-2</v>
      </c>
    </row>
    <row r="96" spans="2:17">
      <c r="B96" s="24" t="s">
        <v>216</v>
      </c>
      <c r="C96" s="21">
        <v>26.315999984741211</v>
      </c>
      <c r="D96" s="31"/>
      <c r="E96" s="35"/>
      <c r="F96" s="35"/>
      <c r="G96" s="34">
        <v>16.215000152587891</v>
      </c>
      <c r="I96" s="35"/>
      <c r="J96" s="35"/>
      <c r="K96" s="35"/>
      <c r="L96" s="35"/>
      <c r="M96" s="35"/>
      <c r="N96" s="35"/>
      <c r="O96" s="36"/>
    </row>
    <row r="97" spans="2:17">
      <c r="B97" s="24" t="s">
        <v>216</v>
      </c>
      <c r="C97" s="21">
        <v>26.215000152587891</v>
      </c>
      <c r="D97" s="37"/>
      <c r="E97" s="35"/>
      <c r="F97" s="35"/>
      <c r="G97" s="34">
        <v>16.225000381469727</v>
      </c>
      <c r="H97" s="37"/>
      <c r="I97" s="35"/>
      <c r="J97" s="35"/>
      <c r="K97" s="35"/>
      <c r="L97" s="35"/>
      <c r="M97" s="35"/>
      <c r="N97" s="35"/>
      <c r="O97" s="36"/>
    </row>
    <row r="98" spans="2:17" ht="15.75">
      <c r="B98" s="24" t="s">
        <v>216</v>
      </c>
      <c r="C98" s="21">
        <v>26.25</v>
      </c>
      <c r="D98" s="38">
        <f>STDEV(C96:C98)</f>
        <v>5.1286699704877828E-2</v>
      </c>
      <c r="E98" s="39">
        <f>AVERAGE(C96:C98)</f>
        <v>26.260333379109699</v>
      </c>
      <c r="F98" s="35"/>
      <c r="G98" s="34">
        <v>16.170999526977539</v>
      </c>
      <c r="H98" s="40">
        <f>STDEV(G96:G98)</f>
        <v>2.8729055900713243E-2</v>
      </c>
      <c r="I98" s="39">
        <f>AVERAGE(G96:G98)</f>
        <v>16.203666687011719</v>
      </c>
      <c r="J98" s="35"/>
      <c r="K98" s="39">
        <f>E98-I98</f>
        <v>10.056666692097981</v>
      </c>
      <c r="L98" s="39">
        <f>K98-$K$7</f>
        <v>5.8456662495930978</v>
      </c>
      <c r="M98" s="18">
        <f>SQRT((D98*D98)+(H98*H98))</f>
        <v>5.8785067998298871E-2</v>
      </c>
      <c r="N98" s="6"/>
      <c r="O98" s="43">
        <f>POWER(2,-L98)</f>
        <v>1.7389180449759647E-2</v>
      </c>
      <c r="P98" s="17">
        <f>M98/SQRT((COUNT(C96:C98)+COUNT(G96:G98)/2))</f>
        <v>2.7711546809406292E-2</v>
      </c>
    </row>
    <row r="99" spans="2:17">
      <c r="B99" s="24" t="s">
        <v>217</v>
      </c>
      <c r="C99" s="21">
        <v>23.107999801635742</v>
      </c>
      <c r="D99" s="31"/>
      <c r="E99" s="35"/>
      <c r="F99" s="35"/>
      <c r="G99" s="34">
        <v>18.406999588012695</v>
      </c>
      <c r="I99" s="35"/>
      <c r="J99" s="35"/>
      <c r="K99" s="35"/>
      <c r="L99" s="35"/>
      <c r="M99" s="35"/>
      <c r="N99" s="35"/>
      <c r="O99" s="36"/>
    </row>
    <row r="100" spans="2:17">
      <c r="B100" s="24" t="s">
        <v>217</v>
      </c>
      <c r="C100" s="21">
        <v>23.052999496459961</v>
      </c>
      <c r="D100" s="37"/>
      <c r="E100" s="35"/>
      <c r="F100" s="35"/>
      <c r="G100" s="34">
        <v>18.496000289916992</v>
      </c>
      <c r="H100" s="37"/>
      <c r="I100" s="35"/>
      <c r="J100" s="35"/>
      <c r="K100" s="35"/>
      <c r="L100" s="35"/>
      <c r="M100" s="35"/>
      <c r="N100" s="35"/>
      <c r="O100" s="36"/>
    </row>
    <row r="101" spans="2:17" ht="15.75">
      <c r="B101" s="24" t="s">
        <v>217</v>
      </c>
      <c r="C101" s="21">
        <v>23.111000061035156</v>
      </c>
      <c r="D101" s="38">
        <f>STDEV(C99:C101)</f>
        <v>3.2655016503171055E-2</v>
      </c>
      <c r="E101" s="39">
        <f>AVERAGE(C99:C101)</f>
        <v>23.090666453043621</v>
      </c>
      <c r="F101" s="35"/>
      <c r="G101" s="34">
        <v>18.517000198364258</v>
      </c>
      <c r="H101" s="40">
        <f>STDEV(G99:G101)</f>
        <v>5.839842374009669E-2</v>
      </c>
      <c r="I101" s="39">
        <f>AVERAGE(G99:G101)</f>
        <v>18.473333358764648</v>
      </c>
      <c r="J101" s="35"/>
      <c r="K101" s="39">
        <f>E101-I101</f>
        <v>4.6173330942789725</v>
      </c>
      <c r="L101" s="39">
        <f>K101-$K$7</f>
        <v>0.40633265177408973</v>
      </c>
      <c r="M101" s="18">
        <f>SQRT((D101*D101)+(H101*H101))</f>
        <v>6.6908340273468619E-2</v>
      </c>
      <c r="N101" s="6"/>
      <c r="O101" s="43">
        <f>POWER(2,-L101)</f>
        <v>0.75453898513755646</v>
      </c>
      <c r="P101" s="17">
        <f>M101/SQRT((COUNT(C99:C101)+COUNT(G99:G101)/2))</f>
        <v>3.154089408353776E-2</v>
      </c>
    </row>
    <row r="102" spans="2:17">
      <c r="B102" s="24" t="s">
        <v>218</v>
      </c>
      <c r="C102" s="21">
        <v>22.577999114990234</v>
      </c>
      <c r="D102" s="31"/>
      <c r="E102" s="35"/>
      <c r="F102" s="35"/>
      <c r="G102" s="34">
        <v>13.796999931335449</v>
      </c>
      <c r="I102" s="35"/>
      <c r="J102" s="35"/>
      <c r="K102" s="35"/>
      <c r="L102" s="35"/>
      <c r="M102" s="35"/>
      <c r="N102" s="35"/>
      <c r="O102" s="36"/>
    </row>
    <row r="103" spans="2:17">
      <c r="B103" s="24" t="s">
        <v>218</v>
      </c>
      <c r="C103" s="21">
        <v>22.472999572753906</v>
      </c>
      <c r="D103" s="37"/>
      <c r="E103" s="35"/>
      <c r="F103" s="35"/>
      <c r="G103" s="34">
        <v>13.76200008392334</v>
      </c>
      <c r="H103" s="37"/>
      <c r="I103" s="35"/>
      <c r="J103" s="35"/>
      <c r="K103" s="35"/>
      <c r="L103" s="35"/>
      <c r="M103" s="35"/>
      <c r="N103" s="35"/>
      <c r="O103" s="36"/>
    </row>
    <row r="104" spans="2:17" ht="15.75">
      <c r="B104" s="24" t="s">
        <v>218</v>
      </c>
      <c r="C104" s="21">
        <v>22.677999496459961</v>
      </c>
      <c r="D104" s="38">
        <f>STDEV(C102:C104)</f>
        <v>0.10251012054379274</v>
      </c>
      <c r="E104" s="39">
        <f>AVERAGE(C102:C104)</f>
        <v>22.576332728068035</v>
      </c>
      <c r="F104" s="35"/>
      <c r="G104" s="34">
        <v>13.88599967956543</v>
      </c>
      <c r="H104" s="40">
        <f>STDEV(G102:G104)</f>
        <v>6.3929445775887231E-2</v>
      </c>
      <c r="I104" s="39">
        <f>AVERAGE(G102:G104)</f>
        <v>13.81499989827474</v>
      </c>
      <c r="J104" s="35"/>
      <c r="K104" s="39">
        <f>E104-I104</f>
        <v>8.7613328297932949</v>
      </c>
      <c r="L104" s="39">
        <f>K104-$K$7</f>
        <v>4.5503323872884121</v>
      </c>
      <c r="M104" s="18">
        <f>SQRT((D104*D104)+(H104*H104))</f>
        <v>0.12081100467720242</v>
      </c>
      <c r="N104" s="6"/>
      <c r="O104" s="43">
        <f>POWER(2,-L104)</f>
        <v>4.2678923952132117E-2</v>
      </c>
      <c r="P104" s="17">
        <f>M104/SQRT((COUNT(C102:C104)+COUNT(G102:G104)/2))</f>
        <v>5.6950853766139696E-2</v>
      </c>
    </row>
    <row r="105" spans="2:17" s="23" customFormat="1">
      <c r="B105" s="24" t="s">
        <v>219</v>
      </c>
      <c r="C105" s="21">
        <v>24.187000274658203</v>
      </c>
      <c r="D105" s="31"/>
      <c r="E105" s="35"/>
      <c r="F105" s="35"/>
      <c r="G105" s="34">
        <v>15.402000427246094</v>
      </c>
      <c r="H105" s="30"/>
      <c r="I105" s="35"/>
      <c r="J105" s="35"/>
      <c r="K105" s="35"/>
      <c r="L105" s="35"/>
      <c r="M105" s="35"/>
      <c r="N105" s="35"/>
      <c r="O105" s="36"/>
      <c r="P105" s="42"/>
      <c r="Q105" s="28"/>
    </row>
    <row r="106" spans="2:17" s="23" customFormat="1">
      <c r="B106" s="24" t="s">
        <v>219</v>
      </c>
      <c r="C106" s="21">
        <v>24.204999923706055</v>
      </c>
      <c r="D106" s="37"/>
      <c r="E106" s="35"/>
      <c r="F106" s="35"/>
      <c r="G106" s="34">
        <v>15.616999626159668</v>
      </c>
      <c r="H106" s="37"/>
      <c r="I106" s="35"/>
      <c r="J106" s="35"/>
      <c r="K106" s="35"/>
      <c r="L106" s="35"/>
      <c r="M106" s="35"/>
      <c r="N106" s="35"/>
      <c r="O106" s="36"/>
      <c r="P106" s="42"/>
      <c r="Q106" s="28"/>
    </row>
    <row r="107" spans="2:17" s="23" customFormat="1" ht="15.75">
      <c r="B107" s="24" t="s">
        <v>219</v>
      </c>
      <c r="C107" s="21">
        <v>24.261999130249023</v>
      </c>
      <c r="D107" s="38">
        <f>STDEV(C105:C107)</f>
        <v>3.9152959131051115E-2</v>
      </c>
      <c r="E107" s="39">
        <f>AVERAGE(C105:C107)</f>
        <v>24.217999776204426</v>
      </c>
      <c r="F107" s="35"/>
      <c r="G107" s="34">
        <v>15.406999588012695</v>
      </c>
      <c r="H107" s="40">
        <f>STDEV(G105:G107)</f>
        <v>0.12271217215064618</v>
      </c>
      <c r="I107" s="39">
        <f>AVERAGE(G105:G107)</f>
        <v>15.475333213806152</v>
      </c>
      <c r="J107" s="35"/>
      <c r="K107" s="39">
        <f>E107-I107</f>
        <v>8.7426665623982736</v>
      </c>
      <c r="L107" s="39">
        <f>K107-$K$7</f>
        <v>4.5316661198933907</v>
      </c>
      <c r="M107" s="39">
        <f>SQRT((D107*D107)+(H107*H107))</f>
        <v>0.12880695401509804</v>
      </c>
      <c r="N107" s="35"/>
      <c r="O107" s="43">
        <f>POWER(2,-L107)</f>
        <v>4.3234711724102169E-2</v>
      </c>
      <c r="P107" s="1">
        <f>M107/SQRT((COUNT(C105:C107)+COUNT(G105:G107)/2))</f>
        <v>6.072018043203975E-2</v>
      </c>
      <c r="Q107" s="28"/>
    </row>
    <row r="108" spans="2:17">
      <c r="B108" s="27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P108" s="24"/>
      <c r="Q108"/>
    </row>
    <row r="109" spans="2:17">
      <c r="B109" s="27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P109" s="24"/>
      <c r="Q109"/>
    </row>
    <row r="110" spans="2:17">
      <c r="B110" s="27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P110" s="24"/>
      <c r="Q110"/>
    </row>
    <row r="111" spans="2:17">
      <c r="B111" s="27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P111" s="24"/>
      <c r="Q111"/>
    </row>
    <row r="112" spans="2:17">
      <c r="B112" s="27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P112" s="24"/>
      <c r="Q112"/>
    </row>
    <row r="113" spans="2:17">
      <c r="B113" s="27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P113" s="24"/>
      <c r="Q113"/>
    </row>
    <row r="114" spans="2:17">
      <c r="B114" s="27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P114" s="24"/>
      <c r="Q114"/>
    </row>
    <row r="115" spans="2:17">
      <c r="B115" s="27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P115" s="24"/>
      <c r="Q115"/>
    </row>
    <row r="116" spans="2:17">
      <c r="B116" s="27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P116" s="24"/>
      <c r="Q116"/>
    </row>
    <row r="117" spans="2:17">
      <c r="B117" s="27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P117" s="24"/>
      <c r="Q117"/>
    </row>
    <row r="118" spans="2:17">
      <c r="B118" s="27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P118" s="24"/>
      <c r="Q118"/>
    </row>
    <row r="119" spans="2:17">
      <c r="B119" s="27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P119" s="24"/>
      <c r="Q119"/>
    </row>
    <row r="120" spans="2:17">
      <c r="B120" s="27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P120" s="24"/>
      <c r="Q120"/>
    </row>
    <row r="121" spans="2:17">
      <c r="B121" s="27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P121" s="24"/>
      <c r="Q121"/>
    </row>
    <row r="122" spans="2:17">
      <c r="B122" s="27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P122" s="24"/>
      <c r="Q122"/>
    </row>
    <row r="123" spans="2:17">
      <c r="B123" s="27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P123" s="24"/>
      <c r="Q123"/>
    </row>
    <row r="124" spans="2:17">
      <c r="B124" s="27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P124" s="24"/>
      <c r="Q124"/>
    </row>
    <row r="125" spans="2:17">
      <c r="B125" s="27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P125" s="24"/>
      <c r="Q125"/>
    </row>
    <row r="126" spans="2:17">
      <c r="B126" s="27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P126" s="24"/>
      <c r="Q126"/>
    </row>
    <row r="127" spans="2:17">
      <c r="B127" s="27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P127" s="24"/>
      <c r="Q127"/>
    </row>
    <row r="128" spans="2:17">
      <c r="B128" s="27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P128" s="24"/>
      <c r="Q128"/>
    </row>
    <row r="129" spans="2:17">
      <c r="B129" s="27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P129" s="24"/>
      <c r="Q129"/>
    </row>
    <row r="130" spans="2:17">
      <c r="B130" s="27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P130" s="24"/>
      <c r="Q130"/>
    </row>
    <row r="131" spans="2:17">
      <c r="B131" s="27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P131" s="24"/>
      <c r="Q131"/>
    </row>
    <row r="132" spans="2:17">
      <c r="B132" s="27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P132" s="24"/>
      <c r="Q132"/>
    </row>
    <row r="133" spans="2:17">
      <c r="B133" s="27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P133" s="24"/>
      <c r="Q133"/>
    </row>
    <row r="134" spans="2:17">
      <c r="B134" s="27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P134" s="24"/>
      <c r="Q134"/>
    </row>
    <row r="135" spans="2:17">
      <c r="B135" s="27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P135" s="24"/>
      <c r="Q135"/>
    </row>
    <row r="136" spans="2:17">
      <c r="B136" s="27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P136" s="24"/>
      <c r="Q136"/>
    </row>
    <row r="137" spans="2:17">
      <c r="B137" s="27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P137" s="24"/>
      <c r="Q137"/>
    </row>
    <row r="138" spans="2:17">
      <c r="B138" s="27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P138" s="24"/>
      <c r="Q138"/>
    </row>
    <row r="139" spans="2:17">
      <c r="B139" s="27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P139" s="24"/>
      <c r="Q139"/>
    </row>
    <row r="140" spans="2:17">
      <c r="B140" s="27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P140" s="24"/>
      <c r="Q140"/>
    </row>
    <row r="141" spans="2:17">
      <c r="B141" s="27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P141" s="24"/>
      <c r="Q141"/>
    </row>
    <row r="142" spans="2:17">
      <c r="B142" s="27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P142" s="24"/>
      <c r="Q142"/>
    </row>
    <row r="143" spans="2:17">
      <c r="B143" s="27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P143" s="24"/>
      <c r="Q143"/>
    </row>
    <row r="144" spans="2:17">
      <c r="B144" s="27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P144" s="24"/>
      <c r="Q144"/>
    </row>
    <row r="145" spans="2:17">
      <c r="B145" s="27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P145" s="24"/>
      <c r="Q145"/>
    </row>
    <row r="146" spans="2:17">
      <c r="B146" s="27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P146" s="24"/>
      <c r="Q146"/>
    </row>
    <row r="147" spans="2:17">
      <c r="B147" s="27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P147" s="24"/>
      <c r="Q147"/>
    </row>
    <row r="148" spans="2:17">
      <c r="B148" s="27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P148" s="24"/>
      <c r="Q148"/>
    </row>
    <row r="149" spans="2:17">
      <c r="B149" s="27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P149" s="24"/>
      <c r="Q149"/>
    </row>
    <row r="150" spans="2:17">
      <c r="B150" s="27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P150" s="24"/>
      <c r="Q150"/>
    </row>
    <row r="151" spans="2:17">
      <c r="B151" s="27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P151" s="24"/>
      <c r="Q151"/>
    </row>
    <row r="152" spans="2:17">
      <c r="B152" s="27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P152" s="24"/>
      <c r="Q152"/>
    </row>
    <row r="153" spans="2:17">
      <c r="B153" s="27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P153" s="24"/>
      <c r="Q153"/>
    </row>
    <row r="154" spans="2:17">
      <c r="B154" s="27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P154" s="24"/>
      <c r="Q154"/>
    </row>
    <row r="155" spans="2:17">
      <c r="B155" s="27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P155" s="24"/>
      <c r="Q155"/>
    </row>
    <row r="156" spans="2:17">
      <c r="B156" s="27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P156" s="24"/>
      <c r="Q156"/>
    </row>
    <row r="157" spans="2:17">
      <c r="B157" s="27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P157" s="24"/>
      <c r="Q157"/>
    </row>
    <row r="158" spans="2:17">
      <c r="B158" s="27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P158" s="24"/>
      <c r="Q158"/>
    </row>
    <row r="159" spans="2:17">
      <c r="B159" s="27"/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P159" s="24"/>
      <c r="Q159"/>
    </row>
    <row r="160" spans="2:17">
      <c r="B160" s="27"/>
      <c r="C160" s="24"/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P160" s="24"/>
      <c r="Q160"/>
    </row>
    <row r="161" spans="2:17">
      <c r="B161" s="27"/>
      <c r="C161" s="24"/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P161" s="24"/>
      <c r="Q161"/>
    </row>
    <row r="162" spans="2:17">
      <c r="B162" s="27"/>
      <c r="C162" s="24"/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P162" s="24"/>
      <c r="Q162"/>
    </row>
    <row r="163" spans="2:17">
      <c r="B163" s="27"/>
      <c r="C163" s="24"/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P163" s="24"/>
      <c r="Q163"/>
    </row>
    <row r="164" spans="2:17">
      <c r="B164" s="27"/>
      <c r="C164" s="24"/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P164" s="24"/>
      <c r="Q164"/>
    </row>
    <row r="165" spans="2:17">
      <c r="B165" s="27"/>
      <c r="C165" s="24"/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P165" s="24"/>
      <c r="Q165"/>
    </row>
    <row r="166" spans="2:17">
      <c r="B166" s="27"/>
      <c r="C166" s="24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P166" s="24"/>
      <c r="Q166"/>
    </row>
    <row r="167" spans="2:17">
      <c r="B167" s="27"/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P167" s="24"/>
      <c r="Q167"/>
    </row>
    <row r="168" spans="2:17">
      <c r="B168" s="27"/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P168" s="24"/>
      <c r="Q168"/>
    </row>
    <row r="169" spans="2:17">
      <c r="B169" s="27"/>
      <c r="C169" s="24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P169" s="24"/>
      <c r="Q169"/>
    </row>
    <row r="170" spans="2:17">
      <c r="B170" s="27"/>
      <c r="C170" s="24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P170" s="24"/>
      <c r="Q170"/>
    </row>
    <row r="171" spans="2:17">
      <c r="B171" s="27"/>
      <c r="C171" s="24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P171" s="24"/>
      <c r="Q171"/>
    </row>
    <row r="172" spans="2:17">
      <c r="B172" s="27"/>
      <c r="C172" s="24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P172" s="24"/>
      <c r="Q172"/>
    </row>
    <row r="173" spans="2:17">
      <c r="B173" s="27"/>
      <c r="C173" s="24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P173" s="24"/>
      <c r="Q173"/>
    </row>
    <row r="174" spans="2:17">
      <c r="B174" s="27"/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P174" s="24"/>
      <c r="Q174"/>
    </row>
    <row r="175" spans="2:17">
      <c r="B175" s="27"/>
      <c r="C175" s="24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P175" s="24"/>
      <c r="Q175"/>
    </row>
    <row r="176" spans="2:17">
      <c r="B176" s="27"/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P176" s="24"/>
      <c r="Q176"/>
    </row>
    <row r="177" spans="2:17">
      <c r="B177" s="27"/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P177" s="24"/>
      <c r="Q177"/>
    </row>
    <row r="178" spans="2:17">
      <c r="B178" s="27"/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P178" s="24"/>
      <c r="Q178"/>
    </row>
    <row r="179" spans="2:17">
      <c r="B179" s="27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P179" s="24"/>
      <c r="Q179"/>
    </row>
    <row r="180" spans="2:17">
      <c r="B180" s="27"/>
      <c r="C180" s="24"/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P180" s="24"/>
      <c r="Q180"/>
    </row>
    <row r="181" spans="2:17">
      <c r="B181" s="27"/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P181" s="24"/>
      <c r="Q181"/>
    </row>
    <row r="182" spans="2:17">
      <c r="B182" s="27"/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P182" s="24"/>
      <c r="Q182"/>
    </row>
    <row r="183" spans="2:17">
      <c r="B183" s="27"/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P183" s="24"/>
      <c r="Q183"/>
    </row>
    <row r="184" spans="2:17">
      <c r="B184" s="27"/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P184" s="24"/>
      <c r="Q184"/>
    </row>
    <row r="185" spans="2:17">
      <c r="B185" s="27"/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P185" s="24"/>
      <c r="Q185"/>
    </row>
    <row r="186" spans="2:17">
      <c r="B186" s="27"/>
      <c r="C186" s="24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P186" s="24"/>
      <c r="Q186"/>
    </row>
    <row r="187" spans="2:17">
      <c r="B187" s="27"/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P187" s="24"/>
      <c r="Q187"/>
    </row>
    <row r="188" spans="2:17">
      <c r="B188" s="27"/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P188" s="24"/>
      <c r="Q188"/>
    </row>
    <row r="189" spans="2:17">
      <c r="B189" s="27"/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P189" s="24"/>
      <c r="Q189"/>
    </row>
    <row r="190" spans="2:17">
      <c r="B190" s="27"/>
      <c r="C190" s="24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P190" s="24"/>
      <c r="Q190"/>
    </row>
    <row r="191" spans="2:17">
      <c r="B191" s="27"/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P191" s="24"/>
      <c r="Q191"/>
    </row>
    <row r="192" spans="2:17">
      <c r="B192" s="27"/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P192" s="24"/>
      <c r="Q192"/>
    </row>
    <row r="193" spans="2:17">
      <c r="B193" s="27"/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P193" s="24"/>
      <c r="Q193"/>
    </row>
    <row r="194" spans="2:17">
      <c r="B194" s="27"/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P194" s="24"/>
      <c r="Q194"/>
    </row>
    <row r="195" spans="2:17">
      <c r="B195" s="27"/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P195" s="24"/>
      <c r="Q195"/>
    </row>
    <row r="196" spans="2:17">
      <c r="B196" s="27"/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P196" s="24"/>
      <c r="Q196"/>
    </row>
    <row r="197" spans="2:17">
      <c r="B197" s="27"/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P197" s="24"/>
      <c r="Q197"/>
    </row>
    <row r="198" spans="2:17">
      <c r="B198" s="27"/>
      <c r="C198" s="24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P198" s="24"/>
      <c r="Q198"/>
    </row>
    <row r="199" spans="2:17">
      <c r="B199" s="27"/>
      <c r="C199" s="24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P199" s="24"/>
      <c r="Q199"/>
    </row>
    <row r="200" spans="2:17">
      <c r="B200" s="27"/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P200" s="24"/>
      <c r="Q200"/>
    </row>
    <row r="201" spans="2:17">
      <c r="B201" s="27"/>
      <c r="C201" s="24"/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P201" s="24"/>
      <c r="Q201"/>
    </row>
    <row r="202" spans="2:17">
      <c r="B202" s="27"/>
      <c r="C202" s="24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P202" s="24"/>
      <c r="Q202"/>
    </row>
    <row r="203" spans="2:17">
      <c r="B203" s="27"/>
      <c r="C203" s="24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P203" s="24"/>
      <c r="Q203"/>
    </row>
    <row r="204" spans="2:17">
      <c r="B204" s="27"/>
      <c r="C204" s="24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P204" s="24"/>
      <c r="Q204"/>
    </row>
    <row r="205" spans="2:17">
      <c r="B205" s="27"/>
      <c r="C205" s="24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P205" s="24"/>
      <c r="Q205"/>
    </row>
    <row r="206" spans="2:17">
      <c r="B206" s="27"/>
      <c r="C206" s="24"/>
      <c r="D206" s="24"/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P206" s="24"/>
      <c r="Q206"/>
    </row>
    <row r="207" spans="2:17">
      <c r="B207" s="27"/>
      <c r="C207" s="24"/>
      <c r="D207" s="24"/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P207" s="24"/>
      <c r="Q207"/>
    </row>
    <row r="208" spans="2:17">
      <c r="B208" s="27"/>
      <c r="C208" s="24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P208" s="24"/>
      <c r="Q208"/>
    </row>
    <row r="209" spans="2:17">
      <c r="B209" s="27"/>
      <c r="C209" s="24"/>
      <c r="D209" s="24"/>
      <c r="E209" s="24"/>
      <c r="F209" s="24"/>
      <c r="G209" s="24"/>
      <c r="H209" s="24"/>
      <c r="I209" s="24"/>
      <c r="J209" s="24"/>
      <c r="K209" s="24"/>
      <c r="L209" s="24"/>
      <c r="M209" s="24"/>
      <c r="N209" s="24"/>
      <c r="P209" s="24"/>
      <c r="Q209"/>
    </row>
    <row r="210" spans="2:17">
      <c r="B210" s="27"/>
      <c r="C210" s="24"/>
      <c r="D210" s="24"/>
      <c r="E210" s="24"/>
      <c r="F210" s="24"/>
      <c r="G210" s="24"/>
      <c r="H210" s="24"/>
      <c r="I210" s="24"/>
      <c r="J210" s="24"/>
      <c r="K210" s="24"/>
      <c r="L210" s="24"/>
      <c r="M210" s="24"/>
      <c r="N210" s="24"/>
      <c r="P210" s="24"/>
      <c r="Q210"/>
    </row>
    <row r="211" spans="2:17">
      <c r="B211" s="27"/>
      <c r="C211" s="24"/>
      <c r="D211" s="24"/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P211" s="24"/>
      <c r="Q211"/>
    </row>
    <row r="212" spans="2:17">
      <c r="B212" s="27"/>
      <c r="C212" s="24"/>
      <c r="D212" s="24"/>
      <c r="E212" s="24"/>
      <c r="F212" s="24"/>
      <c r="G212" s="24"/>
      <c r="H212" s="24"/>
      <c r="I212" s="24"/>
      <c r="J212" s="24"/>
      <c r="K212" s="24"/>
      <c r="L212" s="24"/>
      <c r="M212" s="24"/>
      <c r="N212" s="24"/>
      <c r="P212" s="24"/>
      <c r="Q212"/>
    </row>
    <row r="213" spans="2:17">
      <c r="B213" s="27"/>
      <c r="C213" s="24"/>
      <c r="D213" s="24"/>
      <c r="E213" s="24"/>
      <c r="F213" s="24"/>
      <c r="G213" s="24"/>
      <c r="H213" s="24"/>
      <c r="I213" s="24"/>
      <c r="J213" s="24"/>
      <c r="K213" s="24"/>
      <c r="L213" s="24"/>
      <c r="M213" s="24"/>
      <c r="N213" s="24"/>
      <c r="P213" s="24"/>
      <c r="Q213"/>
    </row>
    <row r="214" spans="2:17">
      <c r="B214" s="27"/>
      <c r="C214" s="24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P214" s="24"/>
      <c r="Q214"/>
    </row>
    <row r="215" spans="2:17">
      <c r="B215" s="27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  <c r="N215" s="24"/>
      <c r="P215" s="24"/>
      <c r="Q215"/>
    </row>
    <row r="216" spans="2:17">
      <c r="B216" s="27"/>
      <c r="C216" s="24"/>
      <c r="D216" s="24"/>
      <c r="E216" s="24"/>
      <c r="F216" s="24"/>
      <c r="G216" s="24"/>
      <c r="H216" s="24"/>
      <c r="I216" s="24"/>
      <c r="J216" s="24"/>
      <c r="K216" s="24"/>
      <c r="L216" s="24"/>
      <c r="M216" s="24"/>
      <c r="N216" s="24"/>
      <c r="P216" s="24"/>
      <c r="Q216"/>
    </row>
    <row r="217" spans="2:17">
      <c r="B217" s="27"/>
      <c r="C217" s="24"/>
      <c r="D217" s="24"/>
      <c r="E217" s="24"/>
      <c r="F217" s="24"/>
      <c r="G217" s="24"/>
      <c r="H217" s="24"/>
      <c r="I217" s="24"/>
      <c r="J217" s="24"/>
      <c r="K217" s="24"/>
      <c r="L217" s="24"/>
      <c r="M217" s="24"/>
      <c r="N217" s="24"/>
      <c r="P217" s="24"/>
      <c r="Q217"/>
    </row>
    <row r="218" spans="2:17">
      <c r="B218" s="27"/>
      <c r="C218" s="24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P218" s="24"/>
      <c r="Q218"/>
    </row>
    <row r="219" spans="2:17">
      <c r="B219" s="27"/>
      <c r="C219" s="24"/>
      <c r="D219" s="24"/>
      <c r="E219" s="24"/>
      <c r="F219" s="24"/>
      <c r="G219" s="24"/>
      <c r="H219" s="24"/>
      <c r="I219" s="24"/>
      <c r="J219" s="24"/>
      <c r="K219" s="24"/>
      <c r="L219" s="24"/>
      <c r="M219" s="24"/>
      <c r="N219" s="24"/>
      <c r="P219" s="24"/>
      <c r="Q219"/>
    </row>
    <row r="220" spans="2:17">
      <c r="B220" s="27"/>
      <c r="C220" s="24"/>
      <c r="D220" s="24"/>
      <c r="E220" s="24"/>
      <c r="F220" s="24"/>
      <c r="G220" s="24"/>
      <c r="H220" s="24"/>
      <c r="I220" s="24"/>
      <c r="J220" s="24"/>
      <c r="K220" s="24"/>
      <c r="L220" s="24"/>
      <c r="M220" s="24"/>
      <c r="N220" s="24"/>
      <c r="P220" s="24"/>
      <c r="Q220"/>
    </row>
    <row r="221" spans="2:17">
      <c r="B221" s="27"/>
      <c r="C221" s="24"/>
      <c r="D221" s="24"/>
      <c r="E221" s="24"/>
      <c r="F221" s="24"/>
      <c r="G221" s="24"/>
      <c r="H221" s="24"/>
      <c r="I221" s="24"/>
      <c r="J221" s="24"/>
      <c r="K221" s="24"/>
      <c r="L221" s="24"/>
      <c r="M221" s="24"/>
      <c r="N221" s="24"/>
      <c r="P221" s="24"/>
      <c r="Q221"/>
    </row>
    <row r="222" spans="2:17">
      <c r="B222" s="27"/>
      <c r="C222" s="24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P222" s="24"/>
      <c r="Q222"/>
    </row>
    <row r="223" spans="2:17">
      <c r="B223" s="27"/>
      <c r="C223" s="24"/>
      <c r="D223" s="24"/>
      <c r="E223" s="24"/>
      <c r="F223" s="24"/>
      <c r="G223" s="24"/>
      <c r="H223" s="24"/>
      <c r="I223" s="24"/>
      <c r="J223" s="24"/>
      <c r="K223" s="24"/>
      <c r="L223" s="24"/>
      <c r="M223" s="24"/>
      <c r="N223" s="24"/>
      <c r="P223" s="24"/>
      <c r="Q223"/>
    </row>
    <row r="224" spans="2:17">
      <c r="B224" s="27"/>
      <c r="C224" s="24"/>
      <c r="D224" s="24"/>
      <c r="E224" s="24"/>
      <c r="F224" s="24"/>
      <c r="G224" s="24"/>
      <c r="H224" s="24"/>
      <c r="I224" s="24"/>
      <c r="J224" s="24"/>
      <c r="K224" s="24"/>
      <c r="L224" s="24"/>
      <c r="M224" s="24"/>
      <c r="N224" s="24"/>
      <c r="P224" s="24"/>
      <c r="Q224"/>
    </row>
    <row r="225" spans="2:17">
      <c r="B225" s="27"/>
      <c r="C225" s="24"/>
      <c r="D225" s="24"/>
      <c r="E225" s="24"/>
      <c r="F225" s="24"/>
      <c r="G225" s="24"/>
      <c r="H225" s="24"/>
      <c r="I225" s="24"/>
      <c r="J225" s="24"/>
      <c r="K225" s="24"/>
      <c r="L225" s="24"/>
      <c r="M225" s="24"/>
      <c r="N225" s="24"/>
      <c r="P225" s="24"/>
      <c r="Q225"/>
    </row>
    <row r="226" spans="2:17">
      <c r="B226" s="27"/>
      <c r="C226" s="24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P226" s="24"/>
      <c r="Q226"/>
    </row>
    <row r="227" spans="2:17">
      <c r="B227" s="27"/>
      <c r="C227" s="24"/>
      <c r="D227" s="24"/>
      <c r="E227" s="24"/>
      <c r="F227" s="24"/>
      <c r="G227" s="24"/>
      <c r="H227" s="24"/>
      <c r="I227" s="24"/>
      <c r="J227" s="24"/>
      <c r="K227" s="24"/>
      <c r="L227" s="24"/>
      <c r="M227" s="24"/>
      <c r="N227" s="24"/>
      <c r="P227" s="24"/>
      <c r="Q227"/>
    </row>
    <row r="228" spans="2:17">
      <c r="B228" s="27"/>
      <c r="C228" s="24"/>
      <c r="D228" s="24"/>
      <c r="E228" s="24"/>
      <c r="F228" s="24"/>
      <c r="G228" s="24"/>
      <c r="H228" s="24"/>
      <c r="I228" s="24"/>
      <c r="J228" s="24"/>
      <c r="K228" s="24"/>
      <c r="L228" s="24"/>
      <c r="M228" s="24"/>
      <c r="N228" s="24"/>
      <c r="P228" s="24"/>
      <c r="Q228"/>
    </row>
    <row r="229" spans="2:17">
      <c r="B229" s="27"/>
      <c r="C229" s="24"/>
      <c r="D229" s="24"/>
      <c r="E229" s="24"/>
      <c r="F229" s="24"/>
      <c r="G229" s="24"/>
      <c r="H229" s="24"/>
      <c r="I229" s="24"/>
      <c r="J229" s="24"/>
      <c r="K229" s="24"/>
      <c r="L229" s="24"/>
      <c r="M229" s="24"/>
      <c r="N229" s="24"/>
      <c r="P229" s="24"/>
      <c r="Q229"/>
    </row>
    <row r="230" spans="2:17">
      <c r="B230" s="27"/>
      <c r="C230" s="24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P230" s="24"/>
      <c r="Q230"/>
    </row>
    <row r="231" spans="2:17">
      <c r="B231" s="27"/>
      <c r="C231" s="24"/>
      <c r="D231" s="24"/>
      <c r="E231" s="24"/>
      <c r="F231" s="24"/>
      <c r="G231" s="24"/>
      <c r="H231" s="24"/>
      <c r="I231" s="24"/>
      <c r="J231" s="24"/>
      <c r="K231" s="24"/>
      <c r="L231" s="24"/>
      <c r="M231" s="24"/>
      <c r="N231" s="24"/>
      <c r="P231" s="24"/>
      <c r="Q231"/>
    </row>
    <row r="232" spans="2:17">
      <c r="B232" s="27"/>
      <c r="C232" s="24"/>
      <c r="D232" s="24"/>
      <c r="E232" s="24"/>
      <c r="F232" s="24"/>
      <c r="G232" s="24"/>
      <c r="H232" s="24"/>
      <c r="I232" s="24"/>
      <c r="J232" s="24"/>
      <c r="K232" s="24"/>
      <c r="L232" s="24"/>
      <c r="M232" s="24"/>
      <c r="N232" s="24"/>
      <c r="P232" s="24"/>
      <c r="Q232"/>
    </row>
    <row r="233" spans="2:17">
      <c r="B233" s="27"/>
      <c r="C233" s="24"/>
      <c r="D233" s="24"/>
      <c r="E233" s="24"/>
      <c r="F233" s="24"/>
      <c r="G233" s="24"/>
      <c r="H233" s="24"/>
      <c r="I233" s="24"/>
      <c r="J233" s="24"/>
      <c r="K233" s="24"/>
      <c r="L233" s="24"/>
      <c r="M233" s="24"/>
      <c r="N233" s="24"/>
      <c r="P233" s="24"/>
      <c r="Q233"/>
    </row>
    <row r="234" spans="2:17">
      <c r="B234" s="27"/>
      <c r="C234" s="24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P234" s="24"/>
      <c r="Q234"/>
    </row>
    <row r="235" spans="2:17">
      <c r="B235" s="27"/>
      <c r="C235" s="24"/>
      <c r="D235" s="24"/>
      <c r="E235" s="24"/>
      <c r="F235" s="24"/>
      <c r="G235" s="24"/>
      <c r="H235" s="24"/>
      <c r="I235" s="24"/>
      <c r="J235" s="24"/>
      <c r="K235" s="24"/>
      <c r="L235" s="24"/>
      <c r="M235" s="24"/>
      <c r="N235" s="24"/>
      <c r="P235" s="24"/>
      <c r="Q235"/>
    </row>
    <row r="236" spans="2:17">
      <c r="B236" s="27"/>
      <c r="C236" s="24"/>
      <c r="D236" s="24"/>
      <c r="E236" s="24"/>
      <c r="F236" s="24"/>
      <c r="G236" s="24"/>
      <c r="H236" s="24"/>
      <c r="I236" s="24"/>
      <c r="J236" s="24"/>
      <c r="K236" s="24"/>
      <c r="L236" s="24"/>
      <c r="M236" s="24"/>
      <c r="N236" s="24"/>
      <c r="P236" s="24"/>
      <c r="Q236"/>
    </row>
    <row r="237" spans="2:17">
      <c r="B237" s="27"/>
      <c r="C237" s="24"/>
      <c r="D237" s="24"/>
      <c r="E237" s="24"/>
      <c r="F237" s="24"/>
      <c r="G237" s="24"/>
      <c r="H237" s="24"/>
      <c r="I237" s="24"/>
      <c r="J237" s="24"/>
      <c r="K237" s="24"/>
      <c r="L237" s="24"/>
      <c r="M237" s="24"/>
      <c r="N237" s="24"/>
      <c r="P237" s="24"/>
      <c r="Q237"/>
    </row>
    <row r="238" spans="2:17">
      <c r="B238" s="27"/>
      <c r="C238" s="24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P238" s="24"/>
      <c r="Q238"/>
    </row>
    <row r="239" spans="2:17">
      <c r="B239" s="27"/>
      <c r="C239" s="24"/>
      <c r="D239" s="24"/>
      <c r="E239" s="24"/>
      <c r="F239" s="24"/>
      <c r="G239" s="24"/>
      <c r="H239" s="24"/>
      <c r="I239" s="24"/>
      <c r="J239" s="24"/>
      <c r="K239" s="24"/>
      <c r="L239" s="24"/>
      <c r="M239" s="24"/>
      <c r="N239" s="24"/>
      <c r="P239" s="24"/>
      <c r="Q239"/>
    </row>
    <row r="240" spans="2:17">
      <c r="B240" s="27"/>
      <c r="C240" s="24"/>
      <c r="D240" s="24"/>
      <c r="E240" s="24"/>
      <c r="F240" s="24"/>
      <c r="G240" s="24"/>
      <c r="H240" s="24"/>
      <c r="I240" s="24"/>
      <c r="J240" s="24"/>
      <c r="K240" s="24"/>
      <c r="L240" s="24"/>
      <c r="M240" s="24"/>
      <c r="N240" s="24"/>
      <c r="P240" s="24"/>
      <c r="Q240"/>
    </row>
    <row r="241" spans="2:17">
      <c r="B241" s="27"/>
      <c r="C241" s="24"/>
      <c r="D241" s="24"/>
      <c r="E241" s="24"/>
      <c r="F241" s="24"/>
      <c r="G241" s="24"/>
      <c r="H241" s="24"/>
      <c r="I241" s="24"/>
      <c r="J241" s="24"/>
      <c r="K241" s="24"/>
      <c r="L241" s="24"/>
      <c r="M241" s="24"/>
      <c r="N241" s="24"/>
      <c r="P241" s="24"/>
      <c r="Q241"/>
    </row>
    <row r="242" spans="2:17">
      <c r="B242" s="27"/>
      <c r="C242" s="24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P242" s="24"/>
      <c r="Q242"/>
    </row>
    <row r="243" spans="2:17">
      <c r="B243" s="27"/>
      <c r="C243" s="24"/>
      <c r="D243" s="24"/>
      <c r="E243" s="24"/>
      <c r="F243" s="24"/>
      <c r="G243" s="24"/>
      <c r="H243" s="24"/>
      <c r="I243" s="24"/>
      <c r="J243" s="24"/>
      <c r="K243" s="24"/>
      <c r="L243" s="24"/>
      <c r="M243" s="24"/>
      <c r="N243" s="24"/>
      <c r="P243" s="24"/>
      <c r="Q243"/>
    </row>
    <row r="244" spans="2:17">
      <c r="B244" s="27"/>
      <c r="C244" s="24"/>
      <c r="D244" s="24"/>
      <c r="E244" s="24"/>
      <c r="F244" s="24"/>
      <c r="G244" s="24"/>
      <c r="H244" s="24"/>
      <c r="I244" s="24"/>
      <c r="J244" s="24"/>
      <c r="K244" s="24"/>
      <c r="L244" s="24"/>
      <c r="M244" s="24"/>
      <c r="N244" s="24"/>
      <c r="P244" s="24"/>
      <c r="Q244"/>
    </row>
    <row r="245" spans="2:17">
      <c r="B245" s="27"/>
      <c r="C245" s="24"/>
      <c r="D245" s="24"/>
      <c r="E245" s="24"/>
      <c r="F245" s="24"/>
      <c r="G245" s="24"/>
      <c r="H245" s="24"/>
      <c r="I245" s="24"/>
      <c r="J245" s="24"/>
      <c r="K245" s="24"/>
      <c r="L245" s="24"/>
      <c r="M245" s="24"/>
      <c r="N245" s="24"/>
      <c r="P245" s="24"/>
      <c r="Q245"/>
    </row>
    <row r="246" spans="2:17">
      <c r="B246" s="27"/>
      <c r="C246" s="24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P246" s="24"/>
      <c r="Q246"/>
    </row>
    <row r="247" spans="2:17">
      <c r="B247" s="27"/>
      <c r="C247" s="24"/>
      <c r="D247" s="24"/>
      <c r="E247" s="24"/>
      <c r="F247" s="24"/>
      <c r="G247" s="24"/>
      <c r="H247" s="24"/>
      <c r="I247" s="24"/>
      <c r="J247" s="24"/>
      <c r="K247" s="24"/>
      <c r="L247" s="24"/>
      <c r="M247" s="24"/>
      <c r="N247" s="24"/>
      <c r="P247" s="24"/>
      <c r="Q247"/>
    </row>
    <row r="248" spans="2:17">
      <c r="B248" s="27"/>
      <c r="C248" s="24"/>
      <c r="D248" s="24"/>
      <c r="E248" s="24"/>
      <c r="F248" s="24"/>
      <c r="G248" s="24"/>
      <c r="H248" s="24"/>
      <c r="I248" s="24"/>
      <c r="J248" s="24"/>
      <c r="K248" s="24"/>
      <c r="L248" s="24"/>
      <c r="M248" s="24"/>
      <c r="N248" s="24"/>
      <c r="P248" s="24"/>
      <c r="Q248"/>
    </row>
    <row r="249" spans="2:17">
      <c r="B249" s="27"/>
      <c r="C249" s="24"/>
      <c r="D249" s="24"/>
      <c r="E249" s="24"/>
      <c r="F249" s="24"/>
      <c r="G249" s="24"/>
      <c r="H249" s="24"/>
      <c r="I249" s="24"/>
      <c r="J249" s="24"/>
      <c r="K249" s="24"/>
      <c r="L249" s="24"/>
      <c r="M249" s="24"/>
      <c r="N249" s="24"/>
      <c r="P249" s="24"/>
      <c r="Q249"/>
    </row>
    <row r="250" spans="2:17">
      <c r="B250" s="27"/>
      <c r="C250" s="24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P250" s="24"/>
      <c r="Q250"/>
    </row>
    <row r="251" spans="2:17">
      <c r="B251" s="27"/>
      <c r="C251" s="24"/>
      <c r="D251" s="24"/>
      <c r="E251" s="24"/>
      <c r="F251" s="24"/>
      <c r="G251" s="24"/>
      <c r="H251" s="24"/>
      <c r="I251" s="24"/>
      <c r="J251" s="24"/>
      <c r="K251" s="24"/>
      <c r="L251" s="24"/>
      <c r="M251" s="24"/>
      <c r="N251" s="24"/>
      <c r="P251" s="24"/>
      <c r="Q251"/>
    </row>
    <row r="252" spans="2:17">
      <c r="B252" s="27"/>
      <c r="C252" s="24"/>
      <c r="D252" s="24"/>
      <c r="E252" s="24"/>
      <c r="F252" s="24"/>
      <c r="G252" s="24"/>
      <c r="H252" s="24"/>
      <c r="I252" s="24"/>
      <c r="J252" s="24"/>
      <c r="K252" s="24"/>
      <c r="L252" s="24"/>
      <c r="M252" s="24"/>
      <c r="N252" s="24"/>
      <c r="P252" s="24"/>
      <c r="Q252"/>
    </row>
    <row r="253" spans="2:17">
      <c r="B253" s="27"/>
      <c r="C253" s="24"/>
      <c r="D253" s="24"/>
      <c r="E253" s="24"/>
      <c r="F253" s="24"/>
      <c r="G253" s="24"/>
      <c r="H253" s="24"/>
      <c r="I253" s="24"/>
      <c r="J253" s="24"/>
      <c r="K253" s="24"/>
      <c r="L253" s="24"/>
      <c r="M253" s="24"/>
      <c r="N253" s="24"/>
      <c r="P253" s="24"/>
      <c r="Q253"/>
    </row>
    <row r="254" spans="2:17">
      <c r="B254" s="27"/>
      <c r="C254" s="24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P254" s="24"/>
      <c r="Q254"/>
    </row>
    <row r="255" spans="2:17">
      <c r="B255" s="27"/>
      <c r="C255" s="24"/>
      <c r="D255" s="24"/>
      <c r="E255" s="24"/>
      <c r="F255" s="24"/>
      <c r="G255" s="24"/>
      <c r="H255" s="24"/>
      <c r="I255" s="24"/>
      <c r="J255" s="24"/>
      <c r="K255" s="24"/>
      <c r="L255" s="24"/>
      <c r="M255" s="24"/>
      <c r="N255" s="24"/>
      <c r="P255" s="24"/>
      <c r="Q255"/>
    </row>
    <row r="256" spans="2:17">
      <c r="B256" s="27"/>
      <c r="C256" s="24"/>
      <c r="D256" s="24"/>
      <c r="E256" s="24"/>
      <c r="F256" s="24"/>
      <c r="G256" s="24"/>
      <c r="H256" s="24"/>
      <c r="I256" s="24"/>
      <c r="J256" s="24"/>
      <c r="K256" s="24"/>
      <c r="L256" s="24"/>
      <c r="M256" s="24"/>
      <c r="N256" s="24"/>
      <c r="P256" s="24"/>
      <c r="Q256"/>
    </row>
    <row r="257" spans="2:17">
      <c r="B257" s="27"/>
      <c r="C257" s="24"/>
      <c r="D257" s="24"/>
      <c r="E257" s="24"/>
      <c r="F257" s="24"/>
      <c r="G257" s="24"/>
      <c r="H257" s="24"/>
      <c r="I257" s="24"/>
      <c r="J257" s="24"/>
      <c r="K257" s="24"/>
      <c r="L257" s="24"/>
      <c r="M257" s="24"/>
      <c r="N257" s="24"/>
      <c r="P257" s="24"/>
      <c r="Q257"/>
    </row>
    <row r="258" spans="2:17">
      <c r="B258" s="27"/>
      <c r="C258" s="24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P258" s="24"/>
      <c r="Q258"/>
    </row>
    <row r="259" spans="2:17">
      <c r="B259" s="27"/>
      <c r="C259" s="24"/>
      <c r="D259" s="24"/>
      <c r="E259" s="24"/>
      <c r="F259" s="24"/>
      <c r="G259" s="24"/>
      <c r="H259" s="24"/>
      <c r="I259" s="24"/>
      <c r="J259" s="24"/>
      <c r="K259" s="24"/>
      <c r="L259" s="24"/>
      <c r="M259" s="24"/>
      <c r="N259" s="24"/>
      <c r="P259" s="24"/>
      <c r="Q259"/>
    </row>
    <row r="260" spans="2:17">
      <c r="B260" s="27"/>
      <c r="C260" s="24"/>
      <c r="D260" s="24"/>
      <c r="E260" s="24"/>
      <c r="F260" s="24"/>
      <c r="G260" s="24"/>
      <c r="H260" s="24"/>
      <c r="I260" s="24"/>
      <c r="J260" s="24"/>
      <c r="K260" s="24"/>
      <c r="L260" s="24"/>
      <c r="M260" s="24"/>
      <c r="N260" s="24"/>
      <c r="P260" s="24"/>
      <c r="Q260"/>
    </row>
    <row r="261" spans="2:17">
      <c r="B261" s="27"/>
      <c r="C261" s="24"/>
      <c r="D261" s="24"/>
      <c r="E261" s="24"/>
      <c r="F261" s="24"/>
      <c r="G261" s="24"/>
      <c r="H261" s="24"/>
      <c r="I261" s="24"/>
      <c r="J261" s="24"/>
      <c r="K261" s="24"/>
      <c r="L261" s="24"/>
      <c r="M261" s="24"/>
      <c r="N261" s="24"/>
      <c r="P261" s="24"/>
      <c r="Q261"/>
    </row>
    <row r="262" spans="2:17">
      <c r="B262" s="27"/>
      <c r="C262" s="24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P262" s="24"/>
      <c r="Q262"/>
    </row>
    <row r="263" spans="2:17">
      <c r="B263" s="27"/>
      <c r="C263" s="24"/>
      <c r="D263" s="24"/>
      <c r="E263" s="24"/>
      <c r="F263" s="24"/>
      <c r="G263" s="24"/>
      <c r="H263" s="24"/>
      <c r="I263" s="24"/>
      <c r="J263" s="24"/>
      <c r="K263" s="24"/>
      <c r="L263" s="24"/>
      <c r="M263" s="24"/>
      <c r="N263" s="24"/>
      <c r="P263" s="24"/>
      <c r="Q263"/>
    </row>
    <row r="264" spans="2:17">
      <c r="B264" s="27"/>
      <c r="C264" s="24"/>
      <c r="D264" s="24"/>
      <c r="E264" s="24"/>
      <c r="F264" s="24"/>
      <c r="G264" s="24"/>
      <c r="H264" s="24"/>
      <c r="I264" s="24"/>
      <c r="J264" s="24"/>
      <c r="K264" s="24"/>
      <c r="L264" s="24"/>
      <c r="M264" s="24"/>
      <c r="N264" s="24"/>
      <c r="P264" s="24"/>
      <c r="Q264"/>
    </row>
    <row r="265" spans="2:17">
      <c r="B265" s="27"/>
      <c r="C265" s="24"/>
      <c r="D265" s="24"/>
      <c r="E265" s="24"/>
      <c r="F265" s="24"/>
      <c r="G265" s="24"/>
      <c r="H265" s="24"/>
      <c r="I265" s="24"/>
      <c r="J265" s="24"/>
      <c r="K265" s="24"/>
      <c r="L265" s="24"/>
      <c r="M265" s="24"/>
      <c r="N265" s="24"/>
      <c r="P265" s="24"/>
      <c r="Q265"/>
    </row>
    <row r="266" spans="2:17">
      <c r="B266" s="27"/>
      <c r="C266" s="24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P266" s="24"/>
      <c r="Q266"/>
    </row>
    <row r="267" spans="2:17">
      <c r="B267" s="27"/>
      <c r="C267" s="24"/>
      <c r="D267" s="24"/>
      <c r="E267" s="24"/>
      <c r="F267" s="24"/>
      <c r="G267" s="24"/>
      <c r="H267" s="24"/>
      <c r="I267" s="24"/>
      <c r="J267" s="24"/>
      <c r="K267" s="24"/>
      <c r="L267" s="24"/>
      <c r="M267" s="24"/>
      <c r="N267" s="24"/>
      <c r="P267" s="24"/>
      <c r="Q267"/>
    </row>
    <row r="268" spans="2:17">
      <c r="B268" s="27"/>
      <c r="C268" s="24"/>
      <c r="D268" s="24"/>
      <c r="E268" s="24"/>
      <c r="F268" s="24"/>
      <c r="G268" s="24"/>
      <c r="H268" s="24"/>
      <c r="I268" s="24"/>
      <c r="J268" s="24"/>
      <c r="K268" s="24"/>
      <c r="L268" s="24"/>
      <c r="M268" s="24"/>
      <c r="N268" s="24"/>
      <c r="P268" s="24"/>
      <c r="Q268"/>
    </row>
    <row r="269" spans="2:17">
      <c r="B269" s="27"/>
      <c r="C269" s="24"/>
      <c r="D269" s="24"/>
      <c r="E269" s="24"/>
      <c r="F269" s="24"/>
      <c r="G269" s="24"/>
      <c r="H269" s="24"/>
      <c r="I269" s="24"/>
      <c r="J269" s="24"/>
      <c r="K269" s="24"/>
      <c r="L269" s="24"/>
      <c r="M269" s="24"/>
      <c r="N269" s="24"/>
      <c r="P269" s="24"/>
      <c r="Q269"/>
    </row>
    <row r="270" spans="2:17">
      <c r="B270" s="27"/>
      <c r="C270" s="24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P270" s="24"/>
      <c r="Q270"/>
    </row>
    <row r="271" spans="2:17">
      <c r="B271" s="27"/>
      <c r="C271" s="24"/>
      <c r="D271" s="24"/>
      <c r="E271" s="24"/>
      <c r="F271" s="24"/>
      <c r="G271" s="24"/>
      <c r="H271" s="24"/>
      <c r="I271" s="24"/>
      <c r="J271" s="24"/>
      <c r="K271" s="24"/>
      <c r="L271" s="24"/>
      <c r="M271" s="24"/>
      <c r="N271" s="24"/>
      <c r="P271" s="24"/>
      <c r="Q271"/>
    </row>
    <row r="272" spans="2:17">
      <c r="B272" s="27"/>
      <c r="C272" s="24"/>
      <c r="D272" s="24"/>
      <c r="E272" s="24"/>
      <c r="F272" s="24"/>
      <c r="G272" s="24"/>
      <c r="H272" s="24"/>
      <c r="I272" s="24"/>
      <c r="J272" s="24"/>
      <c r="K272" s="24"/>
      <c r="L272" s="24"/>
      <c r="M272" s="24"/>
      <c r="N272" s="24"/>
      <c r="P272" s="24"/>
      <c r="Q272"/>
    </row>
    <row r="273" spans="2:17">
      <c r="B273" s="27"/>
      <c r="C273" s="24"/>
      <c r="D273" s="24"/>
      <c r="E273" s="24"/>
      <c r="F273" s="24"/>
      <c r="G273" s="24"/>
      <c r="H273" s="24"/>
      <c r="I273" s="24"/>
      <c r="J273" s="24"/>
      <c r="K273" s="24"/>
      <c r="L273" s="24"/>
      <c r="M273" s="24"/>
      <c r="N273" s="24"/>
      <c r="P273" s="24"/>
      <c r="Q273"/>
    </row>
    <row r="274" spans="2:17">
      <c r="B274" s="27"/>
      <c r="C274" s="24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P274" s="24"/>
      <c r="Q274"/>
    </row>
    <row r="275" spans="2:17">
      <c r="B275" s="27"/>
      <c r="C275" s="24"/>
      <c r="D275" s="24"/>
      <c r="E275" s="24"/>
      <c r="F275" s="24"/>
      <c r="G275" s="24"/>
      <c r="H275" s="24"/>
      <c r="I275" s="24"/>
      <c r="J275" s="24"/>
      <c r="K275" s="24"/>
      <c r="L275" s="24"/>
      <c r="M275" s="24"/>
      <c r="N275" s="24"/>
      <c r="P275" s="24"/>
      <c r="Q275"/>
    </row>
    <row r="276" spans="2:17">
      <c r="B276" s="27"/>
      <c r="C276" s="24"/>
      <c r="D276" s="24"/>
      <c r="E276" s="24"/>
      <c r="F276" s="24"/>
      <c r="G276" s="24"/>
      <c r="H276" s="24"/>
      <c r="I276" s="24"/>
      <c r="J276" s="24"/>
      <c r="K276" s="24"/>
      <c r="L276" s="24"/>
      <c r="M276" s="24"/>
      <c r="N276" s="24"/>
      <c r="P276" s="24"/>
      <c r="Q276"/>
    </row>
    <row r="277" spans="2:17">
      <c r="B277" s="27"/>
      <c r="C277" s="24"/>
      <c r="D277" s="24"/>
      <c r="E277" s="24"/>
      <c r="F277" s="24"/>
      <c r="G277" s="24"/>
      <c r="H277" s="24"/>
      <c r="I277" s="24"/>
      <c r="J277" s="24"/>
      <c r="K277" s="24"/>
      <c r="L277" s="24"/>
      <c r="M277" s="24"/>
      <c r="N277" s="24"/>
      <c r="P277" s="24"/>
      <c r="Q277"/>
    </row>
    <row r="278" spans="2:17">
      <c r="B278" s="27"/>
      <c r="C278" s="24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P278" s="24"/>
      <c r="Q278"/>
    </row>
    <row r="279" spans="2:17">
      <c r="B279" s="27"/>
      <c r="C279" s="24"/>
      <c r="D279" s="24"/>
      <c r="E279" s="24"/>
      <c r="F279" s="24"/>
      <c r="G279" s="24"/>
      <c r="H279" s="24"/>
      <c r="I279" s="24"/>
      <c r="J279" s="24"/>
      <c r="K279" s="24"/>
      <c r="L279" s="24"/>
      <c r="M279" s="24"/>
      <c r="N279" s="24"/>
      <c r="P279" s="24"/>
      <c r="Q279"/>
    </row>
    <row r="280" spans="2:17">
      <c r="B280" s="27"/>
      <c r="C280" s="24"/>
      <c r="D280" s="24"/>
      <c r="E280" s="24"/>
      <c r="F280" s="24"/>
      <c r="G280" s="24"/>
      <c r="H280" s="24"/>
      <c r="I280" s="24"/>
      <c r="J280" s="24"/>
      <c r="K280" s="24"/>
      <c r="L280" s="24"/>
      <c r="M280" s="24"/>
      <c r="N280" s="24"/>
      <c r="P280" s="24"/>
      <c r="Q280"/>
    </row>
    <row r="281" spans="2:17">
      <c r="B281" s="27"/>
      <c r="C281" s="24"/>
      <c r="D281" s="24"/>
      <c r="E281" s="24"/>
      <c r="F281" s="24"/>
      <c r="G281" s="24"/>
      <c r="H281" s="24"/>
      <c r="I281" s="24"/>
      <c r="J281" s="24"/>
      <c r="K281" s="24"/>
      <c r="L281" s="24"/>
      <c r="M281" s="24"/>
      <c r="N281" s="24"/>
      <c r="P281" s="24"/>
      <c r="Q281"/>
    </row>
    <row r="282" spans="2:17">
      <c r="B282" s="27"/>
      <c r="C282" s="24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P282" s="24"/>
      <c r="Q282"/>
    </row>
    <row r="283" spans="2:17">
      <c r="B283" s="27"/>
      <c r="C283" s="24"/>
      <c r="D283" s="24"/>
      <c r="E283" s="24"/>
      <c r="F283" s="24"/>
      <c r="G283" s="24"/>
      <c r="H283" s="24"/>
      <c r="I283" s="24"/>
      <c r="J283" s="24"/>
      <c r="K283" s="24"/>
      <c r="L283" s="24"/>
      <c r="M283" s="24"/>
      <c r="N283" s="24"/>
      <c r="P283" s="24"/>
      <c r="Q283"/>
    </row>
    <row r="284" spans="2:17">
      <c r="B284" s="27"/>
      <c r="C284" s="24"/>
      <c r="D284" s="24"/>
      <c r="E284" s="24"/>
      <c r="F284" s="24"/>
      <c r="G284" s="24"/>
      <c r="H284" s="24"/>
      <c r="I284" s="24"/>
      <c r="J284" s="24"/>
      <c r="K284" s="24"/>
      <c r="L284" s="24"/>
      <c r="M284" s="24"/>
      <c r="N284" s="24"/>
      <c r="P284" s="24"/>
      <c r="Q284"/>
    </row>
    <row r="285" spans="2:17">
      <c r="B285" s="27"/>
      <c r="C285" s="24"/>
      <c r="D285" s="24"/>
      <c r="E285" s="24"/>
      <c r="F285" s="24"/>
      <c r="G285" s="24"/>
      <c r="H285" s="24"/>
      <c r="I285" s="24"/>
      <c r="J285" s="24"/>
      <c r="K285" s="24"/>
      <c r="L285" s="24"/>
      <c r="M285" s="24"/>
      <c r="N285" s="24"/>
      <c r="P285" s="24"/>
      <c r="Q285"/>
    </row>
    <row r="286" spans="2:17">
      <c r="B286" s="27"/>
      <c r="C286" s="24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P286" s="24"/>
      <c r="Q286"/>
    </row>
    <row r="287" spans="2:17">
      <c r="B287" s="27"/>
      <c r="C287" s="24"/>
      <c r="D287" s="24"/>
      <c r="E287" s="24"/>
      <c r="F287" s="24"/>
      <c r="G287" s="24"/>
      <c r="H287" s="24"/>
      <c r="I287" s="24"/>
      <c r="J287" s="24"/>
      <c r="K287" s="24"/>
      <c r="L287" s="24"/>
      <c r="M287" s="24"/>
      <c r="N287" s="24"/>
      <c r="P287" s="24"/>
      <c r="Q287"/>
    </row>
    <row r="288" spans="2:17">
      <c r="B288" s="27"/>
      <c r="C288" s="24"/>
      <c r="D288" s="24"/>
      <c r="E288" s="24"/>
      <c r="F288" s="24"/>
      <c r="G288" s="24"/>
      <c r="H288" s="24"/>
      <c r="I288" s="24"/>
      <c r="J288" s="24"/>
      <c r="K288" s="24"/>
      <c r="L288" s="24"/>
      <c r="M288" s="24"/>
      <c r="N288" s="24"/>
      <c r="P288" s="24"/>
      <c r="Q288"/>
    </row>
    <row r="289" spans="2:17">
      <c r="B289" s="27"/>
      <c r="C289" s="24"/>
      <c r="D289" s="24"/>
      <c r="E289" s="24"/>
      <c r="F289" s="24"/>
      <c r="G289" s="24"/>
      <c r="H289" s="24"/>
      <c r="I289" s="24"/>
      <c r="J289" s="24"/>
      <c r="K289" s="24"/>
      <c r="L289" s="24"/>
      <c r="M289" s="24"/>
      <c r="N289" s="24"/>
      <c r="P289" s="24"/>
      <c r="Q289"/>
    </row>
    <row r="290" spans="2:17">
      <c r="B290" s="27"/>
      <c r="C290" s="24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P290" s="24"/>
      <c r="Q290"/>
    </row>
    <row r="291" spans="2:17">
      <c r="B291" s="27"/>
      <c r="C291" s="24"/>
      <c r="D291" s="24"/>
      <c r="E291" s="24"/>
      <c r="F291" s="24"/>
      <c r="G291" s="24"/>
      <c r="H291" s="24"/>
      <c r="I291" s="24"/>
      <c r="J291" s="24"/>
      <c r="K291" s="24"/>
      <c r="L291" s="24"/>
      <c r="M291" s="24"/>
      <c r="N291" s="24"/>
      <c r="P291" s="24"/>
      <c r="Q291"/>
    </row>
    <row r="292" spans="2:17">
      <c r="B292" s="27"/>
      <c r="C292" s="24"/>
      <c r="D292" s="24"/>
      <c r="E292" s="24"/>
      <c r="F292" s="24"/>
      <c r="G292" s="24"/>
      <c r="H292" s="24"/>
      <c r="I292" s="24"/>
      <c r="J292" s="24"/>
      <c r="K292" s="24"/>
      <c r="L292" s="24"/>
      <c r="M292" s="24"/>
      <c r="N292" s="24"/>
      <c r="P292" s="24"/>
      <c r="Q292"/>
    </row>
    <row r="293" spans="2:17">
      <c r="B293" s="27"/>
      <c r="C293" s="24"/>
      <c r="D293" s="24"/>
      <c r="E293" s="24"/>
      <c r="F293" s="24"/>
      <c r="G293" s="24"/>
      <c r="H293" s="24"/>
      <c r="I293" s="24"/>
      <c r="J293" s="24"/>
      <c r="K293" s="24"/>
      <c r="L293" s="24"/>
      <c r="M293" s="24"/>
      <c r="N293" s="24"/>
      <c r="P293" s="24"/>
      <c r="Q293"/>
    </row>
    <row r="294" spans="2:17">
      <c r="B294" s="27"/>
      <c r="C294" s="24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P294" s="24"/>
      <c r="Q294"/>
    </row>
    <row r="295" spans="2:17">
      <c r="B295" s="27"/>
      <c r="C295" s="24"/>
      <c r="D295" s="24"/>
      <c r="E295" s="24"/>
      <c r="F295" s="24"/>
      <c r="G295" s="24"/>
      <c r="H295" s="24"/>
      <c r="I295" s="24"/>
      <c r="J295" s="24"/>
      <c r="K295" s="24"/>
      <c r="L295" s="24"/>
      <c r="M295" s="24"/>
      <c r="N295" s="24"/>
      <c r="P295" s="24"/>
      <c r="Q295"/>
    </row>
    <row r="296" spans="2:17">
      <c r="B296" s="27"/>
      <c r="C296" s="24"/>
      <c r="D296" s="24"/>
      <c r="E296" s="24"/>
      <c r="F296" s="24"/>
      <c r="G296" s="24"/>
      <c r="H296" s="24"/>
      <c r="I296" s="24"/>
      <c r="J296" s="24"/>
      <c r="K296" s="24"/>
      <c r="L296" s="24"/>
      <c r="M296" s="24"/>
      <c r="N296" s="24"/>
      <c r="P296" s="24"/>
      <c r="Q296"/>
    </row>
  </sheetData>
  <mergeCells count="2">
    <mergeCell ref="C3:E3"/>
    <mergeCell ref="G3:I3"/>
  </mergeCells>
  <pageMargins left="0.75" right="0.75" top="1" bottom="1" header="0" footer="0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dimension ref="B1:Q296"/>
  <sheetViews>
    <sheetView showGridLines="0" tabSelected="1" topLeftCell="A13" workbookViewId="0">
      <selection activeCell="Q30" sqref="Q30"/>
    </sheetView>
  </sheetViews>
  <sheetFormatPr defaultRowHeight="12.75"/>
  <cols>
    <col min="1" max="1" width="0.7109375" customWidth="1"/>
    <col min="2" max="2" width="21.140625" style="24" customWidth="1"/>
    <col min="3" max="3" width="7.28515625" style="30" customWidth="1"/>
    <col min="4" max="4" width="4.7109375" style="30" customWidth="1"/>
    <col min="5" max="5" width="6.42578125" style="30" customWidth="1"/>
    <col min="6" max="6" width="0.42578125" style="31" customWidth="1"/>
    <col min="7" max="7" width="8.140625" style="30" customWidth="1"/>
    <col min="8" max="8" width="5" style="30" customWidth="1"/>
    <col min="9" max="9" width="5.85546875" style="30" customWidth="1"/>
    <col min="10" max="10" width="0.5703125" style="31" customWidth="1"/>
    <col min="11" max="11" width="5.28515625" style="30" customWidth="1"/>
    <col min="12" max="13" width="5.5703125" style="30" customWidth="1"/>
    <col min="14" max="14" width="1.140625" style="31" customWidth="1"/>
    <col min="15" max="15" width="10.140625" style="32" customWidth="1"/>
    <col min="16" max="16" width="6.28515625" style="3" customWidth="1"/>
    <col min="17" max="17" width="9.140625" style="4"/>
  </cols>
  <sheetData>
    <row r="1" spans="2:16" ht="6" customHeight="1"/>
    <row r="2" spans="2:16" ht="20.25">
      <c r="B2" s="25" t="s">
        <v>3</v>
      </c>
      <c r="C2" s="7" t="s">
        <v>0</v>
      </c>
      <c r="D2" s="13" t="s">
        <v>1</v>
      </c>
      <c r="E2" s="14" t="s">
        <v>6</v>
      </c>
      <c r="F2" s="8"/>
      <c r="G2" s="7" t="s">
        <v>0</v>
      </c>
      <c r="H2" s="13" t="s">
        <v>1</v>
      </c>
      <c r="I2" s="14" t="s">
        <v>6</v>
      </c>
      <c r="J2" s="8"/>
      <c r="K2" s="15" t="s">
        <v>7</v>
      </c>
      <c r="L2" s="16" t="s">
        <v>8</v>
      </c>
      <c r="M2" s="5" t="s">
        <v>1</v>
      </c>
      <c r="N2" s="19"/>
      <c r="O2" s="22" t="s">
        <v>2</v>
      </c>
      <c r="P2" s="3" t="s">
        <v>5</v>
      </c>
    </row>
    <row r="3" spans="2:16" ht="15.75">
      <c r="C3" s="44" t="s">
        <v>244</v>
      </c>
      <c r="D3" s="45"/>
      <c r="E3" s="46"/>
      <c r="F3" s="9"/>
      <c r="G3" s="47" t="s">
        <v>9</v>
      </c>
      <c r="H3" s="47"/>
      <c r="I3" s="47"/>
      <c r="J3" s="10"/>
      <c r="K3" s="11"/>
      <c r="L3" s="12"/>
      <c r="M3" s="12"/>
      <c r="N3" s="20"/>
    </row>
    <row r="4" spans="2:16" ht="5.25" customHeight="1">
      <c r="C4" s="33"/>
      <c r="G4" s="33"/>
    </row>
    <row r="5" spans="2:16">
      <c r="B5" s="2"/>
      <c r="C5" s="21">
        <v>22.184999465942383</v>
      </c>
      <c r="D5" s="31"/>
      <c r="E5" s="35"/>
      <c r="F5" s="35"/>
      <c r="G5" s="34">
        <v>17.930999755859375</v>
      </c>
      <c r="H5" s="31"/>
      <c r="I5" s="35"/>
      <c r="J5" s="35"/>
      <c r="K5" s="35"/>
      <c r="L5" s="35"/>
      <c r="M5" s="35"/>
      <c r="N5" s="35"/>
      <c r="O5" s="36"/>
    </row>
    <row r="6" spans="2:16">
      <c r="B6" s="26" t="s">
        <v>4</v>
      </c>
      <c r="C6" s="21">
        <v>22.5</v>
      </c>
      <c r="D6" s="37"/>
      <c r="E6" s="35"/>
      <c r="F6" s="35"/>
      <c r="G6" s="34">
        <v>18.006000518798828</v>
      </c>
      <c r="H6" s="37"/>
      <c r="I6" s="35"/>
      <c r="J6" s="35"/>
      <c r="K6" s="35"/>
      <c r="L6" s="35"/>
      <c r="M6" s="35"/>
      <c r="N6" s="35"/>
      <c r="O6" s="36"/>
    </row>
    <row r="7" spans="2:16" ht="15.75">
      <c r="B7" s="26"/>
      <c r="C7" s="21">
        <v>22.201000213623047</v>
      </c>
      <c r="D7" s="38">
        <f>STDEV(C5:C8)</f>
        <v>0.17742708954977127</v>
      </c>
      <c r="E7" s="39">
        <f>AVERAGE(C5:C8)</f>
        <v>22.295333226521809</v>
      </c>
      <c r="F7" s="35"/>
      <c r="G7" s="34">
        <v>17.895999908447266</v>
      </c>
      <c r="H7" s="40">
        <f>STDEV(G5:G8)</f>
        <v>5.6199403967905903E-2</v>
      </c>
      <c r="I7" s="39">
        <f>AVERAGE(G5:G8)</f>
        <v>17.944333394368488</v>
      </c>
      <c r="J7" s="35"/>
      <c r="K7" s="1">
        <f>E7-I7</f>
        <v>4.3509998321533203</v>
      </c>
      <c r="L7" s="39">
        <f>K7-$K$7</f>
        <v>0</v>
      </c>
      <c r="M7" s="18">
        <f>SQRT((D7*D7)+(H7*H7))</f>
        <v>0.18611487074506011</v>
      </c>
      <c r="N7" s="6"/>
      <c r="O7" s="43">
        <f>POWER(2,-L7)</f>
        <v>1</v>
      </c>
      <c r="P7" s="17">
        <f>M7/SQRT((COUNT(C5:C8)+COUNT(G5:G8)/2))</f>
        <v>8.7735391455659867E-2</v>
      </c>
    </row>
    <row r="8" spans="2:16">
      <c r="B8" s="26"/>
      <c r="C8" s="41"/>
      <c r="D8" s="37"/>
      <c r="E8" s="35"/>
      <c r="F8" s="35"/>
      <c r="G8" s="41"/>
      <c r="H8" s="37"/>
      <c r="I8" s="35"/>
      <c r="J8" s="35"/>
      <c r="K8" s="35"/>
      <c r="L8" s="35"/>
      <c r="M8" s="35"/>
      <c r="N8" s="35"/>
      <c r="O8" s="36"/>
    </row>
    <row r="9" spans="2:16">
      <c r="B9" s="24" t="s">
        <v>220</v>
      </c>
      <c r="C9" s="21">
        <v>25.204000473022461</v>
      </c>
      <c r="D9" s="31"/>
      <c r="E9" s="35"/>
      <c r="F9" s="35"/>
      <c r="G9" s="34">
        <v>20.417999267578125</v>
      </c>
      <c r="I9" s="35"/>
      <c r="J9" s="35"/>
      <c r="K9" s="35"/>
      <c r="L9" s="35"/>
      <c r="M9" s="35"/>
      <c r="N9" s="35"/>
      <c r="O9" s="36"/>
    </row>
    <row r="10" spans="2:16">
      <c r="B10" s="24" t="s">
        <v>220</v>
      </c>
      <c r="C10" s="21">
        <v>25.145999908447266</v>
      </c>
      <c r="D10" s="37"/>
      <c r="E10" s="35"/>
      <c r="F10" s="35"/>
      <c r="G10" s="34">
        <v>20.457000732421875</v>
      </c>
      <c r="H10" s="37"/>
      <c r="I10" s="35"/>
      <c r="J10" s="35"/>
      <c r="K10" s="35"/>
      <c r="L10" s="35"/>
      <c r="M10" s="35"/>
      <c r="N10" s="35"/>
      <c r="O10" s="36"/>
    </row>
    <row r="11" spans="2:16" ht="15.75">
      <c r="B11" s="24" t="s">
        <v>220</v>
      </c>
      <c r="C11" s="21">
        <v>25.11199951171875</v>
      </c>
      <c r="D11" s="38">
        <f>STDEV(C9:C11)</f>
        <v>4.6519295906008673E-2</v>
      </c>
      <c r="E11" s="39">
        <f>AVERAGE(C9:C11)</f>
        <v>25.15399996439616</v>
      </c>
      <c r="F11" s="35"/>
      <c r="G11" s="34">
        <v>20.437999725341797</v>
      </c>
      <c r="H11" s="40">
        <f>STDEV(G9:G11)</f>
        <v>1.9502866630198533E-2</v>
      </c>
      <c r="I11" s="39">
        <f>AVERAGE(G9:G11)</f>
        <v>20.437666575113933</v>
      </c>
      <c r="J11" s="35"/>
      <c r="K11" s="39">
        <f>E11-I11</f>
        <v>4.7163333892822266</v>
      </c>
      <c r="L11" s="39">
        <f>K11-$K$7</f>
        <v>0.36533355712890625</v>
      </c>
      <c r="M11" s="18">
        <f>SQRT((D11*D11)+(H11*H11))</f>
        <v>5.0442112350555929E-2</v>
      </c>
      <c r="N11" s="6"/>
      <c r="O11" s="43">
        <f>POWER(2,-L11)</f>
        <v>0.77628937290043321</v>
      </c>
      <c r="P11" s="17">
        <f>M11/SQRT((COUNT(C9:C11)+COUNT(G9:G11)/2))</f>
        <v>2.3778639800301201E-2</v>
      </c>
    </row>
    <row r="12" spans="2:16">
      <c r="B12" s="24" t="s">
        <v>221</v>
      </c>
      <c r="C12" s="21">
        <v>22.489999771118164</v>
      </c>
      <c r="D12" s="31"/>
      <c r="E12" s="35"/>
      <c r="F12" s="35"/>
      <c r="G12" s="34"/>
      <c r="I12" s="35"/>
      <c r="J12" s="35"/>
      <c r="K12" s="35"/>
      <c r="L12" s="35"/>
      <c r="M12" s="35"/>
      <c r="N12" s="35"/>
      <c r="O12" s="36"/>
    </row>
    <row r="13" spans="2:16">
      <c r="B13" s="24" t="s">
        <v>221</v>
      </c>
      <c r="C13" s="21">
        <v>22.458999633789063</v>
      </c>
      <c r="D13" s="37"/>
      <c r="E13" s="35"/>
      <c r="F13" s="35"/>
      <c r="G13" s="34">
        <v>14.534999847412109</v>
      </c>
      <c r="H13" s="37"/>
      <c r="I13" s="35"/>
      <c r="J13" s="35"/>
      <c r="K13" s="35"/>
      <c r="L13" s="35"/>
      <c r="M13" s="35"/>
      <c r="N13" s="35"/>
      <c r="O13" s="36"/>
    </row>
    <row r="14" spans="2:16" ht="15.75">
      <c r="B14" s="24" t="s">
        <v>221</v>
      </c>
      <c r="C14" s="21">
        <v>22.326999664306641</v>
      </c>
      <c r="D14" s="38">
        <f>STDEV(C12:C14)</f>
        <v>8.6558299504198813E-2</v>
      </c>
      <c r="E14" s="39">
        <f>AVERAGE(C12:C14)</f>
        <v>22.425333023071289</v>
      </c>
      <c r="F14" s="35"/>
      <c r="G14" s="34">
        <v>14.598999977111816</v>
      </c>
      <c r="H14" s="40">
        <f>STDEV(G12:G14)</f>
        <v>4.5254925707481401E-2</v>
      </c>
      <c r="I14" s="39">
        <f>AVERAGE(G12:G14)</f>
        <v>14.566999912261963</v>
      </c>
      <c r="J14" s="35"/>
      <c r="K14" s="39">
        <f>E14-I14</f>
        <v>7.8583331108093262</v>
      </c>
      <c r="L14" s="39">
        <f>K14-$K$7</f>
        <v>3.5073332786560059</v>
      </c>
      <c r="M14" s="18">
        <f>SQRT((D14*D14)+(H14*H14))</f>
        <v>9.7674702527564661E-2</v>
      </c>
      <c r="N14" s="6"/>
      <c r="O14" s="43">
        <f>POWER(2,-L14)</f>
        <v>8.79402059420899E-2</v>
      </c>
      <c r="P14" s="17">
        <f>M14/SQRT((COUNT(C12:C14)+COUNT(G12:G14)/2))</f>
        <v>4.883735126378233E-2</v>
      </c>
    </row>
    <row r="15" spans="2:16">
      <c r="B15" s="24" t="s">
        <v>222</v>
      </c>
      <c r="C15" s="21">
        <v>25.673000335693359</v>
      </c>
      <c r="D15" s="31"/>
      <c r="E15" s="35"/>
      <c r="F15" s="35"/>
      <c r="G15" s="34">
        <v>16.108999252319336</v>
      </c>
      <c r="I15" s="35"/>
      <c r="J15" s="35"/>
      <c r="K15" s="35"/>
      <c r="L15" s="35"/>
      <c r="M15" s="35"/>
      <c r="N15" s="35"/>
      <c r="O15" s="36"/>
    </row>
    <row r="16" spans="2:16">
      <c r="B16" s="24" t="s">
        <v>222</v>
      </c>
      <c r="C16" s="21">
        <v>25.561000823974609</v>
      </c>
      <c r="D16" s="37"/>
      <c r="E16" s="35"/>
      <c r="F16" s="35"/>
      <c r="G16" s="34">
        <v>16.128999710083008</v>
      </c>
      <c r="H16" s="37"/>
      <c r="I16" s="35"/>
      <c r="J16" s="35"/>
      <c r="K16" s="35"/>
      <c r="L16" s="35"/>
      <c r="M16" s="35"/>
      <c r="N16" s="35"/>
      <c r="O16" s="36"/>
    </row>
    <row r="17" spans="2:17" ht="15.75">
      <c r="B17" s="24" t="s">
        <v>222</v>
      </c>
      <c r="C17" s="21">
        <v>25.556999206542969</v>
      </c>
      <c r="D17" s="38">
        <f>STDEV(C15:C17)</f>
        <v>6.5848520018136111E-2</v>
      </c>
      <c r="E17" s="39">
        <f>AVERAGE(C15:C17)</f>
        <v>25.597000122070313</v>
      </c>
      <c r="F17" s="35"/>
      <c r="G17" s="34">
        <v>16.068000793457031</v>
      </c>
      <c r="H17" s="40">
        <f>STDEV(G15:G17)</f>
        <v>3.1095979829616111E-2</v>
      </c>
      <c r="I17" s="39">
        <f>AVERAGE(G15:G17)</f>
        <v>16.101999918619793</v>
      </c>
      <c r="J17" s="35"/>
      <c r="K17" s="39">
        <f>E17-I17</f>
        <v>9.4950002034505196</v>
      </c>
      <c r="L17" s="39">
        <f>K17-$K$7</f>
        <v>5.1440003712971993</v>
      </c>
      <c r="M17" s="18">
        <f>SQRT((D17*D17)+(H17*H17))</f>
        <v>7.2821614580718855E-2</v>
      </c>
      <c r="N17" s="6"/>
      <c r="O17" s="43">
        <f>POWER(2,-L17)</f>
        <v>2.8281444686475244E-2</v>
      </c>
      <c r="P17" s="17">
        <f>M17/SQRT((COUNT(C15:C17)+COUNT(G15:G17)/2))</f>
        <v>3.4328438324652981E-2</v>
      </c>
    </row>
    <row r="18" spans="2:17">
      <c r="B18" s="24" t="s">
        <v>223</v>
      </c>
      <c r="C18" s="21">
        <v>25.754999160766602</v>
      </c>
      <c r="D18" s="31"/>
      <c r="E18" s="35"/>
      <c r="F18" s="35"/>
      <c r="G18" s="34">
        <v>21.191999435424805</v>
      </c>
      <c r="I18" s="35"/>
      <c r="J18" s="35"/>
      <c r="K18" s="35"/>
      <c r="L18" s="35"/>
      <c r="M18" s="35"/>
      <c r="N18" s="35"/>
      <c r="O18" s="36"/>
    </row>
    <row r="19" spans="2:17">
      <c r="B19" s="24" t="s">
        <v>223</v>
      </c>
      <c r="C19" s="21">
        <v>26.132999420166016</v>
      </c>
      <c r="D19" s="37"/>
      <c r="E19" s="35"/>
      <c r="F19" s="35"/>
      <c r="G19" s="34">
        <v>21.090999603271484</v>
      </c>
      <c r="H19" s="37"/>
      <c r="I19" s="35"/>
      <c r="J19" s="35"/>
      <c r="K19" s="35"/>
      <c r="L19" s="35"/>
      <c r="M19" s="35"/>
      <c r="N19" s="35"/>
      <c r="O19" s="36"/>
    </row>
    <row r="20" spans="2:17" ht="15.75">
      <c r="B20" s="24" t="s">
        <v>223</v>
      </c>
      <c r="C20" s="21">
        <v>26</v>
      </c>
      <c r="D20" s="38">
        <f>STDEV(C18:C20)</f>
        <v>0.19174568795491317</v>
      </c>
      <c r="E20" s="39">
        <f>AVERAGE(C18:C20)</f>
        <v>25.962666193644207</v>
      </c>
      <c r="F20" s="35"/>
      <c r="G20" s="34">
        <v>21.041999816894531</v>
      </c>
      <c r="H20" s="40">
        <f>STDEV(G18:G20)</f>
        <v>7.6487287308865337E-2</v>
      </c>
      <c r="I20" s="39">
        <f>AVERAGE(G18:G20)</f>
        <v>21.108332951863606</v>
      </c>
      <c r="J20" s="35"/>
      <c r="K20" s="39">
        <f>E20-I20</f>
        <v>4.8543332417806013</v>
      </c>
      <c r="L20" s="39">
        <f>K20-$K$7</f>
        <v>0.50333340962728101</v>
      </c>
      <c r="M20" s="18">
        <f>SQRT((D20*D20)+(H20*H20))</f>
        <v>0.20643816015739883</v>
      </c>
      <c r="N20" s="6"/>
      <c r="O20" s="43">
        <f>POWER(2,-L20)</f>
        <v>0.70547486625144196</v>
      </c>
      <c r="P20" s="17">
        <f>M20/SQRT((COUNT(C18:C20)+COUNT(G18:G20)/2))</f>
        <v>9.7315881961980849E-2</v>
      </c>
    </row>
    <row r="21" spans="2:17">
      <c r="B21" s="24" t="s">
        <v>224</v>
      </c>
      <c r="C21" s="21">
        <v>22.958999633789063</v>
      </c>
      <c r="D21" s="31"/>
      <c r="E21" s="35"/>
      <c r="F21" s="35"/>
      <c r="G21" s="34">
        <v>14.663000106811523</v>
      </c>
      <c r="I21" s="35"/>
      <c r="J21" s="35"/>
      <c r="K21" s="35"/>
      <c r="L21" s="35"/>
      <c r="M21" s="35"/>
      <c r="N21" s="35"/>
      <c r="O21" s="36"/>
    </row>
    <row r="22" spans="2:17">
      <c r="B22" s="24" t="s">
        <v>224</v>
      </c>
      <c r="C22" s="21">
        <v>23.115999221801758</v>
      </c>
      <c r="D22" s="37"/>
      <c r="E22" s="35"/>
      <c r="F22" s="35"/>
      <c r="G22" s="34">
        <v>14.682999610900879</v>
      </c>
      <c r="H22" s="37"/>
      <c r="I22" s="35"/>
      <c r="J22" s="35"/>
      <c r="K22" s="35"/>
      <c r="L22" s="35"/>
      <c r="M22" s="35"/>
      <c r="N22" s="35"/>
      <c r="O22" s="36"/>
    </row>
    <row r="23" spans="2:17" ht="15.75">
      <c r="B23" s="24" t="s">
        <v>224</v>
      </c>
      <c r="C23" s="21">
        <v>22.965999603271484</v>
      </c>
      <c r="D23" s="38">
        <f>STDEV(C21:C23)</f>
        <v>8.8692122694313022E-2</v>
      </c>
      <c r="E23" s="39">
        <f>AVERAGE(C21:C23)</f>
        <v>23.013666152954102</v>
      </c>
      <c r="F23" s="35"/>
      <c r="G23" s="34">
        <v>14.748000144958496</v>
      </c>
      <c r="H23" s="40">
        <f>STDEV(G21:G23)</f>
        <v>4.4441077238260858E-2</v>
      </c>
      <c r="I23" s="39">
        <f>AVERAGE(G21:G23)</f>
        <v>14.697999954223633</v>
      </c>
      <c r="J23" s="35"/>
      <c r="K23" s="39">
        <f>E23-I23</f>
        <v>8.3156661987304687</v>
      </c>
      <c r="L23" s="39">
        <f>K23-$K$7</f>
        <v>3.9646663665771484</v>
      </c>
      <c r="M23" s="18">
        <f>SQRT((D23*D23)+(H23*H23))</f>
        <v>9.9203336506995282E-2</v>
      </c>
      <c r="N23" s="6"/>
      <c r="O23" s="43">
        <f>POWER(2,-L23)</f>
        <v>6.4049611652295058E-2</v>
      </c>
      <c r="P23" s="17">
        <f>M23/SQRT((COUNT(C21:C23)+COUNT(G21:G23)/2))</f>
        <v>4.6764901306951573E-2</v>
      </c>
    </row>
    <row r="24" spans="2:17" s="23" customFormat="1">
      <c r="B24" s="24" t="s">
        <v>225</v>
      </c>
      <c r="C24" s="21">
        <v>25.892999649047852</v>
      </c>
      <c r="D24" s="31"/>
      <c r="E24" s="35"/>
      <c r="F24" s="35"/>
      <c r="G24" s="34">
        <v>16.853000640869141</v>
      </c>
      <c r="H24" s="30"/>
      <c r="I24" s="35"/>
      <c r="J24" s="35"/>
      <c r="K24" s="35"/>
      <c r="L24" s="35"/>
      <c r="M24" s="35"/>
      <c r="N24" s="35"/>
      <c r="O24" s="36"/>
      <c r="P24" s="42"/>
      <c r="Q24" s="28"/>
    </row>
    <row r="25" spans="2:17" s="23" customFormat="1">
      <c r="B25" s="24" t="s">
        <v>225</v>
      </c>
      <c r="C25" s="21">
        <v>26.270000457763672</v>
      </c>
      <c r="D25" s="37"/>
      <c r="E25" s="35"/>
      <c r="F25" s="35"/>
      <c r="G25" s="34"/>
      <c r="H25" s="37"/>
      <c r="I25" s="35"/>
      <c r="J25" s="35"/>
      <c r="K25" s="35"/>
      <c r="L25" s="35"/>
      <c r="M25" s="35"/>
      <c r="N25" s="35"/>
      <c r="O25" s="36"/>
      <c r="P25" s="42"/>
      <c r="Q25" s="28"/>
    </row>
    <row r="26" spans="2:17" s="23" customFormat="1" ht="15.75">
      <c r="B26" s="24" t="s">
        <v>225</v>
      </c>
      <c r="C26" s="21">
        <v>26.569999694824219</v>
      </c>
      <c r="D26" s="38">
        <f>STDEV(C24:C26)</f>
        <v>0.33922908041383482</v>
      </c>
      <c r="E26" s="39">
        <f>AVERAGE(C24:C26)</f>
        <v>26.244333267211914</v>
      </c>
      <c r="F26" s="35"/>
      <c r="G26" s="34">
        <v>17.021999359130859</v>
      </c>
      <c r="H26" s="40">
        <f>STDEV(G24:G26)</f>
        <v>0.11950013969469615</v>
      </c>
      <c r="I26" s="39">
        <f>AVERAGE(G24:G26)</f>
        <v>16.9375</v>
      </c>
      <c r="J26" s="35"/>
      <c r="K26" s="39">
        <f>E26-I26</f>
        <v>9.3068332672119141</v>
      </c>
      <c r="L26" s="39">
        <f>K26-$K$7</f>
        <v>4.9558334350585938</v>
      </c>
      <c r="M26" s="39">
        <f>SQRT((D26*D26)+(H26*H26))</f>
        <v>0.35966185839683906</v>
      </c>
      <c r="N26" s="35"/>
      <c r="O26" s="43">
        <f>POWER(2,-L26)</f>
        <v>3.2221479846958286E-2</v>
      </c>
      <c r="P26" s="1">
        <f>M26/SQRT((COUNT(C24:C26)+COUNT(G24:G26)/2))</f>
        <v>0.17983092919841953</v>
      </c>
      <c r="Q26" s="28"/>
    </row>
    <row r="27" spans="2:17" s="23" customFormat="1">
      <c r="B27" s="24" t="s">
        <v>226</v>
      </c>
      <c r="C27" s="21">
        <v>21.906000137329102</v>
      </c>
      <c r="D27" s="31"/>
      <c r="E27" s="35"/>
      <c r="F27" s="35"/>
      <c r="G27" s="34">
        <v>17.986000061035156</v>
      </c>
      <c r="H27" s="30"/>
      <c r="I27" s="35"/>
      <c r="J27" s="35"/>
      <c r="K27" s="35"/>
      <c r="L27" s="35"/>
      <c r="M27" s="35"/>
      <c r="N27" s="35"/>
      <c r="O27" s="36"/>
      <c r="P27" s="42"/>
      <c r="Q27" s="28"/>
    </row>
    <row r="28" spans="2:17" s="23" customFormat="1">
      <c r="B28" s="24" t="s">
        <v>226</v>
      </c>
      <c r="C28" s="21">
        <v>21.319000244140625</v>
      </c>
      <c r="D28" s="37"/>
      <c r="E28" s="35"/>
      <c r="F28" s="35"/>
      <c r="G28" s="34">
        <v>17.73900032043457</v>
      </c>
      <c r="H28" s="37"/>
      <c r="I28" s="35"/>
      <c r="J28" s="35"/>
      <c r="K28" s="35"/>
      <c r="L28" s="35"/>
      <c r="M28" s="35"/>
      <c r="N28" s="35"/>
      <c r="O28" s="36"/>
      <c r="P28" s="42"/>
      <c r="Q28" s="28"/>
    </row>
    <row r="29" spans="2:17" s="23" customFormat="1" ht="15.75">
      <c r="B29" s="24" t="s">
        <v>226</v>
      </c>
      <c r="C29" s="21">
        <v>21.523000717163086</v>
      </c>
      <c r="D29" s="38">
        <f>STDEV(C27:C29)</f>
        <v>0.29801387647904426</v>
      </c>
      <c r="E29" s="39">
        <f>AVERAGE(C27:C29)</f>
        <v>21.582667032877605</v>
      </c>
      <c r="F29" s="35"/>
      <c r="G29" s="34">
        <v>18.052999496459961</v>
      </c>
      <c r="H29" s="40">
        <f>STDEV(G27:G29)</f>
        <v>0.1653749672454036</v>
      </c>
      <c r="I29" s="39">
        <f>AVERAGE(G27:G29)</f>
        <v>17.925999959309895</v>
      </c>
      <c r="J29" s="35"/>
      <c r="K29" s="39">
        <f>E29-I29</f>
        <v>3.6566670735677107</v>
      </c>
      <c r="L29" s="39">
        <f>K29-$K$7</f>
        <v>-0.69433275858560961</v>
      </c>
      <c r="M29" s="39">
        <f>SQRT((D29*D29)+(H29*H29))</f>
        <v>0.34082422209327401</v>
      </c>
      <c r="N29" s="35"/>
      <c r="O29" s="43">
        <f>POWER(2,-L29)</f>
        <v>1.6181358778177319</v>
      </c>
      <c r="P29" s="1">
        <f>M29/SQRT((COUNT(C27:C29)+COUNT(G27:G29)/2))</f>
        <v>0.160666079089856</v>
      </c>
      <c r="Q29" s="28"/>
    </row>
    <row r="30" spans="2:17">
      <c r="B30" s="24" t="s">
        <v>227</v>
      </c>
      <c r="C30" s="21">
        <v>21.285999298095703</v>
      </c>
      <c r="D30" s="31"/>
      <c r="E30" s="35"/>
      <c r="F30" s="35"/>
      <c r="G30" s="34">
        <v>13.696000099182129</v>
      </c>
      <c r="I30" s="35"/>
      <c r="J30" s="35"/>
      <c r="K30" s="35"/>
      <c r="L30" s="35"/>
      <c r="M30" s="35"/>
      <c r="N30" s="35"/>
      <c r="O30" s="36"/>
    </row>
    <row r="31" spans="2:17">
      <c r="B31" s="24" t="s">
        <v>227</v>
      </c>
      <c r="C31" s="21">
        <v>21.273000717163086</v>
      </c>
      <c r="D31" s="37"/>
      <c r="E31" s="35"/>
      <c r="F31" s="35"/>
      <c r="G31" s="34">
        <v>13.355999946594238</v>
      </c>
      <c r="H31" s="37"/>
      <c r="I31" s="35"/>
      <c r="J31" s="35"/>
      <c r="K31" s="35"/>
      <c r="L31" s="35"/>
      <c r="M31" s="35"/>
      <c r="N31" s="35"/>
      <c r="O31" s="36"/>
    </row>
    <row r="32" spans="2:17" ht="15.75">
      <c r="B32" s="24" t="s">
        <v>227</v>
      </c>
      <c r="C32" s="21">
        <v>21.329999923706055</v>
      </c>
      <c r="D32" s="38">
        <f>STDEV(C30:C32)</f>
        <v>2.9871747261953439E-2</v>
      </c>
      <c r="E32" s="39">
        <f>AVERAGE(C30:C32)</f>
        <v>21.296333312988281</v>
      </c>
      <c r="F32" s="35"/>
      <c r="G32" s="34">
        <v>13.27299976348877</v>
      </c>
      <c r="H32" s="40">
        <f>STDEV(G30:G32)</f>
        <v>0.22413478762864433</v>
      </c>
      <c r="I32" s="39">
        <f>AVERAGE(G30:G32)</f>
        <v>13.441666603088379</v>
      </c>
      <c r="J32" s="35"/>
      <c r="K32" s="39">
        <f>E32-I32</f>
        <v>7.8546667098999023</v>
      </c>
      <c r="L32" s="39">
        <f>K32-$K$7</f>
        <v>3.503666877746582</v>
      </c>
      <c r="M32" s="18">
        <f>SQRT((D32*D32)+(H32*H32))</f>
        <v>0.22611661661589472</v>
      </c>
      <c r="N32" s="6"/>
      <c r="O32" s="43">
        <f>POWER(2,-L32)</f>
        <v>8.8163977485093747E-2</v>
      </c>
      <c r="P32" s="17">
        <f>M32/SQRT((COUNT(C30:C32)+COUNT(G30:G32)/2))</f>
        <v>0.10659239529870529</v>
      </c>
    </row>
    <row r="33" spans="2:17">
      <c r="B33" s="24" t="s">
        <v>228</v>
      </c>
      <c r="C33" s="21">
        <v>26.471000671386719</v>
      </c>
      <c r="D33" s="31"/>
      <c r="E33" s="35"/>
      <c r="F33" s="35"/>
      <c r="G33" s="34">
        <v>17.417999267578125</v>
      </c>
      <c r="I33" s="35"/>
      <c r="J33" s="35"/>
      <c r="K33" s="35"/>
      <c r="L33" s="35"/>
      <c r="M33" s="35"/>
      <c r="N33" s="35"/>
      <c r="O33" s="36"/>
    </row>
    <row r="34" spans="2:17">
      <c r="B34" s="24" t="s">
        <v>228</v>
      </c>
      <c r="C34" s="21">
        <v>25.993999481201172</v>
      </c>
      <c r="D34" s="37"/>
      <c r="E34" s="35"/>
      <c r="F34" s="35"/>
      <c r="G34" s="34">
        <v>17.441999435424805</v>
      </c>
      <c r="H34" s="37"/>
      <c r="I34" s="35"/>
      <c r="J34" s="35"/>
      <c r="K34" s="35"/>
      <c r="L34" s="35"/>
      <c r="M34" s="35"/>
      <c r="N34" s="35"/>
      <c r="O34" s="36"/>
    </row>
    <row r="35" spans="2:17" ht="15.75">
      <c r="B35" s="24" t="s">
        <v>228</v>
      </c>
      <c r="C35" s="21">
        <v>26.591999053955078</v>
      </c>
      <c r="D35" s="38">
        <f>STDEV(C33:C35)</f>
        <v>0.31616826560036082</v>
      </c>
      <c r="E35" s="39">
        <f>AVERAGE(C33:C35)</f>
        <v>26.352333068847656</v>
      </c>
      <c r="F35" s="35"/>
      <c r="G35" s="34">
        <v>17.517000198364258</v>
      </c>
      <c r="H35" s="40">
        <f>STDEV(G33:G35)</f>
        <v>5.1643500389189835E-2</v>
      </c>
      <c r="I35" s="39">
        <f>AVERAGE(G33:G35)</f>
        <v>17.458999633789063</v>
      </c>
      <c r="J35" s="35"/>
      <c r="K35" s="39">
        <f>E35-I35</f>
        <v>8.8933334350585938</v>
      </c>
      <c r="L35" s="39">
        <f>K35-$K$7</f>
        <v>4.5423336029052734</v>
      </c>
      <c r="M35" s="18">
        <f>SQRT((D35*D35)+(H35*H35))</f>
        <v>0.32035827335217759</v>
      </c>
      <c r="N35" s="6"/>
      <c r="O35" s="43">
        <f>POWER(2,-L35)</f>
        <v>4.2916207378816393E-2</v>
      </c>
      <c r="P35" s="17">
        <f>M35/SQRT((COUNT(C33:C35)+COUNT(G33:G35)/2))</f>
        <v>0.15101833833102563</v>
      </c>
    </row>
    <row r="36" spans="2:17">
      <c r="B36" s="24" t="s">
        <v>229</v>
      </c>
      <c r="C36" s="21">
        <v>23.351999282836914</v>
      </c>
      <c r="D36" s="31"/>
      <c r="E36" s="35"/>
      <c r="F36" s="35"/>
      <c r="G36" s="34">
        <v>19.410999298095703</v>
      </c>
      <c r="I36" s="35"/>
      <c r="J36" s="35"/>
      <c r="K36" s="35"/>
      <c r="L36" s="35"/>
      <c r="M36" s="35"/>
      <c r="N36" s="35"/>
      <c r="O36" s="36"/>
    </row>
    <row r="37" spans="2:17">
      <c r="B37" s="24" t="s">
        <v>229</v>
      </c>
      <c r="C37" s="21">
        <v>23.319000244140625</v>
      </c>
      <c r="D37" s="37"/>
      <c r="E37" s="35"/>
      <c r="F37" s="35"/>
      <c r="G37" s="34">
        <v>19.430000305175781</v>
      </c>
      <c r="H37" s="37"/>
      <c r="I37" s="35"/>
      <c r="J37" s="35"/>
      <c r="K37" s="35"/>
      <c r="L37" s="35"/>
      <c r="M37" s="35"/>
      <c r="N37" s="35"/>
      <c r="O37" s="36"/>
    </row>
    <row r="38" spans="2:17" ht="15.75">
      <c r="B38" s="24" t="s">
        <v>229</v>
      </c>
      <c r="C38" s="21">
        <v>23.472999572753906</v>
      </c>
      <c r="D38" s="38">
        <f>STDEV(C36:C38)</f>
        <v>8.1082057127555188E-2</v>
      </c>
      <c r="E38" s="39">
        <f>AVERAGE(C36:C38)</f>
        <v>23.381333033243816</v>
      </c>
      <c r="F38" s="35"/>
      <c r="G38" s="34"/>
      <c r="H38" s="40">
        <f>STDEV(G36:G38)</f>
        <v>1.3435740955696843E-2</v>
      </c>
      <c r="I38" s="39">
        <f>AVERAGE(G36:G38)</f>
        <v>19.420499801635742</v>
      </c>
      <c r="J38" s="35"/>
      <c r="K38" s="39">
        <f>E38-I38</f>
        <v>3.9608332316080741</v>
      </c>
      <c r="L38" s="39">
        <f>K38-$K$7</f>
        <v>-0.39016660054524621</v>
      </c>
      <c r="M38" s="18">
        <f>SQRT((D38*D38)+(H38*H38))</f>
        <v>8.2187706641958999E-2</v>
      </c>
      <c r="N38" s="6"/>
      <c r="O38" s="43">
        <f>POWER(2,-L38)</f>
        <v>1.3105447351203936</v>
      </c>
      <c r="P38" s="17">
        <f>M38/SQRT((COUNT(C36:C38)+COUNT(G36:G38)/2))</f>
        <v>4.10938533209795E-2</v>
      </c>
    </row>
    <row r="39" spans="2:17">
      <c r="B39" s="24" t="s">
        <v>230</v>
      </c>
      <c r="C39" s="21">
        <v>23.150999069213867</v>
      </c>
      <c r="D39" s="31"/>
      <c r="E39" s="35"/>
      <c r="F39" s="35"/>
      <c r="G39" s="34">
        <v>14.699000358581543</v>
      </c>
      <c r="I39" s="35"/>
      <c r="J39" s="35"/>
      <c r="K39" s="35"/>
      <c r="L39" s="35"/>
      <c r="M39" s="35"/>
      <c r="N39" s="35"/>
      <c r="O39" s="36"/>
    </row>
    <row r="40" spans="2:17">
      <c r="B40" s="24" t="s">
        <v>230</v>
      </c>
      <c r="C40" s="21">
        <v>23.160999298095703</v>
      </c>
      <c r="D40" s="37"/>
      <c r="E40" s="35"/>
      <c r="F40" s="35"/>
      <c r="G40" s="34">
        <v>14.748000144958496</v>
      </c>
      <c r="H40" s="37"/>
      <c r="I40" s="35"/>
      <c r="J40" s="35"/>
      <c r="K40" s="35"/>
      <c r="L40" s="35"/>
      <c r="M40" s="35"/>
      <c r="N40" s="35"/>
      <c r="O40" s="36"/>
    </row>
    <row r="41" spans="2:17" ht="15.75">
      <c r="B41" s="24" t="s">
        <v>230</v>
      </c>
      <c r="C41" s="21">
        <v>23.058000564575195</v>
      </c>
      <c r="D41" s="38">
        <f>STDEV(C39:C41)</f>
        <v>5.6800037484651303E-2</v>
      </c>
      <c r="E41" s="39">
        <f>AVERAGE(C39:C41)</f>
        <v>23.123332977294922</v>
      </c>
      <c r="F41" s="35"/>
      <c r="G41" s="34">
        <v>14.75100040435791</v>
      </c>
      <c r="H41" s="40">
        <f>STDEV(G39:G41)</f>
        <v>2.919470666118288E-2</v>
      </c>
      <c r="I41" s="39">
        <f>AVERAGE(G39:G41)</f>
        <v>14.732666969299316</v>
      </c>
      <c r="J41" s="35"/>
      <c r="K41" s="39">
        <f>E41-I41</f>
        <v>8.3906660079956055</v>
      </c>
      <c r="L41" s="39">
        <f>K41-$K$7</f>
        <v>4.0396661758422852</v>
      </c>
      <c r="M41" s="18">
        <f>SQRT((D41*D41)+(H41*H41))</f>
        <v>6.3863723312145751E-2</v>
      </c>
      <c r="N41" s="6"/>
      <c r="O41" s="43">
        <f>POWER(2,-L41)</f>
        <v>6.0805002210913499E-2</v>
      </c>
      <c r="P41" s="17">
        <f>M41/SQRT((COUNT(C39:C41)+COUNT(G39:G41)/2))</f>
        <v>3.0105647883893111E-2</v>
      </c>
    </row>
    <row r="42" spans="2:17">
      <c r="B42" s="24" t="s">
        <v>231</v>
      </c>
      <c r="C42" s="21">
        <v>26.288999557495117</v>
      </c>
      <c r="D42" s="31"/>
      <c r="E42" s="35"/>
      <c r="F42" s="35"/>
      <c r="G42" s="34">
        <v>16.388999938964844</v>
      </c>
      <c r="I42" s="35"/>
      <c r="J42" s="35"/>
      <c r="K42" s="35"/>
      <c r="L42" s="35"/>
      <c r="M42" s="35"/>
      <c r="N42" s="35"/>
      <c r="O42" s="36"/>
    </row>
    <row r="43" spans="2:17">
      <c r="B43" s="24" t="s">
        <v>231</v>
      </c>
      <c r="C43" s="21">
        <v>26.115999221801758</v>
      </c>
      <c r="D43" s="37"/>
      <c r="E43" s="35"/>
      <c r="F43" s="35"/>
      <c r="G43" s="34">
        <v>16.381999969482422</v>
      </c>
      <c r="H43" s="37"/>
      <c r="I43" s="35"/>
      <c r="J43" s="35"/>
      <c r="K43" s="35"/>
      <c r="L43" s="35"/>
      <c r="M43" s="35"/>
      <c r="N43" s="35"/>
      <c r="O43" s="36"/>
    </row>
    <row r="44" spans="2:17" ht="15.75">
      <c r="B44" s="24" t="s">
        <v>231</v>
      </c>
      <c r="C44" s="21">
        <v>26.370000839233398</v>
      </c>
      <c r="D44" s="38">
        <f>STDEV(C42:C44)</f>
        <v>0.1297479257709277</v>
      </c>
      <c r="E44" s="39">
        <f>AVERAGE(C42:C44)</f>
        <v>26.258333206176758</v>
      </c>
      <c r="F44" s="35"/>
      <c r="G44" s="34">
        <v>16.37299919128418</v>
      </c>
      <c r="H44" s="40">
        <f>STDEV(G42:G44)</f>
        <v>8.0211959547716021E-3</v>
      </c>
      <c r="I44" s="39">
        <f>AVERAGE(G42:G44)</f>
        <v>16.381333033243816</v>
      </c>
      <c r="J44" s="35"/>
      <c r="K44" s="39">
        <f>E44-I44</f>
        <v>9.8770001729329415</v>
      </c>
      <c r="L44" s="39">
        <f>K44-$K$7</f>
        <v>5.5260003407796212</v>
      </c>
      <c r="M44" s="18">
        <f>SQRT((D44*D44)+(H44*H44))</f>
        <v>0.12999563002810136</v>
      </c>
      <c r="N44" s="6"/>
      <c r="O44" s="43">
        <f>POWER(2,-L44)</f>
        <v>2.1702418869991476E-2</v>
      </c>
      <c r="P44" s="17">
        <f>M44/SQRT((COUNT(C42:C44)+COUNT(G42:G44)/2))</f>
        <v>6.1280527678325376E-2</v>
      </c>
    </row>
    <row r="45" spans="2:17">
      <c r="B45" s="24" t="s">
        <v>232</v>
      </c>
      <c r="C45" s="21">
        <v>23.350000381469727</v>
      </c>
      <c r="D45" s="31"/>
      <c r="E45" s="35"/>
      <c r="F45" s="35"/>
      <c r="G45" s="34">
        <v>19.437999725341797</v>
      </c>
      <c r="I45" s="35"/>
      <c r="J45" s="35"/>
      <c r="K45" s="35"/>
      <c r="L45" s="35"/>
      <c r="M45" s="35"/>
      <c r="N45" s="35"/>
      <c r="O45" s="36"/>
    </row>
    <row r="46" spans="2:17">
      <c r="B46" s="24" t="s">
        <v>232</v>
      </c>
      <c r="C46" s="21">
        <v>23.39900016784668</v>
      </c>
      <c r="D46" s="37"/>
      <c r="E46" s="35"/>
      <c r="F46" s="35"/>
      <c r="G46" s="34">
        <v>19.326999664306641</v>
      </c>
      <c r="H46" s="37"/>
      <c r="I46" s="35"/>
      <c r="J46" s="35"/>
      <c r="K46" s="35"/>
      <c r="L46" s="35"/>
      <c r="M46" s="35"/>
      <c r="N46" s="35"/>
      <c r="O46" s="36"/>
    </row>
    <row r="47" spans="2:17" ht="15.75">
      <c r="B47" s="24" t="s">
        <v>232</v>
      </c>
      <c r="C47" s="21">
        <v>23.281000137329102</v>
      </c>
      <c r="D47" s="38">
        <f>STDEV(C45:C47)</f>
        <v>5.9281840893877814E-2</v>
      </c>
      <c r="E47" s="39">
        <f>AVERAGE(C45:C47)</f>
        <v>23.343333562215168</v>
      </c>
      <c r="F47" s="35"/>
      <c r="G47" s="34">
        <v>19.346000671386719</v>
      </c>
      <c r="H47" s="40">
        <f>STDEV(G45:G47)</f>
        <v>5.9365924216527574E-2</v>
      </c>
      <c r="I47" s="39">
        <f>AVERAGE(G45:G47)</f>
        <v>19.370333353678387</v>
      </c>
      <c r="J47" s="35"/>
      <c r="K47" s="39">
        <f>E47-I47</f>
        <v>3.9730002085367815</v>
      </c>
      <c r="L47" s="39">
        <f>K47-$K$7</f>
        <v>-0.37799962361653883</v>
      </c>
      <c r="M47" s="18">
        <f>SQRT((D47*D47)+(H47*H47))</f>
        <v>8.3896660349799021E-2</v>
      </c>
      <c r="N47" s="6"/>
      <c r="O47" s="43">
        <f>POWER(2,-L47)</f>
        <v>1.2995387234198623</v>
      </c>
      <c r="P47" s="17">
        <f>M47/SQRT((COUNT(C45:C47)+COUNT(G45:G47)/2))</f>
        <v>3.9549264968164959E-2</v>
      </c>
    </row>
    <row r="48" spans="2:17" s="23" customFormat="1">
      <c r="B48" s="24" t="s">
        <v>233</v>
      </c>
      <c r="C48" s="21">
        <v>21.406999588012695</v>
      </c>
      <c r="D48" s="31"/>
      <c r="E48" s="35"/>
      <c r="F48" s="35"/>
      <c r="G48" s="34">
        <v>15.145000457763672</v>
      </c>
      <c r="H48" s="30"/>
      <c r="I48" s="35"/>
      <c r="J48" s="35"/>
      <c r="K48" s="35"/>
      <c r="L48" s="35"/>
      <c r="M48" s="35"/>
      <c r="N48" s="35"/>
      <c r="O48" s="36"/>
      <c r="P48" s="42"/>
      <c r="Q48" s="28"/>
    </row>
    <row r="49" spans="2:17" s="23" customFormat="1">
      <c r="B49" s="24" t="s">
        <v>233</v>
      </c>
      <c r="C49" s="21">
        <v>21.611000061035156</v>
      </c>
      <c r="D49" s="37"/>
      <c r="E49" s="35"/>
      <c r="F49" s="35"/>
      <c r="G49" s="34"/>
      <c r="H49" s="37"/>
      <c r="I49" s="35"/>
      <c r="J49" s="35"/>
      <c r="K49" s="35"/>
      <c r="L49" s="35"/>
      <c r="M49" s="35"/>
      <c r="N49" s="35"/>
      <c r="O49" s="36"/>
      <c r="P49" s="42"/>
      <c r="Q49" s="28"/>
    </row>
    <row r="50" spans="2:17" s="23" customFormat="1" ht="15.75">
      <c r="B50" s="24" t="s">
        <v>233</v>
      </c>
      <c r="C50" s="21">
        <v>21.716999053955078</v>
      </c>
      <c r="D50" s="38">
        <f>STDEV(C48:C50)</f>
        <v>0.15756038439171399</v>
      </c>
      <c r="E50" s="39">
        <f>AVERAGE(C48:C50)</f>
        <v>21.578332901000977</v>
      </c>
      <c r="F50" s="35"/>
      <c r="G50" s="34">
        <v>14.717000007629395</v>
      </c>
      <c r="H50" s="40">
        <f>STDEV(G48:G50)</f>
        <v>0.30264202064084228</v>
      </c>
      <c r="I50" s="39">
        <f>AVERAGE(G48:G50)</f>
        <v>14.931000232696533</v>
      </c>
      <c r="J50" s="35"/>
      <c r="K50" s="39">
        <f>E50-I50</f>
        <v>6.6473326683044434</v>
      </c>
      <c r="L50" s="39">
        <f>K50-$K$7</f>
        <v>2.296332836151123</v>
      </c>
      <c r="M50" s="39">
        <f>SQRT((D50*D50)+(H50*H50))</f>
        <v>0.34120004013369731</v>
      </c>
      <c r="N50" s="35"/>
      <c r="O50" s="43">
        <f>POWER(2,-L50)</f>
        <v>0.20357991855836041</v>
      </c>
      <c r="P50" s="1">
        <f>M50/SQRT((COUNT(C48:C50)+COUNT(G48:G50)/2))</f>
        <v>0.17060002006684866</v>
      </c>
      <c r="Q50" s="28"/>
    </row>
    <row r="51" spans="2:17" s="23" customFormat="1">
      <c r="B51" s="24" t="s">
        <v>234</v>
      </c>
      <c r="C51" s="21">
        <v>27.080999374389648</v>
      </c>
      <c r="D51" s="31"/>
      <c r="E51" s="35"/>
      <c r="F51" s="35"/>
      <c r="G51" s="34">
        <v>18.364999771118164</v>
      </c>
      <c r="H51" s="30"/>
      <c r="I51" s="35"/>
      <c r="J51" s="35"/>
      <c r="K51" s="35"/>
      <c r="L51" s="35"/>
      <c r="M51" s="35"/>
      <c r="N51" s="35"/>
      <c r="O51" s="36"/>
      <c r="P51" s="42"/>
      <c r="Q51" s="28"/>
    </row>
    <row r="52" spans="2:17" s="23" customFormat="1">
      <c r="B52" s="24" t="s">
        <v>234</v>
      </c>
      <c r="C52" s="21">
        <v>27.110000610351563</v>
      </c>
      <c r="D52" s="37"/>
      <c r="E52" s="35"/>
      <c r="F52" s="35"/>
      <c r="G52" s="34"/>
      <c r="H52" s="37"/>
      <c r="I52" s="35"/>
      <c r="J52" s="35"/>
      <c r="K52" s="35"/>
      <c r="L52" s="35"/>
      <c r="M52" s="35"/>
      <c r="N52" s="35"/>
      <c r="O52" s="36"/>
      <c r="P52" s="42"/>
      <c r="Q52" s="28"/>
    </row>
    <row r="53" spans="2:17" s="23" customFormat="1" ht="15.75">
      <c r="B53" s="24" t="s">
        <v>234</v>
      </c>
      <c r="C53" s="21">
        <v>26.794000625610352</v>
      </c>
      <c r="D53" s="38">
        <f>STDEV(C51:C53)</f>
        <v>0.17467366899649919</v>
      </c>
      <c r="E53" s="39">
        <f>AVERAGE(C51:C53)</f>
        <v>26.99500020345052</v>
      </c>
      <c r="F53" s="35"/>
      <c r="G53" s="34">
        <v>18.007999420166016</v>
      </c>
      <c r="H53" s="40">
        <f>STDEV(G51:G53)</f>
        <v>0.25243736904424152</v>
      </c>
      <c r="I53" s="39">
        <f>AVERAGE(G51:G53)</f>
        <v>18.18649959564209</v>
      </c>
      <c r="J53" s="35"/>
      <c r="K53" s="39">
        <f>E53-I53</f>
        <v>8.8085006078084298</v>
      </c>
      <c r="L53" s="39">
        <f>K53-$K$7</f>
        <v>4.4575007756551095</v>
      </c>
      <c r="M53" s="39">
        <f>SQRT((D53*D53)+(H53*H53))</f>
        <v>0.30697803818950492</v>
      </c>
      <c r="N53" s="35"/>
      <c r="O53" s="43">
        <f>POWER(2,-L53)</f>
        <v>4.5515420653202208E-2</v>
      </c>
      <c r="P53" s="1">
        <f>M53/SQRT((COUNT(C51:C53)+COUNT(G51:G53)/2))</f>
        <v>0.15348901909475246</v>
      </c>
      <c r="Q53" s="28"/>
    </row>
    <row r="54" spans="2:17">
      <c r="B54" s="24" t="s">
        <v>235</v>
      </c>
      <c r="C54" s="21">
        <v>22.867000579833984</v>
      </c>
      <c r="D54" s="31"/>
      <c r="E54" s="35"/>
      <c r="F54" s="35"/>
      <c r="G54" s="34">
        <v>18.427999496459961</v>
      </c>
      <c r="I54" s="35"/>
      <c r="J54" s="35"/>
      <c r="K54" s="35"/>
      <c r="L54" s="35"/>
      <c r="M54" s="35"/>
      <c r="N54" s="35"/>
      <c r="O54" s="36"/>
    </row>
    <row r="55" spans="2:17">
      <c r="B55" s="24" t="s">
        <v>235</v>
      </c>
      <c r="C55" s="21">
        <v>22.954000473022461</v>
      </c>
      <c r="D55" s="37"/>
      <c r="E55" s="35"/>
      <c r="F55" s="35"/>
      <c r="G55" s="34">
        <v>18.423999786376953</v>
      </c>
      <c r="H55" s="37"/>
      <c r="I55" s="35"/>
      <c r="J55" s="35"/>
      <c r="K55" s="35"/>
      <c r="L55" s="35"/>
      <c r="M55" s="35"/>
      <c r="N55" s="35"/>
      <c r="O55" s="36"/>
    </row>
    <row r="56" spans="2:17" ht="15.75">
      <c r="B56" s="24" t="s">
        <v>235</v>
      </c>
      <c r="C56" s="21">
        <v>22.893999099731445</v>
      </c>
      <c r="D56" s="38">
        <f>STDEV(C54:C56)</f>
        <v>4.4531012205480135E-2</v>
      </c>
      <c r="E56" s="39">
        <f>AVERAGE(C54:C56)</f>
        <v>22.905000050862629</v>
      </c>
      <c r="F56" s="35"/>
      <c r="G56" s="34">
        <v>18.482000350952148</v>
      </c>
      <c r="H56" s="40">
        <f>STDEV(G54:G56)</f>
        <v>3.2393814887197017E-2</v>
      </c>
      <c r="I56" s="39">
        <f>AVERAGE(G54:G56)</f>
        <v>18.444666544596355</v>
      </c>
      <c r="J56" s="35"/>
      <c r="K56" s="39">
        <f>E56-I56</f>
        <v>4.4603335062662737</v>
      </c>
      <c r="L56" s="39">
        <f>K56-$K$7</f>
        <v>0.10933367411295336</v>
      </c>
      <c r="M56" s="18">
        <f>SQRT((D56*D56)+(H56*H56))</f>
        <v>5.5066961882698849E-2</v>
      </c>
      <c r="N56" s="6"/>
      <c r="O56" s="43">
        <f>POWER(2,-L56)</f>
        <v>0.92701611646580617</v>
      </c>
      <c r="P56" s="17">
        <f>M56/SQRT((COUNT(C54:C56)+COUNT(G54:G56)/2))</f>
        <v>2.5958814777731661E-2</v>
      </c>
    </row>
    <row r="57" spans="2:17">
      <c r="B57" s="24" t="s">
        <v>236</v>
      </c>
      <c r="C57" s="21">
        <v>22.01099967956543</v>
      </c>
      <c r="D57" s="31"/>
      <c r="E57" s="35"/>
      <c r="F57" s="35"/>
      <c r="G57" s="34">
        <v>13.83899974822998</v>
      </c>
      <c r="I57" s="35"/>
      <c r="J57" s="35"/>
      <c r="K57" s="35"/>
      <c r="L57" s="35"/>
      <c r="M57" s="35"/>
      <c r="N57" s="35"/>
      <c r="O57" s="36"/>
    </row>
    <row r="58" spans="2:17">
      <c r="B58" s="24" t="s">
        <v>236</v>
      </c>
      <c r="C58" s="21">
        <v>21.999000549316406</v>
      </c>
      <c r="D58" s="37"/>
      <c r="E58" s="35"/>
      <c r="F58" s="35"/>
      <c r="G58" s="34">
        <v>13.864999771118164</v>
      </c>
      <c r="H58" s="37"/>
      <c r="I58" s="35"/>
      <c r="J58" s="35"/>
      <c r="K58" s="35"/>
      <c r="L58" s="35"/>
      <c r="M58" s="35"/>
      <c r="N58" s="35"/>
      <c r="O58" s="36"/>
    </row>
    <row r="59" spans="2:17" ht="15.75">
      <c r="B59" s="24" t="s">
        <v>236</v>
      </c>
      <c r="C59" s="21">
        <v>21.915000915527344</v>
      </c>
      <c r="D59" s="38">
        <f>STDEV(C57:C59)</f>
        <v>5.2306277985645508E-2</v>
      </c>
      <c r="E59" s="39">
        <f>AVERAGE(C57:C59)</f>
        <v>21.975000381469727</v>
      </c>
      <c r="F59" s="35"/>
      <c r="G59" s="34">
        <v>13.880000114440918</v>
      </c>
      <c r="H59" s="40">
        <f>STDEV(G57:G59)</f>
        <v>2.0744643965039684E-2</v>
      </c>
      <c r="I59" s="39">
        <f>AVERAGE(G57:G59)</f>
        <v>13.861333211263021</v>
      </c>
      <c r="J59" s="35"/>
      <c r="K59" s="39">
        <f>E59-I59</f>
        <v>8.1136671702067051</v>
      </c>
      <c r="L59" s="39">
        <f>K59-$K$7</f>
        <v>3.7626673380533848</v>
      </c>
      <c r="M59" s="18">
        <f>SQRT((D59*D59)+(H59*H59))</f>
        <v>5.6269769592098756E-2</v>
      </c>
      <c r="N59" s="6"/>
      <c r="O59" s="43">
        <f>POWER(2,-L59)</f>
        <v>7.3675699444423925E-2</v>
      </c>
      <c r="P59" s="17">
        <f>M59/SQRT((COUNT(C57:C59)+COUNT(G57:G59)/2))</f>
        <v>2.6525823769585084E-2</v>
      </c>
    </row>
    <row r="60" spans="2:17">
      <c r="B60" s="24" t="s">
        <v>237</v>
      </c>
      <c r="C60" s="21">
        <v>26.327999114990234</v>
      </c>
      <c r="D60" s="31"/>
      <c r="E60" s="35"/>
      <c r="F60" s="35"/>
      <c r="G60" s="34">
        <v>16.143999099731445</v>
      </c>
      <c r="I60" s="35"/>
      <c r="J60" s="35"/>
      <c r="K60" s="35"/>
      <c r="L60" s="35"/>
      <c r="M60" s="35"/>
      <c r="N60" s="35"/>
      <c r="O60" s="36"/>
    </row>
    <row r="61" spans="2:17">
      <c r="B61" s="24" t="s">
        <v>237</v>
      </c>
      <c r="C61" s="21">
        <v>26.540000915527344</v>
      </c>
      <c r="D61" s="37"/>
      <c r="E61" s="35"/>
      <c r="F61" s="35"/>
      <c r="G61" s="34">
        <v>16.033000946044922</v>
      </c>
      <c r="H61" s="37"/>
      <c r="I61" s="35"/>
      <c r="J61" s="35"/>
      <c r="K61" s="35"/>
      <c r="L61" s="35"/>
      <c r="M61" s="35"/>
      <c r="N61" s="35"/>
      <c r="O61" s="36"/>
    </row>
    <row r="62" spans="2:17" ht="15.75">
      <c r="B62" s="24" t="s">
        <v>237</v>
      </c>
      <c r="C62" s="21">
        <v>26.356000900268555</v>
      </c>
      <c r="D62" s="38">
        <f>STDEV(C60:C62)</f>
        <v>0.11517006919116332</v>
      </c>
      <c r="E62" s="39">
        <f>AVERAGE(C60:C62)</f>
        <v>26.408000310262043</v>
      </c>
      <c r="F62" s="35"/>
      <c r="G62" s="34">
        <v>16.158000946044922</v>
      </c>
      <c r="H62" s="40">
        <f>STDEV(G60:G62)</f>
        <v>6.8485572473335934E-2</v>
      </c>
      <c r="I62" s="39">
        <f>AVERAGE(G60:G62)</f>
        <v>16.111666997273762</v>
      </c>
      <c r="J62" s="35"/>
      <c r="K62" s="39">
        <f>E62-I62</f>
        <v>10.296333312988281</v>
      </c>
      <c r="L62" s="39">
        <f>K62-$K$7</f>
        <v>5.9453334808349609</v>
      </c>
      <c r="M62" s="18">
        <f>SQRT((D62*D62)+(H62*H62))</f>
        <v>0.13399409865549264</v>
      </c>
      <c r="N62" s="6"/>
      <c r="O62" s="43">
        <f>POWER(2,-L62)</f>
        <v>1.6228421834630288E-2</v>
      </c>
      <c r="P62" s="17">
        <f>M62/SQRT((COUNT(C60:C62)+COUNT(G60:G62)/2))</f>
        <v>6.3165423865518738E-2</v>
      </c>
    </row>
    <row r="63" spans="2:17">
      <c r="B63" s="24" t="s">
        <v>238</v>
      </c>
      <c r="C63" s="21">
        <v>21.322999954223633</v>
      </c>
      <c r="D63" s="31"/>
      <c r="E63" s="35"/>
      <c r="F63" s="35"/>
      <c r="G63" s="34">
        <v>17.461999893188477</v>
      </c>
      <c r="I63" s="35"/>
      <c r="J63" s="35"/>
      <c r="K63" s="35"/>
      <c r="L63" s="35"/>
      <c r="M63" s="35"/>
      <c r="N63" s="35"/>
      <c r="O63" s="36"/>
    </row>
    <row r="64" spans="2:17">
      <c r="B64" s="24" t="s">
        <v>238</v>
      </c>
      <c r="C64" s="21">
        <v>21.283000946044922</v>
      </c>
      <c r="D64" s="37"/>
      <c r="E64" s="35"/>
      <c r="F64" s="35"/>
      <c r="G64" s="34">
        <v>17.447999954223633</v>
      </c>
      <c r="H64" s="37"/>
      <c r="I64" s="35"/>
      <c r="J64" s="35"/>
      <c r="K64" s="35"/>
      <c r="L64" s="35"/>
      <c r="M64" s="35"/>
      <c r="N64" s="35"/>
      <c r="O64" s="36"/>
    </row>
    <row r="65" spans="2:16" ht="15.75">
      <c r="B65" s="24" t="s">
        <v>238</v>
      </c>
      <c r="C65" s="21">
        <v>21.24799919128418</v>
      </c>
      <c r="D65" s="38">
        <f>STDEV(C63:C65)</f>
        <v>3.7528118198473903E-2</v>
      </c>
      <c r="E65" s="39">
        <f>AVERAGE(C63:C65)</f>
        <v>21.284666697184246</v>
      </c>
      <c r="F65" s="35"/>
      <c r="G65" s="34">
        <v>17.66200065612793</v>
      </c>
      <c r="H65" s="40">
        <f>STDEV(G63:G65)</f>
        <v>0.11971675173989813</v>
      </c>
      <c r="I65" s="39">
        <f>AVERAGE(G63:G65)</f>
        <v>17.52400016784668</v>
      </c>
      <c r="J65" s="35"/>
      <c r="K65" s="39">
        <f>E65-I65</f>
        <v>3.7606665293375663</v>
      </c>
      <c r="L65" s="39">
        <f>K65-$K$7</f>
        <v>-0.59033330281575402</v>
      </c>
      <c r="M65" s="18">
        <f>SQRT((D65*D65)+(H65*H65))</f>
        <v>0.12546099115928835</v>
      </c>
      <c r="N65" s="6"/>
      <c r="O65" s="43">
        <f>POWER(2,-L65)</f>
        <v>1.5055945415901928</v>
      </c>
      <c r="P65" s="17">
        <f>M65/SQRT((COUNT(C63:C65)+COUNT(G63:G65)/2))</f>
        <v>5.9142878415412194E-2</v>
      </c>
    </row>
    <row r="66" spans="2:16">
      <c r="B66" s="24" t="s">
        <v>239</v>
      </c>
      <c r="C66" s="21">
        <v>21.302000045776367</v>
      </c>
      <c r="D66" s="31"/>
      <c r="E66" s="35"/>
      <c r="F66" s="35"/>
      <c r="G66" s="34">
        <v>13.437000274658203</v>
      </c>
      <c r="I66" s="35"/>
      <c r="J66" s="35"/>
      <c r="K66" s="35"/>
      <c r="L66" s="35"/>
      <c r="M66" s="35"/>
      <c r="N66" s="35"/>
      <c r="O66" s="36"/>
    </row>
    <row r="67" spans="2:16">
      <c r="B67" s="24" t="s">
        <v>239</v>
      </c>
      <c r="C67" s="21">
        <v>21.358999252319336</v>
      </c>
      <c r="D67" s="37"/>
      <c r="E67" s="35"/>
      <c r="F67" s="35"/>
      <c r="G67" s="34">
        <v>13.496999740600586</v>
      </c>
      <c r="H67" s="37"/>
      <c r="I67" s="35"/>
      <c r="J67" s="35"/>
      <c r="K67" s="35"/>
      <c r="L67" s="35"/>
      <c r="M67" s="35"/>
      <c r="N67" s="35"/>
      <c r="O67" s="36"/>
    </row>
    <row r="68" spans="2:16" ht="15.75">
      <c r="B68" s="24" t="s">
        <v>239</v>
      </c>
      <c r="C68" s="21">
        <v>21.381999969482422</v>
      </c>
      <c r="D68" s="38">
        <f>STDEV(C66:C68)</f>
        <v>4.1186426424083898E-2</v>
      </c>
      <c r="E68" s="39">
        <f>AVERAGE(C66:C68)</f>
        <v>21.347666422526043</v>
      </c>
      <c r="F68" s="35"/>
      <c r="G68" s="34">
        <v>13.536999702453613</v>
      </c>
      <c r="H68" s="40">
        <f>STDEV(G66:G68)</f>
        <v>5.0331928933537877E-2</v>
      </c>
      <c r="I68" s="39">
        <f>AVERAGE(G66:G68)</f>
        <v>13.490333239237467</v>
      </c>
      <c r="J68" s="35"/>
      <c r="K68" s="39">
        <f>E68-I68</f>
        <v>7.857333183288576</v>
      </c>
      <c r="L68" s="39">
        <f>K68-$K$7</f>
        <v>3.5063333511352557</v>
      </c>
      <c r="M68" s="18">
        <f>SQRT((D68*D68)+(H68*H68))</f>
        <v>6.5035565591122405E-2</v>
      </c>
      <c r="N68" s="6"/>
      <c r="O68" s="43">
        <f>POWER(2,-L68)</f>
        <v>8.8001178157274262E-2</v>
      </c>
      <c r="P68" s="17">
        <f>M68/SQRT((COUNT(C66:C68)+COUNT(G66:G68)/2))</f>
        <v>3.065805963185677E-2</v>
      </c>
    </row>
    <row r="69" spans="2:16">
      <c r="B69" s="24" t="s">
        <v>240</v>
      </c>
      <c r="C69" s="21">
        <v>24.906000137329102</v>
      </c>
      <c r="D69" s="31"/>
      <c r="E69" s="35"/>
      <c r="F69" s="35"/>
      <c r="G69" s="34">
        <v>17.586999893188477</v>
      </c>
      <c r="I69" s="35"/>
      <c r="J69" s="35"/>
      <c r="K69" s="35"/>
      <c r="L69" s="35"/>
      <c r="M69" s="35"/>
      <c r="N69" s="35"/>
      <c r="O69" s="36"/>
    </row>
    <row r="70" spans="2:16">
      <c r="B70" s="24" t="s">
        <v>240</v>
      </c>
      <c r="C70" s="21">
        <v>24.889999389648437</v>
      </c>
      <c r="D70" s="37"/>
      <c r="E70" s="35"/>
      <c r="F70" s="35"/>
      <c r="G70" s="34">
        <v>17.555999755859375</v>
      </c>
      <c r="H70" s="37"/>
      <c r="I70" s="35"/>
      <c r="J70" s="35"/>
      <c r="K70" s="35"/>
      <c r="L70" s="35"/>
      <c r="M70" s="35"/>
      <c r="N70" s="35"/>
      <c r="O70" s="36"/>
    </row>
    <row r="71" spans="2:16" ht="15.75">
      <c r="B71" s="24" t="s">
        <v>240</v>
      </c>
      <c r="C71" s="21">
        <v>24.898000717163086</v>
      </c>
      <c r="D71" s="38">
        <f>STDEV(C69:C71)</f>
        <v>8.0003738592789517E-3</v>
      </c>
      <c r="E71" s="39">
        <f>AVERAGE(C69:C71)</f>
        <v>24.898000081380207</v>
      </c>
      <c r="F71" s="35"/>
      <c r="G71" s="34">
        <v>17.562999725341797</v>
      </c>
      <c r="H71" s="40">
        <f>STDEV(G69:G71)</f>
        <v>1.6258413944000356E-2</v>
      </c>
      <c r="I71" s="39">
        <f>AVERAGE(G69:G71)</f>
        <v>17.568666458129883</v>
      </c>
      <c r="J71" s="35"/>
      <c r="K71" s="39">
        <f>E71-I71</f>
        <v>7.3293336232503243</v>
      </c>
      <c r="L71" s="39">
        <f>K71-$K$7</f>
        <v>2.978333791097004</v>
      </c>
      <c r="M71" s="18">
        <f>SQRT((D71*D71)+(H71*H71))</f>
        <v>1.8120209873583121E-2</v>
      </c>
      <c r="N71" s="6"/>
      <c r="O71" s="43">
        <f>POWER(2,-L71)</f>
        <v>0.1268914008109038</v>
      </c>
      <c r="P71" s="17">
        <f>M71/SQRT((COUNT(C69:C71)+COUNT(G69:G71)/2))</f>
        <v>8.5419488520893719E-3</v>
      </c>
    </row>
    <row r="72" spans="2:16">
      <c r="B72" s="27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P72" s="24"/>
    </row>
    <row r="73" spans="2:16">
      <c r="B73" s="27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P73" s="24"/>
    </row>
    <row r="74" spans="2:16">
      <c r="B74" s="27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P74" s="24"/>
    </row>
    <row r="75" spans="2:16">
      <c r="B75" s="27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P75" s="24"/>
    </row>
    <row r="76" spans="2:16">
      <c r="B76" s="27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P76" s="24"/>
    </row>
    <row r="77" spans="2:16">
      <c r="B77" s="27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P77" s="24"/>
    </row>
    <row r="78" spans="2:16">
      <c r="B78" s="27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P78" s="24"/>
    </row>
    <row r="79" spans="2:16">
      <c r="B79" s="27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P79" s="24"/>
    </row>
    <row r="80" spans="2:16">
      <c r="B80" s="27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P80" s="24"/>
    </row>
    <row r="81" spans="2:16">
      <c r="B81" s="27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P81" s="24"/>
    </row>
    <row r="82" spans="2:16">
      <c r="B82" s="27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P82" s="24"/>
    </row>
    <row r="83" spans="2:16">
      <c r="B83" s="27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P83" s="24"/>
    </row>
    <row r="84" spans="2:16">
      <c r="B84" s="27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P84" s="24"/>
    </row>
    <row r="85" spans="2:16">
      <c r="B85" s="27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P85" s="24"/>
    </row>
    <row r="86" spans="2:16">
      <c r="B86" s="27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P86" s="24"/>
    </row>
    <row r="87" spans="2:16">
      <c r="B87" s="27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P87" s="24"/>
    </row>
    <row r="88" spans="2:16">
      <c r="B88" s="27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P88" s="24"/>
    </row>
    <row r="89" spans="2:16">
      <c r="B89" s="27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P89" s="24"/>
    </row>
    <row r="90" spans="2:16">
      <c r="B90" s="27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P90" s="24"/>
    </row>
    <row r="91" spans="2:16">
      <c r="B91" s="27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P91" s="24"/>
    </row>
    <row r="92" spans="2:16">
      <c r="B92" s="27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P92" s="24"/>
    </row>
    <row r="93" spans="2:16">
      <c r="B93" s="27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P93" s="24"/>
    </row>
    <row r="94" spans="2:16">
      <c r="B94" s="27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P94" s="24"/>
    </row>
    <row r="95" spans="2:16">
      <c r="B95" s="27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P95" s="24"/>
    </row>
    <row r="96" spans="2:16">
      <c r="B96" s="27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P96" s="24"/>
    </row>
    <row r="97" spans="2:16">
      <c r="B97" s="27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P97" s="24"/>
    </row>
    <row r="98" spans="2:16">
      <c r="B98" s="27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P98" s="24"/>
    </row>
    <row r="99" spans="2:16">
      <c r="B99" s="27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P99" s="24"/>
    </row>
    <row r="100" spans="2:16">
      <c r="B100" s="27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P100" s="24"/>
    </row>
    <row r="101" spans="2:16">
      <c r="B101" s="27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P101" s="24"/>
    </row>
    <row r="102" spans="2:16">
      <c r="B102" s="27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P102" s="24"/>
    </row>
    <row r="103" spans="2:16">
      <c r="B103" s="27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P103" s="24"/>
    </row>
    <row r="104" spans="2:16">
      <c r="B104" s="27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P104" s="24"/>
    </row>
    <row r="105" spans="2:16">
      <c r="B105" s="27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P105" s="24"/>
    </row>
    <row r="106" spans="2:16">
      <c r="B106" s="27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P106" s="24"/>
    </row>
    <row r="107" spans="2:16">
      <c r="B107" s="27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P107" s="24"/>
    </row>
    <row r="108" spans="2:16">
      <c r="B108" s="27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P108" s="24"/>
    </row>
    <row r="109" spans="2:16">
      <c r="B109" s="27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P109" s="24"/>
    </row>
    <row r="110" spans="2:16">
      <c r="B110" s="27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P110" s="24"/>
    </row>
    <row r="111" spans="2:16">
      <c r="B111" s="27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P111" s="24"/>
    </row>
    <row r="112" spans="2:16">
      <c r="B112" s="27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P112" s="24"/>
    </row>
    <row r="113" spans="2:16">
      <c r="B113" s="27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P113" s="24"/>
    </row>
    <row r="114" spans="2:16">
      <c r="B114" s="27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P114" s="24"/>
    </row>
    <row r="115" spans="2:16">
      <c r="B115" s="27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P115" s="24"/>
    </row>
    <row r="116" spans="2:16">
      <c r="B116" s="27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P116" s="24"/>
    </row>
    <row r="117" spans="2:16">
      <c r="B117" s="27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P117" s="24"/>
    </row>
    <row r="118" spans="2:16">
      <c r="B118" s="27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P118" s="24"/>
    </row>
    <row r="119" spans="2:16">
      <c r="B119" s="27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P119" s="24"/>
    </row>
    <row r="120" spans="2:16">
      <c r="B120" s="27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P120" s="24"/>
    </row>
    <row r="121" spans="2:16">
      <c r="B121" s="27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P121" s="24"/>
    </row>
    <row r="122" spans="2:16">
      <c r="B122" s="27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P122" s="24"/>
    </row>
    <row r="123" spans="2:16">
      <c r="B123" s="27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P123" s="24"/>
    </row>
    <row r="124" spans="2:16">
      <c r="B124" s="27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P124" s="24"/>
    </row>
    <row r="125" spans="2:16">
      <c r="B125" s="27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P125" s="24"/>
    </row>
    <row r="126" spans="2:16">
      <c r="B126" s="27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P126" s="24"/>
    </row>
    <row r="127" spans="2:16">
      <c r="B127" s="27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P127" s="24"/>
    </row>
    <row r="128" spans="2:16">
      <c r="B128" s="27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P128" s="24"/>
    </row>
    <row r="129" spans="2:16">
      <c r="B129" s="27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P129" s="24"/>
    </row>
    <row r="130" spans="2:16">
      <c r="B130" s="27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P130" s="24"/>
    </row>
    <row r="131" spans="2:16">
      <c r="B131" s="27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P131" s="24"/>
    </row>
    <row r="132" spans="2:16">
      <c r="B132" s="27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P132" s="24"/>
    </row>
    <row r="133" spans="2:16">
      <c r="B133" s="27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P133" s="24"/>
    </row>
    <row r="134" spans="2:16">
      <c r="B134" s="27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P134" s="24"/>
    </row>
    <row r="135" spans="2:16">
      <c r="B135" s="27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P135" s="24"/>
    </row>
    <row r="136" spans="2:16">
      <c r="B136" s="27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P136" s="24"/>
    </row>
    <row r="137" spans="2:16">
      <c r="B137" s="27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P137" s="24"/>
    </row>
    <row r="138" spans="2:16">
      <c r="B138" s="27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P138" s="24"/>
    </row>
    <row r="139" spans="2:16">
      <c r="B139" s="27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P139" s="24"/>
    </row>
    <row r="140" spans="2:16">
      <c r="B140" s="27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P140" s="24"/>
    </row>
    <row r="141" spans="2:16">
      <c r="B141" s="27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P141" s="24"/>
    </row>
    <row r="142" spans="2:16">
      <c r="B142" s="27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P142" s="24"/>
    </row>
    <row r="143" spans="2:16">
      <c r="B143" s="27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P143" s="24"/>
    </row>
    <row r="144" spans="2:16">
      <c r="B144" s="27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P144" s="24"/>
    </row>
    <row r="145" spans="2:16">
      <c r="B145" s="27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P145" s="24"/>
    </row>
    <row r="146" spans="2:16">
      <c r="B146" s="27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P146" s="24"/>
    </row>
    <row r="147" spans="2:16">
      <c r="B147" s="27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P147" s="24"/>
    </row>
    <row r="148" spans="2:16">
      <c r="B148" s="27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P148" s="24"/>
    </row>
    <row r="149" spans="2:16">
      <c r="B149" s="27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P149" s="24"/>
    </row>
    <row r="150" spans="2:16">
      <c r="B150" s="27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P150" s="24"/>
    </row>
    <row r="151" spans="2:16">
      <c r="B151" s="27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P151" s="24"/>
    </row>
    <row r="152" spans="2:16">
      <c r="B152" s="27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P152" s="24"/>
    </row>
    <row r="153" spans="2:16">
      <c r="B153" s="27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P153" s="24"/>
    </row>
    <row r="154" spans="2:16">
      <c r="B154" s="27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P154" s="24"/>
    </row>
    <row r="155" spans="2:16">
      <c r="B155" s="27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P155" s="24"/>
    </row>
    <row r="156" spans="2:16">
      <c r="B156" s="27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P156" s="24"/>
    </row>
    <row r="157" spans="2:16">
      <c r="B157" s="27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P157" s="24"/>
    </row>
    <row r="158" spans="2:16">
      <c r="B158" s="27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P158" s="24"/>
    </row>
    <row r="159" spans="2:16">
      <c r="B159" s="27"/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P159" s="24"/>
    </row>
    <row r="160" spans="2:16">
      <c r="B160" s="27"/>
      <c r="C160" s="24"/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P160" s="24"/>
    </row>
    <row r="161" spans="2:17">
      <c r="B161" s="27"/>
      <c r="C161" s="24"/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P161" s="24"/>
    </row>
    <row r="162" spans="2:17">
      <c r="B162" s="27"/>
      <c r="C162" s="24"/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P162" s="24"/>
    </row>
    <row r="163" spans="2:17">
      <c r="B163" s="27"/>
      <c r="C163" s="24"/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P163" s="24"/>
    </row>
    <row r="164" spans="2:17">
      <c r="B164" s="27"/>
      <c r="C164" s="24"/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P164" s="24"/>
    </row>
    <row r="165" spans="2:17">
      <c r="B165" s="27"/>
      <c r="C165" s="24"/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P165" s="24"/>
    </row>
    <row r="166" spans="2:17">
      <c r="B166" s="27"/>
      <c r="C166" s="24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P166" s="24"/>
    </row>
    <row r="167" spans="2:17">
      <c r="B167" s="27"/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P167" s="24"/>
    </row>
    <row r="168" spans="2:17">
      <c r="B168" s="27"/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P168" s="24"/>
    </row>
    <row r="169" spans="2:17">
      <c r="B169" s="27"/>
      <c r="C169" s="24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P169" s="24"/>
    </row>
    <row r="170" spans="2:17">
      <c r="B170" s="27"/>
      <c r="C170" s="24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P170" s="24"/>
    </row>
    <row r="171" spans="2:17">
      <c r="B171" s="27"/>
      <c r="C171" s="24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P171" s="24"/>
      <c r="Q171"/>
    </row>
    <row r="172" spans="2:17">
      <c r="B172" s="27"/>
      <c r="C172" s="24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P172" s="24"/>
      <c r="Q172"/>
    </row>
    <row r="173" spans="2:17">
      <c r="B173" s="27"/>
      <c r="C173" s="24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P173" s="24"/>
      <c r="Q173"/>
    </row>
    <row r="174" spans="2:17">
      <c r="B174" s="27"/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P174" s="24"/>
      <c r="Q174"/>
    </row>
    <row r="175" spans="2:17">
      <c r="B175" s="27"/>
      <c r="C175" s="24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P175" s="24"/>
      <c r="Q175"/>
    </row>
    <row r="176" spans="2:17">
      <c r="B176" s="27"/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P176" s="24"/>
      <c r="Q176"/>
    </row>
    <row r="177" spans="2:17">
      <c r="B177" s="27"/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P177" s="24"/>
      <c r="Q177"/>
    </row>
    <row r="178" spans="2:17">
      <c r="B178" s="27"/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P178" s="24"/>
      <c r="Q178"/>
    </row>
    <row r="179" spans="2:17">
      <c r="B179" s="27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P179" s="24"/>
      <c r="Q179"/>
    </row>
    <row r="180" spans="2:17">
      <c r="B180" s="27"/>
      <c r="C180" s="24"/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P180" s="24"/>
      <c r="Q180"/>
    </row>
    <row r="181" spans="2:17">
      <c r="B181" s="27"/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P181" s="24"/>
      <c r="Q181"/>
    </row>
    <row r="182" spans="2:17">
      <c r="B182" s="27"/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P182" s="24"/>
      <c r="Q182"/>
    </row>
    <row r="183" spans="2:17">
      <c r="B183" s="27"/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P183" s="24"/>
      <c r="Q183"/>
    </row>
    <row r="184" spans="2:17">
      <c r="B184" s="27"/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P184" s="24"/>
      <c r="Q184"/>
    </row>
    <row r="185" spans="2:17">
      <c r="B185" s="27"/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P185" s="24"/>
      <c r="Q185"/>
    </row>
    <row r="186" spans="2:17">
      <c r="B186" s="27"/>
      <c r="C186" s="24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P186" s="24"/>
      <c r="Q186"/>
    </row>
    <row r="187" spans="2:17">
      <c r="B187" s="27"/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P187" s="24"/>
      <c r="Q187"/>
    </row>
    <row r="188" spans="2:17">
      <c r="B188" s="27"/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P188" s="24"/>
      <c r="Q188"/>
    </row>
    <row r="189" spans="2:17">
      <c r="B189" s="27"/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P189" s="24"/>
      <c r="Q189"/>
    </row>
    <row r="190" spans="2:17">
      <c r="B190" s="27"/>
      <c r="C190" s="24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P190" s="24"/>
      <c r="Q190"/>
    </row>
    <row r="191" spans="2:17">
      <c r="B191" s="27"/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P191" s="24"/>
      <c r="Q191"/>
    </row>
    <row r="192" spans="2:17">
      <c r="B192" s="27"/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P192" s="24"/>
      <c r="Q192"/>
    </row>
    <row r="193" spans="2:17">
      <c r="B193" s="27"/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P193" s="24"/>
      <c r="Q193"/>
    </row>
    <row r="194" spans="2:17">
      <c r="B194" s="27"/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P194" s="24"/>
      <c r="Q194"/>
    </row>
    <row r="195" spans="2:17">
      <c r="B195" s="27"/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P195" s="24"/>
      <c r="Q195"/>
    </row>
    <row r="196" spans="2:17">
      <c r="B196" s="27"/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P196" s="24"/>
      <c r="Q196"/>
    </row>
    <row r="197" spans="2:17">
      <c r="B197" s="27"/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P197" s="24"/>
      <c r="Q197"/>
    </row>
    <row r="198" spans="2:17">
      <c r="Q198"/>
    </row>
    <row r="199" spans="2:17">
      <c r="Q199"/>
    </row>
    <row r="200" spans="2:17">
      <c r="Q200"/>
    </row>
    <row r="201" spans="2:17">
      <c r="Q201"/>
    </row>
    <row r="202" spans="2:17">
      <c r="Q202"/>
    </row>
    <row r="203" spans="2:17">
      <c r="Q203"/>
    </row>
    <row r="204" spans="2:17">
      <c r="Q204"/>
    </row>
    <row r="205" spans="2:17">
      <c r="Q205"/>
    </row>
    <row r="206" spans="2:17">
      <c r="Q206"/>
    </row>
    <row r="207" spans="2:17">
      <c r="Q207"/>
    </row>
    <row r="208" spans="2:17">
      <c r="Q208"/>
    </row>
    <row r="209" spans="17:17">
      <c r="Q209"/>
    </row>
    <row r="210" spans="17:17">
      <c r="Q210"/>
    </row>
    <row r="211" spans="17:17">
      <c r="Q211"/>
    </row>
    <row r="212" spans="17:17">
      <c r="Q212"/>
    </row>
    <row r="213" spans="17:17">
      <c r="Q213"/>
    </row>
    <row r="214" spans="17:17">
      <c r="Q214"/>
    </row>
    <row r="215" spans="17:17">
      <c r="Q215"/>
    </row>
    <row r="216" spans="17:17">
      <c r="Q216"/>
    </row>
    <row r="217" spans="17:17">
      <c r="Q217"/>
    </row>
    <row r="218" spans="17:17">
      <c r="Q218"/>
    </row>
    <row r="219" spans="17:17">
      <c r="Q219"/>
    </row>
    <row r="220" spans="17:17">
      <c r="Q220"/>
    </row>
    <row r="221" spans="17:17">
      <c r="Q221"/>
    </row>
    <row r="222" spans="17:17">
      <c r="Q222"/>
    </row>
    <row r="223" spans="17:17">
      <c r="Q223"/>
    </row>
    <row r="224" spans="17:17">
      <c r="Q224"/>
    </row>
    <row r="225" spans="17:17">
      <c r="Q225"/>
    </row>
    <row r="226" spans="17:17">
      <c r="Q226"/>
    </row>
    <row r="227" spans="17:17">
      <c r="Q227"/>
    </row>
    <row r="228" spans="17:17">
      <c r="Q228"/>
    </row>
    <row r="229" spans="17:17">
      <c r="Q229"/>
    </row>
    <row r="230" spans="17:17">
      <c r="Q230"/>
    </row>
    <row r="231" spans="17:17">
      <c r="Q231"/>
    </row>
    <row r="232" spans="17:17">
      <c r="Q232"/>
    </row>
    <row r="233" spans="17:17">
      <c r="Q233"/>
    </row>
    <row r="234" spans="17:17">
      <c r="Q234"/>
    </row>
    <row r="235" spans="17:17">
      <c r="Q235"/>
    </row>
    <row r="236" spans="17:17">
      <c r="Q236"/>
    </row>
    <row r="237" spans="17:17">
      <c r="Q237"/>
    </row>
    <row r="238" spans="17:17">
      <c r="Q238"/>
    </row>
    <row r="239" spans="17:17">
      <c r="Q239"/>
    </row>
    <row r="240" spans="17:17">
      <c r="Q240"/>
    </row>
    <row r="241" spans="17:17">
      <c r="Q241"/>
    </row>
    <row r="242" spans="17:17">
      <c r="Q242"/>
    </row>
    <row r="243" spans="17:17">
      <c r="Q243"/>
    </row>
    <row r="244" spans="17:17">
      <c r="Q244"/>
    </row>
    <row r="245" spans="17:17">
      <c r="Q245"/>
    </row>
    <row r="246" spans="17:17">
      <c r="Q246"/>
    </row>
    <row r="247" spans="17:17">
      <c r="Q247"/>
    </row>
    <row r="248" spans="17:17">
      <c r="Q248"/>
    </row>
    <row r="249" spans="17:17">
      <c r="Q249"/>
    </row>
    <row r="250" spans="17:17">
      <c r="Q250"/>
    </row>
    <row r="251" spans="17:17">
      <c r="Q251"/>
    </row>
    <row r="252" spans="17:17">
      <c r="Q252"/>
    </row>
    <row r="253" spans="17:17">
      <c r="Q253"/>
    </row>
    <row r="254" spans="17:17">
      <c r="Q254"/>
    </row>
    <row r="255" spans="17:17">
      <c r="Q255"/>
    </row>
    <row r="256" spans="17:17">
      <c r="Q256"/>
    </row>
    <row r="257" spans="17:17">
      <c r="Q257"/>
    </row>
    <row r="258" spans="17:17">
      <c r="Q258"/>
    </row>
    <row r="259" spans="17:17">
      <c r="Q259"/>
    </row>
    <row r="260" spans="17:17">
      <c r="Q260"/>
    </row>
    <row r="261" spans="17:17">
      <c r="Q261"/>
    </row>
    <row r="262" spans="17:17">
      <c r="Q262"/>
    </row>
    <row r="263" spans="17:17">
      <c r="Q263"/>
    </row>
    <row r="264" spans="17:17">
      <c r="Q264"/>
    </row>
    <row r="265" spans="17:17">
      <c r="Q265"/>
    </row>
    <row r="266" spans="17:17">
      <c r="Q266"/>
    </row>
    <row r="267" spans="17:17">
      <c r="Q267"/>
    </row>
    <row r="268" spans="17:17">
      <c r="Q268"/>
    </row>
    <row r="269" spans="17:17">
      <c r="Q269"/>
    </row>
    <row r="270" spans="17:17">
      <c r="Q270"/>
    </row>
    <row r="271" spans="17:17">
      <c r="Q271"/>
    </row>
    <row r="272" spans="17:17">
      <c r="Q272"/>
    </row>
    <row r="273" spans="17:17">
      <c r="Q273"/>
    </row>
    <row r="274" spans="17:17">
      <c r="Q274"/>
    </row>
    <row r="275" spans="17:17">
      <c r="Q275"/>
    </row>
    <row r="276" spans="17:17">
      <c r="Q276"/>
    </row>
    <row r="277" spans="17:17">
      <c r="Q277"/>
    </row>
    <row r="278" spans="17:17">
      <c r="Q278"/>
    </row>
    <row r="279" spans="17:17">
      <c r="Q279"/>
    </row>
    <row r="280" spans="17:17">
      <c r="Q280"/>
    </row>
    <row r="281" spans="17:17">
      <c r="Q281"/>
    </row>
    <row r="282" spans="17:17">
      <c r="Q282"/>
    </row>
    <row r="283" spans="17:17">
      <c r="Q283"/>
    </row>
    <row r="284" spans="17:17">
      <c r="Q284"/>
    </row>
    <row r="285" spans="17:17">
      <c r="Q285"/>
    </row>
    <row r="286" spans="17:17">
      <c r="Q286"/>
    </row>
    <row r="287" spans="17:17">
      <c r="Q287"/>
    </row>
    <row r="288" spans="17:17">
      <c r="Q288"/>
    </row>
    <row r="289" spans="17:17">
      <c r="Q289"/>
    </row>
    <row r="290" spans="17:17">
      <c r="Q290"/>
    </row>
    <row r="291" spans="17:17">
      <c r="Q291"/>
    </row>
    <row r="292" spans="17:17">
      <c r="Q292"/>
    </row>
    <row r="293" spans="17:17">
      <c r="Q293"/>
    </row>
    <row r="294" spans="17:17">
      <c r="Q294"/>
    </row>
    <row r="295" spans="17:17">
      <c r="Q295"/>
    </row>
    <row r="296" spans="17:17">
      <c r="Q296"/>
    </row>
  </sheetData>
  <mergeCells count="2">
    <mergeCell ref="C3:E3"/>
    <mergeCell ref="G3:I3"/>
  </mergeCells>
  <pageMargins left="0.75" right="0.75" top="1" bottom="1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KONTROLL1</vt:lpstr>
      <vt:lpstr>KONTROLL2</vt:lpstr>
      <vt:lpstr>PSORIAAS1</vt:lpstr>
      <vt:lpstr>PSORIAAS2</vt:lpstr>
      <vt:lpstr>VITILIIGO1</vt:lpstr>
      <vt:lpstr>VITILIIGO2</vt:lpstr>
    </vt:vector>
  </TitlesOfParts>
  <Company>Tartu Ülikool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eias</dc:creator>
  <cp:lastModifiedBy>liisis</cp:lastModifiedBy>
  <cp:lastPrinted>2006-05-26T11:48:22Z</cp:lastPrinted>
  <dcterms:created xsi:type="dcterms:W3CDTF">2004-01-30T12:41:56Z</dcterms:created>
  <dcterms:modified xsi:type="dcterms:W3CDTF">2013-11-28T08:11:02Z</dcterms:modified>
</cp:coreProperties>
</file>