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5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E116"/>
  <c r="D116"/>
  <c r="I113"/>
  <c r="H113"/>
  <c r="E113"/>
  <c r="D113"/>
  <c r="I110"/>
  <c r="H110"/>
  <c r="E110"/>
  <c r="K110" s="1"/>
  <c r="D110"/>
  <c r="M110" s="1"/>
  <c r="P110" s="1"/>
  <c r="I71" i="24"/>
  <c r="H71"/>
  <c r="E71"/>
  <c r="K71" s="1"/>
  <c r="D71"/>
  <c r="M71" s="1"/>
  <c r="P71" s="1"/>
  <c r="I68"/>
  <c r="H68"/>
  <c r="E68"/>
  <c r="D68"/>
  <c r="M68" s="1"/>
  <c r="P68" s="1"/>
  <c r="I65"/>
  <c r="H65"/>
  <c r="E65"/>
  <c r="D65"/>
  <c r="I62"/>
  <c r="H62"/>
  <c r="E62"/>
  <c r="D62"/>
  <c r="I59"/>
  <c r="H59"/>
  <c r="E59"/>
  <c r="K59" s="1"/>
  <c r="D59"/>
  <c r="M59" s="1"/>
  <c r="P59" s="1"/>
  <c r="I56"/>
  <c r="H56"/>
  <c r="E56"/>
  <c r="K56" s="1"/>
  <c r="D56"/>
  <c r="M56" s="1"/>
  <c r="P56" s="1"/>
  <c r="I53"/>
  <c r="H53"/>
  <c r="E53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M23" s="1"/>
  <c r="P23" s="1"/>
  <c r="I20"/>
  <c r="H20"/>
  <c r="E20"/>
  <c r="D20"/>
  <c r="M20" s="1"/>
  <c r="P20" s="1"/>
  <c r="I17"/>
  <c r="H17"/>
  <c r="E17"/>
  <c r="D17"/>
  <c r="I14"/>
  <c r="H14"/>
  <c r="E14"/>
  <c r="D14"/>
  <c r="I11"/>
  <c r="H11"/>
  <c r="E11"/>
  <c r="K11" s="1"/>
  <c r="D11"/>
  <c r="M11" s="1"/>
  <c r="P11" s="1"/>
  <c r="I7"/>
  <c r="H7"/>
  <c r="E7"/>
  <c r="D7"/>
  <c r="I170" i="23"/>
  <c r="H170"/>
  <c r="E170"/>
  <c r="K170" s="1"/>
  <c r="D170"/>
  <c r="I167"/>
  <c r="H167"/>
  <c r="E167"/>
  <c r="D167"/>
  <c r="I164"/>
  <c r="H164"/>
  <c r="E164"/>
  <c r="D164"/>
  <c r="I161"/>
  <c r="H161"/>
  <c r="E161"/>
  <c r="D161"/>
  <c r="I158"/>
  <c r="H158"/>
  <c r="E158"/>
  <c r="D158"/>
  <c r="I155"/>
  <c r="H155"/>
  <c r="E155"/>
  <c r="K155" s="1"/>
  <c r="D155"/>
  <c r="I152"/>
  <c r="H152"/>
  <c r="E152"/>
  <c r="D152"/>
  <c r="I149"/>
  <c r="H149"/>
  <c r="E149"/>
  <c r="D149"/>
  <c r="I146"/>
  <c r="H146"/>
  <c r="E146"/>
  <c r="K146" s="1"/>
  <c r="D146"/>
  <c r="I143"/>
  <c r="H143"/>
  <c r="E143"/>
  <c r="K143" s="1"/>
  <c r="D143"/>
  <c r="I140"/>
  <c r="H140"/>
  <c r="E140"/>
  <c r="K140" s="1"/>
  <c r="D140"/>
  <c r="I137"/>
  <c r="H137"/>
  <c r="E137"/>
  <c r="K137" s="1"/>
  <c r="D137"/>
  <c r="I134"/>
  <c r="H134"/>
  <c r="E134"/>
  <c r="K134" s="1"/>
  <c r="D134"/>
  <c r="I131"/>
  <c r="K131" s="1"/>
  <c r="H131"/>
  <c r="E131"/>
  <c r="D131"/>
  <c r="I128"/>
  <c r="H128"/>
  <c r="E128"/>
  <c r="D128"/>
  <c r="I125"/>
  <c r="H125"/>
  <c r="E125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K83" s="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K95" s="1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53" i="24" l="1"/>
  <c r="K119" i="23"/>
  <c r="M134"/>
  <c r="P134" s="1"/>
  <c r="M158"/>
  <c r="P158" s="1"/>
  <c r="M161"/>
  <c r="P161" s="1"/>
  <c r="M11" i="22"/>
  <c r="P11" s="1"/>
  <c r="M14" i="19"/>
  <c r="P14" s="1"/>
  <c r="M23"/>
  <c r="P23" s="1"/>
  <c r="M113" i="21"/>
  <c r="P113" s="1"/>
  <c r="M116"/>
  <c r="P116" s="1"/>
  <c r="M98"/>
  <c r="P98" s="1"/>
  <c r="M101"/>
  <c r="P101" s="1"/>
  <c r="K7" i="24"/>
  <c r="L7" s="1"/>
  <c r="O7" s="1"/>
  <c r="K50"/>
  <c r="K38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L26" s="1"/>
  <c r="O26" s="1"/>
  <c r="K29"/>
  <c r="K32"/>
  <c r="M44"/>
  <c r="P44" s="1"/>
  <c r="M47"/>
  <c r="P47" s="1"/>
  <c r="M62"/>
  <c r="P62" s="1"/>
  <c r="M65"/>
  <c r="P65" s="1"/>
  <c r="M7"/>
  <c r="P7" s="1"/>
  <c r="K14"/>
  <c r="K17"/>
  <c r="K20"/>
  <c r="M32"/>
  <c r="P32" s="1"/>
  <c r="M35"/>
  <c r="P35" s="1"/>
  <c r="M50"/>
  <c r="P50" s="1"/>
  <c r="M53"/>
  <c r="P53" s="1"/>
  <c r="K62"/>
  <c r="L62" s="1"/>
  <c r="O62" s="1"/>
  <c r="K65"/>
  <c r="L65" s="1"/>
  <c r="O65" s="1"/>
  <c r="K68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L71" i="24"/>
  <c r="O71" s="1"/>
  <c r="L11"/>
  <c r="O11" s="1"/>
  <c r="L59"/>
  <c r="O59" s="1"/>
  <c r="L47"/>
  <c r="O47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53" i="24" l="1"/>
  <c r="O53" s="1"/>
  <c r="L14"/>
  <c r="O14" s="1"/>
  <c r="L41"/>
  <c r="O41" s="1"/>
  <c r="L23"/>
  <c r="O23" s="1"/>
  <c r="L68"/>
  <c r="O68" s="1"/>
  <c r="L17"/>
  <c r="O17" s="1"/>
  <c r="L29"/>
  <c r="O29" s="1"/>
  <c r="L50"/>
  <c r="O50" s="1"/>
  <c r="L35"/>
  <c r="O35" s="1"/>
  <c r="L44"/>
  <c r="O44" s="1"/>
  <c r="L56"/>
  <c r="O56" s="1"/>
  <c r="L20"/>
  <c r="O20" s="1"/>
  <c r="L32"/>
  <c r="O32" s="1"/>
  <c r="L38"/>
  <c r="O38" s="1"/>
  <c r="L38" i="23"/>
  <c r="O38" s="1"/>
  <c r="L110" i="22"/>
  <c r="O110" s="1"/>
  <c r="L92"/>
  <c r="O92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11"/>
  <c r="O11" s="1"/>
  <c r="L113"/>
  <c r="O113" s="1"/>
  <c r="L143"/>
  <c r="O143" s="1"/>
  <c r="L20" i="22"/>
  <c r="O20" s="1"/>
  <c r="L86"/>
  <c r="O86" s="1"/>
  <c r="L35"/>
  <c r="O35" s="1"/>
  <c r="L44"/>
  <c r="O44" s="1"/>
  <c r="L53"/>
  <c r="O53" s="1"/>
  <c r="L95"/>
  <c r="O95" s="1"/>
  <c r="L77"/>
  <c r="O77" s="1"/>
  <c r="L107"/>
  <c r="O107" s="1"/>
  <c r="L41"/>
  <c r="O41" s="1"/>
  <c r="L59"/>
  <c r="O59" s="1"/>
  <c r="L29"/>
  <c r="O29" s="1"/>
  <c r="L125"/>
  <c r="O125" s="1"/>
  <c r="L14"/>
  <c r="O14" s="1"/>
  <c r="L62"/>
  <c r="O62" s="1"/>
  <c r="L11" i="13"/>
  <c r="O11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<sst xmlns="http://schemas.openxmlformats.org/spreadsheetml/2006/main" count="792" uniqueCount="245">
  <si>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</si>
  <si>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</si>
  <si>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</si>
  <si>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</si>
  <si>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</si>
  <si>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</si>
  <si>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</si>
  <si>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</si>
  <si>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</si>
  <si>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Bact</t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</si>
  <si>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</si>
  <si>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</si>
  <si>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</si>
  <si>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</si>
  <si>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</si>
  <si>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</si>
  <si>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</si>
  <si>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</si>
  <si>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</si>
  <si>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</si>
  <si>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</si>
  <si>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</si>
  <si>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</si>
  <si>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</si>
  <si>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</si>
  <si>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</si>
  <si>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</si>
  <si>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</si>
  <si>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</si>
  <si>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</si>
  <si>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</si>
  <si>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</si>
  <si>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</si>
  <si>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</si>
  <si>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</si>
  <si>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</si>
  <si>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</si>
  <si>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</si>
  <si>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</si>
  <si>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</si>
  <si>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</si>
  <si>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</si>
  <si>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</si>
  <si>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</si>
  <si>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</si>
  <si>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</si>
  <si>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</si>
  <si>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</si>
  <si>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</si>
  <si>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</si>
  <si>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</si>
  <si>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</si>
  <si>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</si>
  <si>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</si>
  <si>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</si>
  <si>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</si>
  <si>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</si>
  <si>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</si>
  <si>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</si>
  <si>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</si>
  <si>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</si>
  <si>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</si>
  <si>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</si>
  <si>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</si>
  <si>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</si>
  <si>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</si>
  <si>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</si>
  <si>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</si>
  <si>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</si>
  <si>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</si>
  <si>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</si>
  <si>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</si>
  <si>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</si>
  <si>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</si>
  <si>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</si>
  <si>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</si>
  <si>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</si>
  <si>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</si>
  <si>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</si>
  <si>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</si>
  <si>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</si>
  <si>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</si>
  <si>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</si>
  <si>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</si>
  <si>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</si>
  <si>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</si>
  <si>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</si>
  <si>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</si>
  <si>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</si>
  <si>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</si>
  <si>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</si>
  <si>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</si>
  <si>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</si>
  <si>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</si>
  <si>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</si>
  <si>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</si>
  <si>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</si>
  <si>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</si>
  <si>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</si>
  <si>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</si>
  <si>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</si>
  <si>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</si>
  <si>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</si>
  <si>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</si>
  <si>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</si>
  <si>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</si>
  <si>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</si>
  <si>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</si>
  <si>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</si>
  <si>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</si>
  <si>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</si>
  <si>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</si>
  <si>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</si>
  <si>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</si>
  <si>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</si>
  <si>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</si>
  <si>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</si>
  <si>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</si>
  <si>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</si>
  <si>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</si>
  <si>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</si>
  <si>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</si>
  <si>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</si>
  <si>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</si>
  <si>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</si>
  <si>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</si>
  <si>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</si>
  <si>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</si>
  <si>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</si>
  <si>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</si>
  <si>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</si>
  <si>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</si>
  <si>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</si>
  <si>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</si>
  <si>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</si>
  <si>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</si>
  <si>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</si>
  <si>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</si>
  <si>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</si>
  <si>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</si>
  <si>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</si>
  <si>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</si>
  <si>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</si>
  <si>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</si>
  <si>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</si>
  <si>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</si>
  <si>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</si>
  <si>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</si>
  <si>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</si>
  <si>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</si>
  <si>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</si>
  <si>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</si>
  <si>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</si>
  <si>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</si>
  <si>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</si>
  <si>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</si>
  <si>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</si>
  <si>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</si>
  <si>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</si>
  <si>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</si>
  <si>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</si>
  <si>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</si>
  <si>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</si>
  <si>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</si>
  <si>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</si>
  <si>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</si>
  <si>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</si>
  <si>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</si>
  <si>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</si>
  <si>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</si>
  <si>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</si>
  <si>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</si>
  <si>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</si>
  <si>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</si>
  <si>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</si>
  <si>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</si>
  <si>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</si>
  <si>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</si>
  <si>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</si>
  <si>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</si>
  <si>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</si>
  <si>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</si>
  <si>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</si>
  <si>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</si>
  <si>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</si>
  <si>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</si>
  <si>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</si>
  <si>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</si>
  <si>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</si>
  <si>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</si>
  <si>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</si>
  <si>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</si>
  <si>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</si>
  <si>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</si>
  <si>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</si>
  <si>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</si>
  <si>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</si>
  <si>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</si>
  <si>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</si>
  <si>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</si>
  <si>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</si>
  <si>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</si>
  <si>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</si>
  <si>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</si>
  <si>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</si>
  <si>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</si>
  <si>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</si>
  <si>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</si>
  <si>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</si>
  <si>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</si>
  <si>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</si>
  <si>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</si>
  <si>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</si>
  <si>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</si>
  <si>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</si>
  <si>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</si>
  <si>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</si>
  <si>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</si>
  <si>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</si>
  <si>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</si>
  <si>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</si>
  <si>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</si>
  <si>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</si>
  <si>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</si>
  <si>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</si>
  <si>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</si>
  <si>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</si>
  <si>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</si>
  <si>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</si>
  <si>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</si>
  <si>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</si>
  <si>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</si>
  <si>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</si>
  <si>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</si>
  <si>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</si>
  <si>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</si>
  <si>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</si>
  <si>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</si>
  <si>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</si>
  <si>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</si>
  <si>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</si>
  <si>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</si>
  <si>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</si>
  <si>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</si>
  <si>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CTLA4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</si>
</sst>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9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51">
    <xf numFmtId="0" fontId="0" fillId="0" borderId="0" xfId="0"/>
    <xf numFmtId="2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6" fillId="0" borderId="1" xfId="0" applyNumberFormat="1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2" fontId="16" fillId="0" borderId="0" xfId="0" applyNumberFormat="1" applyFont="1"/>
    <xf numFmtId="2" fontId="16" fillId="0" borderId="0" xfId="0" applyNumberFormat="1" applyFont="1" applyBorder="1"/>
    <xf numFmtId="165" fontId="16" fillId="0" borderId="0" xfId="0" applyNumberFormat="1" applyFont="1"/>
    <xf numFmtId="2" fontId="16" fillId="0" borderId="0" xfId="0" applyNumberFormat="1" applyFont="1" applyAlignment="1">
      <alignment horizontal="right"/>
    </xf>
    <xf numFmtId="164" fontId="16" fillId="0" borderId="0" xfId="0" applyNumberFormat="1" applyFont="1"/>
    <xf numFmtId="2" fontId="16" fillId="0" borderId="0" xfId="0" applyNumberFormat="1" applyFont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2" fontId="16" fillId="0" borderId="0" xfId="0" applyNumberFormat="1" applyFont="1" applyBorder="1" applyAlignment="1" applyProtection="1">
      <alignment horizontal="center"/>
      <protection locked="0"/>
    </xf>
    <xf numFmtId="2" fontId="16" fillId="0" borderId="1" xfId="0" applyNumberFormat="1" applyFont="1" applyBorder="1" applyAlignment="1" applyProtection="1">
      <alignment horizontal="center"/>
    </xf>
    <xf numFmtId="2" fontId="16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 applyProtection="1">
      <alignment horizontal="center"/>
      <protection locked="0"/>
    </xf>
    <xf numFmtId="2" fontId="16" fillId="2" borderId="1" xfId="0" applyNumberFormat="1" applyFont="1" applyFill="1" applyBorder="1" applyAlignment="1" applyProtection="1">
      <alignment horizontal="center"/>
      <protection locked="0"/>
    </xf>
    <xf numFmtId="2" fontId="5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8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topLeftCell="A100" workbookViewId="0">
      <selection activeCell="O11" sqref="O11:O116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5" style="38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32" t="s">
        <v>244</v>
      </c>
      <c r="D3" s="33"/>
      <c r="E3" s="34"/>
      <c r="F3" s="9"/>
      <c r="G3" s="35" t="s">
        <v>9</v>
      </c>
      <c r="H3" s="35"/>
      <c r="I3" s="35"/>
      <c r="J3" s="10"/>
      <c r="K3" s="11"/>
      <c r="L3" s="12"/>
      <c r="M3" s="12"/>
      <c r="N3" s="20"/>
    </row>
    <row r="4" spans="2:17" ht="5.25" customHeight="1">
      <c r="C4" s="39"/>
      <c r="G4" s="39"/>
    </row>
    <row r="5" spans="2:17">
      <c r="B5" s="2"/>
      <c r="C5" s="21">
        <v>23.225000381469727</v>
      </c>
      <c r="D5" s="37"/>
      <c r="E5" s="41"/>
      <c r="F5" s="41"/>
      <c r="G5" s="40">
        <v>18.396999359130859</v>
      </c>
      <c r="H5" s="37"/>
      <c r="I5" s="41"/>
      <c r="J5" s="41"/>
      <c r="K5" s="41"/>
      <c r="L5" s="41"/>
      <c r="M5" s="41"/>
      <c r="N5" s="41"/>
      <c r="O5" s="42"/>
    </row>
    <row r="6" spans="2:17">
      <c r="B6" s="27" t="s">
        <v>4</v>
      </c>
      <c r="C6" s="21">
        <v>23.273000717163086</v>
      </c>
      <c r="D6" s="43"/>
      <c r="E6" s="41"/>
      <c r="F6" s="41"/>
      <c r="G6" s="40">
        <v>18.118000030517578</v>
      </c>
      <c r="H6" s="43"/>
      <c r="I6" s="41"/>
      <c r="J6" s="41"/>
      <c r="K6" s="41"/>
      <c r="L6" s="41"/>
      <c r="M6" s="41"/>
      <c r="N6" s="41"/>
      <c r="O6" s="42"/>
    </row>
    <row r="7" spans="2:17" ht="15.75">
      <c r="B7" s="27"/>
      <c r="C7" s="21">
        <v>23.259000778198242</v>
      </c>
      <c r="D7" s="44">
        <f>STDEV(C5:C8)</f>
        <v>2.4684872207457333E-2</v>
      </c>
      <c r="E7" s="45">
        <f>AVERAGE(C5:C8)</f>
        <v>23.252333958943684</v>
      </c>
      <c r="F7" s="41"/>
      <c r="G7" s="40">
        <v>18.090999603271484</v>
      </c>
      <c r="H7" s="46">
        <f>STDEV(G5:G8)</f>
        <v>0.16941344841547182</v>
      </c>
      <c r="I7" s="45">
        <f>AVERAGE(G5:G8)</f>
        <v>18.201999664306641</v>
      </c>
      <c r="J7" s="41"/>
      <c r="K7" s="1">
        <f>E7-I7</f>
        <v>5.0503342946370431</v>
      </c>
      <c r="L7" s="45">
        <f>K7-$K$7</f>
        <v>0</v>
      </c>
      <c r="M7" s="18">
        <f>SQRT((D7*D7)+(H7*H7))</f>
        <v>0.17120239314892835</v>
      </c>
      <c r="N7" s="6"/>
      <c r="O7" s="23">
        <f>POWER(2,-L7)</f>
        <v>1</v>
      </c>
      <c r="P7" s="17">
        <f>M7/SQRT((COUNT(C5:C8)+COUNT(G5:G8)/2))</f>
        <v>8.0705582100648376E-2</v>
      </c>
    </row>
    <row r="8" spans="2:17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7" s="24" customFormat="1">
      <c r="B9" s="25" t="s">
        <v>10</v>
      </c>
      <c r="C9" s="21">
        <v>22.490999221801758</v>
      </c>
      <c r="D9" s="37"/>
      <c r="E9" s="41"/>
      <c r="F9" s="41"/>
      <c r="G9" s="40">
        <v>17.101999282836914</v>
      </c>
      <c r="H9" s="36"/>
      <c r="I9" s="41"/>
      <c r="J9" s="41"/>
      <c r="K9" s="41"/>
      <c r="L9" s="41"/>
      <c r="M9" s="41"/>
      <c r="N9" s="41"/>
      <c r="O9" s="42"/>
      <c r="P9" s="48"/>
      <c r="Q9" s="30"/>
    </row>
    <row r="10" spans="2:17" s="24" customFormat="1">
      <c r="B10" s="25" t="s">
        <v>10</v>
      </c>
      <c r="C10" s="21">
        <v>22.48699951171875</v>
      </c>
      <c r="D10" s="43"/>
      <c r="E10" s="41"/>
      <c r="F10" s="41"/>
      <c r="G10" s="40">
        <v>17.339000701904297</v>
      </c>
      <c r="H10" s="43"/>
      <c r="I10" s="41"/>
      <c r="J10" s="41"/>
      <c r="K10" s="41"/>
      <c r="L10" s="41"/>
      <c r="M10" s="41"/>
      <c r="N10" s="41"/>
      <c r="O10" s="42"/>
      <c r="P10" s="48"/>
      <c r="Q10" s="30"/>
    </row>
    <row r="11" spans="2:17" s="24" customFormat="1" ht="15.75">
      <c r="B11" s="25" t="s">
        <v>10</v>
      </c>
      <c r="C11" s="21">
        <v>22.486000061035156</v>
      </c>
      <c r="D11" s="44">
        <f>STDEV(C9:C11)</f>
        <v>2.6453793296796679E-3</v>
      </c>
      <c r="E11" s="45">
        <f>AVERAGE(C9:C11)</f>
        <v>22.487999598185223</v>
      </c>
      <c r="F11" s="41"/>
      <c r="G11" s="40">
        <v>17.093000411987305</v>
      </c>
      <c r="H11" s="46">
        <f>STDEV(G9:G11)</f>
        <v>0.13950316302008572</v>
      </c>
      <c r="I11" s="45">
        <f>AVERAGE(G9:G11)</f>
        <v>17.17800013224284</v>
      </c>
      <c r="J11" s="41"/>
      <c r="K11" s="45">
        <f>E11-I11</f>
        <v>5.3099994659423828</v>
      </c>
      <c r="L11" s="45">
        <f>K11-$K$7</f>
        <v>0.25966517130533973</v>
      </c>
      <c r="M11" s="45">
        <f>SQRT((D11*D11)+(H11*H11))</f>
        <v>0.13952824274822107</v>
      </c>
      <c r="N11" s="41"/>
      <c r="O11" s="49">
        <f>POWER(2,-L11)</f>
        <v>0.83528175377274438</v>
      </c>
      <c r="P11" s="1">
        <f>M11/SQRT((COUNT(C9:C11)+COUNT(G9:G11)/2))</f>
        <v>6.5774244409539898E-2</v>
      </c>
      <c r="Q11" s="30"/>
    </row>
    <row r="12" spans="2:17">
      <c r="B12" s="25" t="s">
        <v>11</v>
      </c>
      <c r="C12" s="21">
        <v>19.452999114990234</v>
      </c>
      <c r="D12" s="37"/>
      <c r="E12" s="41"/>
      <c r="F12" s="41"/>
      <c r="G12" s="40">
        <v>13.373000144958496</v>
      </c>
      <c r="I12" s="41"/>
      <c r="J12" s="41"/>
      <c r="K12" s="41"/>
      <c r="L12" s="41"/>
      <c r="M12" s="41"/>
      <c r="N12" s="41"/>
      <c r="O12" s="42"/>
    </row>
    <row r="13" spans="2:17">
      <c r="B13" s="25" t="s">
        <v>11</v>
      </c>
      <c r="C13" s="21">
        <v>19.420999526977539</v>
      </c>
      <c r="D13" s="43"/>
      <c r="E13" s="41"/>
      <c r="F13" s="41"/>
      <c r="G13" s="40">
        <v>13.406000137329102</v>
      </c>
      <c r="H13" s="43"/>
      <c r="I13" s="41"/>
      <c r="J13" s="41"/>
      <c r="K13" s="41"/>
      <c r="L13" s="41"/>
      <c r="M13" s="41"/>
      <c r="N13" s="41"/>
      <c r="O13" s="42"/>
    </row>
    <row r="14" spans="2:17" ht="15.75">
      <c r="B14" s="25" t="s">
        <v>11</v>
      </c>
      <c r="C14" s="21">
        <v>19.472000122070313</v>
      </c>
      <c r="D14" s="44">
        <f>STDEV(C12:C14)</f>
        <v>2.5774899297754908E-2</v>
      </c>
      <c r="E14" s="45">
        <f>AVERAGE(C12:C14)</f>
        <v>19.448666254679363</v>
      </c>
      <c r="F14" s="41"/>
      <c r="G14" s="40">
        <v>13.387999534606934</v>
      </c>
      <c r="H14" s="46">
        <f>STDEV(G12:G14)</f>
        <v>1.6522726190750091E-2</v>
      </c>
      <c r="I14" s="45">
        <f>AVERAGE(G12:G14)</f>
        <v>13.388999938964844</v>
      </c>
      <c r="J14" s="41"/>
      <c r="K14" s="45">
        <f>E14-I14</f>
        <v>6.0596663157145194</v>
      </c>
      <c r="L14" s="45">
        <f>K14-$K$7</f>
        <v>1.0093320210774763</v>
      </c>
      <c r="M14" s="18">
        <f>SQRT((D14*D14)+(H14*H14))</f>
        <v>3.0616105477083551E-2</v>
      </c>
      <c r="N14" s="6"/>
      <c r="O14" s="23">
        <f>POWER(2,-L14)</f>
        <v>0.49677620569005299</v>
      </c>
      <c r="P14" s="17">
        <f>M14/SQRT((COUNT(C12:C14)+COUNT(G12:G14)/2))</f>
        <v>1.4432570530912254E-2</v>
      </c>
    </row>
    <row r="15" spans="2:17" s="24" customFormat="1">
      <c r="B15" s="25" t="s">
        <v>12</v>
      </c>
      <c r="C15" s="21">
        <v>27.91200065612793</v>
      </c>
      <c r="D15" s="37"/>
      <c r="E15" s="41"/>
      <c r="F15" s="41"/>
      <c r="G15" s="40">
        <v>17.433000564575195</v>
      </c>
      <c r="H15" s="36"/>
      <c r="I15" s="41"/>
      <c r="J15" s="41"/>
      <c r="K15" s="41"/>
      <c r="L15" s="41"/>
      <c r="M15" s="41"/>
      <c r="N15" s="41"/>
      <c r="O15" s="42"/>
      <c r="P15" s="48"/>
      <c r="Q15" s="30"/>
    </row>
    <row r="16" spans="2:17" s="24" customFormat="1">
      <c r="B16" s="25" t="s">
        <v>12</v>
      </c>
      <c r="C16" s="21">
        <v>27.809000015258789</v>
      </c>
      <c r="D16" s="43"/>
      <c r="E16" s="41"/>
      <c r="F16" s="41"/>
      <c r="G16" s="40">
        <v>17.545000076293945</v>
      </c>
      <c r="H16" s="43"/>
      <c r="I16" s="41"/>
      <c r="J16" s="41"/>
      <c r="K16" s="41"/>
      <c r="L16" s="41"/>
      <c r="M16" s="41"/>
      <c r="N16" s="41"/>
      <c r="O16" s="42"/>
      <c r="P16" s="48"/>
      <c r="Q16" s="30"/>
    </row>
    <row r="17" spans="2:17" s="24" customFormat="1" ht="15.75">
      <c r="B17" s="25" t="s">
        <v>12</v>
      </c>
      <c r="C17" s="21">
        <v>28.204999923706055</v>
      </c>
      <c r="D17" s="44">
        <f>STDEV(C15:C17)</f>
        <v>0.20545625256590894</v>
      </c>
      <c r="E17" s="45">
        <f>AVERAGE(C15:C17)</f>
        <v>27.97533353169759</v>
      </c>
      <c r="F17" s="41"/>
      <c r="G17" s="40">
        <v>17.465000152587891</v>
      </c>
      <c r="H17" s="46">
        <f>STDEV(G15:G17)</f>
        <v>5.7688606690280454E-2</v>
      </c>
      <c r="I17" s="45">
        <f>AVERAGE(G15:G17)</f>
        <v>17.481000264485676</v>
      </c>
      <c r="J17" s="41"/>
      <c r="K17" s="45">
        <f>E17-I17</f>
        <v>10.494333267211914</v>
      </c>
      <c r="L17" s="45">
        <f>K17-$K$7</f>
        <v>5.443998972574871</v>
      </c>
      <c r="M17" s="45">
        <f>SQRT((D17*D17)+(H17*H17))</f>
        <v>0.21340160978842787</v>
      </c>
      <c r="N17" s="41"/>
      <c r="O17" s="49">
        <f>POWER(2,-L17)</f>
        <v>2.2971693490521392E-2</v>
      </c>
      <c r="P17" s="1">
        <f>M17/SQRT((COUNT(C15:C17)+COUNT(G15:G17)/2))</f>
        <v>0.10059848359834858</v>
      </c>
      <c r="Q17" s="30"/>
    </row>
    <row r="18" spans="2:17">
      <c r="B18" s="25" t="s">
        <v>13</v>
      </c>
      <c r="C18" s="21">
        <v>24.822000503540039</v>
      </c>
      <c r="D18" s="37"/>
      <c r="E18" s="41"/>
      <c r="F18" s="41"/>
      <c r="G18" s="40">
        <v>19.768999099731445</v>
      </c>
      <c r="I18" s="41"/>
      <c r="J18" s="41"/>
      <c r="K18" s="41"/>
      <c r="L18" s="41"/>
      <c r="M18" s="41"/>
      <c r="N18" s="41"/>
      <c r="O18" s="42"/>
    </row>
    <row r="19" spans="2:17">
      <c r="B19" s="25" t="s">
        <v>13</v>
      </c>
      <c r="C19" s="21">
        <v>24.840999603271484</v>
      </c>
      <c r="D19" s="43"/>
      <c r="E19" s="41"/>
      <c r="F19" s="41"/>
      <c r="G19" s="40">
        <v>19.754999160766602</v>
      </c>
      <c r="H19" s="43"/>
      <c r="I19" s="41"/>
      <c r="J19" s="41"/>
      <c r="K19" s="41"/>
      <c r="L19" s="41"/>
      <c r="M19" s="41"/>
      <c r="N19" s="41"/>
      <c r="O19" s="42"/>
    </row>
    <row r="20" spans="2:17" ht="15.75">
      <c r="B20" s="25" t="s">
        <v>13</v>
      </c>
      <c r="C20" s="21">
        <v>24.875</v>
      </c>
      <c r="D20" s="44">
        <f>STDEV(C18:C20)</f>
        <v>2.6851255070949893E-2</v>
      </c>
      <c r="E20" s="45">
        <f>AVERAGE(C18:C20)</f>
        <v>24.84600003560384</v>
      </c>
      <c r="F20" s="41"/>
      <c r="G20" s="40">
        <v>19.863000869750977</v>
      </c>
      <c r="H20" s="46">
        <f>STDEV(G18:G20)</f>
        <v>5.8732018810540111E-2</v>
      </c>
      <c r="I20" s="45">
        <f>AVERAGE(G18:G20)</f>
        <v>19.795666376749676</v>
      </c>
      <c r="J20" s="41"/>
      <c r="K20" s="45">
        <f>E20-I20</f>
        <v>5.0503336588541643</v>
      </c>
      <c r="L20" s="45">
        <f>K20-$K$7</f>
        <v>-6.3578287878840456E-7</v>
      </c>
      <c r="M20" s="18">
        <f>SQRT((D20*D20)+(H20*H20))</f>
        <v>6.4578943413831497E-2</v>
      </c>
      <c r="N20" s="6"/>
      <c r="O20" s="23">
        <f>POWER(2,-L20)</f>
        <v>1.0000004406912071</v>
      </c>
      <c r="P20" s="17">
        <f>M20/SQRT((COUNT(C18:C20)+COUNT(G18:G20)/2))</f>
        <v>3.044280587318839E-2</v>
      </c>
    </row>
    <row r="21" spans="2:17">
      <c r="B21" s="25" t="s">
        <v>14</v>
      </c>
      <c r="C21" s="21">
        <v>18.790000915527344</v>
      </c>
      <c r="D21" s="37"/>
      <c r="E21" s="41"/>
      <c r="F21" s="41"/>
      <c r="G21" s="40">
        <v>13.180000305175781</v>
      </c>
      <c r="I21" s="41"/>
      <c r="J21" s="41"/>
      <c r="K21" s="41"/>
      <c r="L21" s="41"/>
      <c r="M21" s="41"/>
      <c r="N21" s="41"/>
      <c r="O21" s="42"/>
    </row>
    <row r="22" spans="2:17">
      <c r="B22" s="25" t="s">
        <v>14</v>
      </c>
      <c r="C22" s="21">
        <v>18.669000625610352</v>
      </c>
      <c r="D22" s="43"/>
      <c r="E22" s="41"/>
      <c r="F22" s="41"/>
      <c r="G22" s="40">
        <v>13.170999526977539</v>
      </c>
      <c r="H22" s="43"/>
      <c r="I22" s="41"/>
      <c r="J22" s="41"/>
      <c r="K22" s="41"/>
      <c r="L22" s="41"/>
      <c r="M22" s="41"/>
      <c r="N22" s="41"/>
      <c r="O22" s="42"/>
    </row>
    <row r="23" spans="2:17" ht="15.75">
      <c r="B23" s="25" t="s">
        <v>14</v>
      </c>
      <c r="C23" s="21">
        <v>18.926000595092773</v>
      </c>
      <c r="D23" s="44">
        <f>STDEV(C21:C23)</f>
        <v>0.12857291531517662</v>
      </c>
      <c r="E23" s="45">
        <f>AVERAGE(C21:C23)</f>
        <v>18.795000712076824</v>
      </c>
      <c r="F23" s="41"/>
      <c r="G23" s="40">
        <v>13.211999893188477</v>
      </c>
      <c r="H23" s="46">
        <f>STDEV(G21:G23)</f>
        <v>2.1548463481909683E-2</v>
      </c>
      <c r="I23" s="45">
        <f>AVERAGE(G21:G23)</f>
        <v>13.187666575113932</v>
      </c>
      <c r="J23" s="41"/>
      <c r="K23" s="45">
        <f>E23-I23</f>
        <v>5.6073341369628924</v>
      </c>
      <c r="L23" s="45">
        <f>K23-$K$7</f>
        <v>0.55699984232584931</v>
      </c>
      <c r="M23" s="18">
        <f>SQRT((D23*D23)+(H23*H23))</f>
        <v>0.13036614142895681</v>
      </c>
      <c r="N23" s="6"/>
      <c r="O23" s="23">
        <f>POWER(2,-L23)</f>
        <v>0.67971419524027654</v>
      </c>
      <c r="P23" s="17">
        <f>M23/SQRT((COUNT(C21:C23)+COUNT(G21:G23)/2))</f>
        <v>6.145518842769325E-2</v>
      </c>
    </row>
    <row r="24" spans="2:17">
      <c r="B24" s="25" t="s">
        <v>15</v>
      </c>
      <c r="C24" s="21">
        <v>28.23900032043457</v>
      </c>
      <c r="D24" s="37"/>
      <c r="E24" s="41"/>
      <c r="F24" s="41"/>
      <c r="G24" s="40">
        <v>18.559999465942383</v>
      </c>
      <c r="I24" s="41"/>
      <c r="J24" s="41"/>
      <c r="K24" s="41"/>
      <c r="L24" s="41"/>
      <c r="M24" s="41"/>
      <c r="N24" s="41"/>
      <c r="O24" s="42"/>
    </row>
    <row r="25" spans="2:17">
      <c r="B25" s="25" t="s">
        <v>15</v>
      </c>
      <c r="C25" s="21">
        <v>28.155000686645508</v>
      </c>
      <c r="D25" s="43"/>
      <c r="E25" s="41"/>
      <c r="F25" s="41"/>
      <c r="G25" s="40">
        <v>18.466999053955078</v>
      </c>
      <c r="H25" s="43"/>
      <c r="I25" s="41"/>
      <c r="J25" s="41"/>
      <c r="K25" s="41"/>
      <c r="L25" s="41"/>
      <c r="M25" s="41"/>
      <c r="N25" s="41"/>
      <c r="O25" s="42"/>
    </row>
    <row r="26" spans="2:17" ht="15.75">
      <c r="B26" s="25" t="s">
        <v>15</v>
      </c>
      <c r="C26" s="21">
        <v>28.170000076293945</v>
      </c>
      <c r="D26" s="44">
        <f>STDEV(C24:C26)</f>
        <v>4.4799467738631527E-2</v>
      </c>
      <c r="E26" s="45">
        <f>AVERAGE(C24:C26)</f>
        <v>28.188000361124676</v>
      </c>
      <c r="F26" s="41"/>
      <c r="G26" s="40">
        <v>18.492000579833984</v>
      </c>
      <c r="H26" s="46">
        <f>STDEV(G24:G26)</f>
        <v>4.8128303242591333E-2</v>
      </c>
      <c r="I26" s="45">
        <f>AVERAGE(G24:G26)</f>
        <v>18.506333033243816</v>
      </c>
      <c r="J26" s="41"/>
      <c r="K26" s="45">
        <f>E26-I26</f>
        <v>9.6816673278808594</v>
      </c>
      <c r="L26" s="45">
        <f>K26-$K$7</f>
        <v>4.6313330332438163</v>
      </c>
      <c r="M26" s="18">
        <f>SQRT((D26*D26)+(H26*H26))</f>
        <v>6.5752002879574056E-2</v>
      </c>
      <c r="N26" s="6"/>
      <c r="O26" s="23">
        <f>POWER(2,-L26)</f>
        <v>4.034872697915922E-2</v>
      </c>
      <c r="P26" s="17">
        <f>M26/SQRT((COUNT(C24:C26)+COUNT(G24:G26)/2))</f>
        <v>3.0995791408496145E-2</v>
      </c>
    </row>
    <row r="27" spans="2:17">
      <c r="B27" s="25" t="s">
        <v>16</v>
      </c>
      <c r="C27" s="21">
        <v>22.547000885009766</v>
      </c>
      <c r="D27" s="37"/>
      <c r="E27" s="41"/>
      <c r="F27" s="41"/>
      <c r="G27" s="40">
        <v>18.902999877929688</v>
      </c>
      <c r="I27" s="41"/>
      <c r="J27" s="41"/>
      <c r="K27" s="41"/>
      <c r="L27" s="41"/>
      <c r="M27" s="41"/>
      <c r="N27" s="41"/>
      <c r="O27" s="42"/>
    </row>
    <row r="28" spans="2:17">
      <c r="B28" s="25" t="s">
        <v>16</v>
      </c>
      <c r="C28" s="21">
        <v>22.490999221801758</v>
      </c>
      <c r="D28" s="43"/>
      <c r="E28" s="41"/>
      <c r="F28" s="41"/>
      <c r="G28" s="40">
        <v>18.857999801635742</v>
      </c>
      <c r="H28" s="43"/>
      <c r="I28" s="41"/>
      <c r="J28" s="41"/>
      <c r="K28" s="41"/>
      <c r="L28" s="41"/>
      <c r="M28" s="41"/>
      <c r="N28" s="41"/>
      <c r="O28" s="42"/>
    </row>
    <row r="29" spans="2:17" ht="15.75">
      <c r="B29" s="25" t="s">
        <v>16</v>
      </c>
      <c r="C29" s="21">
        <v>22.521999359130859</v>
      </c>
      <c r="D29" s="44">
        <f>STDEV(C27:C29)</f>
        <v>2.8054325551091972E-2</v>
      </c>
      <c r="E29" s="45">
        <f>AVERAGE(C27:C29)</f>
        <v>22.519999821980793</v>
      </c>
      <c r="F29" s="41"/>
      <c r="G29" s="40">
        <v>18.882999420166016</v>
      </c>
      <c r="H29" s="46">
        <f>STDEV(G27:G29)</f>
        <v>2.2546271324679949E-2</v>
      </c>
      <c r="I29" s="45">
        <f>AVERAGE(G27:G29)</f>
        <v>18.881333033243816</v>
      </c>
      <c r="J29" s="41"/>
      <c r="K29" s="45">
        <f>E29-I29</f>
        <v>3.6386667887369768</v>
      </c>
      <c r="L29" s="45">
        <f>K29-$K$7</f>
        <v>-1.4116675059000663</v>
      </c>
      <c r="M29" s="18">
        <f>SQRT((D29*D29)+(H29*H29))</f>
        <v>3.5991381367943311E-2</v>
      </c>
      <c r="N29" s="6"/>
      <c r="O29" s="23">
        <f>POWER(2,-L29)</f>
        <v>2.6604448658283957</v>
      </c>
      <c r="P29" s="17">
        <f>M29/SQRT((COUNT(C27:C29)+COUNT(G27:G29)/2))</f>
        <v>1.6966499886362583E-2</v>
      </c>
    </row>
    <row r="30" spans="2:17">
      <c r="B30" s="25" t="s">
        <v>17</v>
      </c>
      <c r="C30" s="21">
        <v>19.688999176025391</v>
      </c>
      <c r="D30" s="37"/>
      <c r="E30" s="41"/>
      <c r="F30" s="41"/>
      <c r="G30" s="40">
        <v>14.218999862670898</v>
      </c>
      <c r="I30" s="41"/>
      <c r="J30" s="41"/>
      <c r="K30" s="41"/>
      <c r="L30" s="41"/>
      <c r="M30" s="41"/>
      <c r="N30" s="41"/>
      <c r="O30" s="42"/>
    </row>
    <row r="31" spans="2:17">
      <c r="B31" s="25" t="s">
        <v>17</v>
      </c>
      <c r="C31" s="21">
        <v>19.826999664306641</v>
      </c>
      <c r="D31" s="43"/>
      <c r="E31" s="41"/>
      <c r="F31" s="41"/>
      <c r="G31" s="40">
        <v>14.288000106811523</v>
      </c>
      <c r="H31" s="43"/>
      <c r="I31" s="41"/>
      <c r="J31" s="41"/>
      <c r="K31" s="41"/>
      <c r="L31" s="41"/>
      <c r="M31" s="41"/>
      <c r="N31" s="41"/>
      <c r="O31" s="42"/>
    </row>
    <row r="32" spans="2:17" ht="15.75">
      <c r="B32" s="25" t="s">
        <v>17</v>
      </c>
      <c r="C32" s="21">
        <v>19.761999130249023</v>
      </c>
      <c r="D32" s="44">
        <f>STDEV(C30:C32)</f>
        <v>6.9038874930833175E-2</v>
      </c>
      <c r="E32" s="45">
        <f>AVERAGE(C30:C32)</f>
        <v>19.759332656860352</v>
      </c>
      <c r="F32" s="41"/>
      <c r="G32" s="40">
        <v>14.173000335693359</v>
      </c>
      <c r="H32" s="46">
        <f>STDEV(G30:G32)</f>
        <v>5.7881974066274607E-2</v>
      </c>
      <c r="I32" s="45">
        <f>AVERAGE(G30:G32)</f>
        <v>14.226666768391928</v>
      </c>
      <c r="J32" s="41"/>
      <c r="K32" s="45">
        <f>E32-I32</f>
        <v>5.5326658884684239</v>
      </c>
      <c r="L32" s="45">
        <f>K32-$K$7</f>
        <v>0.4823315938313808</v>
      </c>
      <c r="M32" s="18">
        <f>SQRT((D32*D32)+(H32*H32))</f>
        <v>9.0092669921165686E-2</v>
      </c>
      <c r="N32" s="6"/>
      <c r="O32" s="23">
        <f>POWER(2,-L32)</f>
        <v>0.71581982527964372</v>
      </c>
      <c r="P32" s="17">
        <f>M32/SQRT((COUNT(C30:C32)+COUNT(G30:G32)/2))</f>
        <v>4.2470091890971708E-2</v>
      </c>
    </row>
    <row r="33" spans="2:16">
      <c r="B33" s="25" t="s">
        <v>18</v>
      </c>
      <c r="C33" s="21">
        <v>23.677000045776367</v>
      </c>
      <c r="D33" s="37"/>
      <c r="E33" s="41"/>
      <c r="F33" s="41"/>
      <c r="G33" s="40">
        <v>18.017999649047852</v>
      </c>
      <c r="I33" s="41"/>
      <c r="J33" s="41"/>
      <c r="K33" s="41"/>
      <c r="L33" s="41"/>
      <c r="M33" s="41"/>
      <c r="N33" s="41"/>
      <c r="O33" s="42"/>
    </row>
    <row r="34" spans="2:16">
      <c r="B34" s="25" t="s">
        <v>18</v>
      </c>
      <c r="C34" s="21">
        <v>23.681999206542969</v>
      </c>
      <c r="D34" s="43"/>
      <c r="E34" s="41"/>
      <c r="F34" s="41"/>
      <c r="G34" s="40">
        <v>17.898000717163086</v>
      </c>
      <c r="H34" s="43"/>
      <c r="I34" s="41"/>
      <c r="J34" s="41"/>
      <c r="K34" s="41"/>
      <c r="L34" s="41"/>
      <c r="M34" s="41"/>
      <c r="N34" s="41"/>
      <c r="O34" s="42"/>
    </row>
    <row r="35" spans="2:16" ht="15.75">
      <c r="B35" s="25" t="s">
        <v>18</v>
      </c>
      <c r="C35" s="21">
        <v>23.836000442504883</v>
      </c>
      <c r="D35" s="44">
        <f>STDEV(C33:C35)</f>
        <v>9.0390355722640398E-2</v>
      </c>
      <c r="E35" s="45">
        <f>AVERAGE(C33:C35)</f>
        <v>23.731666564941406</v>
      </c>
      <c r="F35" s="41"/>
      <c r="G35" s="40">
        <v>17.607000350952148</v>
      </c>
      <c r="H35" s="46">
        <f>STDEV(G33:G35)</f>
        <v>0.21134544385256701</v>
      </c>
      <c r="I35" s="45">
        <f>AVERAGE(G33:G35)</f>
        <v>17.841000239054363</v>
      </c>
      <c r="J35" s="41"/>
      <c r="K35" s="45">
        <f>E35-I35</f>
        <v>5.8906663258870431</v>
      </c>
      <c r="L35" s="45">
        <f>K35-$K$7</f>
        <v>0.84033203125</v>
      </c>
      <c r="M35" s="18">
        <f>SQRT((D35*D35)+(H35*H35))</f>
        <v>0.22986368361466764</v>
      </c>
      <c r="N35" s="6"/>
      <c r="O35" s="23">
        <f>POWER(2,-L35)</f>
        <v>0.55851501395391723</v>
      </c>
      <c r="P35" s="17">
        <f>M35/SQRT((COUNT(C33:C35)+COUNT(G33:G35)/2))</f>
        <v>0.10835877962163373</v>
      </c>
    </row>
    <row r="36" spans="2:16">
      <c r="B36" s="25" t="s">
        <v>19</v>
      </c>
      <c r="C36" s="21">
        <v>21.881000518798828</v>
      </c>
      <c r="D36" s="37"/>
      <c r="E36" s="41"/>
      <c r="F36" s="41"/>
      <c r="G36" s="40">
        <v>17.777000427246094</v>
      </c>
      <c r="I36" s="41"/>
      <c r="J36" s="41"/>
      <c r="K36" s="41"/>
      <c r="L36" s="41"/>
      <c r="M36" s="41"/>
      <c r="N36" s="41"/>
      <c r="O36" s="42"/>
    </row>
    <row r="37" spans="2:16">
      <c r="B37" s="25" t="s">
        <v>19</v>
      </c>
      <c r="C37" s="21">
        <v>21.836999893188477</v>
      </c>
      <c r="D37" s="43"/>
      <c r="E37" s="41"/>
      <c r="F37" s="41"/>
      <c r="G37" s="40">
        <v>17.715000152587891</v>
      </c>
      <c r="H37" s="43"/>
      <c r="I37" s="41"/>
      <c r="J37" s="41"/>
      <c r="K37" s="41"/>
      <c r="L37" s="41"/>
      <c r="M37" s="41"/>
      <c r="N37" s="41"/>
      <c r="O37" s="42"/>
    </row>
    <row r="38" spans="2:16" ht="15.75">
      <c r="B38" s="25" t="s">
        <v>19</v>
      </c>
      <c r="C38" s="21">
        <v>21.878999710083008</v>
      </c>
      <c r="D38" s="44">
        <f>STDEV(C36:C38)</f>
        <v>2.4846337452408624E-2</v>
      </c>
      <c r="E38" s="45">
        <f>AVERAGE(C36:C38)</f>
        <v>21.86566670735677</v>
      </c>
      <c r="F38" s="41"/>
      <c r="G38" s="40">
        <v>17.694000244140625</v>
      </c>
      <c r="H38" s="46">
        <f>STDEV(G36:G38)</f>
        <v>4.3154877298762544E-2</v>
      </c>
      <c r="I38" s="45">
        <f>AVERAGE(G36:G38)</f>
        <v>17.728666941324871</v>
      </c>
      <c r="J38" s="41"/>
      <c r="K38" s="45">
        <f>E38-I38</f>
        <v>4.1369997660318987</v>
      </c>
      <c r="L38" s="45">
        <f>K38-$K$7</f>
        <v>-0.91333452860514441</v>
      </c>
      <c r="M38" s="18">
        <f>SQRT((D38*D38)+(H38*H38))</f>
        <v>4.9796424765942926E-2</v>
      </c>
      <c r="N38" s="6"/>
      <c r="O38" s="23">
        <f>POWER(2,-L38)</f>
        <v>1.8833935951642962</v>
      </c>
      <c r="P38" s="17">
        <f>M38/SQRT((COUNT(C36:C38)+COUNT(G36:G38)/2))</f>
        <v>2.3474259753895988E-2</v>
      </c>
    </row>
    <row r="39" spans="2:16">
      <c r="B39" s="25" t="s">
        <v>20</v>
      </c>
      <c r="C39" s="21">
        <v>18.440999984741211</v>
      </c>
      <c r="D39" s="37"/>
      <c r="E39" s="41"/>
      <c r="F39" s="41"/>
      <c r="G39" s="40">
        <v>12.704999923706055</v>
      </c>
      <c r="I39" s="41"/>
      <c r="J39" s="41"/>
      <c r="K39" s="41"/>
      <c r="L39" s="41"/>
      <c r="M39" s="41"/>
      <c r="N39" s="41"/>
      <c r="O39" s="42"/>
    </row>
    <row r="40" spans="2:16">
      <c r="B40" s="25" t="s">
        <v>20</v>
      </c>
      <c r="C40" s="21">
        <v>18.420999526977539</v>
      </c>
      <c r="D40" s="43"/>
      <c r="E40" s="41"/>
      <c r="F40" s="41"/>
      <c r="G40" s="40">
        <v>12.753999710083008</v>
      </c>
      <c r="H40" s="43"/>
      <c r="I40" s="41"/>
      <c r="J40" s="41"/>
      <c r="K40" s="41"/>
      <c r="L40" s="41"/>
      <c r="M40" s="41"/>
      <c r="N40" s="41"/>
      <c r="O40" s="42"/>
    </row>
    <row r="41" spans="2:16" ht="15.75">
      <c r="B41" s="25" t="s">
        <v>20</v>
      </c>
      <c r="C41" s="21">
        <v>18.49799919128418</v>
      </c>
      <c r="D41" s="44">
        <f>STDEV(C39:C41)</f>
        <v>3.9953882082178573E-2</v>
      </c>
      <c r="E41" s="45">
        <f>AVERAGE(C39:C41)</f>
        <v>18.453332901000977</v>
      </c>
      <c r="F41" s="41"/>
      <c r="G41" s="40">
        <v>12.843000411987305</v>
      </c>
      <c r="H41" s="46">
        <f>STDEV(G39:G41)</f>
        <v>6.9959796514745973E-2</v>
      </c>
      <c r="I41" s="45">
        <f>AVERAGE(G39:G41)</f>
        <v>12.767333348592123</v>
      </c>
      <c r="J41" s="41"/>
      <c r="K41" s="45">
        <f>E41-I41</f>
        <v>5.6859995524088536</v>
      </c>
      <c r="L41" s="45">
        <f>K41-$K$7</f>
        <v>0.63566525777181049</v>
      </c>
      <c r="M41" s="18">
        <f>SQRT((D41*D41)+(H41*H41))</f>
        <v>8.0564792693963369E-2</v>
      </c>
      <c r="N41" s="6"/>
      <c r="O41" s="23">
        <f>POWER(2,-L41)</f>
        <v>0.64364394822006687</v>
      </c>
      <c r="P41" s="17">
        <f>M41/SQRT((COUNT(C39:C41)+COUNT(G39:G41)/2))</f>
        <v>3.7978607492526614E-2</v>
      </c>
    </row>
    <row r="42" spans="2:16">
      <c r="B42" s="25" t="s">
        <v>21</v>
      </c>
      <c r="C42" s="21">
        <v>26.856000900268555</v>
      </c>
      <c r="D42" s="37"/>
      <c r="E42" s="41"/>
      <c r="F42" s="41"/>
      <c r="G42" s="40">
        <v>16.101999282836914</v>
      </c>
      <c r="I42" s="41"/>
      <c r="J42" s="41"/>
      <c r="K42" s="41"/>
      <c r="L42" s="41"/>
      <c r="M42" s="41"/>
      <c r="N42" s="41"/>
      <c r="O42" s="42"/>
    </row>
    <row r="43" spans="2:16">
      <c r="B43" s="25" t="s">
        <v>21</v>
      </c>
      <c r="C43" s="21">
        <v>26.75</v>
      </c>
      <c r="D43" s="43"/>
      <c r="E43" s="41"/>
      <c r="F43" s="41"/>
      <c r="G43" s="40">
        <v>16.184000015258789</v>
      </c>
      <c r="H43" s="43"/>
      <c r="I43" s="41"/>
      <c r="J43" s="41"/>
      <c r="K43" s="41"/>
      <c r="L43" s="41"/>
      <c r="M43" s="41"/>
      <c r="N43" s="41"/>
      <c r="O43" s="42"/>
    </row>
    <row r="44" spans="2:16" ht="15.75">
      <c r="B44" s="25" t="s">
        <v>21</v>
      </c>
      <c r="C44" s="21">
        <v>26.930999755859375</v>
      </c>
      <c r="D44" s="44">
        <f>STDEV(C42:C44)</f>
        <v>9.0941309662542019E-2</v>
      </c>
      <c r="E44" s="45">
        <f>AVERAGE(C42:C44)</f>
        <v>26.845666885375977</v>
      </c>
      <c r="F44" s="41"/>
      <c r="G44" s="40">
        <v>16.149999618530273</v>
      </c>
      <c r="H44" s="46">
        <f>STDEV(G42:G44)</f>
        <v>4.1199068197585058E-2</v>
      </c>
      <c r="I44" s="45">
        <f>AVERAGE(G42:G44)</f>
        <v>16.14533297220866</v>
      </c>
      <c r="J44" s="41"/>
      <c r="K44" s="45">
        <f>E44-I44</f>
        <v>10.700333913167317</v>
      </c>
      <c r="L44" s="45">
        <f>K44-$K$7</f>
        <v>5.6499996185302734</v>
      </c>
      <c r="M44" s="18">
        <f>SQRT((D44*D44)+(H44*H44))</f>
        <v>9.9838294373890538E-2</v>
      </c>
      <c r="N44" s="6"/>
      <c r="O44" s="23">
        <f>POWER(2,-L44)</f>
        <v>1.9915015067684824E-2</v>
      </c>
      <c r="P44" s="17">
        <f>M44/SQRT((COUNT(C42:C44)+COUNT(G42:G44)/2))</f>
        <v>4.7064223315917829E-2</v>
      </c>
    </row>
    <row r="45" spans="2:16">
      <c r="B45" s="25" t="s">
        <v>22</v>
      </c>
      <c r="C45" s="21">
        <v>23.423000335693359</v>
      </c>
      <c r="D45" s="37"/>
      <c r="E45" s="41"/>
      <c r="F45" s="41"/>
      <c r="G45" s="40">
        <v>18.701000213623047</v>
      </c>
      <c r="I45" s="41"/>
      <c r="J45" s="41"/>
      <c r="K45" s="41"/>
      <c r="L45" s="41"/>
      <c r="M45" s="41"/>
      <c r="N45" s="41"/>
      <c r="O45" s="42"/>
    </row>
    <row r="46" spans="2:16">
      <c r="B46" s="25" t="s">
        <v>22</v>
      </c>
      <c r="C46" s="21">
        <v>23.424999237060547</v>
      </c>
      <c r="D46" s="43"/>
      <c r="E46" s="41"/>
      <c r="F46" s="41"/>
      <c r="G46" s="40">
        <v>18.485000610351562</v>
      </c>
      <c r="H46" s="43"/>
      <c r="I46" s="41"/>
      <c r="J46" s="41"/>
      <c r="K46" s="41"/>
      <c r="L46" s="41"/>
      <c r="M46" s="41"/>
      <c r="N46" s="41"/>
      <c r="O46" s="42"/>
    </row>
    <row r="47" spans="2:16" ht="15.75">
      <c r="B47" s="25" t="s">
        <v>22</v>
      </c>
      <c r="C47" s="21">
        <v>23.386999130249023</v>
      </c>
      <c r="D47" s="44">
        <f>STDEV(C45:C47)</f>
        <v>2.1385705965310167E-2</v>
      </c>
      <c r="E47" s="45">
        <f>AVERAGE(C45:C47)</f>
        <v>23.411666234334309</v>
      </c>
      <c r="F47" s="41"/>
      <c r="G47" s="40">
        <v>18.677000045776367</v>
      </c>
      <c r="H47" s="46">
        <f>STDEV(G45:G47)</f>
        <v>0.11838892112690218</v>
      </c>
      <c r="I47" s="45">
        <f>AVERAGE(G45:G47)</f>
        <v>18.621000289916992</v>
      </c>
      <c r="J47" s="41"/>
      <c r="K47" s="45">
        <f>E47-I47</f>
        <v>4.7906659444173165</v>
      </c>
      <c r="L47" s="45">
        <f>K47-$K$7</f>
        <v>-0.25966835021972656</v>
      </c>
      <c r="M47" s="18">
        <f>SQRT((D47*D47)+(H47*H47))</f>
        <v>0.12030496691835532</v>
      </c>
      <c r="N47" s="6"/>
      <c r="O47" s="23">
        <f>POWER(2,-L47)</f>
        <v>1.1972034573259016</v>
      </c>
      <c r="P47" s="17">
        <f>M47/SQRT((COUNT(C45:C47)+COUNT(G45:G47)/2))</f>
        <v>5.6712305278928218E-2</v>
      </c>
    </row>
    <row r="48" spans="2:16">
      <c r="B48" s="25" t="s">
        <v>23</v>
      </c>
      <c r="C48" s="21">
        <v>19.097000122070312</v>
      </c>
      <c r="D48" s="37"/>
      <c r="E48" s="41"/>
      <c r="F48" s="41"/>
      <c r="G48" s="40">
        <v>13.284000396728516</v>
      </c>
      <c r="I48" s="41"/>
      <c r="J48" s="41"/>
      <c r="K48" s="41"/>
      <c r="L48" s="41"/>
      <c r="M48" s="41"/>
      <c r="N48" s="41"/>
      <c r="O48" s="42"/>
    </row>
    <row r="49" spans="2:16">
      <c r="B49" s="25" t="s">
        <v>23</v>
      </c>
      <c r="C49" s="21">
        <v>19.059999465942383</v>
      </c>
      <c r="D49" s="43"/>
      <c r="E49" s="41"/>
      <c r="F49" s="41"/>
      <c r="G49" s="40">
        <v>13.295999526977539</v>
      </c>
      <c r="H49" s="43"/>
      <c r="I49" s="41"/>
      <c r="J49" s="41"/>
      <c r="K49" s="41"/>
      <c r="L49" s="41"/>
      <c r="M49" s="41"/>
      <c r="N49" s="41"/>
      <c r="O49" s="42"/>
    </row>
    <row r="50" spans="2:16" ht="15.75">
      <c r="B50" s="25" t="s">
        <v>23</v>
      </c>
      <c r="C50" s="21">
        <v>19.156999588012695</v>
      </c>
      <c r="D50" s="44">
        <f>STDEV(C48:C50)</f>
        <v>4.895237166356018E-2</v>
      </c>
      <c r="E50" s="45">
        <f>AVERAGE(C48:C50)</f>
        <v>19.104666392008465</v>
      </c>
      <c r="F50" s="41"/>
      <c r="G50" s="40">
        <v>13.277000427246094</v>
      </c>
      <c r="H50" s="46">
        <f>STDEV(G48:G50)</f>
        <v>9.6085421205410783E-3</v>
      </c>
      <c r="I50" s="45">
        <f>AVERAGE(G48:G50)</f>
        <v>13.285666783650717</v>
      </c>
      <c r="J50" s="41"/>
      <c r="K50" s="45">
        <f>E50-I50</f>
        <v>5.818999608357748</v>
      </c>
      <c r="L50" s="45">
        <f>K50-$K$7</f>
        <v>0.7686653137207049</v>
      </c>
      <c r="M50" s="18">
        <f>SQRT((D50*D50)+(H50*H50))</f>
        <v>4.9886458815690073E-2</v>
      </c>
      <c r="N50" s="6"/>
      <c r="O50" s="23">
        <f>POWER(2,-L50)</f>
        <v>0.58696024040516892</v>
      </c>
      <c r="P50" s="17">
        <f>M50/SQRT((COUNT(C48:C50)+COUNT(G48:G50)/2))</f>
        <v>2.351670221197192E-2</v>
      </c>
    </row>
    <row r="51" spans="2:16">
      <c r="B51" s="25" t="s">
        <v>24</v>
      </c>
      <c r="C51" s="21">
        <v>27.742000579833984</v>
      </c>
      <c r="D51" s="37"/>
      <c r="E51" s="41"/>
      <c r="F51" s="41"/>
      <c r="G51" s="40">
        <v>16.684000015258789</v>
      </c>
      <c r="I51" s="41"/>
      <c r="J51" s="41"/>
      <c r="K51" s="41"/>
      <c r="L51" s="41"/>
      <c r="M51" s="41"/>
      <c r="N51" s="41"/>
      <c r="O51" s="42"/>
    </row>
    <row r="52" spans="2:16">
      <c r="B52" s="25" t="s">
        <v>24</v>
      </c>
      <c r="C52" s="21">
        <v>27.459999084472656</v>
      </c>
      <c r="D52" s="43"/>
      <c r="E52" s="41"/>
      <c r="F52" s="41"/>
      <c r="G52" s="40">
        <v>16.733999252319336</v>
      </c>
      <c r="H52" s="43"/>
      <c r="I52" s="41"/>
      <c r="J52" s="41"/>
      <c r="K52" s="41"/>
      <c r="L52" s="41"/>
      <c r="M52" s="41"/>
      <c r="N52" s="41"/>
      <c r="O52" s="42"/>
    </row>
    <row r="53" spans="2:16" ht="15.75">
      <c r="B53" s="25" t="s">
        <v>24</v>
      </c>
      <c r="C53" s="21">
        <v>27.278999328613281</v>
      </c>
      <c r="D53" s="44">
        <f>STDEV(C51:C53)</f>
        <v>0.23332949293458397</v>
      </c>
      <c r="E53" s="45">
        <f>AVERAGE(C51:C53)</f>
        <v>27.493666330973308</v>
      </c>
      <c r="F53" s="41"/>
      <c r="G53" s="40">
        <v>16.743999481201172</v>
      </c>
      <c r="H53" s="46">
        <f>STDEV(G51:G53)</f>
        <v>3.2145150483644823E-2</v>
      </c>
      <c r="I53" s="45">
        <f>AVERAGE(G51:G53)</f>
        <v>16.720666249593098</v>
      </c>
      <c r="J53" s="41"/>
      <c r="K53" s="45">
        <f>E53-I53</f>
        <v>10.773000081380211</v>
      </c>
      <c r="L53" s="45">
        <f>K53-$K$7</f>
        <v>5.7226657867431676</v>
      </c>
      <c r="M53" s="18">
        <f>SQRT((D53*D53)+(H53*H53))</f>
        <v>0.23553335851366414</v>
      </c>
      <c r="N53" s="6"/>
      <c r="O53" s="23">
        <f>POWER(2,-L53)</f>
        <v>1.89367716842825E-2</v>
      </c>
      <c r="P53" s="17">
        <f>M53/SQRT((COUNT(C51:C53)+COUNT(G51:G53)/2))</f>
        <v>0.11103149000043612</v>
      </c>
    </row>
    <row r="54" spans="2:16">
      <c r="B54" s="25" t="s">
        <v>25</v>
      </c>
      <c r="C54" s="21">
        <v>20.458000183105469</v>
      </c>
      <c r="D54" s="37"/>
      <c r="E54" s="41"/>
      <c r="F54" s="41"/>
      <c r="G54" s="40">
        <v>17.139999389648438</v>
      </c>
      <c r="I54" s="41"/>
      <c r="J54" s="41"/>
      <c r="K54" s="41"/>
      <c r="L54" s="41"/>
      <c r="M54" s="41"/>
      <c r="N54" s="41"/>
      <c r="O54" s="42"/>
    </row>
    <row r="55" spans="2:16">
      <c r="B55" s="25" t="s">
        <v>25</v>
      </c>
      <c r="C55" s="21">
        <v>20.493000030517578</v>
      </c>
      <c r="D55" s="43"/>
      <c r="E55" s="41"/>
      <c r="F55" s="41"/>
      <c r="G55" s="40">
        <v>17.215999603271484</v>
      </c>
      <c r="H55" s="43"/>
      <c r="I55" s="41"/>
      <c r="J55" s="41"/>
      <c r="K55" s="41"/>
      <c r="L55" s="41"/>
      <c r="M55" s="41"/>
      <c r="N55" s="41"/>
      <c r="O55" s="42"/>
    </row>
    <row r="56" spans="2:16" ht="15.75">
      <c r="B56" s="25" t="s">
        <v>25</v>
      </c>
      <c r="C56" s="21">
        <v>20.493999481201172</v>
      </c>
      <c r="D56" s="44">
        <f>STDEV(C54:C56)</f>
        <v>2.050177912573756E-2</v>
      </c>
      <c r="E56" s="45">
        <f>AVERAGE(C54:C56)</f>
        <v>20.481666564941406</v>
      </c>
      <c r="F56" s="41"/>
      <c r="G56" s="40">
        <v>17.200000762939453</v>
      </c>
      <c r="H56" s="46">
        <f>STDEV(G54:G56)</f>
        <v>4.0066944313083476E-2</v>
      </c>
      <c r="I56" s="45">
        <f>AVERAGE(G54:G56)</f>
        <v>17.185333251953125</v>
      </c>
      <c r="J56" s="41"/>
      <c r="K56" s="45">
        <f>E56-I56</f>
        <v>3.2963333129882812</v>
      </c>
      <c r="L56" s="45">
        <f>K56-$K$7</f>
        <v>-1.7540009816487618</v>
      </c>
      <c r="M56" s="18">
        <f>SQRT((D56*D56)+(H56*H56))</f>
        <v>4.5007587959234839E-2</v>
      </c>
      <c r="N56" s="6"/>
      <c r="O56" s="23">
        <f>POWER(2,-L56)</f>
        <v>3.3729267360303306</v>
      </c>
      <c r="P56" s="17">
        <f>M56/SQRT((COUNT(C54:C56)+COUNT(G54:G56)/2))</f>
        <v>2.1216780433883309E-2</v>
      </c>
    </row>
    <row r="57" spans="2:16">
      <c r="B57" s="25" t="s">
        <v>26</v>
      </c>
      <c r="C57" s="21">
        <v>18.618000030517578</v>
      </c>
      <c r="D57" s="37"/>
      <c r="E57" s="41"/>
      <c r="F57" s="41"/>
      <c r="G57" s="40">
        <v>14.118000030517578</v>
      </c>
      <c r="I57" s="41"/>
      <c r="J57" s="41"/>
      <c r="K57" s="41"/>
      <c r="L57" s="41"/>
      <c r="M57" s="41"/>
      <c r="N57" s="41"/>
      <c r="O57" s="42"/>
    </row>
    <row r="58" spans="2:16">
      <c r="B58" s="25" t="s">
        <v>26</v>
      </c>
      <c r="C58" s="21">
        <v>18.461000442504883</v>
      </c>
      <c r="D58" s="43"/>
      <c r="E58" s="41"/>
      <c r="F58" s="41"/>
      <c r="G58" s="40">
        <v>14.168000221252441</v>
      </c>
      <c r="H58" s="43"/>
      <c r="I58" s="41"/>
      <c r="J58" s="41"/>
      <c r="K58" s="41"/>
      <c r="L58" s="41"/>
      <c r="M58" s="41"/>
      <c r="N58" s="41"/>
      <c r="O58" s="42"/>
    </row>
    <row r="59" spans="2:16" ht="15.75">
      <c r="B59" s="25" t="s">
        <v>26</v>
      </c>
      <c r="C59" s="21">
        <v>18.465999603271484</v>
      </c>
      <c r="D59" s="44">
        <f>STDEV(C57:C59)</f>
        <v>8.9235635751196599E-2</v>
      </c>
      <c r="E59" s="45">
        <f>AVERAGE(C57:C59)</f>
        <v>18.515000025431316</v>
      </c>
      <c r="F59" s="41"/>
      <c r="G59" s="40">
        <v>14.119999885559082</v>
      </c>
      <c r="H59" s="46">
        <f>STDEV(G57:G59)</f>
        <v>2.830798097234808E-2</v>
      </c>
      <c r="I59" s="45">
        <f>AVERAGE(G57:G59)</f>
        <v>14.135333379109701</v>
      </c>
      <c r="J59" s="41"/>
      <c r="K59" s="45">
        <f>E59-I59</f>
        <v>4.3796666463216152</v>
      </c>
      <c r="L59" s="45">
        <f>K59-$K$7</f>
        <v>-0.67066764831542791</v>
      </c>
      <c r="M59" s="18">
        <f>SQRT((D59*D59)+(H59*H59))</f>
        <v>9.3618056349462089E-2</v>
      </c>
      <c r="N59" s="6"/>
      <c r="O59" s="23">
        <f>POWER(2,-L59)</f>
        <v>1.5918094523481674</v>
      </c>
      <c r="P59" s="17">
        <f>M59/SQRT((COUNT(C57:C59)+COUNT(G57:G59)/2))</f>
        <v>4.4131974990805983E-2</v>
      </c>
    </row>
    <row r="60" spans="2:16">
      <c r="B60" s="25" t="s">
        <v>27</v>
      </c>
      <c r="C60" s="21">
        <v>26.406999588012695</v>
      </c>
      <c r="D60" s="37"/>
      <c r="E60" s="41"/>
      <c r="F60" s="41"/>
      <c r="G60" s="40">
        <v>16.222999572753906</v>
      </c>
      <c r="I60" s="41"/>
      <c r="J60" s="41"/>
      <c r="K60" s="41"/>
      <c r="L60" s="41"/>
      <c r="M60" s="41"/>
      <c r="N60" s="41"/>
      <c r="O60" s="42"/>
    </row>
    <row r="61" spans="2:16">
      <c r="B61" s="25" t="s">
        <v>27</v>
      </c>
      <c r="C61" s="21">
        <v>26.496000289916992</v>
      </c>
      <c r="D61" s="43"/>
      <c r="E61" s="41"/>
      <c r="F61" s="41"/>
      <c r="G61" s="40">
        <v>16.297000885009766</v>
      </c>
      <c r="H61" s="43"/>
      <c r="I61" s="41"/>
      <c r="J61" s="41"/>
      <c r="K61" s="41"/>
      <c r="L61" s="41"/>
      <c r="M61" s="41"/>
      <c r="N61" s="41"/>
      <c r="O61" s="42"/>
    </row>
    <row r="62" spans="2:16" ht="15.75">
      <c r="B62" s="25" t="s">
        <v>27</v>
      </c>
      <c r="C62" s="21">
        <v>26.226999282836914</v>
      </c>
      <c r="D62" s="44">
        <f>STDEV(C60:C62)</f>
        <v>0.13704182853720742</v>
      </c>
      <c r="E62" s="45">
        <f>AVERAGE(C60:C62)</f>
        <v>26.376666386922199</v>
      </c>
      <c r="F62" s="41"/>
      <c r="G62" s="40">
        <v>16.35099983215332</v>
      </c>
      <c r="H62" s="46">
        <f>STDEV(G60:G62)</f>
        <v>6.426007951354E-2</v>
      </c>
      <c r="I62" s="45">
        <f>AVERAGE(G60:G62)</f>
        <v>16.290333429972332</v>
      </c>
      <c r="J62" s="41"/>
      <c r="K62" s="45">
        <f>E62-I62</f>
        <v>10.086332956949867</v>
      </c>
      <c r="L62" s="45">
        <f>K62-$K$7</f>
        <v>5.0359986623128243</v>
      </c>
      <c r="M62" s="18">
        <f>SQRT((D62*D62)+(H62*H62))</f>
        <v>0.15135990416192738</v>
      </c>
      <c r="N62" s="6"/>
      <c r="O62" s="23">
        <f>POWER(2,-L62)</f>
        <v>3.0479886434106002E-2</v>
      </c>
      <c r="P62" s="17">
        <f>M62/SQRT((COUNT(C60:C62)+COUNT(G60:G62)/2))</f>
        <v>7.135174308842987E-2</v>
      </c>
    </row>
    <row r="63" spans="2:16">
      <c r="B63" s="25" t="s">
        <v>28</v>
      </c>
      <c r="C63" s="21">
        <v>23.547000885009766</v>
      </c>
      <c r="D63" s="37"/>
      <c r="E63" s="41"/>
      <c r="F63" s="41"/>
      <c r="G63" s="40">
        <v>18.898000717163086</v>
      </c>
      <c r="I63" s="41"/>
      <c r="J63" s="41"/>
      <c r="K63" s="41"/>
      <c r="L63" s="41"/>
      <c r="M63" s="41"/>
      <c r="N63" s="41"/>
      <c r="O63" s="42"/>
    </row>
    <row r="64" spans="2:16">
      <c r="B64" s="25" t="s">
        <v>28</v>
      </c>
      <c r="C64" s="21">
        <v>23.559999465942383</v>
      </c>
      <c r="D64" s="43"/>
      <c r="E64" s="41"/>
      <c r="F64" s="41"/>
      <c r="G64" s="40">
        <v>18.820999145507813</v>
      </c>
      <c r="H64" s="43"/>
      <c r="I64" s="41"/>
      <c r="J64" s="41"/>
      <c r="K64" s="41"/>
      <c r="L64" s="41"/>
      <c r="M64" s="41"/>
      <c r="N64" s="41"/>
      <c r="O64" s="42"/>
    </row>
    <row r="65" spans="2:16" ht="15.75">
      <c r="B65" s="25" t="s">
        <v>28</v>
      </c>
      <c r="C65" s="21">
        <v>23.558000564575195</v>
      </c>
      <c r="D65" s="44">
        <f>STDEV(C63:C65)</f>
        <v>6.999424541580479E-3</v>
      </c>
      <c r="E65" s="45">
        <f>AVERAGE(C63:C65)</f>
        <v>23.555000305175781</v>
      </c>
      <c r="F65" s="41"/>
      <c r="G65" s="40">
        <v>18.906000137329102</v>
      </c>
      <c r="H65" s="46">
        <f>STDEV(G63:G65)</f>
        <v>4.6936839424517277E-2</v>
      </c>
      <c r="I65" s="45">
        <f>AVERAGE(G63:G65)</f>
        <v>18.875</v>
      </c>
      <c r="J65" s="41"/>
      <c r="K65" s="45">
        <f>E65-I65</f>
        <v>4.6800003051757812</v>
      </c>
      <c r="L65" s="45">
        <f>K65-$K$7</f>
        <v>-0.37033398946126184</v>
      </c>
      <c r="M65" s="18">
        <f>SQRT((D65*D65)+(H65*H65))</f>
        <v>4.745586200962109E-2</v>
      </c>
      <c r="N65" s="6"/>
      <c r="O65" s="23">
        <f>POWER(2,-L65)</f>
        <v>1.2926520499316241</v>
      </c>
      <c r="P65" s="17">
        <f>M65/SQRT((COUNT(C63:C65)+COUNT(G63:G65)/2))</f>
        <v>2.2370907889370756E-2</v>
      </c>
    </row>
    <row r="66" spans="2:16">
      <c r="B66" s="25" t="s">
        <v>29</v>
      </c>
      <c r="C66" s="21">
        <v>17.697999954223633</v>
      </c>
      <c r="D66" s="37"/>
      <c r="E66" s="41"/>
      <c r="F66" s="41"/>
      <c r="G66" s="40">
        <v>13.916999816894531</v>
      </c>
      <c r="I66" s="41"/>
      <c r="J66" s="41"/>
      <c r="K66" s="41"/>
      <c r="L66" s="41"/>
      <c r="M66" s="41"/>
      <c r="N66" s="41"/>
      <c r="O66" s="42"/>
    </row>
    <row r="67" spans="2:16">
      <c r="B67" s="25" t="s">
        <v>29</v>
      </c>
      <c r="C67" s="21">
        <v>17.701999664306641</v>
      </c>
      <c r="D67" s="43"/>
      <c r="E67" s="41"/>
      <c r="F67" s="41"/>
      <c r="G67" s="40">
        <v>14.046999931335449</v>
      </c>
      <c r="H67" s="43"/>
      <c r="I67" s="41"/>
      <c r="J67" s="41"/>
      <c r="K67" s="41"/>
      <c r="L67" s="41"/>
      <c r="M67" s="41"/>
      <c r="N67" s="41"/>
      <c r="O67" s="42"/>
    </row>
    <row r="68" spans="2:16" ht="15.75">
      <c r="B68" s="25" t="s">
        <v>29</v>
      </c>
      <c r="C68" s="21">
        <v>17.761999130249023</v>
      </c>
      <c r="D68" s="44">
        <f>STDEV(C66:C68)</f>
        <v>3.5851146253288758E-2</v>
      </c>
      <c r="E68" s="45">
        <f>AVERAGE(C66:C68)</f>
        <v>17.720666249593098</v>
      </c>
      <c r="F68" s="41"/>
      <c r="G68" s="40">
        <v>13.986000061035156</v>
      </c>
      <c r="H68" s="46">
        <f>STDEV(G66:G68)</f>
        <v>6.5041073718548781E-2</v>
      </c>
      <c r="I68" s="45">
        <f>AVERAGE(G66:G68)</f>
        <v>13.983333269755045</v>
      </c>
      <c r="J68" s="41"/>
      <c r="K68" s="45">
        <f>E68-I68</f>
        <v>3.7373329798380528</v>
      </c>
      <c r="L68" s="45">
        <f>K68-$K$7</f>
        <v>-1.3130013147989903</v>
      </c>
      <c r="M68" s="18">
        <f>SQRT((D68*D68)+(H68*H68))</f>
        <v>7.4267394986874263E-2</v>
      </c>
      <c r="N68" s="6"/>
      <c r="O68" s="23">
        <f>POWER(2,-L68)</f>
        <v>2.4845788278868071</v>
      </c>
      <c r="P68" s="17">
        <f>M68/SQRT((COUNT(C66:C68)+COUNT(G66:G68)/2))</f>
        <v>3.5009985744185734E-2</v>
      </c>
    </row>
    <row r="69" spans="2:16">
      <c r="B69" s="25" t="s">
        <v>30</v>
      </c>
      <c r="C69" s="21">
        <v>26.930999755859375</v>
      </c>
      <c r="D69" s="37"/>
      <c r="E69" s="41"/>
      <c r="F69" s="41"/>
      <c r="G69" s="40">
        <v>16.184999465942383</v>
      </c>
      <c r="I69" s="41"/>
      <c r="J69" s="41"/>
      <c r="K69" s="41"/>
      <c r="L69" s="41"/>
      <c r="M69" s="41"/>
      <c r="N69" s="41"/>
      <c r="O69" s="42"/>
    </row>
    <row r="70" spans="2:16">
      <c r="B70" s="25" t="s">
        <v>30</v>
      </c>
      <c r="C70" s="21">
        <v>26.871999740600586</v>
      </c>
      <c r="D70" s="43"/>
      <c r="E70" s="41"/>
      <c r="F70" s="41"/>
      <c r="G70" s="40">
        <v>16.159999847412109</v>
      </c>
      <c r="H70" s="43"/>
      <c r="I70" s="41"/>
      <c r="J70" s="41"/>
      <c r="K70" s="41"/>
      <c r="L70" s="41"/>
      <c r="M70" s="41"/>
      <c r="N70" s="41"/>
      <c r="O70" s="42"/>
    </row>
    <row r="71" spans="2:16" ht="15.75">
      <c r="B71" s="25" t="s">
        <v>30</v>
      </c>
      <c r="C71" s="21">
        <v>26.735000610351563</v>
      </c>
      <c r="D71" s="44">
        <f>STDEV(C69:C71)</f>
        <v>0.10055299475841822</v>
      </c>
      <c r="E71" s="45">
        <f>AVERAGE(C69:C71)</f>
        <v>26.84600003560384</v>
      </c>
      <c r="F71" s="41"/>
      <c r="G71" s="40">
        <v>16.232000350952148</v>
      </c>
      <c r="H71" s="46">
        <f>STDEV(G69:G71)</f>
        <v>3.6556204736404599E-2</v>
      </c>
      <c r="I71" s="45">
        <f>AVERAGE(G69:G71)</f>
        <v>16.192333221435547</v>
      </c>
      <c r="J71" s="41"/>
      <c r="K71" s="45">
        <f>E71-I71</f>
        <v>10.653666814168293</v>
      </c>
      <c r="L71" s="45">
        <f>K71-$K$7</f>
        <v>5.60333251953125</v>
      </c>
      <c r="M71" s="18">
        <f>SQRT((D71*D71)+(H71*H71))</f>
        <v>0.10699187286713142</v>
      </c>
      <c r="N71" s="6"/>
      <c r="O71" s="23">
        <f>POWER(2,-L71)</f>
        <v>2.0569741594378375E-2</v>
      </c>
      <c r="P71" s="17">
        <f>M71/SQRT((COUNT(C69:C71)+COUNT(G69:G71)/2))</f>
        <v>5.0436452557465081E-2</v>
      </c>
    </row>
    <row r="72" spans="2:16">
      <c r="B72" s="25" t="s">
        <v>31</v>
      </c>
      <c r="C72" s="21">
        <v>21.326999664306641</v>
      </c>
      <c r="D72" s="37"/>
      <c r="E72" s="41"/>
      <c r="F72" s="41"/>
      <c r="G72" s="40">
        <v>17.349000930786133</v>
      </c>
      <c r="I72" s="41"/>
      <c r="J72" s="41"/>
      <c r="K72" s="41"/>
      <c r="L72" s="41"/>
      <c r="M72" s="41"/>
      <c r="N72" s="41"/>
      <c r="O72" s="42"/>
    </row>
    <row r="73" spans="2:16">
      <c r="B73" s="25" t="s">
        <v>31</v>
      </c>
      <c r="C73" s="21">
        <v>21.326999664306641</v>
      </c>
      <c r="D73" s="43"/>
      <c r="E73" s="41"/>
      <c r="F73" s="41"/>
      <c r="G73" s="40">
        <v>17.431999206542969</v>
      </c>
      <c r="H73" s="43"/>
      <c r="I73" s="41"/>
      <c r="J73" s="41"/>
      <c r="K73" s="41"/>
      <c r="L73" s="41"/>
      <c r="M73" s="41"/>
      <c r="N73" s="41"/>
      <c r="O73" s="42"/>
    </row>
    <row r="74" spans="2:16" ht="15.75">
      <c r="B74" s="25" t="s">
        <v>31</v>
      </c>
      <c r="C74" s="21">
        <v>21.27400016784668</v>
      </c>
      <c r="D74" s="44">
        <f>STDEV(C72:C74)</f>
        <v>3.0599273548073062E-2</v>
      </c>
      <c r="E74" s="45">
        <f>AVERAGE(C72:C74)</f>
        <v>21.309333165486652</v>
      </c>
      <c r="F74" s="41"/>
      <c r="G74" s="40">
        <v>17.402999877929688</v>
      </c>
      <c r="H74" s="46">
        <f>STDEV(G72:G74)</f>
        <v>4.2121968004121213E-2</v>
      </c>
      <c r="I74" s="45">
        <f>AVERAGE(G72:G74)</f>
        <v>17.39466667175293</v>
      </c>
      <c r="J74" s="41"/>
      <c r="K74" s="45">
        <f>E74-I74</f>
        <v>3.9146664937337228</v>
      </c>
      <c r="L74" s="45">
        <f>K74-$K$7</f>
        <v>-1.1356678009033203</v>
      </c>
      <c r="M74" s="18">
        <f>SQRT((D74*D74)+(H74*H74))</f>
        <v>5.2063189781361027E-2</v>
      </c>
      <c r="N74" s="6"/>
      <c r="O74" s="23">
        <f>POWER(2,-L74)</f>
        <v>2.19720244276597</v>
      </c>
      <c r="P74" s="17">
        <f>M74/SQRT((COUNT(C72:C74)+COUNT(G72:G74)/2))</f>
        <v>2.4542823029735036E-2</v>
      </c>
    </row>
    <row r="75" spans="2:16">
      <c r="B75" s="25" t="s">
        <v>32</v>
      </c>
      <c r="C75" s="21">
        <v>19.964000701904297</v>
      </c>
      <c r="D75" s="37"/>
      <c r="E75" s="41"/>
      <c r="F75" s="41"/>
      <c r="G75" s="40">
        <v>14.152000427246094</v>
      </c>
      <c r="I75" s="41"/>
      <c r="J75" s="41"/>
      <c r="K75" s="41"/>
      <c r="L75" s="41"/>
      <c r="M75" s="41"/>
      <c r="N75" s="41"/>
      <c r="O75" s="42"/>
    </row>
    <row r="76" spans="2:16">
      <c r="B76" s="25" t="s">
        <v>32</v>
      </c>
      <c r="C76" s="21">
        <v>19.989999771118164</v>
      </c>
      <c r="D76" s="43"/>
      <c r="E76" s="41"/>
      <c r="F76" s="41"/>
      <c r="G76" s="40">
        <v>14.147000312805176</v>
      </c>
      <c r="H76" s="43"/>
      <c r="I76" s="41"/>
      <c r="J76" s="41"/>
      <c r="K76" s="41"/>
      <c r="L76" s="41"/>
      <c r="M76" s="41"/>
      <c r="N76" s="41"/>
      <c r="O76" s="42"/>
    </row>
    <row r="77" spans="2:16" ht="15.75">
      <c r="B77" s="25" t="s">
        <v>32</v>
      </c>
      <c r="C77" s="21">
        <v>20.007999420166016</v>
      </c>
      <c r="D77" s="44">
        <f>STDEV(C75:C77)</f>
        <v>2.2120225189131714E-2</v>
      </c>
      <c r="E77" s="45">
        <f>AVERAGE(C75:C77)</f>
        <v>19.987333297729492</v>
      </c>
      <c r="F77" s="41"/>
      <c r="G77" s="40">
        <v>14.163999557495117</v>
      </c>
      <c r="H77" s="46">
        <f>STDEV(G75:G77)</f>
        <v>8.7364618237190921E-3</v>
      </c>
      <c r="I77" s="45">
        <f>AVERAGE(G75:G77)</f>
        <v>14.154333432515463</v>
      </c>
      <c r="J77" s="41"/>
      <c r="K77" s="45">
        <f>E77-I77</f>
        <v>5.8329998652140294</v>
      </c>
      <c r="L77" s="45">
        <f>K77-$K$7</f>
        <v>0.78266557057698627</v>
      </c>
      <c r="M77" s="18">
        <f>SQRT((D77*D77)+(H77*H77))</f>
        <v>2.3782979788394859E-2</v>
      </c>
      <c r="N77" s="6"/>
      <c r="O77" s="23">
        <f>POWER(2,-L77)</f>
        <v>0.58129178670061554</v>
      </c>
      <c r="P77" s="17">
        <f>M77/SQRT((COUNT(C75:C77)+COUNT(G75:G77)/2))</f>
        <v>1.1211404190131072E-2</v>
      </c>
    </row>
    <row r="78" spans="2:16">
      <c r="B78" s="25" t="s">
        <v>33</v>
      </c>
      <c r="C78" s="21">
        <v>26.663999557495117</v>
      </c>
      <c r="D78" s="37"/>
      <c r="E78" s="41"/>
      <c r="F78" s="41"/>
      <c r="G78" s="40">
        <v>16.809999465942383</v>
      </c>
      <c r="I78" s="41"/>
      <c r="J78" s="41"/>
      <c r="K78" s="41"/>
      <c r="L78" s="41"/>
      <c r="M78" s="41"/>
      <c r="N78" s="41"/>
      <c r="O78" s="42"/>
    </row>
    <row r="79" spans="2:16">
      <c r="B79" s="25" t="s">
        <v>33</v>
      </c>
      <c r="C79" s="21">
        <v>26.851999282836914</v>
      </c>
      <c r="D79" s="43"/>
      <c r="E79" s="41"/>
      <c r="F79" s="41"/>
      <c r="G79" s="40">
        <v>16.826000213623047</v>
      </c>
      <c r="H79" s="43"/>
      <c r="I79" s="41"/>
      <c r="J79" s="41"/>
      <c r="K79" s="41"/>
      <c r="L79" s="41"/>
      <c r="M79" s="41"/>
      <c r="N79" s="41"/>
      <c r="O79" s="42"/>
    </row>
    <row r="80" spans="2:16" ht="15.75">
      <c r="B80" s="25" t="s">
        <v>33</v>
      </c>
      <c r="C80" s="21">
        <v>26.820999145507812</v>
      </c>
      <c r="D80" s="44">
        <f>STDEV(C78:C80)</f>
        <v>0.10079167945087719</v>
      </c>
      <c r="E80" s="45">
        <f>AVERAGE(C78:C80)</f>
        <v>26.778999328613281</v>
      </c>
      <c r="F80" s="41"/>
      <c r="G80" s="40">
        <v>16.871999740600586</v>
      </c>
      <c r="H80" s="46">
        <f>STDEV(G78:G80)</f>
        <v>3.2186991332395568E-2</v>
      </c>
      <c r="I80" s="45">
        <f>AVERAGE(G78:G80)</f>
        <v>16.835999806722004</v>
      </c>
      <c r="J80" s="41"/>
      <c r="K80" s="45">
        <f>E80-I80</f>
        <v>9.9429995218912772</v>
      </c>
      <c r="L80" s="45">
        <f>K80-$K$7</f>
        <v>4.8926652272542341</v>
      </c>
      <c r="M80" s="18">
        <f>SQRT((D80*D80)+(H80*H80))</f>
        <v>0.10580626190145878</v>
      </c>
      <c r="N80" s="6"/>
      <c r="O80" s="23">
        <f>POWER(2,-L80)</f>
        <v>3.366363488802402E-2</v>
      </c>
      <c r="P80" s="17">
        <f>M80/SQRT((COUNT(C78:C80)+COUNT(G78:G80)/2))</f>
        <v>4.9877550188347573E-2</v>
      </c>
    </row>
    <row r="81" spans="2:16">
      <c r="B81" s="25" t="s">
        <v>34</v>
      </c>
      <c r="C81" s="21">
        <v>21.334999084472656</v>
      </c>
      <c r="D81" s="37"/>
      <c r="E81" s="41"/>
      <c r="F81" s="41"/>
      <c r="G81" s="40">
        <v>16.71299934387207</v>
      </c>
      <c r="I81" s="41"/>
      <c r="J81" s="41"/>
      <c r="K81" s="41"/>
      <c r="L81" s="41"/>
      <c r="M81" s="41"/>
      <c r="N81" s="41"/>
      <c r="O81" s="42"/>
    </row>
    <row r="82" spans="2:16">
      <c r="B82" s="25" t="s">
        <v>34</v>
      </c>
      <c r="C82" s="21">
        <v>21.288999557495117</v>
      </c>
      <c r="D82" s="43"/>
      <c r="E82" s="41"/>
      <c r="F82" s="41"/>
      <c r="G82" s="40">
        <v>17.016000747680664</v>
      </c>
      <c r="H82" s="43"/>
      <c r="I82" s="41"/>
      <c r="J82" s="41"/>
      <c r="K82" s="41"/>
      <c r="L82" s="41"/>
      <c r="M82" s="41"/>
      <c r="N82" s="41"/>
      <c r="O82" s="42"/>
    </row>
    <row r="83" spans="2:16" ht="15.75">
      <c r="B83" s="25" t="s">
        <v>34</v>
      </c>
      <c r="C83" s="21">
        <v>21.381000518798828</v>
      </c>
      <c r="D83" s="44">
        <f>STDEV(C81:C83)</f>
        <v>4.6000480655150708E-2</v>
      </c>
      <c r="E83" s="45">
        <f>AVERAGE(C81:C83)</f>
        <v>21.334999720255535</v>
      </c>
      <c r="F83" s="41"/>
      <c r="G83" s="40">
        <v>16.979999542236328</v>
      </c>
      <c r="H83" s="46">
        <f>STDEV(G81:G83)</f>
        <v>0.16552695824244501</v>
      </c>
      <c r="I83" s="45">
        <f>AVERAGE(G81:G83)</f>
        <v>16.902999877929687</v>
      </c>
      <c r="J83" s="41"/>
      <c r="K83" s="45">
        <f>E83-I83</f>
        <v>4.4319998423258475</v>
      </c>
      <c r="L83" s="45">
        <f>K83-$K$7</f>
        <v>-0.61833445231119555</v>
      </c>
      <c r="M83" s="18">
        <f>SQRT((D83*D83)+(H83*H83))</f>
        <v>0.17179993633730201</v>
      </c>
      <c r="N83" s="6"/>
      <c r="O83" s="23">
        <f>POWER(2,-L83)</f>
        <v>1.5351019292620303</v>
      </c>
      <c r="P83" s="17">
        <f>M83/SQRT((COUNT(C81:C83)+COUNT(G81:G83)/2))</f>
        <v>8.0987266661015606E-2</v>
      </c>
    </row>
    <row r="84" spans="2:16">
      <c r="B84" s="25" t="s">
        <v>35</v>
      </c>
      <c r="C84" s="21">
        <v>18.061000823974609</v>
      </c>
      <c r="D84" s="37"/>
      <c r="E84" s="41"/>
      <c r="F84" s="41"/>
      <c r="G84" s="40">
        <v>13.541999816894531</v>
      </c>
      <c r="I84" s="41"/>
      <c r="J84" s="41"/>
      <c r="K84" s="41"/>
      <c r="L84" s="41"/>
      <c r="M84" s="41"/>
      <c r="N84" s="41"/>
      <c r="O84" s="42"/>
    </row>
    <row r="85" spans="2:16">
      <c r="B85" s="25" t="s">
        <v>35</v>
      </c>
      <c r="C85" s="21">
        <v>18.066999435424805</v>
      </c>
      <c r="D85" s="43"/>
      <c r="E85" s="41"/>
      <c r="F85" s="41"/>
      <c r="G85" s="40">
        <v>13.607000350952148</v>
      </c>
      <c r="H85" s="43"/>
      <c r="I85" s="41"/>
      <c r="J85" s="41"/>
      <c r="K85" s="41"/>
      <c r="L85" s="41"/>
      <c r="M85" s="41"/>
      <c r="N85" s="41"/>
      <c r="O85" s="42"/>
    </row>
    <row r="86" spans="2:16" ht="15.75">
      <c r="B86" s="25" t="s">
        <v>35</v>
      </c>
      <c r="C86" s="21">
        <v>18.030000686645508</v>
      </c>
      <c r="D86" s="44">
        <f>STDEV(C84:C86)</f>
        <v>1.9857405272706588E-2</v>
      </c>
      <c r="E86" s="45">
        <f>AVERAGE(C84:C86)</f>
        <v>18.052666982014973</v>
      </c>
      <c r="F86" s="41"/>
      <c r="G86" s="40">
        <v>13.578000068664551</v>
      </c>
      <c r="H86" s="46">
        <f>STDEV(G84:G86)</f>
        <v>3.2563025883253431E-2</v>
      </c>
      <c r="I86" s="45">
        <f>AVERAGE(G84:G86)</f>
        <v>13.575666745503744</v>
      </c>
      <c r="J86" s="41"/>
      <c r="K86" s="45">
        <f>E86-I86</f>
        <v>4.4770002365112287</v>
      </c>
      <c r="L86" s="45">
        <f>K86-$K$7</f>
        <v>-0.57333405812581439</v>
      </c>
      <c r="M86" s="18">
        <f>SQRT((D86*D86)+(H86*H86))</f>
        <v>3.8140099617567182E-2</v>
      </c>
      <c r="N86" s="6"/>
      <c r="O86" s="23">
        <f>POWER(2,-L86)</f>
        <v>1.4879582614384204</v>
      </c>
      <c r="P86" s="17">
        <f>M86/SQRT((COUNT(C84:C86)+COUNT(G84:G86)/2))</f>
        <v>1.7979415383141469E-2</v>
      </c>
    </row>
    <row r="87" spans="2:16">
      <c r="B87" s="25" t="s">
        <v>36</v>
      </c>
      <c r="C87" s="21">
        <v>26.12299919128418</v>
      </c>
      <c r="D87" s="37"/>
      <c r="E87" s="41"/>
      <c r="F87" s="41"/>
      <c r="G87" s="40">
        <v>17.229000091552734</v>
      </c>
      <c r="I87" s="41"/>
      <c r="J87" s="41"/>
      <c r="K87" s="41"/>
      <c r="L87" s="41"/>
      <c r="M87" s="41"/>
      <c r="N87" s="41"/>
      <c r="O87" s="42"/>
    </row>
    <row r="88" spans="2:16">
      <c r="B88" s="25" t="s">
        <v>36</v>
      </c>
      <c r="C88" s="21">
        <v>26.332000732421875</v>
      </c>
      <c r="D88" s="43"/>
      <c r="E88" s="41"/>
      <c r="F88" s="41"/>
      <c r="G88" s="40">
        <v>17.336000442504883</v>
      </c>
      <c r="H88" s="43"/>
      <c r="I88" s="41"/>
      <c r="J88" s="41"/>
      <c r="K88" s="41"/>
      <c r="L88" s="41"/>
      <c r="M88" s="41"/>
      <c r="N88" s="41"/>
      <c r="O88" s="42"/>
    </row>
    <row r="89" spans="2:16" ht="15.75">
      <c r="B89" s="25" t="s">
        <v>36</v>
      </c>
      <c r="C89" s="21">
        <v>26.381999969482422</v>
      </c>
      <c r="D89" s="44">
        <f>STDEV(C87:C89)</f>
        <v>0.13739418413932444</v>
      </c>
      <c r="E89" s="45">
        <f>AVERAGE(C87:C89)</f>
        <v>26.27899996439616</v>
      </c>
      <c r="F89" s="41"/>
      <c r="G89" s="40">
        <v>17.329000473022461</v>
      </c>
      <c r="H89" s="46">
        <f>STDEV(G87:G89)</f>
        <v>5.9858375869949063E-2</v>
      </c>
      <c r="I89" s="45">
        <f>AVERAGE(G87:G89)</f>
        <v>17.298000335693359</v>
      </c>
      <c r="J89" s="41"/>
      <c r="K89" s="45">
        <f>E89-I89</f>
        <v>8.9809996287028007</v>
      </c>
      <c r="L89" s="45">
        <f>K89-$K$7</f>
        <v>3.9306653340657576</v>
      </c>
      <c r="M89" s="18">
        <f>SQRT((D89*D89)+(H89*H89))</f>
        <v>0.14986723123184298</v>
      </c>
      <c r="N89" s="6"/>
      <c r="O89" s="23">
        <f>POWER(2,-L89)</f>
        <v>6.5577043296164025E-2</v>
      </c>
      <c r="P89" s="17">
        <f>M89/SQRT((COUNT(C87:C89)+COUNT(G87:G89)/2))</f>
        <v>7.0648090321125678E-2</v>
      </c>
    </row>
    <row r="90" spans="2:16">
      <c r="B90" s="25" t="s">
        <v>37</v>
      </c>
      <c r="C90" s="21">
        <v>26.451999664306641</v>
      </c>
      <c r="D90" s="37"/>
      <c r="E90" s="41"/>
      <c r="F90" s="41"/>
      <c r="G90" s="40">
        <v>21.128999710083008</v>
      </c>
      <c r="I90" s="41"/>
      <c r="J90" s="41"/>
      <c r="K90" s="41"/>
      <c r="L90" s="41"/>
      <c r="M90" s="41"/>
      <c r="N90" s="41"/>
      <c r="O90" s="42"/>
    </row>
    <row r="91" spans="2:16">
      <c r="B91" s="25" t="s">
        <v>37</v>
      </c>
      <c r="C91" s="21">
        <v>26.270000457763672</v>
      </c>
      <c r="D91" s="43"/>
      <c r="E91" s="41"/>
      <c r="F91" s="41"/>
      <c r="G91" s="40"/>
      <c r="H91" s="43"/>
      <c r="I91" s="41"/>
      <c r="J91" s="41"/>
      <c r="K91" s="41"/>
      <c r="L91" s="41"/>
      <c r="M91" s="41"/>
      <c r="N91" s="41"/>
      <c r="O91" s="42"/>
    </row>
    <row r="92" spans="2:16" ht="15.75">
      <c r="B92" s="25" t="s">
        <v>37</v>
      </c>
      <c r="C92" s="21">
        <v>26.634000778198242</v>
      </c>
      <c r="D92" s="44">
        <f>STDEV(C90:C92)</f>
        <v>0.1820001602179098</v>
      </c>
      <c r="E92" s="45">
        <f>AVERAGE(C90:C92)</f>
        <v>26.452000300089519</v>
      </c>
      <c r="F92" s="41"/>
      <c r="G92" s="40">
        <v>21.26300048828125</v>
      </c>
      <c r="H92" s="46">
        <f>STDEV(G90:G92)</f>
        <v>9.4752858948251528E-2</v>
      </c>
      <c r="I92" s="45">
        <f>AVERAGE(G90:G92)</f>
        <v>21.196000099182129</v>
      </c>
      <c r="J92" s="41"/>
      <c r="K92" s="45">
        <f>E92-I92</f>
        <v>5.2560002009073905</v>
      </c>
      <c r="L92" s="45">
        <f>K92-$K$7</f>
        <v>0.20566590627034742</v>
      </c>
      <c r="M92" s="18">
        <f>SQRT((D92*D92)+(H92*H92))</f>
        <v>0.20518811514854382</v>
      </c>
      <c r="N92" s="6"/>
      <c r="O92" s="23">
        <f>POWER(2,-L92)</f>
        <v>0.8671383488054234</v>
      </c>
      <c r="P92" s="17">
        <f>M92/SQRT((COUNT(C90:C92)+COUNT(G90:G92)/2))</f>
        <v>0.10259405757427191</v>
      </c>
    </row>
    <row r="93" spans="2:16">
      <c r="B93" s="25" t="s">
        <v>38</v>
      </c>
      <c r="C93" s="21">
        <v>20.697000503540039</v>
      </c>
      <c r="D93" s="37"/>
      <c r="E93" s="41"/>
      <c r="F93" s="41"/>
      <c r="G93" s="40">
        <v>14.189000129699707</v>
      </c>
      <c r="I93" s="41"/>
      <c r="J93" s="41"/>
      <c r="K93" s="41"/>
      <c r="L93" s="41"/>
      <c r="M93" s="41"/>
      <c r="N93" s="41"/>
      <c r="O93" s="42"/>
    </row>
    <row r="94" spans="2:16">
      <c r="B94" s="25" t="s">
        <v>38</v>
      </c>
      <c r="C94" s="21">
        <v>20.702999114990234</v>
      </c>
      <c r="D94" s="43"/>
      <c r="E94" s="41"/>
      <c r="F94" s="41"/>
      <c r="G94" s="40">
        <v>14.342000007629395</v>
      </c>
      <c r="H94" s="43"/>
      <c r="I94" s="41"/>
      <c r="J94" s="41"/>
      <c r="K94" s="41"/>
      <c r="L94" s="41"/>
      <c r="M94" s="41"/>
      <c r="N94" s="41"/>
      <c r="O94" s="42"/>
    </row>
    <row r="95" spans="2:16" ht="15.75">
      <c r="B95" s="25" t="s">
        <v>38</v>
      </c>
      <c r="C95" s="21">
        <v>20.655000686645508</v>
      </c>
      <c r="D95" s="44">
        <f>STDEV(C93:C95)</f>
        <v>2.6152810817922985E-2</v>
      </c>
      <c r="E95" s="45">
        <f>AVERAGE(C93:C95)</f>
        <v>20.685000101725262</v>
      </c>
      <c r="F95" s="41"/>
      <c r="G95" s="40">
        <v>14.340999603271484</v>
      </c>
      <c r="H95" s="46">
        <f>STDEV(G93:G95)</f>
        <v>8.8047149699726268E-2</v>
      </c>
      <c r="I95" s="45">
        <f>AVERAGE(G93:G95)</f>
        <v>14.290666580200195</v>
      </c>
      <c r="J95" s="41"/>
      <c r="K95" s="45">
        <f>E95-I95</f>
        <v>6.3943335215250663</v>
      </c>
      <c r="L95" s="45">
        <f>K95-$K$7</f>
        <v>1.3439992268880232</v>
      </c>
      <c r="M95" s="18">
        <f>SQRT((D95*D95)+(H95*H95))</f>
        <v>9.1849170295240423E-2</v>
      </c>
      <c r="N95" s="6"/>
      <c r="O95" s="23">
        <f>POWER(2,-L95)</f>
        <v>0.39392715412245233</v>
      </c>
      <c r="P95" s="17">
        <f>M95/SQRT((COUNT(C93:C95)+COUNT(G93:G95)/2))</f>
        <v>4.3298114108081674E-2</v>
      </c>
    </row>
    <row r="96" spans="2:16">
      <c r="B96" s="25" t="s">
        <v>39</v>
      </c>
      <c r="C96" s="21">
        <v>27.006999969482422</v>
      </c>
      <c r="D96" s="37"/>
      <c r="E96" s="41"/>
      <c r="F96" s="41"/>
      <c r="G96" s="40">
        <v>16.368999481201172</v>
      </c>
      <c r="I96" s="41"/>
      <c r="J96" s="41"/>
      <c r="K96" s="41"/>
      <c r="L96" s="41"/>
      <c r="M96" s="41"/>
      <c r="N96" s="41"/>
      <c r="O96" s="42"/>
    </row>
    <row r="97" spans="2:17">
      <c r="B97" s="25" t="s">
        <v>39</v>
      </c>
      <c r="C97" s="21">
        <v>27.197999954223633</v>
      </c>
      <c r="D97" s="43"/>
      <c r="E97" s="41"/>
      <c r="F97" s="41"/>
      <c r="G97" s="40">
        <v>16.402999877929688</v>
      </c>
      <c r="H97" s="43"/>
      <c r="I97" s="41"/>
      <c r="J97" s="41"/>
      <c r="K97" s="41"/>
      <c r="L97" s="41"/>
      <c r="M97" s="41"/>
      <c r="N97" s="41"/>
      <c r="O97" s="42"/>
    </row>
    <row r="98" spans="2:17" ht="15.75">
      <c r="B98" s="25" t="s">
        <v>39</v>
      </c>
      <c r="C98" s="21">
        <v>27.027999877929687</v>
      </c>
      <c r="D98" s="44">
        <f>STDEV(C96:C98)</f>
        <v>0.10473937198739511</v>
      </c>
      <c r="E98" s="45">
        <f>AVERAGE(C96:C98)</f>
        <v>27.077666600545246</v>
      </c>
      <c r="F98" s="41"/>
      <c r="G98" s="40">
        <v>16.302000045776367</v>
      </c>
      <c r="H98" s="46">
        <f>STDEV(G96:G98)</f>
        <v>5.139052672094651E-2</v>
      </c>
      <c r="I98" s="45">
        <f>AVERAGE(G96:G98)</f>
        <v>16.357999801635742</v>
      </c>
      <c r="J98" s="41"/>
      <c r="K98" s="45">
        <f>E98-I98</f>
        <v>10.719666798909504</v>
      </c>
      <c r="L98" s="45">
        <f>K98-$K$7</f>
        <v>5.6693325042724609</v>
      </c>
      <c r="M98" s="18">
        <f>SQRT((D98*D98)+(H98*H98))</f>
        <v>0.11666757167683847</v>
      </c>
      <c r="N98" s="6"/>
      <c r="O98" s="23">
        <f>POWER(2,-L98)</f>
        <v>1.9649923358734854E-2</v>
      </c>
      <c r="P98" s="17">
        <f>M98/SQRT((COUNT(C96:C98)+COUNT(G96:G98)/2))</f>
        <v>5.4997620718173386E-2</v>
      </c>
    </row>
    <row r="99" spans="2:17">
      <c r="B99" s="25" t="s">
        <v>241</v>
      </c>
      <c r="C99" s="21">
        <v>20.461999893188477</v>
      </c>
      <c r="D99" s="37"/>
      <c r="E99" s="41"/>
      <c r="F99" s="41"/>
      <c r="G99" s="40">
        <v>17.586999893188477</v>
      </c>
      <c r="I99" s="41"/>
      <c r="J99" s="41"/>
      <c r="K99" s="41"/>
      <c r="L99" s="41"/>
      <c r="M99" s="41"/>
      <c r="N99" s="41"/>
      <c r="O99" s="42"/>
    </row>
    <row r="100" spans="2:17">
      <c r="B100" s="25" t="s">
        <v>241</v>
      </c>
      <c r="C100" s="21">
        <v>20.464000701904297</v>
      </c>
      <c r="D100" s="43"/>
      <c r="E100" s="41"/>
      <c r="F100" s="41"/>
      <c r="G100" s="40">
        <v>17.583000183105469</v>
      </c>
      <c r="H100" s="43"/>
      <c r="I100" s="41"/>
      <c r="J100" s="41"/>
      <c r="K100" s="41"/>
      <c r="L100" s="41"/>
      <c r="M100" s="41"/>
      <c r="N100" s="41"/>
      <c r="O100" s="42"/>
    </row>
    <row r="101" spans="2:17" ht="15.75">
      <c r="B101" s="25" t="s">
        <v>241</v>
      </c>
      <c r="C101" s="21">
        <v>20.461000442504883</v>
      </c>
      <c r="D101" s="44">
        <f>STDEV(C99:C101)</f>
        <v>1.5277267234909834E-3</v>
      </c>
      <c r="E101" s="45">
        <f>AVERAGE(C99:C101)</f>
        <v>20.462333679199219</v>
      </c>
      <c r="F101" s="41"/>
      <c r="G101" s="40">
        <v>17.471000671386719</v>
      </c>
      <c r="H101" s="46">
        <f>STDEV(G99:G101)</f>
        <v>6.5847940697488699E-2</v>
      </c>
      <c r="I101" s="45">
        <f>AVERAGE(G99:G101)</f>
        <v>17.547000249226887</v>
      </c>
      <c r="J101" s="41"/>
      <c r="K101" s="45">
        <f>E101-I101</f>
        <v>2.9153334299723319</v>
      </c>
      <c r="L101" s="45">
        <f>K101-$K$7</f>
        <v>-2.1350008646647112</v>
      </c>
      <c r="M101" s="18">
        <f>SQRT((D101*D101)+(H101*H101))</f>
        <v>6.5865660575459631E-2</v>
      </c>
      <c r="N101" s="6"/>
      <c r="O101" s="23">
        <f>POWER(2,-L101)</f>
        <v>4.3923738876723659</v>
      </c>
      <c r="P101" s="17">
        <f>M101/SQRT((COUNT(C99:C101)+COUNT(G99:G101)/2))</f>
        <v>3.1049370160159299E-2</v>
      </c>
    </row>
    <row r="102" spans="2:17">
      <c r="B102" s="25" t="s">
        <v>242</v>
      </c>
      <c r="C102" s="21">
        <v>19.313999176025391</v>
      </c>
      <c r="D102" s="37"/>
      <c r="E102" s="41"/>
      <c r="F102" s="41"/>
      <c r="G102" s="40">
        <v>13.833999633789063</v>
      </c>
      <c r="I102" s="41"/>
      <c r="J102" s="41"/>
      <c r="K102" s="41"/>
      <c r="L102" s="41"/>
      <c r="M102" s="41"/>
      <c r="N102" s="41"/>
      <c r="O102" s="42"/>
    </row>
    <row r="103" spans="2:17">
      <c r="B103" s="25" t="s">
        <v>242</v>
      </c>
      <c r="C103" s="21">
        <v>19.271999359130859</v>
      </c>
      <c r="D103" s="43"/>
      <c r="E103" s="41"/>
      <c r="F103" s="41"/>
      <c r="G103" s="40">
        <v>13.857999801635742</v>
      </c>
      <c r="H103" s="43"/>
      <c r="I103" s="41"/>
      <c r="J103" s="41"/>
      <c r="K103" s="41"/>
      <c r="L103" s="41"/>
      <c r="M103" s="41"/>
      <c r="N103" s="41"/>
      <c r="O103" s="42"/>
    </row>
    <row r="104" spans="2:17" ht="15.75">
      <c r="B104" s="25" t="s">
        <v>242</v>
      </c>
      <c r="C104" s="21">
        <v>19.285999298095703</v>
      </c>
      <c r="D104" s="44">
        <f>STDEV(C102:C104)</f>
        <v>2.1385260010386063E-2</v>
      </c>
      <c r="E104" s="45">
        <f>AVERAGE(C102:C104)</f>
        <v>19.290665944417317</v>
      </c>
      <c r="F104" s="41"/>
      <c r="G104" s="40">
        <v>13.748000144958496</v>
      </c>
      <c r="H104" s="46">
        <f>STDEV(G102:G104)</f>
        <v>5.7838632713351039E-2</v>
      </c>
      <c r="I104" s="45">
        <f>AVERAGE(G102:G104)</f>
        <v>13.8133331934611</v>
      </c>
      <c r="J104" s="41"/>
      <c r="K104" s="45">
        <f>E104-I104</f>
        <v>5.4773327509562169</v>
      </c>
      <c r="L104" s="45">
        <f>K104-$K$7</f>
        <v>0.42699845631917377</v>
      </c>
      <c r="M104" s="18">
        <f>SQRT((D104*D104)+(H104*H104))</f>
        <v>6.1665523429723181E-2</v>
      </c>
      <c r="N104" s="6"/>
      <c r="O104" s="23">
        <f>POWER(2,-L104)</f>
        <v>0.74380767708956286</v>
      </c>
      <c r="P104" s="17">
        <f>M104/SQRT((COUNT(C102:C104)+COUNT(G102:G104)/2))</f>
        <v>2.9069406521716794E-2</v>
      </c>
    </row>
    <row r="105" spans="2:17">
      <c r="B105" s="25" t="s">
        <v>243</v>
      </c>
      <c r="C105" s="21">
        <v>26.08799934387207</v>
      </c>
      <c r="D105" s="37"/>
      <c r="E105" s="41"/>
      <c r="F105" s="41"/>
      <c r="G105" s="40">
        <v>17.069000244140625</v>
      </c>
      <c r="I105" s="41"/>
      <c r="J105" s="41"/>
      <c r="K105" s="41"/>
      <c r="L105" s="41"/>
      <c r="M105" s="41"/>
      <c r="N105" s="41"/>
      <c r="O105" s="42"/>
    </row>
    <row r="106" spans="2:17">
      <c r="B106" s="25" t="s">
        <v>243</v>
      </c>
      <c r="C106" s="21">
        <v>26.315999984741211</v>
      </c>
      <c r="D106" s="43"/>
      <c r="E106" s="41"/>
      <c r="F106" s="41"/>
      <c r="G106" s="40">
        <v>17.143999099731445</v>
      </c>
      <c r="H106" s="43"/>
      <c r="I106" s="41"/>
      <c r="J106" s="41"/>
      <c r="K106" s="41"/>
      <c r="L106" s="41"/>
      <c r="M106" s="41"/>
      <c r="N106" s="41"/>
      <c r="O106" s="42"/>
    </row>
    <row r="107" spans="2:17" ht="15.75">
      <c r="B107" s="25" t="s">
        <v>243</v>
      </c>
      <c r="C107" s="21">
        <v>26.266000747680664</v>
      </c>
      <c r="D107" s="44">
        <f>STDEV(C105:C107)</f>
        <v>0.11983927827247463</v>
      </c>
      <c r="E107" s="45">
        <f>AVERAGE(C105:C107)</f>
        <v>26.223333358764648</v>
      </c>
      <c r="F107" s="41"/>
      <c r="G107" s="40">
        <v>17.097000122070312</v>
      </c>
      <c r="H107" s="46">
        <f>STDEV(G105:G107)</f>
        <v>3.7898384761538721E-2</v>
      </c>
      <c r="I107" s="45">
        <f>AVERAGE(G105:G107)</f>
        <v>17.103333155314129</v>
      </c>
      <c r="J107" s="41"/>
      <c r="K107" s="45">
        <f>E107-I107</f>
        <v>9.1200002034505196</v>
      </c>
      <c r="L107" s="45">
        <f>K107-$K$7</f>
        <v>4.0696659088134766</v>
      </c>
      <c r="M107" s="18">
        <f>SQRT((D107*D107)+(H107*H107))</f>
        <v>0.12568906151452178</v>
      </c>
      <c r="N107" s="6"/>
      <c r="O107" s="23">
        <f>POWER(2,-L107)</f>
        <v>5.9553664382989195E-2</v>
      </c>
      <c r="P107" s="17">
        <f>M107/SQRT((COUNT(C105:C107)+COUNT(G105:G107)/2))</f>
        <v>5.925039181192765E-2</v>
      </c>
    </row>
    <row r="108" spans="2:17">
      <c r="B108" s="25" t="s">
        <v>40</v>
      </c>
      <c r="C108" s="21">
        <v>22.017000198364258</v>
      </c>
      <c r="D108" s="37"/>
      <c r="E108" s="41"/>
      <c r="F108" s="41"/>
      <c r="G108" s="40">
        <v>17.478000640869141</v>
      </c>
      <c r="I108" s="41"/>
      <c r="J108" s="41"/>
      <c r="K108" s="41"/>
      <c r="L108" s="41"/>
      <c r="M108" s="41"/>
      <c r="N108" s="41"/>
      <c r="O108" s="42"/>
      <c r="Q108"/>
    </row>
    <row r="109" spans="2:17">
      <c r="B109" s="25" t="s">
        <v>40</v>
      </c>
      <c r="C109" s="21">
        <v>21.882999420166016</v>
      </c>
      <c r="D109" s="43"/>
      <c r="E109" s="41"/>
      <c r="F109" s="41"/>
      <c r="G109" s="40">
        <v>17.478000640869141</v>
      </c>
      <c r="H109" s="43"/>
      <c r="I109" s="41"/>
      <c r="J109" s="41"/>
      <c r="K109" s="41"/>
      <c r="L109" s="41"/>
      <c r="M109" s="41"/>
      <c r="N109" s="41"/>
      <c r="O109" s="42"/>
      <c r="Q109"/>
    </row>
    <row r="110" spans="2:17" ht="15.75">
      <c r="B110" s="25" t="s">
        <v>40</v>
      </c>
      <c r="C110" s="21">
        <v>21.909999847412109</v>
      </c>
      <c r="D110" s="44">
        <f>STDEV(C108:C110)</f>
        <v>7.0868783364150104E-2</v>
      </c>
      <c r="E110" s="45">
        <f>AVERAGE(C108:C110)</f>
        <v>21.936666488647461</v>
      </c>
      <c r="F110" s="41"/>
      <c r="G110" s="40">
        <v>17.500999450683594</v>
      </c>
      <c r="H110" s="46">
        <f>STDEV(G108:G110)</f>
        <v>1.3278369037415519E-2</v>
      </c>
      <c r="I110" s="45">
        <f>AVERAGE(G108:G110)</f>
        <v>17.485666910807293</v>
      </c>
      <c r="J110" s="41"/>
      <c r="K110" s="45">
        <f>E110-I110</f>
        <v>4.4509995778401681</v>
      </c>
      <c r="L110" s="45">
        <f>K110-$K$7</f>
        <v>-0.599334716796875</v>
      </c>
      <c r="M110" s="18">
        <f>SQRT((D110*D110)+(H110*H110))</f>
        <v>7.2102007876401281E-2</v>
      </c>
      <c r="N110" s="6"/>
      <c r="O110" s="23">
        <f>POWER(2,-L110)</f>
        <v>1.5150177713543742</v>
      </c>
      <c r="P110" s="17">
        <f>M110/SQRT((COUNT(C108:C110)+COUNT(G108:G110)/2))</f>
        <v>3.3989212471046137E-2</v>
      </c>
      <c r="Q110"/>
    </row>
    <row r="111" spans="2:17">
      <c r="B111" s="25" t="s">
        <v>41</v>
      </c>
      <c r="C111" s="21">
        <v>18.173000335693359</v>
      </c>
      <c r="D111" s="37"/>
      <c r="E111" s="41"/>
      <c r="F111" s="41"/>
      <c r="G111" s="40">
        <v>13.956999778747559</v>
      </c>
      <c r="I111" s="41"/>
      <c r="J111" s="41"/>
      <c r="K111" s="41"/>
      <c r="L111" s="41"/>
      <c r="M111" s="41"/>
      <c r="N111" s="41"/>
      <c r="O111" s="42"/>
      <c r="Q111"/>
    </row>
    <row r="112" spans="2:17">
      <c r="B112" s="25" t="s">
        <v>41</v>
      </c>
      <c r="C112" s="21">
        <v>18.218000411987305</v>
      </c>
      <c r="D112" s="43"/>
      <c r="E112" s="41"/>
      <c r="F112" s="41"/>
      <c r="G112" s="40">
        <v>14.053000450134277</v>
      </c>
      <c r="H112" s="43"/>
      <c r="I112" s="41"/>
      <c r="J112" s="41"/>
      <c r="K112" s="41"/>
      <c r="L112" s="41"/>
      <c r="M112" s="41"/>
      <c r="N112" s="41"/>
      <c r="O112" s="42"/>
      <c r="Q112"/>
    </row>
    <row r="113" spans="2:17" ht="15.75">
      <c r="B113" s="25" t="s">
        <v>41</v>
      </c>
      <c r="C113" s="21">
        <v>18.218999862670898</v>
      </c>
      <c r="D113" s="44">
        <f>STDEV(C111:C113)</f>
        <v>2.6274075468311533E-2</v>
      </c>
      <c r="E113" s="45">
        <f>AVERAGE(C111:C113)</f>
        <v>18.203333536783855</v>
      </c>
      <c r="F113" s="41"/>
      <c r="G113" s="40">
        <v>14.031000137329102</v>
      </c>
      <c r="H113" s="46">
        <f>STDEV(G111:G113)</f>
        <v>5.0292802235878779E-2</v>
      </c>
      <c r="I113" s="45">
        <f>AVERAGE(G111:G113)</f>
        <v>14.013666788736979</v>
      </c>
      <c r="J113" s="41"/>
      <c r="K113" s="45">
        <f>E113-I113</f>
        <v>4.1896667480468768</v>
      </c>
      <c r="L113" s="45">
        <f>K113-$K$7</f>
        <v>-0.86066754659016631</v>
      </c>
      <c r="M113" s="18">
        <f>SQRT((D113*D113)+(H113*H113))</f>
        <v>5.6742338676263104E-2</v>
      </c>
      <c r="N113" s="6"/>
      <c r="O113" s="23">
        <f>POWER(2,-L113)</f>
        <v>1.8158783377765397</v>
      </c>
      <c r="P113" s="17">
        <f>M113/SQRT((COUNT(C111:C113)+COUNT(G111:G113)/2))</f>
        <v>2.6748594972246235E-2</v>
      </c>
      <c r="Q113"/>
    </row>
    <row r="114" spans="2:17" s="24" customFormat="1">
      <c r="B114" s="25" t="s">
        <v>42</v>
      </c>
      <c r="C114" s="21">
        <v>26.636999130249023</v>
      </c>
      <c r="D114" s="37"/>
      <c r="E114" s="41"/>
      <c r="F114" s="41"/>
      <c r="G114" s="40">
        <v>16.527000427246094</v>
      </c>
      <c r="H114" s="36"/>
      <c r="I114" s="41"/>
      <c r="J114" s="41"/>
      <c r="K114" s="41"/>
      <c r="L114" s="41"/>
      <c r="M114" s="41"/>
      <c r="N114" s="41"/>
      <c r="O114" s="42"/>
      <c r="P114" s="48"/>
    </row>
    <row r="115" spans="2:17" s="24" customFormat="1">
      <c r="B115" s="25" t="s">
        <v>42</v>
      </c>
      <c r="C115" s="21">
        <v>26.849000930786133</v>
      </c>
      <c r="D115" s="43"/>
      <c r="E115" s="41"/>
      <c r="F115" s="41"/>
      <c r="G115" s="40">
        <v>16.511999130249023</v>
      </c>
      <c r="H115" s="43"/>
      <c r="I115" s="41"/>
      <c r="J115" s="41"/>
      <c r="K115" s="41"/>
      <c r="L115" s="41"/>
      <c r="M115" s="41"/>
      <c r="N115" s="41"/>
      <c r="O115" s="42"/>
      <c r="P115" s="48"/>
    </row>
    <row r="116" spans="2:17" s="24" customFormat="1" ht="15.75">
      <c r="B116" s="25" t="s">
        <v>42</v>
      </c>
      <c r="C116" s="21">
        <v>26.724000930786133</v>
      </c>
      <c r="D116" s="44">
        <f>STDEV(C114:C116)</f>
        <v>0.10656694040811099</v>
      </c>
      <c r="E116" s="45">
        <f>AVERAGE(C114:C116)</f>
        <v>26.736666997273762</v>
      </c>
      <c r="F116" s="41"/>
      <c r="G116" s="40">
        <v>16.514999389648437</v>
      </c>
      <c r="H116" s="46">
        <f>STDEV(G114:G116)</f>
        <v>7.9379402395336179E-3</v>
      </c>
      <c r="I116" s="45">
        <f>AVERAGE(G114:G116)</f>
        <v>16.517999649047852</v>
      </c>
      <c r="J116" s="41"/>
      <c r="K116" s="45">
        <f>E116-I116</f>
        <v>10.21866734822591</v>
      </c>
      <c r="L116" s="45">
        <f>K116-$K$7</f>
        <v>5.1683330535888672</v>
      </c>
      <c r="M116" s="45">
        <f>SQRT((D116*D116)+(H116*H116))</f>
        <v>0.10686217143214097</v>
      </c>
      <c r="N116" s="41"/>
      <c r="O116" s="49">
        <f>POWER(2,-L116)</f>
        <v>2.7808446199882059E-2</v>
      </c>
      <c r="P116" s="1">
        <f>M116/SQRT((COUNT(C114:C116)+COUNT(G114:G116)/2))</f>
        <v>5.0375310714657492E-2</v>
      </c>
    </row>
    <row r="117" spans="2:17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/>
    </row>
    <row r="118" spans="2:17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/>
    </row>
    <row r="119" spans="2:17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/>
    </row>
    <row r="120" spans="2:17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/>
    </row>
    <row r="121" spans="2:17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/>
    </row>
    <row r="122" spans="2:17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/>
    </row>
    <row r="123" spans="2:17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/>
    </row>
    <row r="124" spans="2:17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/>
    </row>
    <row r="125" spans="2:17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/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/>
    </row>
    <row r="135" spans="2:17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/>
    </row>
    <row r="136" spans="2:17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/>
    </row>
    <row r="137" spans="2:17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/>
    </row>
    <row r="138" spans="2:17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/>
    </row>
    <row r="139" spans="2:17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/>
    </row>
    <row r="140" spans="2:17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/>
    </row>
    <row r="141" spans="2:17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/>
    </row>
    <row r="142" spans="2:17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/>
    </row>
    <row r="143" spans="2:17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/>
    </row>
    <row r="144" spans="2:17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/>
    </row>
    <row r="145" spans="2:17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/>
    </row>
    <row r="146" spans="2:17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/>
    </row>
    <row r="147" spans="2:17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/>
    </row>
    <row r="148" spans="2:17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/>
    </row>
    <row r="149" spans="2:17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/>
    </row>
    <row r="150" spans="2:17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/>
    </row>
    <row r="151" spans="2:17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/>
    </row>
    <row r="152" spans="2:17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/>
    </row>
    <row r="153" spans="2:17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/>
    </row>
    <row r="154" spans="2:17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/>
    </row>
    <row r="155" spans="2:17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/>
    </row>
    <row r="156" spans="2:17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/>
    </row>
    <row r="157" spans="2:17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/>
    </row>
    <row r="158" spans="2:17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/>
    </row>
    <row r="159" spans="2:17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/>
    </row>
    <row r="160" spans="2:17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topLeftCell="A106" workbookViewId="0">
      <selection activeCell="O11" sqref="O11:O125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4.5703125" style="38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32" t="s">
        <v>244</v>
      </c>
      <c r="D3" s="33"/>
      <c r="E3" s="34"/>
      <c r="F3" s="9"/>
      <c r="G3" s="35" t="s">
        <v>9</v>
      </c>
      <c r="H3" s="35"/>
      <c r="I3" s="35"/>
      <c r="J3" s="10"/>
      <c r="K3" s="11"/>
      <c r="L3" s="12"/>
      <c r="M3" s="12"/>
      <c r="N3" s="20"/>
    </row>
    <row r="4" spans="2:17" ht="5.25" customHeight="1">
      <c r="C4" s="39"/>
      <c r="G4" s="39"/>
    </row>
    <row r="5" spans="2:17">
      <c r="B5" s="2"/>
      <c r="C5" s="21">
        <v>23.749000549316406</v>
      </c>
      <c r="D5" s="37"/>
      <c r="E5" s="41"/>
      <c r="F5" s="41"/>
      <c r="G5" s="40">
        <v>17.930999755859375</v>
      </c>
      <c r="H5" s="37"/>
      <c r="I5" s="41"/>
      <c r="J5" s="41"/>
      <c r="K5" s="41"/>
      <c r="L5" s="41"/>
      <c r="M5" s="41"/>
      <c r="N5" s="41"/>
      <c r="O5" s="42"/>
    </row>
    <row r="6" spans="2:17">
      <c r="B6" s="27" t="s">
        <v>4</v>
      </c>
      <c r="C6" s="21">
        <v>23.715000152587891</v>
      </c>
      <c r="D6" s="43"/>
      <c r="E6" s="41"/>
      <c r="F6" s="41"/>
      <c r="G6" s="40">
        <v>18.006000518798828</v>
      </c>
      <c r="H6" s="43"/>
      <c r="I6" s="41"/>
      <c r="J6" s="41"/>
      <c r="K6" s="41"/>
      <c r="L6" s="41"/>
      <c r="M6" s="41"/>
      <c r="N6" s="41"/>
      <c r="O6" s="42"/>
    </row>
    <row r="7" spans="2:17" ht="15.75">
      <c r="B7" s="27"/>
      <c r="C7" s="21">
        <v>23.759000778198242</v>
      </c>
      <c r="D7" s="44">
        <f>STDEV(C5:C8)</f>
        <v>2.3065438103679017E-2</v>
      </c>
      <c r="E7" s="45">
        <f>AVERAGE(C5:C8)</f>
        <v>23.741000493367512</v>
      </c>
      <c r="F7" s="41"/>
      <c r="G7" s="40">
        <v>17.895999908447266</v>
      </c>
      <c r="H7" s="46">
        <f>STDEV(G5:G8)</f>
        <v>5.6199403967905903E-2</v>
      </c>
      <c r="I7" s="45">
        <f>AVERAGE(G5:G8)</f>
        <v>17.944333394368488</v>
      </c>
      <c r="J7" s="41"/>
      <c r="K7" s="1">
        <f>E7-I7</f>
        <v>5.7966670989990234</v>
      </c>
      <c r="L7" s="45">
        <f>K7-$K$7</f>
        <v>0</v>
      </c>
      <c r="M7" s="18">
        <f>SQRT((D7*D7)+(H7*H7))</f>
        <v>6.074855917025955E-2</v>
      </c>
      <c r="N7" s="6"/>
      <c r="O7" s="23">
        <f>POWER(2,-L7)</f>
        <v>1</v>
      </c>
      <c r="P7" s="17">
        <f>M7/SQRT((COUNT(C5:C8)+COUNT(G5:G8)/2))</f>
        <v>2.8637145424401839E-2</v>
      </c>
    </row>
    <row r="8" spans="2:17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7" s="24" customFormat="1">
      <c r="B9" s="25" t="s">
        <v>43</v>
      </c>
      <c r="C9" s="21">
        <v>23.336000442504883</v>
      </c>
      <c r="D9" s="37"/>
      <c r="E9" s="41"/>
      <c r="F9" s="41"/>
      <c r="G9" s="40">
        <v>18.927000045776367</v>
      </c>
      <c r="H9" s="36"/>
      <c r="I9" s="41"/>
      <c r="J9" s="41"/>
      <c r="K9" s="41"/>
      <c r="L9" s="41"/>
      <c r="M9" s="41"/>
      <c r="N9" s="41"/>
      <c r="O9" s="42"/>
      <c r="P9" s="48"/>
      <c r="Q9" s="30"/>
    </row>
    <row r="10" spans="2:17" s="24" customFormat="1">
      <c r="B10" s="25" t="s">
        <v>43</v>
      </c>
      <c r="C10" s="21">
        <v>23.472000122070312</v>
      </c>
      <c r="D10" s="43"/>
      <c r="E10" s="41"/>
      <c r="F10" s="41"/>
      <c r="G10" s="40">
        <v>18.972999572753906</v>
      </c>
      <c r="H10" s="43"/>
      <c r="I10" s="41"/>
      <c r="J10" s="41"/>
      <c r="K10" s="41"/>
      <c r="L10" s="41"/>
      <c r="M10" s="41"/>
      <c r="N10" s="41"/>
      <c r="O10" s="42"/>
      <c r="P10" s="48"/>
      <c r="Q10" s="30"/>
    </row>
    <row r="11" spans="2:17" s="24" customFormat="1" ht="15.75">
      <c r="B11" s="25" t="s">
        <v>43</v>
      </c>
      <c r="C11" s="21">
        <v>23.517000198364258</v>
      </c>
      <c r="D11" s="44">
        <f>STDEV(C9:C11)</f>
        <v>9.4235371393047704E-2</v>
      </c>
      <c r="E11" s="45">
        <f>AVERAGE(C9:C11)</f>
        <v>23.441666920979817</v>
      </c>
      <c r="F11" s="41"/>
      <c r="G11" s="40">
        <v>18.75</v>
      </c>
      <c r="H11" s="46">
        <f>STDEV(G9:G11)</f>
        <v>0.1177382564104365</v>
      </c>
      <c r="I11" s="45">
        <f>AVERAGE(G9:G11)</f>
        <v>18.883333206176758</v>
      </c>
      <c r="J11" s="41"/>
      <c r="K11" s="45">
        <f>E11-I11</f>
        <v>4.5583337148030587</v>
      </c>
      <c r="L11" s="45">
        <f>K11-$K$7</f>
        <v>-1.2383333841959647</v>
      </c>
      <c r="M11" s="45">
        <f>SQRT((D11*D11)+(H11*H11))</f>
        <v>0.15080650597422954</v>
      </c>
      <c r="N11" s="41"/>
      <c r="O11" s="49">
        <f>POWER(2,-L11)</f>
        <v>2.3592583091265293</v>
      </c>
      <c r="P11" s="1">
        <f>M11/SQRT((COUNT(C9:C11)+COUNT(G9:G11)/2))</f>
        <v>7.1090868680951533E-2</v>
      </c>
      <c r="Q11" s="30"/>
    </row>
    <row r="12" spans="2:17">
      <c r="B12" s="25" t="s">
        <v>44</v>
      </c>
      <c r="C12" s="21">
        <v>19.825000762939453</v>
      </c>
      <c r="D12" s="37"/>
      <c r="E12" s="41"/>
      <c r="F12" s="41"/>
      <c r="G12" s="40">
        <v>13.442000389099121</v>
      </c>
      <c r="I12" s="41"/>
      <c r="J12" s="41"/>
      <c r="K12" s="41"/>
      <c r="L12" s="41"/>
      <c r="M12" s="41"/>
      <c r="N12" s="41"/>
      <c r="O12" s="29"/>
    </row>
    <row r="13" spans="2:17">
      <c r="B13" s="25" t="s">
        <v>44</v>
      </c>
      <c r="C13" s="21">
        <v>19.888999938964844</v>
      </c>
      <c r="D13" s="43"/>
      <c r="E13" s="41"/>
      <c r="F13" s="41"/>
      <c r="G13" s="40">
        <v>13.548000335693359</v>
      </c>
      <c r="H13" s="43"/>
      <c r="I13" s="41"/>
      <c r="J13" s="41"/>
      <c r="K13" s="41"/>
      <c r="L13" s="41"/>
      <c r="M13" s="41"/>
      <c r="N13" s="41"/>
      <c r="O13" s="29"/>
    </row>
    <row r="14" spans="2:17" ht="15.75">
      <c r="B14" s="25" t="s">
        <v>44</v>
      </c>
      <c r="C14" s="21">
        <v>20.003999710083008</v>
      </c>
      <c r="D14" s="44">
        <f>STDEV(C12:C14)</f>
        <v>9.0702319859766303E-2</v>
      </c>
      <c r="E14" s="45">
        <f>AVERAGE(C12:C14)</f>
        <v>19.906000137329102</v>
      </c>
      <c r="F14" s="41"/>
      <c r="G14" s="40">
        <v>13.52299976348877</v>
      </c>
      <c r="H14" s="46">
        <f>STDEV(G12:G14)</f>
        <v>5.5410462219170474E-2</v>
      </c>
      <c r="I14" s="45">
        <f>AVERAGE(G12:G14)</f>
        <v>13.50433349609375</v>
      </c>
      <c r="J14" s="41"/>
      <c r="K14" s="45">
        <f>E14-I14</f>
        <v>6.4016666412353516</v>
      </c>
      <c r="L14" s="45">
        <f>K14-$K$7</f>
        <v>0.60499954223632813</v>
      </c>
      <c r="M14" s="18">
        <f>SQRT((D14*D14)+(H14*H14))</f>
        <v>0.10628842905643811</v>
      </c>
      <c r="N14" s="6"/>
      <c r="O14" s="23">
        <f>POWER(2,-L14)</f>
        <v>0.65747158871665845</v>
      </c>
      <c r="P14" s="17">
        <f>M14/SQRT((COUNT(C12:C14)+COUNT(G12:G14)/2))</f>
        <v>5.0104845964981777E-2</v>
      </c>
    </row>
    <row r="15" spans="2:17">
      <c r="B15" s="25" t="s">
        <v>45</v>
      </c>
      <c r="C15" s="21"/>
      <c r="D15" s="37"/>
      <c r="E15" s="41"/>
      <c r="F15" s="41"/>
      <c r="G15" s="40"/>
      <c r="I15" s="41"/>
      <c r="J15" s="41"/>
      <c r="K15" s="41"/>
      <c r="L15" s="41"/>
      <c r="M15" s="41"/>
      <c r="N15" s="41"/>
      <c r="O15" s="29"/>
    </row>
    <row r="16" spans="2:17">
      <c r="B16" s="25" t="s">
        <v>45</v>
      </c>
      <c r="C16" s="21">
        <v>29.11199951171875</v>
      </c>
      <c r="D16" s="43"/>
      <c r="E16" s="41"/>
      <c r="F16" s="41"/>
      <c r="G16" s="40">
        <v>17.666999816894531</v>
      </c>
      <c r="H16" s="43"/>
      <c r="I16" s="41"/>
      <c r="J16" s="41"/>
      <c r="K16" s="41"/>
      <c r="L16" s="41"/>
      <c r="M16" s="41"/>
      <c r="N16" s="41"/>
      <c r="O16" s="29"/>
    </row>
    <row r="17" spans="2:16" ht="15.75">
      <c r="B17" s="25" t="s">
        <v>45</v>
      </c>
      <c r="C17" s="21">
        <v>28.547000885009766</v>
      </c>
      <c r="D17" s="44">
        <f>STDEV(C15:C17)</f>
        <v>0.39951436030700965</v>
      </c>
      <c r="E17" s="45">
        <f>AVERAGE(C15:C17)</f>
        <v>28.829500198364258</v>
      </c>
      <c r="F17" s="41"/>
      <c r="G17" s="40">
        <v>17.579999923706055</v>
      </c>
      <c r="H17" s="46">
        <f>STDEV(G15:G17)</f>
        <v>6.15182144360771E-2</v>
      </c>
      <c r="I17" s="45">
        <f>AVERAGE(G15:G17)</f>
        <v>17.623499870300293</v>
      </c>
      <c r="J17" s="41"/>
      <c r="K17" s="45">
        <f>E17-I17</f>
        <v>11.206000328063965</v>
      </c>
      <c r="L17" s="45">
        <f>K17-$K$7</f>
        <v>5.4093332290649414</v>
      </c>
      <c r="M17" s="18">
        <f>SQRT((D17*D17)+(H17*H17))</f>
        <v>0.40422297658461015</v>
      </c>
      <c r="N17" s="6"/>
      <c r="O17" s="50">
        <f>POWER(2,-L17)</f>
        <v>2.3530352948112305E-2</v>
      </c>
      <c r="P17" s="17">
        <f>M17/SQRT((COUNT(C15:C17)+COUNT(G15:G17)/2))</f>
        <v>0.23337824434375648</v>
      </c>
    </row>
    <row r="18" spans="2:16">
      <c r="B18" s="25" t="s">
        <v>46</v>
      </c>
      <c r="C18" s="21">
        <v>24.62299919128418</v>
      </c>
      <c r="D18" s="37"/>
      <c r="E18" s="41"/>
      <c r="F18" s="41"/>
      <c r="G18" s="40">
        <v>21.488000869750977</v>
      </c>
      <c r="I18" s="41"/>
      <c r="J18" s="41"/>
      <c r="K18" s="41"/>
      <c r="L18" s="41"/>
      <c r="M18" s="41"/>
      <c r="N18" s="41"/>
      <c r="O18" s="29"/>
    </row>
    <row r="19" spans="2:16">
      <c r="B19" s="25" t="s">
        <v>46</v>
      </c>
      <c r="C19" s="21">
        <v>24.704000473022461</v>
      </c>
      <c r="D19" s="43"/>
      <c r="E19" s="41"/>
      <c r="F19" s="41"/>
      <c r="G19" s="40">
        <v>21.603000640869141</v>
      </c>
      <c r="H19" s="43"/>
      <c r="I19" s="41"/>
      <c r="J19" s="41"/>
      <c r="K19" s="41"/>
      <c r="L19" s="41"/>
      <c r="M19" s="41"/>
      <c r="N19" s="41"/>
      <c r="O19" s="29"/>
    </row>
    <row r="20" spans="2:16" ht="15.75">
      <c r="B20" s="25" t="s">
        <v>46</v>
      </c>
      <c r="C20" s="21">
        <v>24.652000427246094</v>
      </c>
      <c r="D20" s="44">
        <f>STDEV(C18:C20)</f>
        <v>4.1041207120217027E-2</v>
      </c>
      <c r="E20" s="45">
        <f>AVERAGE(C18:C20)</f>
        <v>24.659666697184246</v>
      </c>
      <c r="F20" s="41"/>
      <c r="G20" s="40">
        <v>21.542999267578125</v>
      </c>
      <c r="H20" s="46">
        <f>STDEV(G18:G20)</f>
        <v>5.7518020245240262E-2</v>
      </c>
      <c r="I20" s="45">
        <f>AVERAGE(G18:G20)</f>
        <v>21.544666926066082</v>
      </c>
      <c r="J20" s="41"/>
      <c r="K20" s="45">
        <f>E20-I20</f>
        <v>3.1149997711181641</v>
      </c>
      <c r="L20" s="45">
        <f>K20-$K$7</f>
        <v>-2.6816673278808594</v>
      </c>
      <c r="M20" s="18">
        <f>SQRT((D20*D20)+(H20*H20))</f>
        <v>7.0659064066943472E-2</v>
      </c>
      <c r="N20" s="6"/>
      <c r="O20" s="23">
        <f>POWER(2,-L20)</f>
        <v>6.4159696970220708</v>
      </c>
      <c r="P20" s="17">
        <f>M20/SQRT((COUNT(C18:C20)+COUNT(G18:G20)/2))</f>
        <v>3.3309002236020298E-2</v>
      </c>
    </row>
    <row r="21" spans="2:16">
      <c r="B21" s="25" t="s">
        <v>47</v>
      </c>
      <c r="C21" s="21">
        <v>22.107000350952148</v>
      </c>
      <c r="D21" s="37"/>
      <c r="E21" s="41"/>
      <c r="F21" s="41"/>
      <c r="G21" s="40">
        <v>16.392999649047852</v>
      </c>
      <c r="I21" s="41"/>
      <c r="J21" s="41"/>
      <c r="K21" s="41"/>
      <c r="L21" s="41"/>
      <c r="M21" s="41"/>
      <c r="N21" s="41"/>
      <c r="O21" s="29"/>
    </row>
    <row r="22" spans="2:16">
      <c r="B22" s="25" t="s">
        <v>47</v>
      </c>
      <c r="C22" s="21">
        <v>22.298000335693359</v>
      </c>
      <c r="D22" s="43"/>
      <c r="E22" s="41"/>
      <c r="F22" s="41"/>
      <c r="G22" s="40">
        <v>16.474000930786133</v>
      </c>
      <c r="H22" s="43"/>
      <c r="I22" s="41"/>
      <c r="J22" s="41"/>
      <c r="K22" s="41"/>
      <c r="L22" s="41"/>
      <c r="M22" s="41"/>
      <c r="N22" s="41"/>
      <c r="O22" s="29"/>
    </row>
    <row r="23" spans="2:16" ht="15.75">
      <c r="B23" s="25" t="s">
        <v>47</v>
      </c>
      <c r="C23" s="21">
        <v>22.448999404907227</v>
      </c>
      <c r="D23" s="44">
        <f>STDEV(C21:C23)</f>
        <v>0.17138896599110112</v>
      </c>
      <c r="E23" s="45">
        <f>AVERAGE(C21:C23)</f>
        <v>22.284666697184246</v>
      </c>
      <c r="F23" s="41"/>
      <c r="G23" s="40">
        <v>16.530000686645508</v>
      </c>
      <c r="H23" s="46">
        <f>STDEV(G21:G23)</f>
        <v>6.8879683267744046E-2</v>
      </c>
      <c r="I23" s="45">
        <f>AVERAGE(G21:G23)</f>
        <v>16.465667088826496</v>
      </c>
      <c r="J23" s="41"/>
      <c r="K23" s="45">
        <f>E23-I23</f>
        <v>5.8189996083577498</v>
      </c>
      <c r="L23" s="45">
        <f>K23-$K$7</f>
        <v>2.2332509358726327E-2</v>
      </c>
      <c r="M23" s="18">
        <f>SQRT((D23*D23)+(H23*H23))</f>
        <v>0.18471217726658834</v>
      </c>
      <c r="N23" s="6"/>
      <c r="O23" s="23">
        <f>POWER(2,-L23)</f>
        <v>0.98463947907795113</v>
      </c>
      <c r="P23" s="17">
        <f>M23/SQRT((COUNT(C21:C23)+COUNT(G21:G23)/2))</f>
        <v>8.7074155408624176E-2</v>
      </c>
    </row>
    <row r="24" spans="2:16">
      <c r="B24" s="25" t="s">
        <v>48</v>
      </c>
      <c r="C24" s="21">
        <v>28.545999526977539</v>
      </c>
      <c r="D24" s="37"/>
      <c r="E24" s="41"/>
      <c r="F24" s="41"/>
      <c r="G24" s="40">
        <v>18.704999923706055</v>
      </c>
      <c r="I24" s="41"/>
      <c r="J24" s="41"/>
      <c r="K24" s="41"/>
      <c r="L24" s="41"/>
      <c r="M24" s="41"/>
      <c r="N24" s="41"/>
      <c r="O24" s="29"/>
    </row>
    <row r="25" spans="2:16">
      <c r="B25" s="25" t="s">
        <v>48</v>
      </c>
      <c r="C25" s="21">
        <v>28.947000503540039</v>
      </c>
      <c r="D25" s="43"/>
      <c r="E25" s="41"/>
      <c r="F25" s="41"/>
      <c r="G25" s="40">
        <v>18.606000900268555</v>
      </c>
      <c r="H25" s="43"/>
      <c r="I25" s="41"/>
      <c r="J25" s="41"/>
      <c r="K25" s="41"/>
      <c r="L25" s="41"/>
      <c r="M25" s="41"/>
      <c r="N25" s="41"/>
      <c r="O25" s="29"/>
    </row>
    <row r="26" spans="2:16" ht="15.75">
      <c r="B26" s="25" t="s">
        <v>48</v>
      </c>
      <c r="C26" s="21">
        <v>29.024999618530273</v>
      </c>
      <c r="D26" s="44">
        <f>STDEV(C24:C26)</f>
        <v>0.25701061354556665</v>
      </c>
      <c r="E26" s="45">
        <f>AVERAGE(C24:C26)</f>
        <v>28.839333216349285</v>
      </c>
      <c r="F26" s="41"/>
      <c r="G26" s="40">
        <v>18.61199951171875</v>
      </c>
      <c r="H26" s="46">
        <f>STDEV(G24:G26)</f>
        <v>5.5506556085321269E-2</v>
      </c>
      <c r="I26" s="45">
        <f>AVERAGE(G24:G26)</f>
        <v>18.641000111897785</v>
      </c>
      <c r="J26" s="41"/>
      <c r="K26" s="45">
        <f>E26-I26</f>
        <v>10.1983331044515</v>
      </c>
      <c r="L26" s="45">
        <f>K26-$K$7</f>
        <v>4.4016660054524763</v>
      </c>
      <c r="M26" s="18">
        <f>SQRT((D26*D26)+(H26*H26))</f>
        <v>0.26293617712958695</v>
      </c>
      <c r="N26" s="6"/>
      <c r="O26" s="23">
        <f>POWER(2,-L26)</f>
        <v>4.7311476468463058E-2</v>
      </c>
      <c r="P26" s="17">
        <f>M26/SQRT((COUNT(C24:C26)+COUNT(G24:G26)/2))</f>
        <v>0.12394930257839877</v>
      </c>
    </row>
    <row r="27" spans="2:16">
      <c r="B27" s="25" t="s">
        <v>49</v>
      </c>
      <c r="C27" s="21">
        <v>22.295999526977539</v>
      </c>
      <c r="D27" s="37"/>
      <c r="E27" s="41"/>
      <c r="F27" s="41"/>
      <c r="G27" s="40">
        <v>18.302999496459961</v>
      </c>
      <c r="I27" s="41"/>
      <c r="J27" s="41"/>
      <c r="K27" s="41"/>
      <c r="L27" s="41"/>
      <c r="M27" s="41"/>
      <c r="N27" s="41"/>
      <c r="O27" s="29"/>
    </row>
    <row r="28" spans="2:16">
      <c r="B28" s="25" t="s">
        <v>49</v>
      </c>
      <c r="C28" s="21">
        <v>22.309000015258789</v>
      </c>
      <c r="D28" s="43"/>
      <c r="E28" s="41"/>
      <c r="F28" s="41"/>
      <c r="G28" s="40">
        <v>18.350000381469727</v>
      </c>
      <c r="H28" s="43"/>
      <c r="I28" s="41"/>
      <c r="J28" s="41"/>
      <c r="K28" s="41"/>
      <c r="L28" s="41"/>
      <c r="M28" s="41"/>
      <c r="N28" s="41"/>
      <c r="O28" s="29"/>
    </row>
    <row r="29" spans="2:16" ht="15.75">
      <c r="B29" s="25" t="s">
        <v>49</v>
      </c>
      <c r="C29" s="21">
        <v>22.336999893188477</v>
      </c>
      <c r="D29" s="44">
        <f>STDEV(C27:C29)</f>
        <v>2.0952469580216175E-2</v>
      </c>
      <c r="E29" s="45">
        <f>AVERAGE(C27:C29)</f>
        <v>22.313999811808269</v>
      </c>
      <c r="F29" s="41"/>
      <c r="G29" s="40">
        <v>18.334999084472656</v>
      </c>
      <c r="H29" s="46">
        <f>STDEV(G27:G29)</f>
        <v>2.4007275759228199E-2</v>
      </c>
      <c r="I29" s="45">
        <f>AVERAGE(G27:G29)</f>
        <v>18.329332987467449</v>
      </c>
      <c r="J29" s="41"/>
      <c r="K29" s="45">
        <f>E29-I29</f>
        <v>3.9846668243408203</v>
      </c>
      <c r="L29" s="45">
        <f>K29-$K$7</f>
        <v>-1.8120002746582031</v>
      </c>
      <c r="M29" s="18">
        <f>SQRT((D29*D29)+(H29*H29))</f>
        <v>3.1864639820489267E-2</v>
      </c>
      <c r="N29" s="6"/>
      <c r="O29" s="23">
        <f>POWER(2,-L29)</f>
        <v>3.5112878589119365</v>
      </c>
      <c r="P29" s="17">
        <f>M29/SQRT((COUNT(C27:C29)+COUNT(G27:G29)/2))</f>
        <v>1.5021135264756571E-2</v>
      </c>
    </row>
    <row r="30" spans="2:16">
      <c r="B30" s="25" t="s">
        <v>50</v>
      </c>
      <c r="C30" s="21">
        <v>19.176000595092773</v>
      </c>
      <c r="D30" s="37"/>
      <c r="E30" s="41"/>
      <c r="F30" s="41"/>
      <c r="G30" s="40">
        <v>13.065999984741211</v>
      </c>
      <c r="I30" s="41"/>
      <c r="J30" s="41"/>
      <c r="K30" s="41"/>
      <c r="L30" s="41"/>
      <c r="M30" s="41"/>
      <c r="N30" s="41"/>
      <c r="O30" s="29"/>
    </row>
    <row r="31" spans="2:16">
      <c r="B31" s="25" t="s">
        <v>50</v>
      </c>
      <c r="C31" s="21">
        <v>19.097999572753906</v>
      </c>
      <c r="D31" s="43"/>
      <c r="E31" s="41"/>
      <c r="F31" s="41"/>
      <c r="G31" s="40">
        <v>13.069999694824219</v>
      </c>
      <c r="H31" s="43"/>
      <c r="I31" s="41"/>
      <c r="J31" s="41"/>
      <c r="K31" s="41"/>
      <c r="L31" s="41"/>
      <c r="M31" s="41"/>
      <c r="N31" s="41"/>
      <c r="O31" s="29"/>
    </row>
    <row r="32" spans="2:16" ht="15.75">
      <c r="B32" s="25" t="s">
        <v>50</v>
      </c>
      <c r="C32" s="21">
        <v>19.238000869750977</v>
      </c>
      <c r="D32" s="44">
        <f>STDEV(C30:C32)</f>
        <v>7.0152876757909904E-2</v>
      </c>
      <c r="E32" s="45">
        <f>AVERAGE(C30:C32)</f>
        <v>19.170667012532551</v>
      </c>
      <c r="F32" s="41"/>
      <c r="G32" s="40">
        <v>13.006999969482422</v>
      </c>
      <c r="H32" s="46">
        <f>STDEV(G30:G32)</f>
        <v>3.5275026280234247E-2</v>
      </c>
      <c r="I32" s="45">
        <f>AVERAGE(G30:G32)</f>
        <v>13.047666549682617</v>
      </c>
      <c r="J32" s="41"/>
      <c r="K32" s="45">
        <f>E32-I32</f>
        <v>6.1230004628499337</v>
      </c>
      <c r="L32" s="45">
        <f>K32-$K$7</f>
        <v>0.32633336385091027</v>
      </c>
      <c r="M32" s="18">
        <f>SQRT((D32*D32)+(H32*H32))</f>
        <v>7.852231273008782E-2</v>
      </c>
      <c r="N32" s="6"/>
      <c r="O32" s="23">
        <f>POWER(2,-L32)</f>
        <v>0.7975609259418065</v>
      </c>
      <c r="P32" s="17">
        <f>M32/SQRT((COUNT(C30:C32)+COUNT(G30:G32)/2))</f>
        <v>3.7015773203930576E-2</v>
      </c>
    </row>
    <row r="33" spans="2:16">
      <c r="B33" s="25" t="s">
        <v>51</v>
      </c>
      <c r="C33" s="21">
        <v>27.584999084472656</v>
      </c>
      <c r="D33" s="37"/>
      <c r="E33" s="41"/>
      <c r="F33" s="41"/>
      <c r="G33" s="40">
        <v>17.351999282836914</v>
      </c>
      <c r="I33" s="41"/>
      <c r="J33" s="41"/>
      <c r="K33" s="41"/>
      <c r="L33" s="41"/>
      <c r="M33" s="41"/>
      <c r="N33" s="41"/>
      <c r="O33" s="29"/>
    </row>
    <row r="34" spans="2:16">
      <c r="B34" s="25" t="s">
        <v>51</v>
      </c>
      <c r="C34" s="21">
        <v>27.312999725341797</v>
      </c>
      <c r="D34" s="43"/>
      <c r="E34" s="41"/>
      <c r="F34" s="41"/>
      <c r="G34" s="40">
        <v>17.391000747680664</v>
      </c>
      <c r="H34" s="43"/>
      <c r="I34" s="41"/>
      <c r="J34" s="41"/>
      <c r="K34" s="41"/>
      <c r="L34" s="41"/>
      <c r="M34" s="41"/>
      <c r="N34" s="41"/>
      <c r="O34" s="29"/>
    </row>
    <row r="35" spans="2:16" ht="15.75">
      <c r="B35" s="25" t="s">
        <v>51</v>
      </c>
      <c r="C35" s="21">
        <v>27.597999572753906</v>
      </c>
      <c r="D35" s="44">
        <f>STDEV(C33:C35)</f>
        <v>0.16092315820916658</v>
      </c>
      <c r="E35" s="45">
        <f>AVERAGE(C33:C35)</f>
        <v>27.498666127522785</v>
      </c>
      <c r="F35" s="41"/>
      <c r="G35" s="40">
        <v>17.351999282836914</v>
      </c>
      <c r="H35" s="46">
        <f>STDEV(G33:G35)</f>
        <v>2.2517506226328789E-2</v>
      </c>
      <c r="I35" s="45">
        <f>AVERAGE(G33:G35)</f>
        <v>17.364999771118164</v>
      </c>
      <c r="J35" s="41"/>
      <c r="K35" s="45">
        <f>E35-I35</f>
        <v>10.133666356404621</v>
      </c>
      <c r="L35" s="45">
        <f>K35-$K$7</f>
        <v>4.3369992574055978</v>
      </c>
      <c r="M35" s="18">
        <f>SQRT((D35*D35)+(H35*H35))</f>
        <v>0.16249092569945317</v>
      </c>
      <c r="N35" s="6"/>
      <c r="O35" s="23">
        <f>POWER(2,-L35)</f>
        <v>4.9480392085852407E-2</v>
      </c>
      <c r="P35" s="17">
        <f>M35/SQRT((COUNT(C33:C35)+COUNT(G33:G35)/2))</f>
        <v>7.6598956962241865E-2</v>
      </c>
    </row>
    <row r="36" spans="2:16">
      <c r="B36" s="25" t="s">
        <v>52</v>
      </c>
      <c r="C36" s="21">
        <v>22.099000930786133</v>
      </c>
      <c r="D36" s="37"/>
      <c r="E36" s="41"/>
      <c r="F36" s="41"/>
      <c r="G36" s="40">
        <v>18.24799919128418</v>
      </c>
      <c r="I36" s="41"/>
      <c r="J36" s="41"/>
      <c r="K36" s="41"/>
      <c r="L36" s="41"/>
      <c r="M36" s="41"/>
      <c r="N36" s="41"/>
      <c r="O36" s="29"/>
    </row>
    <row r="37" spans="2:16">
      <c r="B37" s="25" t="s">
        <v>52</v>
      </c>
      <c r="C37" s="21">
        <v>22.084999084472656</v>
      </c>
      <c r="D37" s="43"/>
      <c r="E37" s="41"/>
      <c r="F37" s="41"/>
      <c r="G37" s="40">
        <v>18.271999359130859</v>
      </c>
      <c r="H37" s="43"/>
      <c r="I37" s="41"/>
      <c r="J37" s="41"/>
      <c r="K37" s="41"/>
      <c r="L37" s="41"/>
      <c r="M37" s="41"/>
      <c r="N37" s="41"/>
      <c r="O37" s="29"/>
    </row>
    <row r="38" spans="2:16" ht="15.75">
      <c r="B38" s="25" t="s">
        <v>52</v>
      </c>
      <c r="C38" s="21">
        <v>21.861000061035156</v>
      </c>
      <c r="D38" s="44">
        <f>STDEV(C36:C38)</f>
        <v>0.13355150579667829</v>
      </c>
      <c r="E38" s="45">
        <f>AVERAGE(C36:C38)</f>
        <v>22.015000025431316</v>
      </c>
      <c r="F38" s="41"/>
      <c r="G38" s="40">
        <v>18.163000106811523</v>
      </c>
      <c r="H38" s="46">
        <f>STDEV(G36:G38)</f>
        <v>5.7273742418949149E-2</v>
      </c>
      <c r="I38" s="45">
        <f>AVERAGE(G36:G38)</f>
        <v>18.22766621907552</v>
      </c>
      <c r="J38" s="41"/>
      <c r="K38" s="45">
        <f>E38-I38</f>
        <v>3.7873338063557966</v>
      </c>
      <c r="L38" s="45">
        <f>K38-$K$7</f>
        <v>-2.0093332926432268</v>
      </c>
      <c r="M38" s="18">
        <f>SQRT((D38*D38)+(H38*H38))</f>
        <v>0.14531443930742852</v>
      </c>
      <c r="N38" s="6"/>
      <c r="O38" s="23">
        <f>POWER(2,-L38)</f>
        <v>4.0259612675834173</v>
      </c>
      <c r="P38" s="17">
        <f>M38/SQRT((COUNT(C36:C38)+COUNT(G36:G38)/2))</f>
        <v>6.850188362573581E-2</v>
      </c>
    </row>
    <row r="39" spans="2:16">
      <c r="B39" s="25" t="s">
        <v>53</v>
      </c>
      <c r="C39" s="21">
        <v>19.145999908447266</v>
      </c>
      <c r="D39" s="37"/>
      <c r="E39" s="41"/>
      <c r="F39" s="41"/>
      <c r="G39" s="40">
        <v>13.519000053405762</v>
      </c>
      <c r="I39" s="41"/>
      <c r="J39" s="41"/>
      <c r="K39" s="41"/>
      <c r="L39" s="41"/>
      <c r="M39" s="41"/>
      <c r="N39" s="41"/>
      <c r="O39" s="29"/>
    </row>
    <row r="40" spans="2:16">
      <c r="B40" s="25" t="s">
        <v>53</v>
      </c>
      <c r="C40" s="21">
        <v>19.38800048828125</v>
      </c>
      <c r="D40" s="43"/>
      <c r="E40" s="41"/>
      <c r="F40" s="41"/>
      <c r="G40" s="40">
        <v>13.362000465393066</v>
      </c>
      <c r="H40" s="43"/>
      <c r="I40" s="41"/>
      <c r="J40" s="41"/>
      <c r="K40" s="41"/>
      <c r="L40" s="41"/>
      <c r="M40" s="41"/>
      <c r="N40" s="41"/>
      <c r="O40" s="29"/>
    </row>
    <row r="41" spans="2:16" ht="15.75">
      <c r="B41" s="25" t="s">
        <v>53</v>
      </c>
      <c r="C41" s="21">
        <v>19.406000137329102</v>
      </c>
      <c r="D41" s="44">
        <f>STDEV(C39:C41)</f>
        <v>0.14519434506001347</v>
      </c>
      <c r="E41" s="45">
        <f>AVERAGE(C39:C41)</f>
        <v>19.313333511352539</v>
      </c>
      <c r="F41" s="41"/>
      <c r="G41" s="40">
        <v>13.399999618530273</v>
      </c>
      <c r="H41" s="46">
        <f>STDEV(G39:G41)</f>
        <v>8.1908393725202033E-2</v>
      </c>
      <c r="I41" s="45">
        <f>AVERAGE(G39:G41)</f>
        <v>13.427000045776367</v>
      </c>
      <c r="J41" s="41"/>
      <c r="K41" s="45">
        <f>E41-I41</f>
        <v>5.8863334655761719</v>
      </c>
      <c r="L41" s="45">
        <f>K41-$K$7</f>
        <v>8.9666366577148438E-2</v>
      </c>
      <c r="M41" s="18">
        <f>SQRT((D41*D41)+(H41*H41))</f>
        <v>0.1667044774445155</v>
      </c>
      <c r="N41" s="6"/>
      <c r="O41" s="23">
        <f>POWER(2,-L41)</f>
        <v>0.93974004561349722</v>
      </c>
      <c r="P41" s="17">
        <f>M41/SQRT((COUNT(C39:C41)+COUNT(G39:G41)/2))</f>
        <v>7.8585244303451179E-2</v>
      </c>
    </row>
    <row r="42" spans="2:16">
      <c r="B42" s="25" t="s">
        <v>54</v>
      </c>
      <c r="C42" s="21">
        <v>26.965000152587891</v>
      </c>
      <c r="D42" s="37"/>
      <c r="E42" s="41"/>
      <c r="F42" s="41"/>
      <c r="G42" s="40">
        <v>16.485000610351562</v>
      </c>
      <c r="I42" s="41"/>
      <c r="J42" s="41"/>
      <c r="K42" s="41"/>
      <c r="L42" s="41"/>
      <c r="M42" s="41"/>
      <c r="N42" s="41"/>
      <c r="O42" s="29"/>
    </row>
    <row r="43" spans="2:16">
      <c r="B43" s="25" t="s">
        <v>54</v>
      </c>
      <c r="C43" s="21">
        <v>26.975000381469727</v>
      </c>
      <c r="D43" s="43"/>
      <c r="E43" s="41"/>
      <c r="F43" s="41"/>
      <c r="G43" s="40">
        <v>16.542999267578125</v>
      </c>
      <c r="H43" s="43"/>
      <c r="I43" s="41"/>
      <c r="J43" s="41"/>
      <c r="K43" s="41"/>
      <c r="L43" s="41"/>
      <c r="M43" s="41"/>
      <c r="N43" s="41"/>
      <c r="O43" s="29"/>
    </row>
    <row r="44" spans="2:16" ht="15.75">
      <c r="B44" s="25" t="s">
        <v>54</v>
      </c>
      <c r="C44" s="21">
        <v>27.061000823974609</v>
      </c>
      <c r="D44" s="44">
        <f>STDEV(C42:C44)</f>
        <v>5.2776588236681736E-2</v>
      </c>
      <c r="E44" s="45">
        <f>AVERAGE(C42:C44)</f>
        <v>27.000333786010742</v>
      </c>
      <c r="F44" s="41"/>
      <c r="G44" s="40">
        <v>16.559999465942383</v>
      </c>
      <c r="H44" s="46">
        <f>STDEV(G42:G44)</f>
        <v>3.9322765510666387E-2</v>
      </c>
      <c r="I44" s="45">
        <f>AVERAGE(G42:G44)</f>
        <v>16.529333114624023</v>
      </c>
      <c r="J44" s="41"/>
      <c r="K44" s="45">
        <f>E44-I44</f>
        <v>10.471000671386719</v>
      </c>
      <c r="L44" s="45">
        <f>K44-$K$7</f>
        <v>4.6743335723876953</v>
      </c>
      <c r="M44" s="18">
        <f>SQRT((D44*D44)+(H44*H44))</f>
        <v>6.5815257754650691E-2</v>
      </c>
      <c r="N44" s="6"/>
      <c r="O44" s="23">
        <f>POWER(2,-L44)</f>
        <v>3.9163850581521373E-2</v>
      </c>
      <c r="P44" s="17">
        <f>M44/SQRT((COUNT(C42:C44)+COUNT(G42:G44)/2))</f>
        <v>3.1025610042569342E-2</v>
      </c>
    </row>
    <row r="45" spans="2:16">
      <c r="B45" s="25" t="s">
        <v>55</v>
      </c>
      <c r="C45" s="21">
        <v>28.055000305175781</v>
      </c>
      <c r="D45" s="37"/>
      <c r="E45" s="41"/>
      <c r="F45" s="41"/>
      <c r="G45" s="40">
        <v>19.548000335693359</v>
      </c>
      <c r="I45" s="41"/>
      <c r="J45" s="41"/>
      <c r="K45" s="41"/>
      <c r="L45" s="41"/>
      <c r="M45" s="41"/>
      <c r="N45" s="41"/>
      <c r="O45" s="29"/>
    </row>
    <row r="46" spans="2:16">
      <c r="B46" s="25" t="s">
        <v>55</v>
      </c>
      <c r="C46" s="21">
        <v>27.798999786376953</v>
      </c>
      <c r="D46" s="43"/>
      <c r="E46" s="41"/>
      <c r="F46" s="41"/>
      <c r="G46" s="40">
        <v>19.590000152587891</v>
      </c>
      <c r="H46" s="43"/>
      <c r="I46" s="41"/>
      <c r="J46" s="41"/>
      <c r="K46" s="41"/>
      <c r="L46" s="41"/>
      <c r="M46" s="41"/>
      <c r="N46" s="41"/>
      <c r="O46" s="29"/>
    </row>
    <row r="47" spans="2:16" ht="15.75">
      <c r="B47" s="25" t="s">
        <v>55</v>
      </c>
      <c r="C47" s="21">
        <v>27.756999969482422</v>
      </c>
      <c r="D47" s="44">
        <f>STDEV(C45:C47)</f>
        <v>0.16129912704754387</v>
      </c>
      <c r="E47" s="45">
        <f>AVERAGE(C45:C47)</f>
        <v>27.870333353678387</v>
      </c>
      <c r="F47" s="41"/>
      <c r="G47" s="40">
        <v>19.632999420166016</v>
      </c>
      <c r="H47" s="46">
        <f>STDEV(G45:G47)</f>
        <v>4.2500521550954913E-2</v>
      </c>
      <c r="I47" s="45">
        <f>AVERAGE(G45:G47)</f>
        <v>19.590333302815754</v>
      </c>
      <c r="J47" s="41"/>
      <c r="K47" s="45">
        <f>E47-I47</f>
        <v>8.2800000508626326</v>
      </c>
      <c r="L47" s="45">
        <f>K47-$K$7</f>
        <v>2.4833329518636091</v>
      </c>
      <c r="M47" s="18">
        <f>SQRT((D47*D47)+(H47*H47))</f>
        <v>0.16680438458986288</v>
      </c>
      <c r="N47" s="6"/>
      <c r="O47" s="23">
        <f>POWER(2,-L47)</f>
        <v>0.17883078883988396</v>
      </c>
      <c r="P47" s="17">
        <f>M47/SQRT((COUNT(C45:C47)+COUNT(G45:G47)/2))</f>
        <v>7.8632340983427265E-2</v>
      </c>
    </row>
    <row r="48" spans="2:16">
      <c r="B48" s="25" t="s">
        <v>56</v>
      </c>
      <c r="C48" s="21">
        <v>20.229999542236328</v>
      </c>
      <c r="D48" s="37"/>
      <c r="E48" s="41"/>
      <c r="F48" s="41"/>
      <c r="G48" s="40">
        <v>14.630999565124512</v>
      </c>
      <c r="I48" s="41"/>
      <c r="J48" s="41"/>
      <c r="K48" s="41"/>
      <c r="L48" s="41"/>
      <c r="M48" s="41"/>
      <c r="N48" s="41"/>
      <c r="O48" s="29"/>
    </row>
    <row r="49" spans="2:16">
      <c r="B49" s="25" t="s">
        <v>56</v>
      </c>
      <c r="C49" s="21">
        <v>20.21299934387207</v>
      </c>
      <c r="D49" s="43"/>
      <c r="E49" s="41"/>
      <c r="F49" s="41"/>
      <c r="G49" s="40">
        <v>14.649999618530273</v>
      </c>
      <c r="H49" s="43"/>
      <c r="I49" s="41"/>
      <c r="J49" s="41"/>
      <c r="K49" s="41"/>
      <c r="L49" s="41"/>
      <c r="M49" s="41"/>
      <c r="N49" s="41"/>
      <c r="O49" s="29"/>
    </row>
    <row r="50" spans="2:16" ht="15.75">
      <c r="B50" s="25" t="s">
        <v>56</v>
      </c>
      <c r="C50" s="21">
        <v>20.173999786376953</v>
      </c>
      <c r="D50" s="44">
        <f>STDEV(C48:C50)</f>
        <v>2.8711045741864661E-2</v>
      </c>
      <c r="E50" s="45">
        <f>AVERAGE(C48:C50)</f>
        <v>20.205666224161785</v>
      </c>
      <c r="F50" s="41"/>
      <c r="G50" s="40">
        <v>14.565999984741211</v>
      </c>
      <c r="H50" s="46">
        <f>STDEV(G48:G50)</f>
        <v>4.404899914890914E-2</v>
      </c>
      <c r="I50" s="45">
        <f>AVERAGE(G48:G50)</f>
        <v>14.615666389465332</v>
      </c>
      <c r="J50" s="41"/>
      <c r="K50" s="45">
        <f>E50-I50</f>
        <v>5.589999834696453</v>
      </c>
      <c r="L50" s="45">
        <f>K50-$K$7</f>
        <v>-0.20666726430257043</v>
      </c>
      <c r="M50" s="18">
        <f>SQRT((D50*D50)+(H50*H50))</f>
        <v>5.2579829531979684E-2</v>
      </c>
      <c r="N50" s="6"/>
      <c r="O50" s="23">
        <f>POWER(2,-L50)</f>
        <v>1.1540192298155094</v>
      </c>
      <c r="P50" s="17">
        <f>M50/SQRT((COUNT(C48:C50)+COUNT(G48:G50)/2))</f>
        <v>2.4786369343797021E-2</v>
      </c>
    </row>
    <row r="51" spans="2:16">
      <c r="B51" s="25" t="s">
        <v>57</v>
      </c>
      <c r="C51" s="21">
        <v>33.611000061035156</v>
      </c>
      <c r="D51" s="37"/>
      <c r="E51" s="41"/>
      <c r="F51" s="41"/>
      <c r="G51" s="40">
        <v>21.013999938964844</v>
      </c>
      <c r="I51" s="41"/>
      <c r="J51" s="41"/>
      <c r="K51" s="41"/>
      <c r="L51" s="41"/>
      <c r="M51" s="41"/>
      <c r="N51" s="41"/>
      <c r="O51" s="29"/>
    </row>
    <row r="52" spans="2:16">
      <c r="B52" s="25" t="s">
        <v>57</v>
      </c>
      <c r="C52" s="21"/>
      <c r="D52" s="43"/>
      <c r="E52" s="41"/>
      <c r="F52" s="41"/>
      <c r="G52" s="40">
        <v>21.158000946044922</v>
      </c>
      <c r="H52" s="43"/>
      <c r="I52" s="41"/>
      <c r="J52" s="41"/>
      <c r="K52" s="41"/>
      <c r="L52" s="41"/>
      <c r="M52" s="41"/>
      <c r="N52" s="41"/>
      <c r="O52" s="29"/>
    </row>
    <row r="53" spans="2:16" ht="15.75">
      <c r="B53" s="25" t="s">
        <v>57</v>
      </c>
      <c r="C53" s="21">
        <v>32.237998962402344</v>
      </c>
      <c r="D53" s="44">
        <f>STDEV(C51:C53)</f>
        <v>0.97085838741984154</v>
      </c>
      <c r="E53" s="45">
        <f>AVERAGE(C51:C53)</f>
        <v>32.92449951171875</v>
      </c>
      <c r="F53" s="41"/>
      <c r="G53" s="40">
        <v>21.034999847412109</v>
      </c>
      <c r="H53" s="46">
        <f>STDEV(G51:G53)</f>
        <v>7.7788770033286422E-2</v>
      </c>
      <c r="I53" s="45">
        <f>AVERAGE(G51:G53)</f>
        <v>21.069000244140625</v>
      </c>
      <c r="J53" s="41"/>
      <c r="K53" s="45">
        <f>E53-I53</f>
        <v>11.855499267578125</v>
      </c>
      <c r="L53" s="45">
        <f>K53-$K$7</f>
        <v>6.0588321685791016</v>
      </c>
      <c r="M53" s="18">
        <f>SQRT((D53*D53)+(H53*H53))</f>
        <v>0.97396976399000534</v>
      </c>
      <c r="N53" s="6"/>
      <c r="O53" s="50">
        <f>POWER(2,-L53)</f>
        <v>1.5000639654789569E-2</v>
      </c>
      <c r="P53" s="17">
        <f>M53/SQRT((COUNT(C51:C53)+COUNT(G51:G53)/2))</f>
        <v>0.52060873741823943</v>
      </c>
    </row>
    <row r="54" spans="2:16">
      <c r="B54" s="25" t="s">
        <v>58</v>
      </c>
      <c r="C54" s="21">
        <v>25.045999526977539</v>
      </c>
      <c r="D54" s="37"/>
      <c r="E54" s="41"/>
      <c r="F54" s="41"/>
      <c r="G54" s="40">
        <v>20.599000930786133</v>
      </c>
      <c r="I54" s="41"/>
      <c r="J54" s="41"/>
      <c r="K54" s="41"/>
      <c r="L54" s="41"/>
      <c r="M54" s="41"/>
      <c r="N54" s="41"/>
      <c r="O54" s="29"/>
    </row>
    <row r="55" spans="2:16">
      <c r="B55" s="25" t="s">
        <v>58</v>
      </c>
      <c r="C55" s="21">
        <v>25.205999374389648</v>
      </c>
      <c r="D55" s="43"/>
      <c r="E55" s="41"/>
      <c r="F55" s="41"/>
      <c r="G55" s="40">
        <v>20.579999923706055</v>
      </c>
      <c r="H55" s="43"/>
      <c r="I55" s="41"/>
      <c r="J55" s="41"/>
      <c r="K55" s="41"/>
      <c r="L55" s="41"/>
      <c r="M55" s="41"/>
      <c r="N55" s="41"/>
      <c r="O55" s="29"/>
    </row>
    <row r="56" spans="2:16" ht="15.75">
      <c r="B56" s="25" t="s">
        <v>58</v>
      </c>
      <c r="C56" s="21">
        <v>25.190999984741211</v>
      </c>
      <c r="D56" s="44">
        <f>STDEV(C54:C56)</f>
        <v>8.8364836156130125E-2</v>
      </c>
      <c r="E56" s="45">
        <f>AVERAGE(C54:C56)</f>
        <v>25.147666295369465</v>
      </c>
      <c r="F56" s="41"/>
      <c r="G56" s="40">
        <v>20.590999603271484</v>
      </c>
      <c r="H56" s="46">
        <f>STDEV(G54:G56)</f>
        <v>9.5398503010265708E-3</v>
      </c>
      <c r="I56" s="45">
        <f>AVERAGE(G54:G56)</f>
        <v>20.590000152587891</v>
      </c>
      <c r="J56" s="41"/>
      <c r="K56" s="45">
        <f>E56-I56</f>
        <v>4.5576661427815743</v>
      </c>
      <c r="L56" s="45">
        <f>K56-$K$7</f>
        <v>-1.2390009562174491</v>
      </c>
      <c r="M56" s="18">
        <f>SQRT((D56*D56)+(H56*H56))</f>
        <v>8.8878304510525613E-2</v>
      </c>
      <c r="N56" s="6"/>
      <c r="O56" s="23">
        <f>POWER(2,-L56)</f>
        <v>2.3603502511106833</v>
      </c>
      <c r="P56" s="17">
        <f>M56/SQRT((COUNT(C54:C56)+COUNT(G54:G56)/2))</f>
        <v>4.189763454650372E-2</v>
      </c>
    </row>
    <row r="57" spans="2:16">
      <c r="B57" s="25" t="s">
        <v>59</v>
      </c>
      <c r="C57" s="21">
        <v>22.062999725341797</v>
      </c>
      <c r="D57" s="37"/>
      <c r="E57" s="41"/>
      <c r="F57" s="41"/>
      <c r="G57" s="40">
        <v>15.369999885559082</v>
      </c>
      <c r="I57" s="41"/>
      <c r="J57" s="41"/>
      <c r="K57" s="41"/>
      <c r="L57" s="41"/>
      <c r="M57" s="41"/>
      <c r="N57" s="41"/>
      <c r="O57" s="29"/>
    </row>
    <row r="58" spans="2:16">
      <c r="B58" s="25" t="s">
        <v>59</v>
      </c>
      <c r="C58" s="21">
        <v>22.173999786376953</v>
      </c>
      <c r="D58" s="43"/>
      <c r="E58" s="41"/>
      <c r="F58" s="41"/>
      <c r="G58" s="40">
        <v>15.368000030517578</v>
      </c>
      <c r="H58" s="43"/>
      <c r="I58" s="41"/>
      <c r="J58" s="41"/>
      <c r="K58" s="41"/>
      <c r="L58" s="41"/>
      <c r="M58" s="41"/>
      <c r="N58" s="41"/>
      <c r="O58" s="29"/>
    </row>
    <row r="59" spans="2:16" ht="15.75">
      <c r="B59" s="25" t="s">
        <v>59</v>
      </c>
      <c r="C59" s="21">
        <v>22.093999862670898</v>
      </c>
      <c r="D59" s="44">
        <f>STDEV(C57:C59)</f>
        <v>5.7274208647531952E-2</v>
      </c>
      <c r="E59" s="45">
        <f>AVERAGE(C57:C59)</f>
        <v>22.110333124796551</v>
      </c>
      <c r="F59" s="41"/>
      <c r="G59" s="40">
        <v>15.41100025177002</v>
      </c>
      <c r="H59" s="46">
        <f>STDEV(G57:G59)</f>
        <v>2.4269488654745514E-2</v>
      </c>
      <c r="I59" s="45">
        <f>AVERAGE(G57:G59)</f>
        <v>15.383000055948893</v>
      </c>
      <c r="J59" s="41"/>
      <c r="K59" s="45">
        <f>E59-I59</f>
        <v>6.727333068847658</v>
      </c>
      <c r="L59" s="45">
        <f>K59-$K$7</f>
        <v>0.93066596984863459</v>
      </c>
      <c r="M59" s="18">
        <f>SQRT((D59*D59)+(H59*H59))</f>
        <v>6.2204043725177904E-2</v>
      </c>
      <c r="N59" s="6"/>
      <c r="O59" s="23">
        <f>POWER(2,-L59)</f>
        <v>0.5246161151756038</v>
      </c>
      <c r="P59" s="17">
        <f>M59/SQRT((COUNT(C57:C59)+COUNT(G57:G59)/2))</f>
        <v>2.9323267423531873E-2</v>
      </c>
    </row>
    <row r="60" spans="2:16">
      <c r="B60" s="25" t="s">
        <v>60</v>
      </c>
      <c r="C60" s="21"/>
      <c r="D60" s="37"/>
      <c r="E60" s="41"/>
      <c r="F60" s="41"/>
      <c r="G60" s="40">
        <v>19.343000411987305</v>
      </c>
      <c r="I60" s="41"/>
      <c r="J60" s="41"/>
      <c r="K60" s="41"/>
      <c r="L60" s="41"/>
      <c r="M60" s="41"/>
      <c r="N60" s="41"/>
      <c r="O60" s="29"/>
    </row>
    <row r="61" spans="2:16">
      <c r="B61" s="25" t="s">
        <v>60</v>
      </c>
      <c r="C61" s="21">
        <v>30.639999389648438</v>
      </c>
      <c r="D61" s="43"/>
      <c r="E61" s="41"/>
      <c r="F61" s="41"/>
      <c r="G61" s="40">
        <v>19.305000305175781</v>
      </c>
      <c r="H61" s="43"/>
      <c r="I61" s="41"/>
      <c r="J61" s="41"/>
      <c r="K61" s="41"/>
      <c r="L61" s="41"/>
      <c r="M61" s="41"/>
      <c r="N61" s="41"/>
      <c r="O61" s="29"/>
    </row>
    <row r="62" spans="2:16" ht="15.75">
      <c r="B62" s="25" t="s">
        <v>60</v>
      </c>
      <c r="C62" s="21">
        <v>31.041999816894531</v>
      </c>
      <c r="D62" s="44">
        <f>STDEV(C60:C62)</f>
        <v>0.28425722814560223</v>
      </c>
      <c r="E62" s="45">
        <f>AVERAGE(C60:C62)</f>
        <v>30.840999603271484</v>
      </c>
      <c r="F62" s="41"/>
      <c r="G62" s="40">
        <v>19.618000030517578</v>
      </c>
      <c r="H62" s="46">
        <f>STDEV(G60:G62)</f>
        <v>0.17080087156966869</v>
      </c>
      <c r="I62" s="45">
        <f>AVERAGE(G60:G62)</f>
        <v>19.422000249226887</v>
      </c>
      <c r="J62" s="41"/>
      <c r="K62" s="45">
        <f>E62-I62</f>
        <v>11.418999354044598</v>
      </c>
      <c r="L62" s="45">
        <f>K62-$K$7</f>
        <v>5.6223322550455741</v>
      </c>
      <c r="M62" s="18">
        <f>SQRT((D62*D62)+(H62*H62))</f>
        <v>0.33162495304482054</v>
      </c>
      <c r="N62" s="6"/>
      <c r="O62" s="23">
        <f>POWER(2,-L62)</f>
        <v>2.0300622045750193E-2</v>
      </c>
      <c r="P62" s="17">
        <f>M62/SQRT((COUNT(C60:C62)+COUNT(G60:G62)/2))</f>
        <v>0.17726099359981631</v>
      </c>
    </row>
    <row r="63" spans="2:16">
      <c r="B63" s="25" t="s">
        <v>61</v>
      </c>
      <c r="C63" s="21">
        <v>22.53700065612793</v>
      </c>
      <c r="D63" s="37"/>
      <c r="E63" s="41"/>
      <c r="F63" s="41"/>
      <c r="G63" s="40">
        <v>18.110000610351563</v>
      </c>
      <c r="I63" s="41"/>
      <c r="J63" s="41"/>
      <c r="K63" s="41"/>
      <c r="L63" s="41"/>
      <c r="M63" s="41"/>
      <c r="N63" s="41"/>
      <c r="O63" s="29"/>
    </row>
    <row r="64" spans="2:16">
      <c r="B64" s="25" t="s">
        <v>61</v>
      </c>
      <c r="C64" s="21">
        <v>22.58799934387207</v>
      </c>
      <c r="D64" s="43"/>
      <c r="E64" s="41"/>
      <c r="F64" s="41"/>
      <c r="G64" s="40">
        <v>18.139999389648438</v>
      </c>
      <c r="H64" s="43"/>
      <c r="I64" s="41"/>
      <c r="J64" s="41"/>
      <c r="K64" s="41"/>
      <c r="L64" s="41"/>
      <c r="M64" s="41"/>
      <c r="N64" s="41"/>
      <c r="O64" s="29"/>
    </row>
    <row r="65" spans="2:16" ht="15.75">
      <c r="B65" s="25" t="s">
        <v>61</v>
      </c>
      <c r="C65" s="21">
        <v>22.624000549316406</v>
      </c>
      <c r="D65" s="44">
        <f>STDEV(C63:C65)</f>
        <v>4.3714860859658797E-2</v>
      </c>
      <c r="E65" s="45">
        <f>AVERAGE(C63:C65)</f>
        <v>22.583000183105469</v>
      </c>
      <c r="F65" s="41"/>
      <c r="G65" s="40">
        <v>18.208000183105469</v>
      </c>
      <c r="H65" s="46">
        <f>STDEV(G63:G65)</f>
        <v>5.0212798717120921E-2</v>
      </c>
      <c r="I65" s="45">
        <f>AVERAGE(G63:G65)</f>
        <v>18.152666727701824</v>
      </c>
      <c r="J65" s="41"/>
      <c r="K65" s="45">
        <f>E65-I65</f>
        <v>4.4303334554036446</v>
      </c>
      <c r="L65" s="45">
        <f>K65-$K$7</f>
        <v>-1.3663336435953788</v>
      </c>
      <c r="M65" s="18">
        <f>SQRT((D65*D65)+(H65*H65))</f>
        <v>6.6575627785139424E-2</v>
      </c>
      <c r="N65" s="6"/>
      <c r="O65" s="23">
        <f>POWER(2,-L65)</f>
        <v>2.578145424558016</v>
      </c>
      <c r="P65" s="17">
        <f>M65/SQRT((COUNT(C63:C65)+COUNT(G63:G65)/2))</f>
        <v>3.138405191241575E-2</v>
      </c>
    </row>
    <row r="66" spans="2:16">
      <c r="B66" s="25" t="s">
        <v>62</v>
      </c>
      <c r="C66" s="21">
        <v>19.48699951171875</v>
      </c>
      <c r="D66" s="37"/>
      <c r="E66" s="41"/>
      <c r="F66" s="41"/>
      <c r="G66" s="40">
        <v>14.866999626159668</v>
      </c>
      <c r="I66" s="41"/>
      <c r="J66" s="41"/>
      <c r="K66" s="41"/>
      <c r="L66" s="41"/>
      <c r="M66" s="41"/>
      <c r="N66" s="41"/>
      <c r="O66" s="29"/>
    </row>
    <row r="67" spans="2:16">
      <c r="B67" s="25" t="s">
        <v>62</v>
      </c>
      <c r="C67" s="21">
        <v>19.62700080871582</v>
      </c>
      <c r="D67" s="43"/>
      <c r="E67" s="41"/>
      <c r="F67" s="41"/>
      <c r="G67" s="40">
        <v>14.866999626159668</v>
      </c>
      <c r="H67" s="43"/>
      <c r="I67" s="41"/>
      <c r="J67" s="41"/>
      <c r="K67" s="41"/>
      <c r="L67" s="41"/>
      <c r="M67" s="41"/>
      <c r="N67" s="41"/>
      <c r="O67" s="29"/>
    </row>
    <row r="68" spans="2:16" ht="15.75">
      <c r="B68" s="25" t="s">
        <v>62</v>
      </c>
      <c r="C68" s="21">
        <v>19.669000625610352</v>
      </c>
      <c r="D68" s="44">
        <f>STDEV(C66:C68)</f>
        <v>9.5296688677886182E-2</v>
      </c>
      <c r="E68" s="45">
        <f>AVERAGE(C66:C68)</f>
        <v>19.594333648681641</v>
      </c>
      <c r="F68" s="41"/>
      <c r="G68" s="40">
        <v>14.892999649047852</v>
      </c>
      <c r="H68" s="46">
        <f>STDEV(G66:G68)</f>
        <v>1.5011120213429228E-2</v>
      </c>
      <c r="I68" s="45">
        <f>AVERAGE(G66:G68)</f>
        <v>14.875666300455729</v>
      </c>
      <c r="J68" s="41"/>
      <c r="K68" s="45">
        <f>E68-I68</f>
        <v>4.7186673482259121</v>
      </c>
      <c r="L68" s="45">
        <f>K68-$K$7</f>
        <v>-1.0779997507731114</v>
      </c>
      <c r="M68" s="18">
        <f>SQRT((D68*D68)+(H68*H68))</f>
        <v>9.6471719187707985E-2</v>
      </c>
      <c r="N68" s="6"/>
      <c r="O68" s="23">
        <f>POWER(2,-L68)</f>
        <v>2.1111070705802235</v>
      </c>
      <c r="P68" s="17">
        <f>M68/SQRT((COUNT(C66:C68)+COUNT(G66:G68)/2))</f>
        <v>4.5477204553568462E-2</v>
      </c>
    </row>
    <row r="69" spans="2:16">
      <c r="B69" s="25" t="s">
        <v>63</v>
      </c>
      <c r="C69" s="21">
        <v>27.325000762939453</v>
      </c>
      <c r="D69" s="37"/>
      <c r="E69" s="41"/>
      <c r="F69" s="41"/>
      <c r="G69" s="40">
        <v>17.625</v>
      </c>
      <c r="I69" s="41"/>
      <c r="J69" s="41"/>
      <c r="K69" s="41"/>
      <c r="L69" s="41"/>
      <c r="M69" s="41"/>
      <c r="N69" s="41"/>
      <c r="O69" s="29"/>
    </row>
    <row r="70" spans="2:16">
      <c r="B70" s="25" t="s">
        <v>63</v>
      </c>
      <c r="C70" s="21">
        <v>27.385000228881836</v>
      </c>
      <c r="D70" s="43"/>
      <c r="E70" s="41"/>
      <c r="F70" s="41"/>
      <c r="G70" s="40">
        <v>17.663999557495117</v>
      </c>
      <c r="H70" s="43"/>
      <c r="I70" s="41"/>
      <c r="J70" s="41"/>
      <c r="K70" s="41"/>
      <c r="L70" s="41"/>
      <c r="M70" s="41"/>
      <c r="N70" s="41"/>
      <c r="O70" s="29"/>
    </row>
    <row r="71" spans="2:16" ht="15.75">
      <c r="B71" s="25" t="s">
        <v>63</v>
      </c>
      <c r="C71" s="21">
        <v>27.930000305175781</v>
      </c>
      <c r="D71" s="44">
        <f>STDEV(C69:C71)</f>
        <v>0.33332903293391247</v>
      </c>
      <c r="E71" s="45">
        <f>AVERAGE(C69:C71)</f>
        <v>27.546667098999023</v>
      </c>
      <c r="F71" s="41"/>
      <c r="G71" s="40">
        <v>17.722999572753906</v>
      </c>
      <c r="H71" s="46">
        <f>STDEV(G69:G71)</f>
        <v>4.9338766950712737E-2</v>
      </c>
      <c r="I71" s="45">
        <f>AVERAGE(G69:G71)</f>
        <v>17.670666376749676</v>
      </c>
      <c r="J71" s="41"/>
      <c r="K71" s="45">
        <f>E71-I71</f>
        <v>9.8760007222493478</v>
      </c>
      <c r="L71" s="45">
        <f>K71-$K$7</f>
        <v>4.0793336232503243</v>
      </c>
      <c r="M71" s="18">
        <f>SQRT((D71*D71)+(H71*H71))</f>
        <v>0.33696076644154588</v>
      </c>
      <c r="N71" s="6"/>
      <c r="O71" s="23">
        <f>POWER(2,-L71)</f>
        <v>5.9155920562907721E-2</v>
      </c>
      <c r="P71" s="17">
        <f>M71/SQRT((COUNT(C69:C71)+COUNT(G69:G71)/2))</f>
        <v>0.15884482862975569</v>
      </c>
    </row>
    <row r="72" spans="2:16">
      <c r="B72" s="25" t="s">
        <v>64</v>
      </c>
      <c r="C72" s="21">
        <v>21.634000778198242</v>
      </c>
      <c r="D72" s="37"/>
      <c r="E72" s="41"/>
      <c r="F72" s="41"/>
      <c r="G72" s="40">
        <v>16.856000900268555</v>
      </c>
      <c r="I72" s="41"/>
      <c r="J72" s="41"/>
      <c r="K72" s="41"/>
      <c r="L72" s="41"/>
      <c r="M72" s="41"/>
      <c r="N72" s="41"/>
      <c r="O72" s="29"/>
    </row>
    <row r="73" spans="2:16">
      <c r="B73" s="25" t="s">
        <v>64</v>
      </c>
      <c r="C73" s="21">
        <v>21.638999938964844</v>
      </c>
      <c r="D73" s="43"/>
      <c r="E73" s="41"/>
      <c r="F73" s="41"/>
      <c r="G73" s="40">
        <v>16.878000259399414</v>
      </c>
      <c r="H73" s="43"/>
      <c r="I73" s="41"/>
      <c r="J73" s="41"/>
      <c r="K73" s="41"/>
      <c r="L73" s="41"/>
      <c r="M73" s="41"/>
      <c r="N73" s="41"/>
      <c r="O73" s="29"/>
    </row>
    <row r="74" spans="2:16" ht="15.75">
      <c r="B74" s="25" t="s">
        <v>64</v>
      </c>
      <c r="C74" s="21">
        <v>21.538000106811523</v>
      </c>
      <c r="D74" s="44">
        <f>STDEV(C72:C74)</f>
        <v>5.6924052634584915E-2</v>
      </c>
      <c r="E74" s="45">
        <f>AVERAGE(C72:C74)</f>
        <v>21.603666941324871</v>
      </c>
      <c r="F74" s="41"/>
      <c r="G74" s="40">
        <v>16.858999252319336</v>
      </c>
      <c r="H74" s="46">
        <f>STDEV(G72:G74)</f>
        <v>1.1930354753360082E-2</v>
      </c>
      <c r="I74" s="45">
        <f>AVERAGE(G72:G74)</f>
        <v>16.864333470662434</v>
      </c>
      <c r="J74" s="41"/>
      <c r="K74" s="45">
        <f>E74-I74</f>
        <v>4.7393334706624373</v>
      </c>
      <c r="L74" s="45">
        <f>K74-$K$7</f>
        <v>-1.0573336283365862</v>
      </c>
      <c r="M74" s="18">
        <f>SQRT((D74*D74)+(H74*H74))</f>
        <v>5.816082128792556E-2</v>
      </c>
      <c r="N74" s="6"/>
      <c r="O74" s="23">
        <f>POWER(2,-L74)</f>
        <v>2.081081734922027</v>
      </c>
      <c r="P74" s="17">
        <f>M74/SQRT((COUNT(C72:C74)+COUNT(G72:G74)/2))</f>
        <v>2.7417274088047384E-2</v>
      </c>
    </row>
    <row r="75" spans="2:16">
      <c r="B75" s="25" t="s">
        <v>65</v>
      </c>
      <c r="C75" s="21">
        <v>19.334999084472656</v>
      </c>
      <c r="D75" s="37"/>
      <c r="E75" s="41"/>
      <c r="F75" s="41"/>
      <c r="G75" s="40">
        <v>14.038000106811523</v>
      </c>
      <c r="I75" s="41"/>
      <c r="J75" s="41"/>
      <c r="K75" s="41"/>
      <c r="L75" s="41"/>
      <c r="M75" s="41"/>
      <c r="N75" s="41"/>
      <c r="O75" s="29"/>
    </row>
    <row r="76" spans="2:16">
      <c r="B76" s="25" t="s">
        <v>65</v>
      </c>
      <c r="C76" s="21">
        <v>19.323999404907227</v>
      </c>
      <c r="D76" s="43"/>
      <c r="E76" s="41"/>
      <c r="F76" s="41"/>
      <c r="G76" s="40">
        <v>13.925999641418457</v>
      </c>
      <c r="H76" s="43"/>
      <c r="I76" s="41"/>
      <c r="J76" s="41"/>
      <c r="K76" s="41"/>
      <c r="L76" s="41"/>
      <c r="M76" s="41"/>
      <c r="N76" s="41"/>
      <c r="O76" s="29"/>
    </row>
    <row r="77" spans="2:16" ht="15.75">
      <c r="B77" s="25" t="s">
        <v>65</v>
      </c>
      <c r="C77" s="21">
        <v>19.309999465942383</v>
      </c>
      <c r="D77" s="44">
        <f>STDEV(C75:C77)</f>
        <v>1.2529778983290652E-2</v>
      </c>
      <c r="E77" s="45">
        <f>AVERAGE(C75:C77)</f>
        <v>19.322999318440754</v>
      </c>
      <c r="F77" s="41"/>
      <c r="G77" s="40">
        <v>14.038999557495117</v>
      </c>
      <c r="H77" s="46">
        <f>STDEV(G75:G77)</f>
        <v>6.4953937760108937E-2</v>
      </c>
      <c r="I77" s="45">
        <f>AVERAGE(G75:G77)</f>
        <v>14.000999768575033</v>
      </c>
      <c r="J77" s="41"/>
      <c r="K77" s="45">
        <f>E77-I77</f>
        <v>5.3219995498657209</v>
      </c>
      <c r="L77" s="45">
        <f>K77-$K$7</f>
        <v>-0.47466754913330256</v>
      </c>
      <c r="M77" s="18">
        <f>SQRT((D77*D77)+(H77*H77))</f>
        <v>6.615141262221251E-2</v>
      </c>
      <c r="N77" s="6"/>
      <c r="O77" s="23">
        <f>POWER(2,-L77)</f>
        <v>1.3895979676285131</v>
      </c>
      <c r="P77" s="17">
        <f>M77/SQRT((COUNT(C75:C77)+COUNT(G75:G77)/2))</f>
        <v>3.1184074966823894E-2</v>
      </c>
    </row>
    <row r="78" spans="2:16">
      <c r="B78" s="25" t="s">
        <v>66</v>
      </c>
      <c r="C78" s="21">
        <v>27.274999618530273</v>
      </c>
      <c r="D78" s="37"/>
      <c r="E78" s="41"/>
      <c r="F78" s="41"/>
      <c r="G78" s="40">
        <v>16.520000457763672</v>
      </c>
      <c r="I78" s="41"/>
      <c r="J78" s="41"/>
      <c r="K78" s="41"/>
      <c r="L78" s="41"/>
      <c r="M78" s="41"/>
      <c r="N78" s="41"/>
      <c r="O78" s="29"/>
    </row>
    <row r="79" spans="2:16">
      <c r="B79" s="25" t="s">
        <v>66</v>
      </c>
      <c r="C79" s="21">
        <v>27.365999221801758</v>
      </c>
      <c r="D79" s="43"/>
      <c r="E79" s="41"/>
      <c r="F79" s="41"/>
      <c r="G79" s="40">
        <v>16.527000427246094</v>
      </c>
      <c r="H79" s="43"/>
      <c r="I79" s="41"/>
      <c r="J79" s="41"/>
      <c r="K79" s="41"/>
      <c r="L79" s="41"/>
      <c r="M79" s="41"/>
      <c r="N79" s="41"/>
      <c r="O79" s="29"/>
    </row>
    <row r="80" spans="2:16" ht="15.75">
      <c r="B80" s="25" t="s">
        <v>66</v>
      </c>
      <c r="C80" s="21">
        <v>27.190000534057617</v>
      </c>
      <c r="D80" s="44">
        <f>STDEV(C78:C80)</f>
        <v>8.801639075045134E-2</v>
      </c>
      <c r="E80" s="45">
        <f>AVERAGE(C78:C80)</f>
        <v>27.276999791463215</v>
      </c>
      <c r="F80" s="41"/>
      <c r="G80" s="40">
        <v>16.563999176025391</v>
      </c>
      <c r="H80" s="46">
        <f>STDEV(G78:G80)</f>
        <v>2.3642455430370954E-2</v>
      </c>
      <c r="I80" s="45">
        <f>AVERAGE(G78:G80)</f>
        <v>16.537000020345051</v>
      </c>
      <c r="J80" s="41"/>
      <c r="K80" s="45">
        <f>E80-I80</f>
        <v>10.739999771118164</v>
      </c>
      <c r="L80" s="45">
        <f>K80-$K$7</f>
        <v>4.9433326721191406</v>
      </c>
      <c r="M80" s="18">
        <f>SQRT((D80*D80)+(H80*H80))</f>
        <v>9.1136440239419123E-2</v>
      </c>
      <c r="N80" s="6"/>
      <c r="O80" s="23">
        <f>POWER(2,-L80)</f>
        <v>3.2501887830236234E-2</v>
      </c>
      <c r="P80" s="17">
        <f>M80/SQRT((COUNT(C78:C80)+COUNT(G78:G80)/2))</f>
        <v>4.2962129937663872E-2</v>
      </c>
    </row>
    <row r="81" spans="2:16">
      <c r="B81" s="25" t="s">
        <v>67</v>
      </c>
      <c r="C81" s="21">
        <v>24.000999450683594</v>
      </c>
      <c r="D81" s="37"/>
      <c r="E81" s="41"/>
      <c r="F81" s="41"/>
      <c r="G81" s="40">
        <v>18.260000228881836</v>
      </c>
      <c r="I81" s="41"/>
      <c r="J81" s="41"/>
      <c r="K81" s="41"/>
      <c r="L81" s="41"/>
      <c r="M81" s="41"/>
      <c r="N81" s="41"/>
      <c r="O81" s="29"/>
    </row>
    <row r="82" spans="2:16">
      <c r="B82" s="25" t="s">
        <v>67</v>
      </c>
      <c r="C82" s="21">
        <v>23.878000259399414</v>
      </c>
      <c r="D82" s="43"/>
      <c r="E82" s="41"/>
      <c r="F82" s="41"/>
      <c r="G82" s="40">
        <v>18.267999649047852</v>
      </c>
      <c r="H82" s="43"/>
      <c r="I82" s="41"/>
      <c r="J82" s="41"/>
      <c r="K82" s="41"/>
      <c r="L82" s="41"/>
      <c r="M82" s="41"/>
      <c r="N82" s="41"/>
      <c r="O82" s="29"/>
    </row>
    <row r="83" spans="2:16" ht="15.75">
      <c r="B83" s="25" t="s">
        <v>67</v>
      </c>
      <c r="C83" s="21">
        <v>24.097000122070313</v>
      </c>
      <c r="D83" s="44">
        <f>STDEV(C81:C83)</f>
        <v>0.10977694795442815</v>
      </c>
      <c r="E83" s="45">
        <f>AVERAGE(C81:C83)</f>
        <v>23.991999944051106</v>
      </c>
      <c r="F83" s="41"/>
      <c r="G83" s="40">
        <v>18.225000381469727</v>
      </c>
      <c r="H83" s="46">
        <f>STDEV(G81:G83)</f>
        <v>2.2868891002548231E-2</v>
      </c>
      <c r="I83" s="45">
        <f>AVERAGE(G81:G83)</f>
        <v>18.251000086466473</v>
      </c>
      <c r="J83" s="41"/>
      <c r="K83" s="45">
        <f>E83-I83</f>
        <v>5.740999857584633</v>
      </c>
      <c r="L83" s="45">
        <f>K83-$K$7</f>
        <v>-5.5667241414390389E-2</v>
      </c>
      <c r="M83" s="18">
        <f>SQRT((D83*D83)+(H83*H83))</f>
        <v>0.11213369020002711</v>
      </c>
      <c r="N83" s="6"/>
      <c r="O83" s="23">
        <f>POWER(2,-L83)</f>
        <v>1.039339683126949</v>
      </c>
      <c r="P83" s="17">
        <f>M83/SQRT((COUNT(C81:C83)+COUNT(G81:G83)/2))</f>
        <v>5.2860328493273795E-2</v>
      </c>
    </row>
    <row r="84" spans="2:16">
      <c r="B84" s="25" t="s">
        <v>68</v>
      </c>
      <c r="C84" s="21">
        <v>21.650999069213867</v>
      </c>
      <c r="D84" s="37"/>
      <c r="E84" s="41"/>
      <c r="F84" s="41"/>
      <c r="G84" s="40">
        <v>15.685999870300293</v>
      </c>
      <c r="I84" s="41"/>
      <c r="J84" s="41"/>
      <c r="K84" s="41"/>
      <c r="L84" s="41"/>
      <c r="M84" s="41"/>
      <c r="N84" s="41"/>
      <c r="O84" s="29"/>
    </row>
    <row r="85" spans="2:16">
      <c r="B85" s="25" t="s">
        <v>68</v>
      </c>
      <c r="C85" s="21">
        <v>21.642999649047852</v>
      </c>
      <c r="D85" s="43"/>
      <c r="E85" s="41"/>
      <c r="F85" s="41"/>
      <c r="G85" s="40">
        <v>15.741000175476074</v>
      </c>
      <c r="H85" s="43"/>
      <c r="I85" s="41"/>
      <c r="J85" s="41"/>
      <c r="K85" s="41"/>
      <c r="L85" s="41"/>
      <c r="M85" s="41"/>
      <c r="N85" s="41"/>
      <c r="O85" s="29"/>
    </row>
    <row r="86" spans="2:16" ht="15.75">
      <c r="B86" s="25" t="s">
        <v>68</v>
      </c>
      <c r="C86" s="21">
        <v>21.61199951171875</v>
      </c>
      <c r="D86" s="44">
        <f>STDEV(C84:C86)</f>
        <v>2.059921002623873E-2</v>
      </c>
      <c r="E86" s="45">
        <f>AVERAGE(C84:C86)</f>
        <v>21.635332743326824</v>
      </c>
      <c r="F86" s="41"/>
      <c r="G86" s="40">
        <v>15.710000038146973</v>
      </c>
      <c r="H86" s="46">
        <f>STDEV(G84:G86)</f>
        <v>2.7574294008856099E-2</v>
      </c>
      <c r="I86" s="45">
        <f>AVERAGE(G84:G86)</f>
        <v>15.712333361307779</v>
      </c>
      <c r="J86" s="41"/>
      <c r="K86" s="45">
        <f>E86-I86</f>
        <v>5.9229993820190447</v>
      </c>
      <c r="L86" s="45">
        <f>K86-$K$7</f>
        <v>0.12633228302002131</v>
      </c>
      <c r="M86" s="18">
        <f>SQRT((D86*D86)+(H86*H86))</f>
        <v>3.4419022992989379E-2</v>
      </c>
      <c r="N86" s="6"/>
      <c r="O86" s="23">
        <f>POWER(2,-L86)</f>
        <v>0.9161576100012786</v>
      </c>
      <c r="P86" s="17">
        <f>M86/SQRT((COUNT(C84:C86)+COUNT(G84:G86)/2))</f>
        <v>1.6225283040105662E-2</v>
      </c>
    </row>
    <row r="87" spans="2:16">
      <c r="B87" s="25" t="s">
        <v>69</v>
      </c>
      <c r="C87" s="21">
        <v>29.666000366210937</v>
      </c>
      <c r="D87" s="37"/>
      <c r="E87" s="41"/>
      <c r="F87" s="41"/>
      <c r="G87" s="40">
        <v>17.327999114990234</v>
      </c>
      <c r="I87" s="41"/>
      <c r="J87" s="41"/>
      <c r="K87" s="41"/>
      <c r="L87" s="41"/>
      <c r="M87" s="41"/>
      <c r="N87" s="41"/>
      <c r="O87" s="29"/>
    </row>
    <row r="88" spans="2:16">
      <c r="B88" s="25" t="s">
        <v>69</v>
      </c>
      <c r="C88" s="21">
        <v>30.017999649047852</v>
      </c>
      <c r="D88" s="43"/>
      <c r="E88" s="41"/>
      <c r="F88" s="41"/>
      <c r="G88" s="40">
        <v>17.356000900268555</v>
      </c>
      <c r="H88" s="43"/>
      <c r="I88" s="41"/>
      <c r="J88" s="41"/>
      <c r="K88" s="41"/>
      <c r="L88" s="41"/>
      <c r="M88" s="41"/>
      <c r="N88" s="41"/>
      <c r="O88" s="29"/>
    </row>
    <row r="89" spans="2:16" ht="15.75">
      <c r="B89" s="25" t="s">
        <v>69</v>
      </c>
      <c r="C89" s="21">
        <v>30.028999328613281</v>
      </c>
      <c r="D89" s="44">
        <f>STDEV(C87:C89)</f>
        <v>0.20647547666063643</v>
      </c>
      <c r="E89" s="45">
        <f>AVERAGE(C87:C89)</f>
        <v>29.904333114624023</v>
      </c>
      <c r="F89" s="41"/>
      <c r="G89" s="40">
        <v>17.311000823974609</v>
      </c>
      <c r="H89" s="46">
        <f>STDEV(G87:G89)</f>
        <v>2.2723148045865522E-2</v>
      </c>
      <c r="I89" s="45">
        <f>AVERAGE(G87:G89)</f>
        <v>17.331666946411133</v>
      </c>
      <c r="J89" s="41"/>
      <c r="K89" s="45">
        <f>E89-I89</f>
        <v>12.572666168212891</v>
      </c>
      <c r="L89" s="45">
        <f>K89-$K$7</f>
        <v>6.7759990692138672</v>
      </c>
      <c r="M89" s="18">
        <f>SQRT((D89*D89)+(H89*H89))</f>
        <v>0.20772208336946588</v>
      </c>
      <c r="N89" s="6"/>
      <c r="O89" s="23">
        <f>POWER(2,-L89)</f>
        <v>9.1247511574450643E-3</v>
      </c>
      <c r="P89" s="17">
        <f>M89/SQRT((COUNT(C87:C89)+COUNT(G87:G89)/2))</f>
        <v>9.7921129168497809E-2</v>
      </c>
    </row>
    <row r="90" spans="2:16">
      <c r="B90" s="25" t="s">
        <v>70</v>
      </c>
      <c r="C90" s="21">
        <v>22.549999237060547</v>
      </c>
      <c r="D90" s="37"/>
      <c r="E90" s="41"/>
      <c r="F90" s="41"/>
      <c r="G90" s="40">
        <v>17.971000671386719</v>
      </c>
      <c r="I90" s="41"/>
      <c r="J90" s="41"/>
      <c r="K90" s="41"/>
      <c r="L90" s="41"/>
      <c r="M90" s="41"/>
      <c r="N90" s="41"/>
      <c r="O90" s="29"/>
    </row>
    <row r="91" spans="2:16">
      <c r="B91" s="25" t="s">
        <v>70</v>
      </c>
      <c r="C91" s="21">
        <v>22.486000061035156</v>
      </c>
      <c r="D91" s="43"/>
      <c r="E91" s="41"/>
      <c r="F91" s="41"/>
      <c r="G91" s="40">
        <v>17.955999374389648</v>
      </c>
      <c r="H91" s="43"/>
      <c r="I91" s="41"/>
      <c r="J91" s="41"/>
      <c r="K91" s="41"/>
      <c r="L91" s="41"/>
      <c r="M91" s="41"/>
      <c r="N91" s="41"/>
      <c r="O91" s="29"/>
    </row>
    <row r="92" spans="2:16" ht="15.75">
      <c r="B92" s="25" t="s">
        <v>70</v>
      </c>
      <c r="C92" s="21">
        <v>22.527000427246094</v>
      </c>
      <c r="D92" s="44">
        <f>STDEV(C90:C92)</f>
        <v>3.2418795510838323E-2</v>
      </c>
      <c r="E92" s="45">
        <f>AVERAGE(C90:C92)</f>
        <v>22.520999908447266</v>
      </c>
      <c r="F92" s="41"/>
      <c r="G92" s="40">
        <v>18.024999618530273</v>
      </c>
      <c r="H92" s="46">
        <f>STDEV(G90:G92)</f>
        <v>3.6290400235858014E-2</v>
      </c>
      <c r="I92" s="45">
        <f>AVERAGE(G90:G92)</f>
        <v>17.983999888102215</v>
      </c>
      <c r="J92" s="41"/>
      <c r="K92" s="45">
        <f>E92-I92</f>
        <v>4.5370000203450509</v>
      </c>
      <c r="L92" s="45">
        <f>K92-$K$7</f>
        <v>-1.2596670786539725</v>
      </c>
      <c r="M92" s="18">
        <f>SQRT((D92*D92)+(H92*H92))</f>
        <v>4.8661806909036112E-2</v>
      </c>
      <c r="N92" s="6"/>
      <c r="O92" s="23">
        <f>POWER(2,-L92)</f>
        <v>2.3944048042650579</v>
      </c>
      <c r="P92" s="17">
        <f>M92/SQRT((COUNT(C90:C92)+COUNT(G90:G92)/2))</f>
        <v>2.2939395766779884E-2</v>
      </c>
    </row>
    <row r="93" spans="2:16">
      <c r="B93" s="25" t="s">
        <v>71</v>
      </c>
      <c r="C93" s="21">
        <v>19.733999252319336</v>
      </c>
      <c r="D93" s="37"/>
      <c r="E93" s="41"/>
      <c r="F93" s="41"/>
      <c r="G93" s="40">
        <v>13.909999847412109</v>
      </c>
      <c r="I93" s="41"/>
      <c r="J93" s="41"/>
      <c r="K93" s="41"/>
      <c r="L93" s="41"/>
      <c r="M93" s="41"/>
      <c r="N93" s="41"/>
      <c r="O93" s="29"/>
    </row>
    <row r="94" spans="2:16">
      <c r="B94" s="25" t="s">
        <v>71</v>
      </c>
      <c r="C94" s="21">
        <v>19.815999984741211</v>
      </c>
      <c r="D94" s="43"/>
      <c r="E94" s="41"/>
      <c r="F94" s="41"/>
      <c r="G94" s="40">
        <v>14.072999954223633</v>
      </c>
      <c r="H94" s="43"/>
      <c r="I94" s="41"/>
      <c r="J94" s="41"/>
      <c r="K94" s="41"/>
      <c r="L94" s="41"/>
      <c r="M94" s="41"/>
      <c r="N94" s="41"/>
      <c r="O94" s="29"/>
    </row>
    <row r="95" spans="2:16" ht="15.75">
      <c r="B95" s="25" t="s">
        <v>71</v>
      </c>
      <c r="C95" s="21">
        <v>19.840000152587891</v>
      </c>
      <c r="D95" s="44">
        <f>STDEV(C93:C95)</f>
        <v>5.5582249912684678E-2</v>
      </c>
      <c r="E95" s="45">
        <f>AVERAGE(C93:C95)</f>
        <v>19.796666463216145</v>
      </c>
      <c r="F95" s="41"/>
      <c r="G95" s="40">
        <v>14.031999588012695</v>
      </c>
      <c r="H95" s="46">
        <f>STDEV(G93:G95)</f>
        <v>8.4787972374829684E-2</v>
      </c>
      <c r="I95" s="45">
        <f>AVERAGE(G93:G95)</f>
        <v>14.004999796549479</v>
      </c>
      <c r="J95" s="41"/>
      <c r="K95" s="45">
        <f>E95-I95</f>
        <v>5.7916666666666661</v>
      </c>
      <c r="L95" s="45">
        <f>K95-$K$7</f>
        <v>-5.000432332357363E-3</v>
      </c>
      <c r="M95" s="18">
        <f>SQRT((D95*D95)+(H95*H95))</f>
        <v>0.10138237896592789</v>
      </c>
      <c r="N95" s="6"/>
      <c r="O95" s="23">
        <f>POWER(2,-L95)</f>
        <v>1.0034720492198812</v>
      </c>
      <c r="P95" s="17">
        <f>M95/SQRT((COUNT(C93:C95)+COUNT(G93:G95)/2))</f>
        <v>4.7792111773088009E-2</v>
      </c>
    </row>
    <row r="96" spans="2:16">
      <c r="B96" s="25" t="s">
        <v>72</v>
      </c>
      <c r="C96" s="21">
        <v>29.606000900268555</v>
      </c>
      <c r="D96" s="37"/>
      <c r="E96" s="41"/>
      <c r="F96" s="41"/>
      <c r="G96" s="40">
        <v>18.409000396728516</v>
      </c>
      <c r="I96" s="41"/>
      <c r="J96" s="41"/>
      <c r="K96" s="41"/>
      <c r="L96" s="41"/>
      <c r="M96" s="41"/>
      <c r="N96" s="41"/>
      <c r="O96" s="29"/>
    </row>
    <row r="97" spans="2:16">
      <c r="B97" s="25" t="s">
        <v>72</v>
      </c>
      <c r="C97" s="21">
        <v>28.917999267578125</v>
      </c>
      <c r="D97" s="43"/>
      <c r="E97" s="41"/>
      <c r="F97" s="41"/>
      <c r="G97" s="40">
        <v>18.417999267578125</v>
      </c>
      <c r="H97" s="43"/>
      <c r="I97" s="41"/>
      <c r="J97" s="41"/>
      <c r="K97" s="41"/>
      <c r="L97" s="41"/>
      <c r="M97" s="41"/>
      <c r="N97" s="41"/>
      <c r="O97" s="29"/>
    </row>
    <row r="98" spans="2:16" ht="15.75">
      <c r="B98" s="25" t="s">
        <v>72</v>
      </c>
      <c r="C98" s="21">
        <v>29.01099967956543</v>
      </c>
      <c r="D98" s="44">
        <f>STDEV(C96:C98)</f>
        <v>0.37327866620277006</v>
      </c>
      <c r="E98" s="45">
        <f>AVERAGE(C96:C98)</f>
        <v>29.178333282470703</v>
      </c>
      <c r="F98" s="41"/>
      <c r="G98" s="40">
        <v>18.454999923706055</v>
      </c>
      <c r="H98" s="46">
        <f>STDEV(G96:G98)</f>
        <v>2.4378900414848474E-2</v>
      </c>
      <c r="I98" s="45">
        <f>AVERAGE(G96:G98)</f>
        <v>18.427333196004231</v>
      </c>
      <c r="J98" s="41"/>
      <c r="K98" s="45">
        <f>E98-I98</f>
        <v>10.751000086466473</v>
      </c>
      <c r="L98" s="45">
        <f>K98-$K$7</f>
        <v>4.9543329874674491</v>
      </c>
      <c r="M98" s="18">
        <f>SQRT((D98*D98)+(H98*H98))</f>
        <v>0.37407391439066712</v>
      </c>
      <c r="N98" s="6"/>
      <c r="O98" s="23">
        <f>POWER(2,-L98)</f>
        <v>3.2255008617883635E-2</v>
      </c>
      <c r="P98" s="17">
        <f>M98/SQRT((COUNT(C96:C98)+COUNT(G96:G98)/2))</f>
        <v>0.17634013435375787</v>
      </c>
    </row>
    <row r="99" spans="2:16">
      <c r="B99" s="25" t="s">
        <v>73</v>
      </c>
      <c r="C99" s="21">
        <v>25.26099967956543</v>
      </c>
      <c r="D99" s="37"/>
      <c r="E99" s="41"/>
      <c r="F99" s="41"/>
      <c r="G99" s="40">
        <v>20.375</v>
      </c>
      <c r="I99" s="41"/>
      <c r="J99" s="41"/>
      <c r="K99" s="41"/>
      <c r="L99" s="41"/>
      <c r="M99" s="41"/>
      <c r="N99" s="41"/>
      <c r="O99" s="29"/>
    </row>
    <row r="100" spans="2:16">
      <c r="B100" s="25" t="s">
        <v>73</v>
      </c>
      <c r="C100" s="21">
        <v>25.28700065612793</v>
      </c>
      <c r="D100" s="43"/>
      <c r="E100" s="41"/>
      <c r="F100" s="41"/>
      <c r="G100" s="40">
        <v>20.37700080871582</v>
      </c>
      <c r="H100" s="43"/>
      <c r="I100" s="41"/>
      <c r="J100" s="41"/>
      <c r="K100" s="41"/>
      <c r="L100" s="41"/>
      <c r="M100" s="41"/>
      <c r="N100" s="41"/>
      <c r="O100" s="29"/>
    </row>
    <row r="101" spans="2:16" ht="15.75">
      <c r="B101" s="25" t="s">
        <v>73</v>
      </c>
      <c r="C101" s="21">
        <v>25.204999923706055</v>
      </c>
      <c r="D101" s="44">
        <f>STDEV(C99:C101)</f>
        <v>4.190493916043235E-2</v>
      </c>
      <c r="E101" s="45">
        <f>AVERAGE(C99:C101)</f>
        <v>25.251000086466473</v>
      </c>
      <c r="F101" s="41"/>
      <c r="G101" s="40">
        <v>20.356000900268555</v>
      </c>
      <c r="H101" s="46">
        <f>STDEV(G99:G101)</f>
        <v>1.1589975416397899E-2</v>
      </c>
      <c r="I101" s="45">
        <f>AVERAGE(G99:G101)</f>
        <v>20.369333902994793</v>
      </c>
      <c r="J101" s="41"/>
      <c r="K101" s="45">
        <f>E101-I101</f>
        <v>4.8816661834716797</v>
      </c>
      <c r="L101" s="45">
        <f>K101-$K$7</f>
        <v>-0.91500091552734375</v>
      </c>
      <c r="M101" s="18">
        <f>SQRT((D101*D101)+(H101*H101))</f>
        <v>4.3478172180902962E-2</v>
      </c>
      <c r="N101" s="6"/>
      <c r="O101" s="23">
        <f>POWER(2,-L101)</f>
        <v>1.8855702684099351</v>
      </c>
      <c r="P101" s="17">
        <f>M101/SQRT((COUNT(C99:C101)+COUNT(G99:G101)/2))</f>
        <v>2.0495806921808527E-2</v>
      </c>
    </row>
    <row r="102" spans="2:16">
      <c r="B102" s="25" t="s">
        <v>74</v>
      </c>
      <c r="C102" s="21">
        <v>20.358999252319336</v>
      </c>
      <c r="D102" s="37"/>
      <c r="E102" s="41"/>
      <c r="F102" s="41"/>
      <c r="G102" s="40">
        <v>14.642000198364258</v>
      </c>
      <c r="I102" s="41"/>
      <c r="J102" s="41"/>
      <c r="K102" s="41"/>
      <c r="L102" s="41"/>
      <c r="M102" s="41"/>
      <c r="N102" s="41"/>
      <c r="O102" s="29"/>
    </row>
    <row r="103" spans="2:16">
      <c r="B103" s="25" t="s">
        <v>74</v>
      </c>
      <c r="C103" s="21">
        <v>20.346000671386719</v>
      </c>
      <c r="D103" s="43"/>
      <c r="E103" s="41"/>
      <c r="F103" s="41"/>
      <c r="G103" s="40">
        <v>14.616000175476074</v>
      </c>
      <c r="H103" s="43"/>
      <c r="I103" s="41"/>
      <c r="J103" s="41"/>
      <c r="K103" s="41"/>
      <c r="L103" s="41"/>
      <c r="M103" s="41"/>
      <c r="N103" s="41"/>
      <c r="O103" s="29"/>
    </row>
    <row r="104" spans="2:16" ht="15.75">
      <c r="B104" s="25" t="s">
        <v>74</v>
      </c>
      <c r="C104" s="21">
        <v>20.263999938964844</v>
      </c>
      <c r="D104" s="44">
        <f>STDEV(C102:C104)</f>
        <v>5.1507204612252611E-2</v>
      </c>
      <c r="E104" s="45">
        <f>AVERAGE(C102:C104)</f>
        <v>20.322999954223633</v>
      </c>
      <c r="F104" s="41"/>
      <c r="G104" s="40">
        <v>14.600000381469727</v>
      </c>
      <c r="H104" s="46">
        <f>STDEV(G102:G104)</f>
        <v>2.1197402425791788E-2</v>
      </c>
      <c r="I104" s="45">
        <f>AVERAGE(G102:G104)</f>
        <v>14.619333585103353</v>
      </c>
      <c r="J104" s="41"/>
      <c r="K104" s="45">
        <f>E104-I104</f>
        <v>5.7036663691202794</v>
      </c>
      <c r="L104" s="45">
        <f>K104-$K$7</f>
        <v>-9.3000729878744082E-2</v>
      </c>
      <c r="M104" s="18">
        <f>SQRT((D104*D104)+(H104*H104))</f>
        <v>5.5698491869793205E-2</v>
      </c>
      <c r="N104" s="6"/>
      <c r="O104" s="23">
        <f>POWER(2,-L104)</f>
        <v>1.066586320431933</v>
      </c>
      <c r="P104" s="17">
        <f>M104/SQRT((COUNT(C102:C104)+COUNT(G102:G104)/2))</f>
        <v>2.6256520868663043E-2</v>
      </c>
    </row>
    <row r="105" spans="2:16">
      <c r="B105" s="25" t="s">
        <v>75</v>
      </c>
      <c r="C105" s="21">
        <v>28.750999450683594</v>
      </c>
      <c r="D105" s="37"/>
      <c r="E105" s="41"/>
      <c r="F105" s="41"/>
      <c r="G105" s="40">
        <v>16.809000015258789</v>
      </c>
      <c r="I105" s="41"/>
      <c r="J105" s="41"/>
      <c r="K105" s="41"/>
      <c r="L105" s="41"/>
      <c r="M105" s="41"/>
      <c r="N105" s="41"/>
      <c r="O105" s="29"/>
    </row>
    <row r="106" spans="2:16">
      <c r="B106" s="25" t="s">
        <v>75</v>
      </c>
      <c r="C106" s="21">
        <v>28.649999618530273</v>
      </c>
      <c r="D106" s="43"/>
      <c r="E106" s="41"/>
      <c r="F106" s="41"/>
      <c r="G106" s="40">
        <v>16.770999908447266</v>
      </c>
      <c r="H106" s="43"/>
      <c r="I106" s="41"/>
      <c r="J106" s="41"/>
      <c r="K106" s="41"/>
      <c r="L106" s="41"/>
      <c r="M106" s="41"/>
      <c r="N106" s="41"/>
      <c r="O106" s="29"/>
    </row>
    <row r="107" spans="2:16" ht="15.75">
      <c r="B107" s="25" t="s">
        <v>75</v>
      </c>
      <c r="C107" s="21">
        <v>29.24799919128418</v>
      </c>
      <c r="D107" s="44">
        <f>STDEV(C105:C107)</f>
        <v>0.32010758536933148</v>
      </c>
      <c r="E107" s="45">
        <f>AVERAGE(C105:C107)</f>
        <v>28.882999420166016</v>
      </c>
      <c r="F107" s="41"/>
      <c r="G107" s="40">
        <v>16.860000610351563</v>
      </c>
      <c r="H107" s="46">
        <f>STDEV(G105:G107)</f>
        <v>4.4658320906190464E-2</v>
      </c>
      <c r="I107" s="45">
        <f>AVERAGE(G105:G107)</f>
        <v>16.813333511352539</v>
      </c>
      <c r="J107" s="41"/>
      <c r="K107" s="45">
        <f>E107-I107</f>
        <v>12.069665908813477</v>
      </c>
      <c r="L107" s="45">
        <f>K107-$K$7</f>
        <v>6.2729988098144531</v>
      </c>
      <c r="M107" s="18">
        <f>SQRT((D107*D107)+(H107*H107))</f>
        <v>0.32320772242807588</v>
      </c>
      <c r="N107" s="6"/>
      <c r="O107" s="23">
        <f>POWER(2,-L107)</f>
        <v>1.2931210919127203E-2</v>
      </c>
      <c r="P107" s="17">
        <f>M107/SQRT((COUNT(C105:C107)+COUNT(G105:G107)/2))</f>
        <v>0.15236158150716791</v>
      </c>
    </row>
    <row r="108" spans="2:16">
      <c r="B108" s="25" t="s">
        <v>76</v>
      </c>
      <c r="C108" s="21">
        <v>23.582000732421875</v>
      </c>
      <c r="D108" s="37"/>
      <c r="E108" s="41"/>
      <c r="F108" s="41"/>
      <c r="G108" s="40">
        <v>19.346000671386719</v>
      </c>
      <c r="I108" s="41"/>
      <c r="J108" s="41"/>
      <c r="K108" s="41"/>
      <c r="L108" s="41"/>
      <c r="M108" s="41"/>
      <c r="N108" s="41"/>
      <c r="O108" s="29"/>
    </row>
    <row r="109" spans="2:16">
      <c r="B109" s="25" t="s">
        <v>76</v>
      </c>
      <c r="C109" s="21">
        <v>23.597000122070313</v>
      </c>
      <c r="D109" s="43"/>
      <c r="E109" s="41"/>
      <c r="F109" s="41"/>
      <c r="G109" s="40">
        <v>19.381999969482422</v>
      </c>
      <c r="H109" s="43"/>
      <c r="I109" s="41"/>
      <c r="J109" s="41"/>
      <c r="K109" s="41"/>
      <c r="L109" s="41"/>
      <c r="M109" s="41"/>
      <c r="N109" s="41"/>
      <c r="O109" s="29"/>
    </row>
    <row r="110" spans="2:16" ht="15.75">
      <c r="B110" s="25" t="s">
        <v>76</v>
      </c>
      <c r="C110" s="21">
        <v>23.551000595092773</v>
      </c>
      <c r="D110" s="44">
        <f>STDEV(C108:C110)</f>
        <v>2.345899502822657E-2</v>
      </c>
      <c r="E110" s="45">
        <f>AVERAGE(C108:C110)</f>
        <v>23.576667149861652</v>
      </c>
      <c r="F110" s="41"/>
      <c r="G110" s="40">
        <v>19.364999771118164</v>
      </c>
      <c r="H110" s="46">
        <f>STDEV(G108:G110)</f>
        <v>1.8008895942528025E-2</v>
      </c>
      <c r="I110" s="45">
        <f>AVERAGE(G108:G110)</f>
        <v>19.364333470662434</v>
      </c>
      <c r="J110" s="41"/>
      <c r="K110" s="45">
        <f>E110-I110</f>
        <v>4.2123336791992187</v>
      </c>
      <c r="L110" s="45">
        <f>K110-$K$7</f>
        <v>-1.5843334197998047</v>
      </c>
      <c r="M110" s="18">
        <f>SQRT((D110*D110)+(H110*H110))</f>
        <v>2.9574394005679329E-2</v>
      </c>
      <c r="N110" s="6"/>
      <c r="O110" s="23">
        <f>POWER(2,-L110)</f>
        <v>2.9986921481613495</v>
      </c>
      <c r="P110" s="17">
        <f>M110/SQRT((COUNT(C108:C110)+COUNT(G108:G110)/2))</f>
        <v>1.3941503033932426E-2</v>
      </c>
    </row>
    <row r="111" spans="2:16">
      <c r="B111" s="25" t="s">
        <v>77</v>
      </c>
      <c r="C111" s="21">
        <v>21.951000213623047</v>
      </c>
      <c r="D111" s="37"/>
      <c r="E111" s="41"/>
      <c r="F111" s="41"/>
      <c r="G111" s="40">
        <v>14.921999931335449</v>
      </c>
      <c r="I111" s="41"/>
      <c r="J111" s="41"/>
      <c r="K111" s="41"/>
      <c r="L111" s="41"/>
      <c r="M111" s="41"/>
      <c r="N111" s="41"/>
      <c r="O111" s="29"/>
    </row>
    <row r="112" spans="2:16">
      <c r="B112" s="25" t="s">
        <v>77</v>
      </c>
      <c r="C112" s="21">
        <v>22.084999084472656</v>
      </c>
      <c r="D112" s="43"/>
      <c r="E112" s="41"/>
      <c r="F112" s="41"/>
      <c r="G112" s="40">
        <v>15.088000297546387</v>
      </c>
      <c r="H112" s="43"/>
      <c r="I112" s="41"/>
      <c r="J112" s="41"/>
      <c r="K112" s="41"/>
      <c r="L112" s="41"/>
      <c r="M112" s="41"/>
      <c r="N112" s="41"/>
      <c r="O112" s="29"/>
    </row>
    <row r="113" spans="2:17" ht="15.75">
      <c r="B113" s="25" t="s">
        <v>77</v>
      </c>
      <c r="C113" s="21">
        <v>21.952999114990234</v>
      </c>
      <c r="D113" s="44">
        <f>STDEV(C111:C113)</f>
        <v>7.6793755105267009E-2</v>
      </c>
      <c r="E113" s="45">
        <f>AVERAGE(C111:C113)</f>
        <v>21.99633280436198</v>
      </c>
      <c r="F113" s="41"/>
      <c r="G113" s="40">
        <v>15.048000335693359</v>
      </c>
      <c r="H113" s="46">
        <f>STDEV(G111:G113)</f>
        <v>8.6633538952653771E-2</v>
      </c>
      <c r="I113" s="45">
        <f>AVERAGE(G111:G113)</f>
        <v>15.019333521525065</v>
      </c>
      <c r="J113" s="41"/>
      <c r="K113" s="45">
        <f>E113-I113</f>
        <v>6.9769992828369158</v>
      </c>
      <c r="L113" s="45">
        <f>K113-$K$7</f>
        <v>1.1803321838378924</v>
      </c>
      <c r="M113" s="18">
        <f>SQRT((D113*D113)+(H113*H113))</f>
        <v>0.11576981858251614</v>
      </c>
      <c r="N113" s="6"/>
      <c r="O113" s="23">
        <f>POWER(2,-L113)</f>
        <v>0.44124988765036555</v>
      </c>
      <c r="P113" s="17">
        <f>M113/SQRT((COUNT(C111:C113)+COUNT(G111:G113)/2))</f>
        <v>5.4574415850955703E-2</v>
      </c>
    </row>
    <row r="114" spans="2:17">
      <c r="B114" s="25" t="s">
        <v>78</v>
      </c>
      <c r="C114" s="21">
        <v>29.775999069213867</v>
      </c>
      <c r="D114" s="37"/>
      <c r="E114" s="41"/>
      <c r="F114" s="41"/>
      <c r="G114" s="40">
        <v>17.919000625610352</v>
      </c>
      <c r="I114" s="41"/>
      <c r="J114" s="41"/>
      <c r="K114" s="41"/>
      <c r="L114" s="41"/>
      <c r="M114" s="41"/>
      <c r="N114" s="41"/>
      <c r="O114" s="29"/>
    </row>
    <row r="115" spans="2:17">
      <c r="B115" s="25" t="s">
        <v>78</v>
      </c>
      <c r="C115" s="21">
        <v>29.38800048828125</v>
      </c>
      <c r="D115" s="43"/>
      <c r="E115" s="41"/>
      <c r="F115" s="41"/>
      <c r="G115" s="40">
        <v>17.985000610351563</v>
      </c>
      <c r="H115" s="43"/>
      <c r="I115" s="41"/>
      <c r="J115" s="41"/>
      <c r="K115" s="41"/>
      <c r="L115" s="41"/>
      <c r="M115" s="41"/>
      <c r="N115" s="41"/>
      <c r="O115" s="29"/>
    </row>
    <row r="116" spans="2:17" ht="15.75">
      <c r="B116" s="25" t="s">
        <v>78</v>
      </c>
      <c r="C116" s="21">
        <v>29.288999557495117</v>
      </c>
      <c r="D116" s="44">
        <f>STDEV(C114:C116)</f>
        <v>0.2573948353265032</v>
      </c>
      <c r="E116" s="45">
        <f>AVERAGE(C114:C116)</f>
        <v>29.484333038330078</v>
      </c>
      <c r="F116" s="41"/>
      <c r="G116" s="40">
        <v>18.044000625610352</v>
      </c>
      <c r="H116" s="46">
        <f>STDEV(G114:G116)</f>
        <v>6.2532657849555459E-2</v>
      </c>
      <c r="I116" s="45">
        <f>AVERAGE(G114:G116)</f>
        <v>17.982667287190754</v>
      </c>
      <c r="J116" s="41"/>
      <c r="K116" s="45">
        <f>E116-I116</f>
        <v>11.501665751139324</v>
      </c>
      <c r="L116" s="45">
        <f>K116-$K$7</f>
        <v>5.7049986521403007</v>
      </c>
      <c r="M116" s="18">
        <f>SQRT((D116*D116)+(H116*H116))</f>
        <v>0.26488192567724822</v>
      </c>
      <c r="N116" s="6"/>
      <c r="O116" s="23">
        <f>POWER(2,-L116)</f>
        <v>1.9170095679534645E-2</v>
      </c>
      <c r="P116" s="17">
        <f>M116/SQRT((COUNT(C114:C116)+COUNT(G114:G116)/2))</f>
        <v>0.12486653724008888</v>
      </c>
    </row>
    <row r="117" spans="2:17">
      <c r="B117" s="25" t="s">
        <v>79</v>
      </c>
      <c r="C117" s="21">
        <v>22.819000244140625</v>
      </c>
      <c r="D117" s="37"/>
      <c r="E117" s="41"/>
      <c r="F117" s="41"/>
      <c r="G117" s="40">
        <v>17.961000442504883</v>
      </c>
      <c r="I117" s="41"/>
      <c r="J117" s="41"/>
      <c r="K117" s="41"/>
      <c r="L117" s="41"/>
      <c r="M117" s="41"/>
      <c r="N117" s="41"/>
      <c r="O117" s="29"/>
    </row>
    <row r="118" spans="2:17">
      <c r="B118" s="25" t="s">
        <v>79</v>
      </c>
      <c r="C118" s="21">
        <v>22.819999694824219</v>
      </c>
      <c r="D118" s="43"/>
      <c r="E118" s="41"/>
      <c r="F118" s="41"/>
      <c r="G118" s="40">
        <v>17.958999633789062</v>
      </c>
      <c r="H118" s="43"/>
      <c r="I118" s="41"/>
      <c r="J118" s="41"/>
      <c r="K118" s="41"/>
      <c r="L118" s="41"/>
      <c r="M118" s="41"/>
      <c r="N118" s="41"/>
      <c r="O118" s="29"/>
    </row>
    <row r="119" spans="2:17" ht="15.75">
      <c r="B119" s="25" t="s">
        <v>79</v>
      </c>
      <c r="C119" s="21">
        <v>22.820999145507812</v>
      </c>
      <c r="D119" s="44">
        <f>STDEV(C117:C119)</f>
        <v>9.9945068359375E-4</v>
      </c>
      <c r="E119" s="45">
        <f>AVERAGE(C117:C119)</f>
        <v>22.819999694824219</v>
      </c>
      <c r="F119" s="41"/>
      <c r="G119" s="40">
        <v>18.014999389648438</v>
      </c>
      <c r="H119" s="46">
        <f>STDEV(G117:G119)</f>
        <v>3.176964532495162E-2</v>
      </c>
      <c r="I119" s="45">
        <f>AVERAGE(G117:G119)</f>
        <v>17.978333155314129</v>
      </c>
      <c r="J119" s="41"/>
      <c r="K119" s="45">
        <f>E119-I119</f>
        <v>4.84166653951009</v>
      </c>
      <c r="L119" s="45">
        <f>K119-$K$7</f>
        <v>-0.95500055948893348</v>
      </c>
      <c r="M119" s="18">
        <f>SQRT((D119*D119)+(H119*H119))</f>
        <v>3.1785362444719051E-2</v>
      </c>
      <c r="N119" s="6"/>
      <c r="O119" s="23">
        <f>POWER(2,-L119)</f>
        <v>1.9385803856673092</v>
      </c>
      <c r="P119" s="17">
        <f>M119/SQRT((COUNT(C117:C119)+COUNT(G117:G119)/2))</f>
        <v>1.4983763551422041E-2</v>
      </c>
    </row>
    <row r="120" spans="2:17">
      <c r="B120" s="25" t="s">
        <v>80</v>
      </c>
      <c r="C120" s="21">
        <v>20.832000732421875</v>
      </c>
      <c r="D120" s="37"/>
      <c r="E120" s="41"/>
      <c r="F120" s="41"/>
      <c r="G120" s="40">
        <v>15.661999702453613</v>
      </c>
      <c r="I120" s="41"/>
      <c r="J120" s="41"/>
      <c r="K120" s="41"/>
      <c r="L120" s="41"/>
      <c r="M120" s="41"/>
      <c r="N120" s="41"/>
      <c r="O120" s="29"/>
    </row>
    <row r="121" spans="2:17">
      <c r="B121" s="25" t="s">
        <v>80</v>
      </c>
      <c r="C121" s="21">
        <v>20.839000701904297</v>
      </c>
      <c r="D121" s="43"/>
      <c r="E121" s="41"/>
      <c r="F121" s="41"/>
      <c r="G121" s="40">
        <v>15.774999618530273</v>
      </c>
      <c r="H121" s="43"/>
      <c r="I121" s="41"/>
      <c r="J121" s="41"/>
      <c r="K121" s="41"/>
      <c r="L121" s="41"/>
      <c r="M121" s="41"/>
      <c r="N121" s="41"/>
      <c r="O121" s="29"/>
    </row>
    <row r="122" spans="2:17" ht="15.75">
      <c r="B122" s="25" t="s">
        <v>80</v>
      </c>
      <c r="C122" s="21">
        <v>20.834999084472656</v>
      </c>
      <c r="D122" s="44">
        <f>STDEV(C120:C122)</f>
        <v>3.5119469871775261E-3</v>
      </c>
      <c r="E122" s="45">
        <f>AVERAGE(C120:C122)</f>
        <v>20.835333506266277</v>
      </c>
      <c r="F122" s="41"/>
      <c r="G122" s="40">
        <v>15.717000007629395</v>
      </c>
      <c r="H122" s="46">
        <f>STDEV(G120:G122)</f>
        <v>5.6506591750306229E-2</v>
      </c>
      <c r="I122" s="45">
        <f>AVERAGE(G120:G122)</f>
        <v>15.717999776204428</v>
      </c>
      <c r="J122" s="41"/>
      <c r="K122" s="45">
        <f>E122-I122</f>
        <v>5.1173337300618496</v>
      </c>
      <c r="L122" s="45">
        <f>K122-$K$7</f>
        <v>-0.67933336893717389</v>
      </c>
      <c r="M122" s="18">
        <f>SQRT((D122*D122)+(H122*H122))</f>
        <v>5.6615622251075907E-2</v>
      </c>
      <c r="N122" s="6"/>
      <c r="O122" s="23">
        <f>POWER(2,-L122)</f>
        <v>1.6013996199601126</v>
      </c>
      <c r="P122" s="17">
        <f>M122/SQRT((COUNT(C120:C122)+COUNT(G120:G122)/2))</f>
        <v>2.668886027655451E-2</v>
      </c>
    </row>
    <row r="123" spans="2:17">
      <c r="B123" s="25" t="s">
        <v>81</v>
      </c>
      <c r="C123" s="21">
        <v>26.565000534057617</v>
      </c>
      <c r="D123" s="37"/>
      <c r="E123" s="41"/>
      <c r="F123" s="41"/>
      <c r="G123" s="40">
        <v>16.982000350952148</v>
      </c>
      <c r="I123" s="41"/>
      <c r="J123" s="41"/>
      <c r="K123" s="41"/>
      <c r="L123" s="41"/>
      <c r="M123" s="41"/>
      <c r="N123" s="41"/>
      <c r="O123" s="29"/>
    </row>
    <row r="124" spans="2:17">
      <c r="B124" s="25" t="s">
        <v>81</v>
      </c>
      <c r="C124" s="21">
        <v>26.608999252319336</v>
      </c>
      <c r="D124" s="43"/>
      <c r="E124" s="41"/>
      <c r="F124" s="41"/>
      <c r="G124" s="40">
        <v>16.98699951171875</v>
      </c>
      <c r="H124" s="43"/>
      <c r="I124" s="41"/>
      <c r="J124" s="41"/>
      <c r="K124" s="41"/>
      <c r="L124" s="41"/>
      <c r="M124" s="41"/>
      <c r="N124" s="41"/>
      <c r="O124" s="29"/>
    </row>
    <row r="125" spans="2:17" ht="15.75">
      <c r="B125" s="25" t="s">
        <v>81</v>
      </c>
      <c r="C125" s="21">
        <v>26.569000244140625</v>
      </c>
      <c r="D125" s="44">
        <f>STDEV(C123:C125)</f>
        <v>2.4330384106787138E-2</v>
      </c>
      <c r="E125" s="45">
        <f>AVERAGE(C123:C125)</f>
        <v>26.581000010172527</v>
      </c>
      <c r="F125" s="41"/>
      <c r="G125" s="40">
        <v>16.87299919128418</v>
      </c>
      <c r="H125" s="46">
        <f>STDEV(G123:G125)</f>
        <v>6.4423491414903736E-2</v>
      </c>
      <c r="I125" s="45">
        <f>AVERAGE(G123:G125)</f>
        <v>16.947333017985027</v>
      </c>
      <c r="J125" s="41"/>
      <c r="K125" s="45">
        <f>E125-I125</f>
        <v>9.6336669921875</v>
      </c>
      <c r="L125" s="45">
        <f>K125-$K$7</f>
        <v>3.8369998931884766</v>
      </c>
      <c r="M125" s="18">
        <f>SQRT((D125*D125)+(H125*H125))</f>
        <v>6.8864750321699239E-2</v>
      </c>
      <c r="N125" s="6"/>
      <c r="O125" s="23">
        <f>POWER(2,-L125)</f>
        <v>6.9975810721626355E-2</v>
      </c>
      <c r="P125" s="17">
        <f>M125/SQRT((COUNT(C123:C125)+COUNT(G123:G125)/2))</f>
        <v>3.2463154624794675E-2</v>
      </c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61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2.7109375" style="38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32" t="s">
        <v>244</v>
      </c>
      <c r="D3" s="33"/>
      <c r="E3" s="34"/>
      <c r="F3" s="9"/>
      <c r="G3" s="35" t="s">
        <v>9</v>
      </c>
      <c r="H3" s="35"/>
      <c r="I3" s="35"/>
      <c r="J3" s="10"/>
      <c r="K3" s="11"/>
      <c r="L3" s="12"/>
      <c r="M3" s="12"/>
      <c r="N3" s="20"/>
    </row>
    <row r="4" spans="2:16" ht="5.25" customHeight="1">
      <c r="C4" s="39"/>
      <c r="G4" s="39"/>
    </row>
    <row r="5" spans="2:16">
      <c r="B5" s="2"/>
      <c r="C5" s="21">
        <v>23.225000381469727</v>
      </c>
      <c r="D5" s="37"/>
      <c r="E5" s="41"/>
      <c r="F5" s="41"/>
      <c r="G5" s="40">
        <v>18.396999359130859</v>
      </c>
      <c r="H5" s="37"/>
      <c r="I5" s="41"/>
      <c r="J5" s="41"/>
      <c r="K5" s="41"/>
      <c r="L5" s="41"/>
      <c r="M5" s="41"/>
      <c r="N5" s="41"/>
      <c r="O5" s="42"/>
    </row>
    <row r="6" spans="2:16">
      <c r="B6" s="27" t="s">
        <v>4</v>
      </c>
      <c r="C6" s="21">
        <v>23.273000717163086</v>
      </c>
      <c r="D6" s="43"/>
      <c r="E6" s="41"/>
      <c r="F6" s="41"/>
      <c r="G6" s="40">
        <v>18.118000030517578</v>
      </c>
      <c r="H6" s="43"/>
      <c r="I6" s="41"/>
      <c r="J6" s="41"/>
      <c r="K6" s="41"/>
      <c r="L6" s="41"/>
      <c r="M6" s="41"/>
      <c r="N6" s="41"/>
      <c r="O6" s="42"/>
    </row>
    <row r="7" spans="2:16" ht="15.75">
      <c r="B7" s="27"/>
      <c r="C7" s="21">
        <v>23.259000778198242</v>
      </c>
      <c r="D7" s="44">
        <f>STDEV(C5:C8)</f>
        <v>2.4684872207457333E-2</v>
      </c>
      <c r="E7" s="45">
        <f>AVERAGE(C5:C8)</f>
        <v>23.252333958943684</v>
      </c>
      <c r="F7" s="41"/>
      <c r="G7" s="40">
        <v>18.090999603271484</v>
      </c>
      <c r="H7" s="46">
        <f>STDEV(G5:G8)</f>
        <v>0.16941344841547182</v>
      </c>
      <c r="I7" s="45">
        <f>AVERAGE(G5:G8)</f>
        <v>18.201999664306641</v>
      </c>
      <c r="J7" s="41"/>
      <c r="K7" s="1">
        <f>E7-I7</f>
        <v>5.0503342946370431</v>
      </c>
      <c r="L7" s="45">
        <f>K7-$K$7</f>
        <v>0</v>
      </c>
      <c r="M7" s="18">
        <f>SQRT((D7*D7)+(H7*H7))</f>
        <v>0.17120239314892835</v>
      </c>
      <c r="N7" s="6"/>
      <c r="O7" s="23">
        <f>POWER(2,-L7)</f>
        <v>1</v>
      </c>
      <c r="P7" s="17">
        <f>M7/SQRT((COUNT(C5:C8)+COUNT(G5:G8)/2))</f>
        <v>8.0705582100648376E-2</v>
      </c>
    </row>
    <row r="8" spans="2:16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6">
      <c r="B9" s="25" t="s">
        <v>82</v>
      </c>
      <c r="C9" s="21">
        <v>21.910999298095703</v>
      </c>
      <c r="D9" s="37"/>
      <c r="E9" s="41"/>
      <c r="F9" s="41"/>
      <c r="G9" s="40">
        <v>18.51099967956543</v>
      </c>
      <c r="I9" s="41"/>
      <c r="J9" s="41"/>
      <c r="K9" s="41"/>
      <c r="L9" s="41"/>
      <c r="M9" s="41"/>
      <c r="N9" s="41"/>
      <c r="O9" s="42"/>
    </row>
    <row r="10" spans="2:16">
      <c r="B10" s="25" t="s">
        <v>82</v>
      </c>
      <c r="C10" s="21">
        <v>21.865999221801758</v>
      </c>
      <c r="D10" s="43"/>
      <c r="E10" s="41"/>
      <c r="F10" s="41"/>
      <c r="G10" s="40">
        <v>18.461000442504883</v>
      </c>
      <c r="H10" s="43"/>
      <c r="I10" s="41"/>
      <c r="J10" s="41"/>
      <c r="K10" s="41"/>
      <c r="L10" s="41"/>
      <c r="M10" s="41"/>
      <c r="N10" s="41"/>
      <c r="O10" s="42"/>
    </row>
    <row r="11" spans="2:16" ht="15.75">
      <c r="B11" s="25" t="s">
        <v>82</v>
      </c>
      <c r="C11" s="21">
        <v>21.822999954223633</v>
      </c>
      <c r="D11" s="44">
        <f>STDEV(C9:C11)</f>
        <v>4.4003462743726143E-2</v>
      </c>
      <c r="E11" s="45">
        <f>AVERAGE(C9:C11)</f>
        <v>21.866666158040363</v>
      </c>
      <c r="F11" s="41"/>
      <c r="G11" s="40">
        <v>18.475000381469727</v>
      </c>
      <c r="H11" s="46">
        <f>STDEV(G9:G11)</f>
        <v>2.5793640886335432E-2</v>
      </c>
      <c r="I11" s="45">
        <f>AVERAGE(G9:G11)</f>
        <v>18.482333501180012</v>
      </c>
      <c r="J11" s="41"/>
      <c r="K11" s="45">
        <f>E11-I11</f>
        <v>3.3843326568603516</v>
      </c>
      <c r="L11" s="45">
        <f>K11-$K$7</f>
        <v>-1.6660016377766915</v>
      </c>
      <c r="M11" s="18">
        <f>SQRT((D11*D11)+(H11*H11))</f>
        <v>5.1006045167330212E-2</v>
      </c>
      <c r="N11" s="6"/>
      <c r="O11" s="23">
        <f>POWER(2,-L11)</f>
        <v>3.1733389752013377</v>
      </c>
      <c r="P11" s="17">
        <f>M11/SQRT((COUNT(C9:C11)+COUNT(G9:G11)/2))</f>
        <v>2.4044480279551018E-2</v>
      </c>
    </row>
    <row r="12" spans="2:16">
      <c r="B12" s="25" t="s">
        <v>83</v>
      </c>
      <c r="C12" s="21">
        <v>18.687000274658203</v>
      </c>
      <c r="D12" s="37"/>
      <c r="E12" s="41"/>
      <c r="F12" s="41"/>
      <c r="G12" s="40">
        <v>14.451999664306641</v>
      </c>
      <c r="I12" s="41"/>
      <c r="J12" s="41"/>
      <c r="K12" s="41"/>
      <c r="L12" s="41"/>
      <c r="M12" s="41"/>
      <c r="N12" s="41"/>
      <c r="O12" s="42"/>
    </row>
    <row r="13" spans="2:16">
      <c r="B13" s="25" t="s">
        <v>83</v>
      </c>
      <c r="C13" s="21">
        <v>18.694000244140625</v>
      </c>
      <c r="D13" s="43"/>
      <c r="E13" s="41"/>
      <c r="F13" s="41"/>
      <c r="G13" s="40">
        <v>14.39900016784668</v>
      </c>
      <c r="H13" s="43"/>
      <c r="I13" s="41"/>
      <c r="J13" s="41"/>
      <c r="K13" s="41"/>
      <c r="L13" s="41"/>
      <c r="M13" s="41"/>
      <c r="N13" s="41"/>
      <c r="O13" s="42"/>
    </row>
    <row r="14" spans="2:16" ht="15.75">
      <c r="B14" s="25" t="s">
        <v>83</v>
      </c>
      <c r="C14" s="21">
        <v>18.583000183105469</v>
      </c>
      <c r="D14" s="44">
        <f>STDEV(C12:C14)</f>
        <v>6.216380533925453E-2</v>
      </c>
      <c r="E14" s="45">
        <f>AVERAGE(C12:C14)</f>
        <v>18.654666900634766</v>
      </c>
      <c r="F14" s="41"/>
      <c r="G14" s="40">
        <v>14.472999572753906</v>
      </c>
      <c r="H14" s="46">
        <f>STDEV(G12:G14)</f>
        <v>3.8135405042267083E-2</v>
      </c>
      <c r="I14" s="45">
        <f>AVERAGE(G12:G14)</f>
        <v>14.441333134969076</v>
      </c>
      <c r="J14" s="41"/>
      <c r="K14" s="45">
        <f>E14-I14</f>
        <v>4.2133337656656895</v>
      </c>
      <c r="L14" s="45">
        <f>K14-$K$7</f>
        <v>-0.83700052897135357</v>
      </c>
      <c r="M14" s="18">
        <f>SQRT((D14*D14)+(H14*H14))</f>
        <v>7.2929060133766294E-2</v>
      </c>
      <c r="N14" s="6"/>
      <c r="O14" s="23">
        <f>POWER(2,-L14)</f>
        <v>1.786332359673096</v>
      </c>
      <c r="P14" s="17">
        <f>M14/SQRT((COUNT(C12:C14)+COUNT(G12:G14)/2))</f>
        <v>3.4379088644098436E-2</v>
      </c>
    </row>
    <row r="15" spans="2:16">
      <c r="B15" s="25" t="s">
        <v>84</v>
      </c>
      <c r="C15" s="21">
        <v>26.437000274658203</v>
      </c>
      <c r="D15" s="37"/>
      <c r="E15" s="41"/>
      <c r="F15" s="41"/>
      <c r="G15" s="40">
        <v>15.548000335693359</v>
      </c>
      <c r="I15" s="41"/>
      <c r="J15" s="41"/>
      <c r="K15" s="41"/>
      <c r="L15" s="41"/>
      <c r="M15" s="41"/>
      <c r="N15" s="41"/>
      <c r="O15" s="42"/>
    </row>
    <row r="16" spans="2:16">
      <c r="B16" s="25" t="s">
        <v>84</v>
      </c>
      <c r="C16" s="21">
        <v>26.304000854492188</v>
      </c>
      <c r="D16" s="43"/>
      <c r="E16" s="41"/>
      <c r="F16" s="41"/>
      <c r="G16" s="40">
        <v>15.51099967956543</v>
      </c>
      <c r="H16" s="43"/>
      <c r="I16" s="41"/>
      <c r="J16" s="41"/>
      <c r="K16" s="41"/>
      <c r="L16" s="41"/>
      <c r="M16" s="41"/>
      <c r="N16" s="41"/>
      <c r="O16" s="42"/>
    </row>
    <row r="17" spans="2:16" ht="15.75">
      <c r="B17" s="25" t="s">
        <v>84</v>
      </c>
      <c r="C17" s="21">
        <v>26.327999114990234</v>
      </c>
      <c r="D17" s="44">
        <f>STDEV(C15:C17)</f>
        <v>7.0882549663028829E-2</v>
      </c>
      <c r="E17" s="45">
        <f>AVERAGE(C15:C17)</f>
        <v>26.356333414713543</v>
      </c>
      <c r="F17" s="41"/>
      <c r="G17" s="40">
        <v>15.553999900817871</v>
      </c>
      <c r="H17" s="46">
        <f>STDEV(G15:G17)</f>
        <v>2.3288274457830601E-2</v>
      </c>
      <c r="I17" s="45">
        <f>AVERAGE(G15:G17)</f>
        <v>15.537666638692221</v>
      </c>
      <c r="J17" s="41"/>
      <c r="K17" s="45">
        <f>E17-I17</f>
        <v>10.818666776021322</v>
      </c>
      <c r="L17" s="45">
        <f>K17-$K$7</f>
        <v>5.7683324813842791</v>
      </c>
      <c r="M17" s="18">
        <f>SQRT((D17*D17)+(H17*H17))</f>
        <v>7.461018411688175E-2</v>
      </c>
      <c r="N17" s="6"/>
      <c r="O17" s="23">
        <f>POWER(2,-L17)</f>
        <v>1.8346739650242475E-2</v>
      </c>
      <c r="P17" s="17">
        <f>M17/SQRT((COUNT(C15:C17)+COUNT(G15:G17)/2))</f>
        <v>3.5171578089749286E-2</v>
      </c>
    </row>
    <row r="18" spans="2:16">
      <c r="B18" s="25" t="s">
        <v>85</v>
      </c>
      <c r="C18" s="21">
        <v>22.940000534057617</v>
      </c>
      <c r="D18" s="37"/>
      <c r="E18" s="41"/>
      <c r="F18" s="41"/>
      <c r="G18" s="40">
        <v>18.812999725341797</v>
      </c>
      <c r="I18" s="41"/>
      <c r="J18" s="41"/>
      <c r="K18" s="41"/>
      <c r="L18" s="41"/>
      <c r="M18" s="41"/>
      <c r="N18" s="41"/>
      <c r="O18" s="42"/>
    </row>
    <row r="19" spans="2:16">
      <c r="B19" s="25" t="s">
        <v>85</v>
      </c>
      <c r="C19" s="21">
        <v>22.96299934387207</v>
      </c>
      <c r="D19" s="43"/>
      <c r="E19" s="41"/>
      <c r="F19" s="41"/>
      <c r="G19" s="40">
        <v>18.915000915527344</v>
      </c>
      <c r="H19" s="43"/>
      <c r="I19" s="41"/>
      <c r="J19" s="41"/>
      <c r="K19" s="41"/>
      <c r="L19" s="41"/>
      <c r="M19" s="41"/>
      <c r="N19" s="41"/>
      <c r="O19" s="42"/>
    </row>
    <row r="20" spans="2:16" ht="15.75">
      <c r="B20" s="25" t="s">
        <v>85</v>
      </c>
      <c r="C20" s="21">
        <v>22.954000473022461</v>
      </c>
      <c r="D20" s="44">
        <f>STDEV(C18:C20)</f>
        <v>1.1589673711747921E-2</v>
      </c>
      <c r="E20" s="45">
        <f>AVERAGE(C18:C20)</f>
        <v>22.952333450317383</v>
      </c>
      <c r="F20" s="41"/>
      <c r="G20" s="40">
        <v>18.903999328613281</v>
      </c>
      <c r="H20" s="46">
        <f>STDEV(G18:G20)</f>
        <v>5.5985422968041904E-2</v>
      </c>
      <c r="I20" s="45">
        <f>AVERAGE(G18:G20)</f>
        <v>18.877333323160808</v>
      </c>
      <c r="J20" s="41"/>
      <c r="K20" s="45">
        <f>E20-I20</f>
        <v>4.0750001271565743</v>
      </c>
      <c r="L20" s="45">
        <f>K20-$K$7</f>
        <v>-0.97533416748046875</v>
      </c>
      <c r="M20" s="18">
        <f>SQRT((D20*D20)+(H20*H20))</f>
        <v>5.7172441977366463E-2</v>
      </c>
      <c r="N20" s="6"/>
      <c r="O20" s="23">
        <f>POWER(2,-L20)</f>
        <v>1.9660965458829778</v>
      </c>
      <c r="P20" s="17">
        <f>M20/SQRT((COUNT(C18:C20)+COUNT(G18:G20)/2))</f>
        <v>2.6951347612793504E-2</v>
      </c>
    </row>
    <row r="21" spans="2:16">
      <c r="B21" s="25" t="s">
        <v>86</v>
      </c>
      <c r="C21" s="21">
        <v>18.499000549316406</v>
      </c>
      <c r="D21" s="37"/>
      <c r="E21" s="41"/>
      <c r="F21" s="41"/>
      <c r="G21" s="40">
        <v>13.121999740600586</v>
      </c>
      <c r="I21" s="41"/>
      <c r="J21" s="41"/>
      <c r="K21" s="41"/>
      <c r="L21" s="41"/>
      <c r="M21" s="41"/>
      <c r="N21" s="41"/>
      <c r="O21" s="42"/>
    </row>
    <row r="22" spans="2:16">
      <c r="B22" s="25" t="s">
        <v>86</v>
      </c>
      <c r="C22" s="21">
        <v>18.670999526977539</v>
      </c>
      <c r="D22" s="43"/>
      <c r="E22" s="41"/>
      <c r="F22" s="41"/>
      <c r="G22" s="40">
        <v>13.060000419616699</v>
      </c>
      <c r="H22" s="43"/>
      <c r="I22" s="41"/>
      <c r="J22" s="41"/>
      <c r="K22" s="41"/>
      <c r="L22" s="41"/>
      <c r="M22" s="41"/>
      <c r="N22" s="41"/>
      <c r="O22" s="42"/>
    </row>
    <row r="23" spans="2:16" ht="15.75">
      <c r="B23" s="25" t="s">
        <v>86</v>
      </c>
      <c r="C23" s="21">
        <v>18.527000427246094</v>
      </c>
      <c r="D23" s="44">
        <f>STDEV(C21:C23)</f>
        <v>9.2288842052203141E-2</v>
      </c>
      <c r="E23" s="45">
        <f>AVERAGE(C21:C23)</f>
        <v>18.565666834513348</v>
      </c>
      <c r="F23" s="41"/>
      <c r="G23" s="40">
        <v>13.081999778747559</v>
      </c>
      <c r="H23" s="46">
        <f>STDEV(G21:G23)</f>
        <v>3.1432161217653021E-2</v>
      </c>
      <c r="I23" s="45">
        <f>AVERAGE(G21:G23)</f>
        <v>13.087999979654947</v>
      </c>
      <c r="J23" s="41"/>
      <c r="K23" s="45">
        <f>E23-I23</f>
        <v>5.4776668548584002</v>
      </c>
      <c r="L23" s="45">
        <f>K23-$K$7</f>
        <v>0.42733256022135713</v>
      </c>
      <c r="M23" s="18">
        <f>SQRT((D23*D23)+(H23*H23))</f>
        <v>9.7494672296228727E-2</v>
      </c>
      <c r="N23" s="6"/>
      <c r="O23" s="23">
        <f>POWER(2,-L23)</f>
        <v>0.74363544368797019</v>
      </c>
      <c r="P23" s="17">
        <f>M23/SQRT((COUNT(C21:C23)+COUNT(G21:G23)/2))</f>
        <v>4.5959429273482379E-2</v>
      </c>
    </row>
    <row r="24" spans="2:16">
      <c r="B24" s="25" t="s">
        <v>87</v>
      </c>
      <c r="C24" s="21">
        <v>26.871000289916992</v>
      </c>
      <c r="D24" s="37"/>
      <c r="E24" s="41"/>
      <c r="F24" s="41"/>
      <c r="G24" s="40">
        <v>16.941999435424805</v>
      </c>
      <c r="I24" s="41"/>
      <c r="J24" s="41"/>
      <c r="K24" s="41"/>
      <c r="L24" s="41"/>
      <c r="M24" s="41"/>
      <c r="N24" s="41"/>
      <c r="O24" s="42"/>
    </row>
    <row r="25" spans="2:16">
      <c r="B25" s="25" t="s">
        <v>87</v>
      </c>
      <c r="C25" s="21">
        <v>26.718999862670898</v>
      </c>
      <c r="D25" s="43"/>
      <c r="E25" s="41"/>
      <c r="F25" s="41"/>
      <c r="G25" s="40">
        <v>16.958000183105469</v>
      </c>
      <c r="H25" s="43"/>
      <c r="I25" s="41"/>
      <c r="J25" s="41"/>
      <c r="K25" s="41"/>
      <c r="L25" s="41"/>
      <c r="M25" s="41"/>
      <c r="N25" s="41"/>
      <c r="O25" s="42"/>
    </row>
    <row r="26" spans="2:16" ht="15.75">
      <c r="B26" s="25" t="s">
        <v>87</v>
      </c>
      <c r="C26" s="21">
        <v>26.777999877929688</v>
      </c>
      <c r="D26" s="44">
        <f>STDEV(C24:C26)</f>
        <v>7.6631377726251698E-2</v>
      </c>
      <c r="E26" s="45">
        <f>AVERAGE(C24:C26)</f>
        <v>26.789333343505859</v>
      </c>
      <c r="F26" s="41"/>
      <c r="G26" s="40">
        <v>16.857000350952148</v>
      </c>
      <c r="H26" s="46">
        <f>STDEV(G24:G26)</f>
        <v>5.428602395725949E-2</v>
      </c>
      <c r="I26" s="45">
        <f>AVERAGE(G24:G26)</f>
        <v>16.918999989827473</v>
      </c>
      <c r="J26" s="41"/>
      <c r="K26" s="45">
        <f>E26-I26</f>
        <v>9.8703333536783866</v>
      </c>
      <c r="L26" s="45">
        <f>K26-$K$7</f>
        <v>4.8199990590413435</v>
      </c>
      <c r="M26" s="18">
        <f>SQRT((D26*D26)+(H26*H26))</f>
        <v>9.3911343560358115E-2</v>
      </c>
      <c r="N26" s="6"/>
      <c r="O26" s="23">
        <f>POWER(2,-L26)</f>
        <v>3.5402644505899507E-2</v>
      </c>
      <c r="P26" s="17">
        <f>M26/SQRT((COUNT(C24:C26)+COUNT(G24:G26)/2))</f>
        <v>4.4270231907912558E-2</v>
      </c>
    </row>
    <row r="27" spans="2:16">
      <c r="B27" s="25" t="s">
        <v>88</v>
      </c>
      <c r="C27" s="21">
        <v>26.798000335693359</v>
      </c>
      <c r="D27" s="37"/>
      <c r="E27" s="41"/>
      <c r="F27" s="41"/>
      <c r="G27" s="40">
        <v>20.951000213623047</v>
      </c>
      <c r="I27" s="41"/>
      <c r="J27" s="41"/>
      <c r="K27" s="41"/>
      <c r="L27" s="41"/>
      <c r="M27" s="41"/>
      <c r="N27" s="41"/>
      <c r="O27" s="42"/>
    </row>
    <row r="28" spans="2:16">
      <c r="B28" s="25" t="s">
        <v>88</v>
      </c>
      <c r="C28" s="21">
        <v>26.795000076293945</v>
      </c>
      <c r="D28" s="43"/>
      <c r="E28" s="41"/>
      <c r="F28" s="41"/>
      <c r="G28" s="40">
        <v>20.91200065612793</v>
      </c>
      <c r="H28" s="43"/>
      <c r="I28" s="41"/>
      <c r="J28" s="41"/>
      <c r="K28" s="41"/>
      <c r="L28" s="41"/>
      <c r="M28" s="41"/>
      <c r="N28" s="41"/>
      <c r="O28" s="42"/>
    </row>
    <row r="29" spans="2:16" ht="15.75">
      <c r="B29" s="25" t="s">
        <v>88</v>
      </c>
      <c r="C29" s="21">
        <v>26.799999237060547</v>
      </c>
      <c r="D29" s="44">
        <f>STDEV(C27:C29)</f>
        <v>2.5162396384898374E-3</v>
      </c>
      <c r="E29" s="45">
        <f>AVERAGE(C27:C29)</f>
        <v>26.797666549682617</v>
      </c>
      <c r="F29" s="41"/>
      <c r="G29" s="40">
        <v>21.020000457763672</v>
      </c>
      <c r="H29" s="46">
        <f>STDEV(G27:G29)</f>
        <v>5.4689969113236335E-2</v>
      </c>
      <c r="I29" s="45">
        <f>AVERAGE(G27:G29)</f>
        <v>20.961000442504883</v>
      </c>
      <c r="J29" s="41"/>
      <c r="K29" s="45">
        <f>E29-I29</f>
        <v>5.8366661071777344</v>
      </c>
      <c r="L29" s="45">
        <f>K29-$K$7</f>
        <v>0.78633181254069129</v>
      </c>
      <c r="M29" s="18">
        <f>SQRT((D29*D29)+(H29*H29))</f>
        <v>5.474782355057644E-2</v>
      </c>
      <c r="N29" s="6"/>
      <c r="O29" s="23">
        <f>POWER(2,-L29)</f>
        <v>0.57981645707232321</v>
      </c>
      <c r="P29" s="17">
        <f>M29/SQRT((COUNT(C27:C29)+COUNT(G27:G29)/2))</f>
        <v>2.5808371525211447E-2</v>
      </c>
    </row>
    <row r="30" spans="2:16">
      <c r="B30" s="25" t="s">
        <v>89</v>
      </c>
      <c r="C30" s="21">
        <v>21.954999923706055</v>
      </c>
      <c r="D30" s="37"/>
      <c r="E30" s="41"/>
      <c r="F30" s="41"/>
      <c r="G30" s="40">
        <v>14.52299976348877</v>
      </c>
      <c r="I30" s="41"/>
      <c r="J30" s="41"/>
      <c r="K30" s="41"/>
      <c r="L30" s="41"/>
      <c r="M30" s="41"/>
      <c r="N30" s="41"/>
      <c r="O30" s="42"/>
    </row>
    <row r="31" spans="2:16">
      <c r="B31" s="25" t="s">
        <v>89</v>
      </c>
      <c r="C31" s="21">
        <v>22.018999099731445</v>
      </c>
      <c r="D31" s="43"/>
      <c r="E31" s="41"/>
      <c r="F31" s="41"/>
      <c r="G31" s="40">
        <v>14.588000297546387</v>
      </c>
      <c r="H31" s="43"/>
      <c r="I31" s="41"/>
      <c r="J31" s="41"/>
      <c r="K31" s="41"/>
      <c r="L31" s="41"/>
      <c r="M31" s="41"/>
      <c r="N31" s="41"/>
      <c r="O31" s="42"/>
    </row>
    <row r="32" spans="2:16" ht="15.75">
      <c r="B32" s="25" t="s">
        <v>89</v>
      </c>
      <c r="C32" s="21">
        <v>22.042999267578125</v>
      </c>
      <c r="D32" s="44">
        <f>STDEV(C30:C32)</f>
        <v>4.5489535629110366E-2</v>
      </c>
      <c r="E32" s="45">
        <f>AVERAGE(C30:C32)</f>
        <v>22.005666097005207</v>
      </c>
      <c r="F32" s="41"/>
      <c r="G32" s="40">
        <v>14.607999801635742</v>
      </c>
      <c r="H32" s="46">
        <f>STDEV(G30:G32)</f>
        <v>4.4441077238260858E-2</v>
      </c>
      <c r="I32" s="45">
        <f>AVERAGE(G30:G32)</f>
        <v>14.572999954223633</v>
      </c>
      <c r="J32" s="41"/>
      <c r="K32" s="45">
        <f>E32-I32</f>
        <v>7.4326661427815743</v>
      </c>
      <c r="L32" s="45">
        <f>K32-$K$7</f>
        <v>2.3823318481445312</v>
      </c>
      <c r="M32" s="18">
        <f>SQRT((D32*D32)+(H32*H32))</f>
        <v>6.3594867700539862E-2</v>
      </c>
      <c r="N32" s="6"/>
      <c r="O32" s="23">
        <f>POWER(2,-L32)</f>
        <v>0.19179913936334897</v>
      </c>
      <c r="P32" s="17">
        <f>M32/SQRT((COUNT(C30:C32)+COUNT(G30:G32)/2))</f>
        <v>2.9978908133142055E-2</v>
      </c>
    </row>
    <row r="33" spans="2:16">
      <c r="B33" s="25" t="s">
        <v>90</v>
      </c>
      <c r="C33" s="21"/>
      <c r="D33" s="37"/>
      <c r="E33" s="41"/>
      <c r="F33" s="41"/>
      <c r="G33" s="40">
        <v>15.939000129699707</v>
      </c>
      <c r="I33" s="41"/>
      <c r="J33" s="41"/>
      <c r="K33" s="41"/>
      <c r="L33" s="41"/>
      <c r="M33" s="41"/>
      <c r="N33" s="41"/>
      <c r="O33" s="42"/>
    </row>
    <row r="34" spans="2:16">
      <c r="B34" s="25" t="s">
        <v>90</v>
      </c>
      <c r="C34" s="21">
        <v>30.725000381469727</v>
      </c>
      <c r="D34" s="43"/>
      <c r="E34" s="41"/>
      <c r="F34" s="41"/>
      <c r="G34" s="40">
        <v>15.756999969482422</v>
      </c>
      <c r="H34" s="43"/>
      <c r="I34" s="41"/>
      <c r="J34" s="41"/>
      <c r="K34" s="41"/>
      <c r="L34" s="41"/>
      <c r="M34" s="41"/>
      <c r="N34" s="41"/>
      <c r="O34" s="42"/>
    </row>
    <row r="35" spans="2:16" ht="15.75">
      <c r="B35" s="25" t="s">
        <v>90</v>
      </c>
      <c r="C35" s="21">
        <v>31.055000305175781</v>
      </c>
      <c r="D35" s="44">
        <f>STDEV(C33:C35)</f>
        <v>0.23334518384359459</v>
      </c>
      <c r="E35" s="45">
        <f>AVERAGE(C33:C35)</f>
        <v>30.890000343322754</v>
      </c>
      <c r="F35" s="41"/>
      <c r="G35" s="40">
        <v>15.77400016784668</v>
      </c>
      <c r="H35" s="46">
        <f>STDEV(G33:G35)</f>
        <v>0.10053030428270709</v>
      </c>
      <c r="I35" s="45">
        <f>AVERAGE(G33:G35)</f>
        <v>15.823333422342936</v>
      </c>
      <c r="J35" s="41"/>
      <c r="K35" s="45">
        <f>E35-I35</f>
        <v>15.066666920979818</v>
      </c>
      <c r="L35" s="45">
        <f>K35-$K$7</f>
        <v>10.016332626342775</v>
      </c>
      <c r="M35" s="18">
        <f>SQRT((D35*D35)+(H35*H35))</f>
        <v>0.25407935158563089</v>
      </c>
      <c r="N35" s="6"/>
      <c r="O35" s="23">
        <f>POWER(2,-L35)</f>
        <v>9.655692641674273E-4</v>
      </c>
      <c r="P35" s="17">
        <f>M35/SQRT((COUNT(C33:C35)+COUNT(G33:G35)/2))</f>
        <v>0.13581112609815846</v>
      </c>
    </row>
    <row r="36" spans="2:16">
      <c r="B36" s="25" t="s">
        <v>91</v>
      </c>
      <c r="C36" s="21">
        <v>21.915000915527344</v>
      </c>
      <c r="D36" s="37"/>
      <c r="E36" s="41"/>
      <c r="F36" s="41"/>
      <c r="G36" s="40">
        <v>18.517000198364258</v>
      </c>
      <c r="I36" s="41"/>
      <c r="J36" s="41"/>
      <c r="K36" s="41"/>
      <c r="L36" s="41"/>
      <c r="M36" s="41"/>
      <c r="N36" s="41"/>
      <c r="O36" s="42"/>
    </row>
    <row r="37" spans="2:16">
      <c r="B37" s="25" t="s">
        <v>91</v>
      </c>
      <c r="C37" s="21">
        <v>22.069000244140625</v>
      </c>
      <c r="D37" s="43"/>
      <c r="E37" s="41"/>
      <c r="F37" s="41"/>
      <c r="G37" s="40">
        <v>18.523000717163086</v>
      </c>
      <c r="H37" s="43"/>
      <c r="I37" s="41"/>
      <c r="J37" s="41"/>
      <c r="K37" s="41"/>
      <c r="L37" s="41"/>
      <c r="M37" s="41"/>
      <c r="N37" s="41"/>
      <c r="O37" s="42"/>
    </row>
    <row r="38" spans="2:16" ht="15.75">
      <c r="B38" s="25" t="s">
        <v>91</v>
      </c>
      <c r="C38" s="21">
        <v>21.870000839233398</v>
      </c>
      <c r="D38" s="44">
        <f>STDEV(C36:C38)</f>
        <v>0.10435641110574903</v>
      </c>
      <c r="E38" s="45">
        <f>AVERAGE(C36:C38)</f>
        <v>21.951333999633789</v>
      </c>
      <c r="F38" s="41"/>
      <c r="G38" s="40">
        <v>18.492000579833984</v>
      </c>
      <c r="H38" s="46">
        <f>STDEV(G36:G38)</f>
        <v>1.6441794645239899E-2</v>
      </c>
      <c r="I38" s="45">
        <f>AVERAGE(G36:G38)</f>
        <v>18.510667165120442</v>
      </c>
      <c r="J38" s="41"/>
      <c r="K38" s="45">
        <f>E38-I38</f>
        <v>3.4406668345133475</v>
      </c>
      <c r="L38" s="45">
        <f>K38-$K$7</f>
        <v>-1.6096674601236955</v>
      </c>
      <c r="M38" s="18">
        <f>SQRT((D38*D38)+(H38*H38))</f>
        <v>0.10564370852080279</v>
      </c>
      <c r="N38" s="6"/>
      <c r="O38" s="23">
        <f>POWER(2,-L38)</f>
        <v>3.0518148963248275</v>
      </c>
      <c r="P38" s="17">
        <f>M38/SQRT((COUNT(C36:C38)+COUNT(G36:G38)/2))</f>
        <v>4.9800921789836472E-2</v>
      </c>
    </row>
    <row r="39" spans="2:16">
      <c r="B39" s="25" t="s">
        <v>92</v>
      </c>
      <c r="C39" s="21">
        <v>18.427999496459961</v>
      </c>
      <c r="D39" s="37"/>
      <c r="E39" s="41"/>
      <c r="F39" s="41"/>
      <c r="G39" s="40">
        <v>13.401000022888184</v>
      </c>
      <c r="I39" s="41"/>
      <c r="J39" s="41"/>
      <c r="K39" s="41"/>
      <c r="L39" s="41"/>
      <c r="M39" s="41"/>
      <c r="N39" s="41"/>
      <c r="O39" s="42"/>
    </row>
    <row r="40" spans="2:16">
      <c r="B40" s="25" t="s">
        <v>92</v>
      </c>
      <c r="C40" s="21">
        <v>18.405000686645508</v>
      </c>
      <c r="D40" s="43"/>
      <c r="E40" s="41"/>
      <c r="F40" s="41"/>
      <c r="G40" s="40">
        <v>13.458000183105469</v>
      </c>
      <c r="H40" s="43"/>
      <c r="I40" s="41"/>
      <c r="J40" s="41"/>
      <c r="K40" s="41"/>
      <c r="L40" s="41"/>
      <c r="M40" s="41"/>
      <c r="N40" s="41"/>
      <c r="O40" s="42"/>
    </row>
    <row r="41" spans="2:16" ht="15.75">
      <c r="B41" s="25" t="s">
        <v>92</v>
      </c>
      <c r="C41" s="21">
        <v>18.33799934387207</v>
      </c>
      <c r="D41" s="44">
        <f>STDEV(C39:C41)</f>
        <v>4.6758515538471074E-2</v>
      </c>
      <c r="E41" s="45">
        <f>AVERAGE(C39:C41)</f>
        <v>18.39033317565918</v>
      </c>
      <c r="F41" s="41"/>
      <c r="G41" s="40">
        <v>13.473999977111816</v>
      </c>
      <c r="H41" s="46">
        <f>STDEV(G39:G41)</f>
        <v>3.8371006827408599E-2</v>
      </c>
      <c r="I41" s="45">
        <f>AVERAGE(G39:G41)</f>
        <v>13.44433339436849</v>
      </c>
      <c r="J41" s="41"/>
      <c r="K41" s="45">
        <f>E41-I41</f>
        <v>4.9459997812906895</v>
      </c>
      <c r="L41" s="45">
        <f>K41-$K$7</f>
        <v>-0.10433451334635357</v>
      </c>
      <c r="M41" s="18">
        <f>SQRT((D41*D41)+(H41*H41))</f>
        <v>6.0487130369281675E-2</v>
      </c>
      <c r="N41" s="6"/>
      <c r="O41" s="23">
        <f>POWER(2,-L41)</f>
        <v>1.0749984005962947</v>
      </c>
      <c r="P41" s="17">
        <f>M41/SQRT((COUNT(C39:C41)+COUNT(G39:G41)/2))</f>
        <v>2.851390670575589E-2</v>
      </c>
    </row>
    <row r="42" spans="2:16">
      <c r="B42" s="25" t="s">
        <v>93</v>
      </c>
      <c r="C42" s="21">
        <v>26.339000701904297</v>
      </c>
      <c r="D42" s="37"/>
      <c r="E42" s="41"/>
      <c r="F42" s="41"/>
      <c r="G42" s="40">
        <v>16.97599983215332</v>
      </c>
      <c r="I42" s="41"/>
      <c r="J42" s="41"/>
      <c r="K42" s="41"/>
      <c r="L42" s="41"/>
      <c r="M42" s="41"/>
      <c r="N42" s="41"/>
      <c r="O42" s="42"/>
    </row>
    <row r="43" spans="2:16">
      <c r="B43" s="25" t="s">
        <v>93</v>
      </c>
      <c r="C43" s="21">
        <v>26.563999176025391</v>
      </c>
      <c r="D43" s="43"/>
      <c r="E43" s="41"/>
      <c r="F43" s="41"/>
      <c r="G43" s="40">
        <v>17.063999176025391</v>
      </c>
      <c r="H43" s="43"/>
      <c r="I43" s="41"/>
      <c r="J43" s="41"/>
      <c r="K43" s="41"/>
      <c r="L43" s="41"/>
      <c r="M43" s="41"/>
      <c r="N43" s="41"/>
      <c r="O43" s="42"/>
    </row>
    <row r="44" spans="2:16" ht="15.75">
      <c r="B44" s="25" t="s">
        <v>93</v>
      </c>
      <c r="C44" s="21">
        <v>26.639999389648437</v>
      </c>
      <c r="D44" s="44">
        <f>STDEV(C42:C44)</f>
        <v>0.15652505435832731</v>
      </c>
      <c r="E44" s="45">
        <f>AVERAGE(C42:C44)</f>
        <v>26.514333089192707</v>
      </c>
      <c r="F44" s="41"/>
      <c r="G44" s="40">
        <v>17.069999694824219</v>
      </c>
      <c r="H44" s="46">
        <f>STDEV(G42:G44)</f>
        <v>5.2624241767962369E-2</v>
      </c>
      <c r="I44" s="45">
        <f>AVERAGE(G42:G44)</f>
        <v>17.036666234334309</v>
      </c>
      <c r="J44" s="41"/>
      <c r="K44" s="45">
        <f>E44-I44</f>
        <v>9.4776668548583984</v>
      </c>
      <c r="L44" s="45">
        <f>K44-$K$7</f>
        <v>4.4273325602213554</v>
      </c>
      <c r="M44" s="18">
        <f>SQRT((D44*D44)+(H44*H44))</f>
        <v>0.16513450113023104</v>
      </c>
      <c r="N44" s="6"/>
      <c r="O44" s="23">
        <f>POWER(2,-L44)</f>
        <v>4.6477215230498199E-2</v>
      </c>
      <c r="P44" s="17">
        <f>M44/SQRT((COUNT(C42:C44)+COUNT(G42:G44)/2))</f>
        <v>7.7845150371362651E-2</v>
      </c>
    </row>
    <row r="45" spans="2:16">
      <c r="B45" s="25" t="s">
        <v>94</v>
      </c>
      <c r="C45" s="21">
        <v>27.090000152587891</v>
      </c>
      <c r="D45" s="37"/>
      <c r="E45" s="41"/>
      <c r="F45" s="41"/>
      <c r="G45" s="40">
        <v>20.281000137329102</v>
      </c>
      <c r="I45" s="41"/>
      <c r="J45" s="41"/>
      <c r="K45" s="41"/>
      <c r="L45" s="41"/>
      <c r="M45" s="41"/>
      <c r="N45" s="41"/>
      <c r="O45" s="42"/>
    </row>
    <row r="46" spans="2:16">
      <c r="B46" s="25" t="s">
        <v>94</v>
      </c>
      <c r="C46" s="21">
        <v>27.061000823974609</v>
      </c>
      <c r="D46" s="43"/>
      <c r="E46" s="41"/>
      <c r="F46" s="41"/>
      <c r="G46" s="40">
        <v>20.562999725341797</v>
      </c>
      <c r="H46" s="43"/>
      <c r="I46" s="41"/>
      <c r="J46" s="41"/>
      <c r="K46" s="41"/>
      <c r="L46" s="41"/>
      <c r="M46" s="41"/>
      <c r="N46" s="41"/>
      <c r="O46" s="42"/>
    </row>
    <row r="47" spans="2:16" ht="15.75">
      <c r="B47" s="25" t="s">
        <v>94</v>
      </c>
      <c r="C47" s="21">
        <v>27.166000366210937</v>
      </c>
      <c r="D47" s="44">
        <f>STDEV(C45:C47)</f>
        <v>5.4224682879982937E-2</v>
      </c>
      <c r="E47" s="45">
        <f>AVERAGE(C45:C47)</f>
        <v>27.105667114257812</v>
      </c>
      <c r="F47" s="41"/>
      <c r="G47" s="40">
        <v>20.568000793457031</v>
      </c>
      <c r="H47" s="46">
        <f>STDEV(G45:G47)</f>
        <v>0.16427525424293482</v>
      </c>
      <c r="I47" s="45">
        <f>AVERAGE(G45:G47)</f>
        <v>20.470666885375977</v>
      </c>
      <c r="J47" s="41"/>
      <c r="K47" s="45">
        <f>E47-I47</f>
        <v>6.6350002288818359</v>
      </c>
      <c r="L47" s="45">
        <f>K47-$K$7</f>
        <v>1.5846659342447929</v>
      </c>
      <c r="M47" s="18">
        <f>SQRT((D47*D47)+(H47*H47))</f>
        <v>0.17299328134357006</v>
      </c>
      <c r="N47" s="6"/>
      <c r="O47" s="23">
        <f>POWER(2,-L47)</f>
        <v>0.33340186178223713</v>
      </c>
      <c r="P47" s="17">
        <f>M47/SQRT((COUNT(C45:C47)+COUNT(G45:G47)/2))</f>
        <v>8.1549814891833772E-2</v>
      </c>
    </row>
    <row r="48" spans="2:16">
      <c r="B48" s="25" t="s">
        <v>95</v>
      </c>
      <c r="C48" s="21">
        <v>17.301000595092773</v>
      </c>
      <c r="D48" s="37"/>
      <c r="E48" s="41"/>
      <c r="F48" s="41"/>
      <c r="G48" s="40">
        <v>13.128000259399414</v>
      </c>
      <c r="I48" s="41"/>
      <c r="J48" s="41"/>
      <c r="K48" s="41"/>
      <c r="L48" s="41"/>
      <c r="M48" s="41"/>
      <c r="N48" s="41"/>
      <c r="O48" s="42"/>
    </row>
    <row r="49" spans="2:16">
      <c r="B49" s="25" t="s">
        <v>95</v>
      </c>
      <c r="C49" s="21">
        <v>17.299999237060547</v>
      </c>
      <c r="D49" s="43"/>
      <c r="E49" s="41"/>
      <c r="F49" s="41"/>
      <c r="G49" s="40">
        <v>13.10200023651123</v>
      </c>
      <c r="H49" s="43"/>
      <c r="I49" s="41"/>
      <c r="J49" s="41"/>
      <c r="K49" s="41"/>
      <c r="L49" s="41"/>
      <c r="M49" s="41"/>
      <c r="N49" s="41"/>
      <c r="O49" s="42"/>
    </row>
    <row r="50" spans="2:16" ht="15.75">
      <c r="B50" s="25" t="s">
        <v>95</v>
      </c>
      <c r="C50" s="21">
        <v>17.297000885009766</v>
      </c>
      <c r="D50" s="44">
        <f>STDEV(C48:C50)</f>
        <v>2.0812862079830643E-3</v>
      </c>
      <c r="E50" s="45">
        <f>AVERAGE(C48:C50)</f>
        <v>17.299333572387695</v>
      </c>
      <c r="F50" s="41"/>
      <c r="G50" s="40">
        <v>13.166999816894531</v>
      </c>
      <c r="H50" s="46">
        <f>STDEV(G48:G50)</f>
        <v>3.2715725385524218E-2</v>
      </c>
      <c r="I50" s="45">
        <f>AVERAGE(G48:G50)</f>
        <v>13.132333437601725</v>
      </c>
      <c r="J50" s="41"/>
      <c r="K50" s="45">
        <f>E50-I50</f>
        <v>4.1670001347859706</v>
      </c>
      <c r="L50" s="45">
        <f>K50-$K$7</f>
        <v>-0.88333415985107244</v>
      </c>
      <c r="M50" s="18">
        <f>SQRT((D50*D50)+(H50*H50))</f>
        <v>3.2781861444716259E-2</v>
      </c>
      <c r="N50" s="6"/>
      <c r="O50" s="23">
        <f>POWER(2,-L50)</f>
        <v>1.8446334439591991</v>
      </c>
      <c r="P50" s="17">
        <f>M50/SQRT((COUNT(C48:C50)+COUNT(G48:G50)/2))</f>
        <v>1.5453517684984467E-2</v>
      </c>
    </row>
    <row r="51" spans="2:16">
      <c r="B51" s="25" t="s">
        <v>96</v>
      </c>
      <c r="C51" s="21">
        <v>26.607999801635742</v>
      </c>
      <c r="D51" s="37"/>
      <c r="E51" s="41"/>
      <c r="F51" s="41"/>
      <c r="G51" s="40">
        <v>15.298000335693359</v>
      </c>
      <c r="I51" s="41"/>
      <c r="J51" s="41"/>
      <c r="K51" s="41"/>
      <c r="L51" s="41"/>
      <c r="M51" s="41"/>
      <c r="N51" s="41"/>
      <c r="O51" s="42"/>
    </row>
    <row r="52" spans="2:16">
      <c r="B52" s="25" t="s">
        <v>96</v>
      </c>
      <c r="C52" s="21">
        <v>26.461000442504883</v>
      </c>
      <c r="D52" s="43"/>
      <c r="E52" s="41"/>
      <c r="F52" s="41"/>
      <c r="G52" s="40">
        <v>15.33899974822998</v>
      </c>
      <c r="H52" s="43"/>
      <c r="I52" s="41"/>
      <c r="J52" s="41"/>
      <c r="K52" s="41"/>
      <c r="L52" s="41"/>
      <c r="M52" s="41"/>
      <c r="N52" s="41"/>
      <c r="O52" s="42"/>
    </row>
    <row r="53" spans="2:16" ht="15.75">
      <c r="B53" s="25" t="s">
        <v>96</v>
      </c>
      <c r="C53" s="21">
        <v>26.708000183105469</v>
      </c>
      <c r="D53" s="44">
        <f>STDEV(C51:C53)</f>
        <v>0.12424288023580463</v>
      </c>
      <c r="E53" s="45">
        <f>AVERAGE(C51:C53)</f>
        <v>26.592333475748699</v>
      </c>
      <c r="F53" s="41"/>
      <c r="G53" s="40">
        <v>15.442999839782715</v>
      </c>
      <c r="H53" s="46">
        <f>STDEV(G51:G53)</f>
        <v>7.4746044552520402E-2</v>
      </c>
      <c r="I53" s="45">
        <f>AVERAGE(G51:G53)</f>
        <v>15.359999974568685</v>
      </c>
      <c r="J53" s="41"/>
      <c r="K53" s="45">
        <f>E53-I53</f>
        <v>11.232333501180014</v>
      </c>
      <c r="L53" s="45">
        <f>K53-$K$7</f>
        <v>6.1819992065429705</v>
      </c>
      <c r="M53" s="18">
        <f>SQRT((D53*D53)+(H53*H53))</f>
        <v>0.14499401527489283</v>
      </c>
      <c r="N53" s="6"/>
      <c r="O53" s="23">
        <f>POWER(2,-L53)</f>
        <v>1.3773135042280739E-2</v>
      </c>
      <c r="P53" s="17">
        <f>M53/SQRT((COUNT(C51:C53)+COUNT(G51:G53)/2))</f>
        <v>6.8350834288228385E-2</v>
      </c>
    </row>
    <row r="54" spans="2:16">
      <c r="B54" s="25" t="s">
        <v>97</v>
      </c>
      <c r="C54" s="21">
        <v>24.117000579833984</v>
      </c>
      <c r="D54" s="37"/>
      <c r="E54" s="41"/>
      <c r="F54" s="41"/>
      <c r="G54" s="40">
        <v>19.298999786376953</v>
      </c>
      <c r="I54" s="41"/>
      <c r="J54" s="41"/>
      <c r="K54" s="41"/>
      <c r="L54" s="41"/>
      <c r="M54" s="41"/>
      <c r="N54" s="41"/>
      <c r="O54" s="42"/>
    </row>
    <row r="55" spans="2:16">
      <c r="B55" s="25" t="s">
        <v>97</v>
      </c>
      <c r="C55" s="21">
        <v>24.156000137329102</v>
      </c>
      <c r="D55" s="43"/>
      <c r="E55" s="41"/>
      <c r="F55" s="41"/>
      <c r="G55" s="40">
        <v>19.58799934387207</v>
      </c>
      <c r="H55" s="43"/>
      <c r="I55" s="41"/>
      <c r="J55" s="41"/>
      <c r="K55" s="41"/>
      <c r="L55" s="41"/>
      <c r="M55" s="41"/>
      <c r="N55" s="41"/>
      <c r="O55" s="42"/>
    </row>
    <row r="56" spans="2:16" ht="15.75">
      <c r="B56" s="25" t="s">
        <v>97</v>
      </c>
      <c r="C56" s="21">
        <v>24.197999954223633</v>
      </c>
      <c r="D56" s="44">
        <f>STDEV(C54:C56)</f>
        <v>4.0508947068319652E-2</v>
      </c>
      <c r="E56" s="45">
        <f>AVERAGE(C54:C56)</f>
        <v>24.157000223795574</v>
      </c>
      <c r="F56" s="41"/>
      <c r="G56" s="40">
        <v>19.485000610351562</v>
      </c>
      <c r="H56" s="46">
        <f>STDEV(G54:G56)</f>
        <v>0.1464728586113386</v>
      </c>
      <c r="I56" s="45">
        <f>AVERAGE(G54:G56)</f>
        <v>19.457333246866863</v>
      </c>
      <c r="J56" s="41"/>
      <c r="K56" s="45">
        <f>E56-I56</f>
        <v>4.6996669769287109</v>
      </c>
      <c r="L56" s="45">
        <f>K56-$K$7</f>
        <v>-0.35066731770833215</v>
      </c>
      <c r="M56" s="18">
        <f>SQRT((D56*D56)+(H56*H56))</f>
        <v>0.1519712903885504</v>
      </c>
      <c r="N56" s="6"/>
      <c r="O56" s="23">
        <f>POWER(2,-L56)</f>
        <v>1.2751503109258664</v>
      </c>
      <c r="P56" s="17">
        <f>M56/SQRT((COUNT(C54:C56)+COUNT(G54:G56)/2))</f>
        <v>7.1639953319609331E-2</v>
      </c>
    </row>
    <row r="57" spans="2:16">
      <c r="B57" s="25" t="s">
        <v>98</v>
      </c>
      <c r="C57" s="21">
        <v>18.509000778198242</v>
      </c>
      <c r="D57" s="37"/>
      <c r="E57" s="41"/>
      <c r="F57" s="41"/>
      <c r="G57" s="40">
        <v>13.678999900817871</v>
      </c>
      <c r="I57" s="41"/>
      <c r="J57" s="41"/>
      <c r="K57" s="41"/>
      <c r="L57" s="41"/>
      <c r="M57" s="41"/>
      <c r="N57" s="41"/>
      <c r="O57" s="42"/>
    </row>
    <row r="58" spans="2:16">
      <c r="B58" s="25" t="s">
        <v>98</v>
      </c>
      <c r="C58" s="21">
        <v>18.458000183105469</v>
      </c>
      <c r="D58" s="43"/>
      <c r="E58" s="41"/>
      <c r="F58" s="41"/>
      <c r="G58" s="40">
        <v>13.708999633789062</v>
      </c>
      <c r="H58" s="43"/>
      <c r="I58" s="41"/>
      <c r="J58" s="41"/>
      <c r="K58" s="41"/>
      <c r="L58" s="41"/>
      <c r="M58" s="41"/>
      <c r="N58" s="41"/>
      <c r="O58" s="42"/>
    </row>
    <row r="59" spans="2:16" ht="15.75">
      <c r="B59" s="25" t="s">
        <v>98</v>
      </c>
      <c r="C59" s="21">
        <v>18.370000839233398</v>
      </c>
      <c r="D59" s="44">
        <f>STDEV(C57:C59)</f>
        <v>7.0315868590669961E-2</v>
      </c>
      <c r="E59" s="45">
        <f>AVERAGE(C57:C59)</f>
        <v>18.445667266845703</v>
      </c>
      <c r="F59" s="41"/>
      <c r="G59" s="40">
        <v>13.654999732971191</v>
      </c>
      <c r="H59" s="46">
        <f>STDEV(G57:G59)</f>
        <v>2.7055440991143542E-2</v>
      </c>
      <c r="I59" s="45">
        <f>AVERAGE(G57:G59)</f>
        <v>13.680999755859375</v>
      </c>
      <c r="J59" s="41"/>
      <c r="K59" s="45">
        <f>E59-I59</f>
        <v>4.7646675109863281</v>
      </c>
      <c r="L59" s="45">
        <f>K59-$K$7</f>
        <v>-0.28566678365071496</v>
      </c>
      <c r="M59" s="18">
        <f>SQRT((D59*D59)+(H59*H59))</f>
        <v>7.5341344976617028E-2</v>
      </c>
      <c r="N59" s="6"/>
      <c r="O59" s="23">
        <f>POWER(2,-L59)</f>
        <v>1.2189735177174381</v>
      </c>
      <c r="P59" s="17">
        <f>M59/SQRT((COUNT(C57:C59)+COUNT(G57:G59)/2))</f>
        <v>3.5516250624453953E-2</v>
      </c>
    </row>
    <row r="60" spans="2:16">
      <c r="B60" s="25" t="s">
        <v>99</v>
      </c>
      <c r="C60" s="21">
        <v>27.753000259399414</v>
      </c>
      <c r="D60" s="37"/>
      <c r="E60" s="41"/>
      <c r="F60" s="41"/>
      <c r="G60" s="40">
        <v>16.62299919128418</v>
      </c>
      <c r="I60" s="41"/>
      <c r="J60" s="41"/>
      <c r="K60" s="41"/>
      <c r="L60" s="41"/>
      <c r="M60" s="41"/>
      <c r="N60" s="41"/>
      <c r="O60" s="42"/>
    </row>
    <row r="61" spans="2:16">
      <c r="B61" s="25" t="s">
        <v>99</v>
      </c>
      <c r="C61" s="21">
        <v>27.641000747680664</v>
      </c>
      <c r="D61" s="43"/>
      <c r="E61" s="41"/>
      <c r="F61" s="41"/>
      <c r="G61" s="40">
        <v>16.250999450683594</v>
      </c>
      <c r="H61" s="43"/>
      <c r="I61" s="41"/>
      <c r="J61" s="41"/>
      <c r="K61" s="41"/>
      <c r="L61" s="41"/>
      <c r="M61" s="41"/>
      <c r="N61" s="41"/>
      <c r="O61" s="42"/>
    </row>
    <row r="62" spans="2:16" ht="15.75">
      <c r="B62" s="25" t="s">
        <v>99</v>
      </c>
      <c r="C62" s="21">
        <v>27.572999954223633</v>
      </c>
      <c r="D62" s="44">
        <f>STDEV(C60:C62)</f>
        <v>9.089197654303581E-2</v>
      </c>
      <c r="E62" s="45">
        <f>AVERAGE(C60:C62)</f>
        <v>27.655666987101238</v>
      </c>
      <c r="F62" s="41"/>
      <c r="G62" s="40">
        <v>16.611000061035156</v>
      </c>
      <c r="H62" s="46">
        <f>STDEV(G60:G62)</f>
        <v>0.21139545311533237</v>
      </c>
      <c r="I62" s="45">
        <f>AVERAGE(G60:G62)</f>
        <v>16.494999567667644</v>
      </c>
      <c r="J62" s="41"/>
      <c r="K62" s="45">
        <f>E62-I62</f>
        <v>11.160667419433594</v>
      </c>
      <c r="L62" s="45">
        <f>K62-$K$7</f>
        <v>6.1103331247965507</v>
      </c>
      <c r="M62" s="18">
        <f>SQRT((D62*D62)+(H62*H62))</f>
        <v>0.23010734233773691</v>
      </c>
      <c r="N62" s="6"/>
      <c r="O62" s="23">
        <f>POWER(2,-L62)</f>
        <v>1.4474595831628436E-2</v>
      </c>
      <c r="P62" s="17">
        <f>M62/SQRT((COUNT(C60:C62)+COUNT(G60:G62)/2))</f>
        <v>0.10847364144521876</v>
      </c>
    </row>
    <row r="63" spans="2:16">
      <c r="B63" s="25" t="s">
        <v>100</v>
      </c>
      <c r="C63" s="21">
        <v>23.75</v>
      </c>
      <c r="D63" s="37"/>
      <c r="E63" s="41"/>
      <c r="F63" s="41"/>
      <c r="G63" s="40">
        <v>19.065000534057617</v>
      </c>
      <c r="I63" s="41"/>
      <c r="J63" s="41"/>
      <c r="K63" s="41"/>
      <c r="L63" s="41"/>
      <c r="M63" s="41"/>
      <c r="N63" s="41"/>
      <c r="O63" s="42"/>
    </row>
    <row r="64" spans="2:16">
      <c r="B64" s="25" t="s">
        <v>100</v>
      </c>
      <c r="C64" s="21">
        <v>23.669000625610352</v>
      </c>
      <c r="D64" s="43"/>
      <c r="E64" s="41"/>
      <c r="F64" s="41"/>
      <c r="G64" s="40">
        <v>19.134000778198242</v>
      </c>
      <c r="H64" s="43"/>
      <c r="I64" s="41"/>
      <c r="J64" s="41"/>
      <c r="K64" s="41"/>
      <c r="L64" s="41"/>
      <c r="M64" s="41"/>
      <c r="N64" s="41"/>
      <c r="O64" s="42"/>
    </row>
    <row r="65" spans="2:16" ht="15.75">
      <c r="B65" s="25" t="s">
        <v>100</v>
      </c>
      <c r="C65" s="21">
        <v>23.665000915527344</v>
      </c>
      <c r="D65" s="44">
        <f>STDEV(C63:C65)</f>
        <v>4.7961339801713042E-2</v>
      </c>
      <c r="E65" s="45">
        <f>AVERAGE(C63:C65)</f>
        <v>23.694667180379231</v>
      </c>
      <c r="F65" s="41"/>
      <c r="G65" s="40">
        <v>19.097000122070312</v>
      </c>
      <c r="H65" s="46">
        <f>STDEV(G63:G65)</f>
        <v>3.4530314889831201E-2</v>
      </c>
      <c r="I65" s="45">
        <f>AVERAGE(G63:G65)</f>
        <v>19.098667144775391</v>
      </c>
      <c r="J65" s="41"/>
      <c r="K65" s="45">
        <f>E65-I65</f>
        <v>4.59600003560384</v>
      </c>
      <c r="L65" s="45">
        <f>K65-$K$7</f>
        <v>-0.45433425903320313</v>
      </c>
      <c r="M65" s="18">
        <f>SQRT((D65*D65)+(H65*H65))</f>
        <v>5.9098500505226706E-2</v>
      </c>
      <c r="N65" s="6"/>
      <c r="O65" s="23">
        <f>POWER(2,-L65)</f>
        <v>1.3701503943059572</v>
      </c>
      <c r="P65" s="17">
        <f>M65/SQRT((COUNT(C63:C65)+COUNT(G63:G65)/2))</f>
        <v>2.7859300310134942E-2</v>
      </c>
    </row>
    <row r="66" spans="2:16">
      <c r="B66" s="25" t="s">
        <v>101</v>
      </c>
      <c r="C66" s="21">
        <v>21.461999893188477</v>
      </c>
      <c r="D66" s="37"/>
      <c r="E66" s="41"/>
      <c r="F66" s="41"/>
      <c r="G66" s="40">
        <v>15.435999870300293</v>
      </c>
      <c r="I66" s="41"/>
      <c r="J66" s="41"/>
      <c r="K66" s="41"/>
      <c r="L66" s="41"/>
      <c r="M66" s="41"/>
      <c r="N66" s="41"/>
      <c r="O66" s="42"/>
    </row>
    <row r="67" spans="2:16">
      <c r="B67" s="25" t="s">
        <v>101</v>
      </c>
      <c r="C67" s="21">
        <v>21.729999542236328</v>
      </c>
      <c r="D67" s="43"/>
      <c r="E67" s="41"/>
      <c r="F67" s="41"/>
      <c r="G67" s="40">
        <v>15.564999580383301</v>
      </c>
      <c r="H67" s="43"/>
      <c r="I67" s="41"/>
      <c r="J67" s="41"/>
      <c r="K67" s="41"/>
      <c r="L67" s="41"/>
      <c r="M67" s="41"/>
      <c r="N67" s="41"/>
      <c r="O67" s="42"/>
    </row>
    <row r="68" spans="2:16" ht="15.75">
      <c r="B68" s="25" t="s">
        <v>101</v>
      </c>
      <c r="C68" s="21">
        <v>21.291000366210937</v>
      </c>
      <c r="D68" s="44">
        <f>STDEV(C66:C68)</f>
        <v>0.2212784545421167</v>
      </c>
      <c r="E68" s="45">
        <f>AVERAGE(C66:C68)</f>
        <v>21.494333267211914</v>
      </c>
      <c r="F68" s="41"/>
      <c r="G68" s="40">
        <v>15.428999900817871</v>
      </c>
      <c r="H68" s="46">
        <f>STDEV(G66:G68)</f>
        <v>7.6578758604191777E-2</v>
      </c>
      <c r="I68" s="45">
        <f>AVERAGE(G66:G68)</f>
        <v>15.476666450500488</v>
      </c>
      <c r="J68" s="41"/>
      <c r="K68" s="45">
        <f>E68-I68</f>
        <v>6.0176668167114258</v>
      </c>
      <c r="L68" s="45">
        <f>K68-$K$7</f>
        <v>0.96733252207438269</v>
      </c>
      <c r="M68" s="18">
        <f>SQRT((D68*D68)+(H68*H68))</f>
        <v>0.2341547793958233</v>
      </c>
      <c r="N68" s="6"/>
      <c r="O68" s="23">
        <f>POWER(2,-L68)</f>
        <v>0.51145083864536345</v>
      </c>
      <c r="P68" s="17">
        <f>M68/SQRT((COUNT(C66:C68)+COUNT(G66:G68)/2))</f>
        <v>0.11038162157201784</v>
      </c>
    </row>
    <row r="69" spans="2:16">
      <c r="B69" s="25" t="s">
        <v>102</v>
      </c>
      <c r="C69" s="21">
        <v>29.158000946044922</v>
      </c>
      <c r="D69" s="37"/>
      <c r="E69" s="41"/>
      <c r="F69" s="41"/>
      <c r="G69" s="40">
        <v>19.392000198364258</v>
      </c>
      <c r="I69" s="41"/>
      <c r="J69" s="41"/>
      <c r="K69" s="41"/>
      <c r="L69" s="41"/>
      <c r="M69" s="41"/>
      <c r="N69" s="41"/>
      <c r="O69" s="42"/>
    </row>
    <row r="70" spans="2:16">
      <c r="B70" s="25" t="s">
        <v>102</v>
      </c>
      <c r="C70" s="21">
        <v>29.305999755859375</v>
      </c>
      <c r="D70" s="43"/>
      <c r="E70" s="41"/>
      <c r="F70" s="41"/>
      <c r="G70" s="40">
        <v>19.465000152587891</v>
      </c>
      <c r="H70" s="43"/>
      <c r="I70" s="41"/>
      <c r="J70" s="41"/>
      <c r="K70" s="41"/>
      <c r="L70" s="41"/>
      <c r="M70" s="41"/>
      <c r="N70" s="41"/>
      <c r="O70" s="42"/>
    </row>
    <row r="71" spans="2:16" ht="15.75">
      <c r="B71" s="25" t="s">
        <v>102</v>
      </c>
      <c r="C71" s="21">
        <v>29.12700080871582</v>
      </c>
      <c r="D71" s="44">
        <f>STDEV(C69:C71)</f>
        <v>9.5660231461336565E-2</v>
      </c>
      <c r="E71" s="45">
        <f>AVERAGE(C69:C71)</f>
        <v>29.197000503540039</v>
      </c>
      <c r="F71" s="41"/>
      <c r="G71" s="40">
        <v>19.527999877929688</v>
      </c>
      <c r="H71" s="46">
        <f>STDEV(G69:G71)</f>
        <v>6.8061089656883345E-2</v>
      </c>
      <c r="I71" s="45">
        <f>AVERAGE(G69:G71)</f>
        <v>19.461666742960613</v>
      </c>
      <c r="J71" s="41"/>
      <c r="K71" s="45">
        <f>E71-I71</f>
        <v>9.7353337605794259</v>
      </c>
      <c r="L71" s="45">
        <f>K71-$K$7</f>
        <v>4.6849994659423828</v>
      </c>
      <c r="M71" s="18">
        <f>SQRT((D71*D71)+(H71*H71))</f>
        <v>0.11740183903380219</v>
      </c>
      <c r="N71" s="6"/>
      <c r="O71" s="23">
        <f>POWER(2,-L71)</f>
        <v>3.8875378556482786E-2</v>
      </c>
      <c r="P71" s="17">
        <f>M71/SQRT((COUNT(C69:C71)+COUNT(G69:G71)/2))</f>
        <v>5.5343757669715367E-2</v>
      </c>
    </row>
    <row r="72" spans="2:16">
      <c r="B72" s="25" t="s">
        <v>103</v>
      </c>
      <c r="C72" s="21">
        <v>22.570999145507813</v>
      </c>
      <c r="D72" s="37"/>
      <c r="E72" s="41"/>
      <c r="F72" s="41"/>
      <c r="G72" s="40">
        <v>19.746999740600586</v>
      </c>
      <c r="I72" s="41"/>
      <c r="J72" s="41"/>
      <c r="K72" s="41"/>
      <c r="L72" s="41"/>
      <c r="M72" s="41"/>
      <c r="N72" s="41"/>
      <c r="O72" s="42"/>
    </row>
    <row r="73" spans="2:16">
      <c r="B73" s="25" t="s">
        <v>103</v>
      </c>
      <c r="C73" s="21">
        <v>22.530000686645508</v>
      </c>
      <c r="D73" s="43"/>
      <c r="E73" s="41"/>
      <c r="F73" s="41"/>
      <c r="G73" s="40">
        <v>19.750999450683594</v>
      </c>
      <c r="H73" s="43"/>
      <c r="I73" s="41"/>
      <c r="J73" s="41"/>
      <c r="K73" s="41"/>
      <c r="L73" s="41"/>
      <c r="M73" s="41"/>
      <c r="N73" s="41"/>
      <c r="O73" s="42"/>
    </row>
    <row r="74" spans="2:16" ht="15.75">
      <c r="B74" s="25" t="s">
        <v>103</v>
      </c>
      <c r="C74" s="21">
        <v>22.618999481201172</v>
      </c>
      <c r="D74" s="44">
        <f>STDEV(C72:C74)</f>
        <v>4.4545279001858659E-2</v>
      </c>
      <c r="E74" s="45">
        <f>AVERAGE(C72:C74)</f>
        <v>22.573333104451496</v>
      </c>
      <c r="F74" s="41"/>
      <c r="G74" s="40">
        <v>19.760000228881836</v>
      </c>
      <c r="H74" s="46">
        <f>STDEV(G72:G74)</f>
        <v>6.6586332991210844E-3</v>
      </c>
      <c r="I74" s="45">
        <f>AVERAGE(G72:G74)</f>
        <v>19.752666473388672</v>
      </c>
      <c r="J74" s="41"/>
      <c r="K74" s="45">
        <f>E74-I74</f>
        <v>2.8206666310628243</v>
      </c>
      <c r="L74" s="45">
        <f>K74-$K$7</f>
        <v>-2.2296676635742187</v>
      </c>
      <c r="M74" s="18">
        <f>SQRT((D74*D74)+(H74*H74))</f>
        <v>4.504019625585122E-2</v>
      </c>
      <c r="N74" s="6"/>
      <c r="O74" s="23">
        <f>POWER(2,-L74)</f>
        <v>4.6902592334724114</v>
      </c>
      <c r="P74" s="17">
        <f>M74/SQRT((COUNT(C72:C74)+COUNT(G72:G74)/2))</f>
        <v>2.1232152132323566E-2</v>
      </c>
    </row>
    <row r="75" spans="2:16">
      <c r="B75" s="25" t="s">
        <v>104</v>
      </c>
      <c r="C75" s="21">
        <v>17.777999877929688</v>
      </c>
      <c r="D75" s="37"/>
      <c r="E75" s="41"/>
      <c r="F75" s="41"/>
      <c r="G75" s="40">
        <v>13.161999702453613</v>
      </c>
      <c r="I75" s="41"/>
      <c r="J75" s="41"/>
      <c r="K75" s="41"/>
      <c r="L75" s="41"/>
      <c r="M75" s="41"/>
      <c r="N75" s="41"/>
      <c r="O75" s="42"/>
    </row>
    <row r="76" spans="2:16">
      <c r="B76" s="25" t="s">
        <v>104</v>
      </c>
      <c r="C76" s="21">
        <v>17.917999267578125</v>
      </c>
      <c r="D76" s="43"/>
      <c r="E76" s="41"/>
      <c r="F76" s="41"/>
      <c r="G76" s="40">
        <v>13.175999641418457</v>
      </c>
      <c r="H76" s="43"/>
      <c r="I76" s="41"/>
      <c r="J76" s="41"/>
      <c r="K76" s="41"/>
      <c r="L76" s="41"/>
      <c r="M76" s="41"/>
      <c r="N76" s="41"/>
      <c r="O76" s="42"/>
    </row>
    <row r="77" spans="2:16" ht="15.75">
      <c r="B77" s="25" t="s">
        <v>104</v>
      </c>
      <c r="C77" s="21">
        <v>17.809000015258789</v>
      </c>
      <c r="D77" s="44">
        <f>STDEV(C75:C77)</f>
        <v>7.3531937077858045E-2</v>
      </c>
      <c r="E77" s="45">
        <f>AVERAGE(C75:C77)</f>
        <v>17.834999720255535</v>
      </c>
      <c r="F77" s="41"/>
      <c r="G77" s="40">
        <v>13.220999717712402</v>
      </c>
      <c r="H77" s="46">
        <f>STDEV(G75:G77)</f>
        <v>3.082749573032055E-2</v>
      </c>
      <c r="I77" s="45">
        <f>AVERAGE(G75:G77)</f>
        <v>13.186333020528158</v>
      </c>
      <c r="J77" s="41"/>
      <c r="K77" s="45">
        <f>E77-I77</f>
        <v>4.6486666997273769</v>
      </c>
      <c r="L77" s="45">
        <f>K77-$K$7</f>
        <v>-0.40166759490966619</v>
      </c>
      <c r="M77" s="18">
        <f>SQRT((D77*D77)+(H77*H77))</f>
        <v>7.9732554602401945E-2</v>
      </c>
      <c r="N77" s="6"/>
      <c r="O77" s="23">
        <f>POWER(2,-L77)</f>
        <v>1.3210339968925917</v>
      </c>
      <c r="P77" s="17">
        <f>M77/SQRT((COUNT(C75:C77)+COUNT(G75:G77)/2))</f>
        <v>3.7586286693790057E-2</v>
      </c>
    </row>
    <row r="78" spans="2:16">
      <c r="B78" s="25" t="s">
        <v>105</v>
      </c>
      <c r="C78" s="21">
        <v>25.340000152587891</v>
      </c>
      <c r="D78" s="37"/>
      <c r="E78" s="41"/>
      <c r="F78" s="41"/>
      <c r="G78" s="40">
        <v>16.785999298095703</v>
      </c>
      <c r="I78" s="41"/>
      <c r="J78" s="41"/>
      <c r="K78" s="41"/>
      <c r="L78" s="41"/>
      <c r="M78" s="41"/>
      <c r="N78" s="41"/>
      <c r="O78" s="42"/>
    </row>
    <row r="79" spans="2:16">
      <c r="B79" s="25" t="s">
        <v>105</v>
      </c>
      <c r="C79" s="21">
        <v>25.357999801635742</v>
      </c>
      <c r="D79" s="43"/>
      <c r="E79" s="41"/>
      <c r="F79" s="41"/>
      <c r="G79" s="40">
        <v>16.892999649047852</v>
      </c>
      <c r="H79" s="43"/>
      <c r="I79" s="41"/>
      <c r="J79" s="41"/>
      <c r="K79" s="41"/>
      <c r="L79" s="41"/>
      <c r="M79" s="41"/>
      <c r="N79" s="41"/>
      <c r="O79" s="42"/>
    </row>
    <row r="80" spans="2:16" ht="15.75">
      <c r="B80" s="25" t="s">
        <v>105</v>
      </c>
      <c r="C80" s="21">
        <v>25.447999954223633</v>
      </c>
      <c r="D80" s="44">
        <f>STDEV(C78:C80)</f>
        <v>5.7861864218511951E-2</v>
      </c>
      <c r="E80" s="45">
        <f>AVERAGE(C78:C80)</f>
        <v>25.381999969482422</v>
      </c>
      <c r="F80" s="41"/>
      <c r="G80" s="40">
        <v>16.864999771118164</v>
      </c>
      <c r="H80" s="46">
        <f>STDEV(G78:G80)</f>
        <v>5.5488952362509232E-2</v>
      </c>
      <c r="I80" s="45">
        <f>AVERAGE(G78:G80)</f>
        <v>16.847999572753906</v>
      </c>
      <c r="J80" s="41"/>
      <c r="K80" s="45">
        <f>E80-I80</f>
        <v>8.5340003967285156</v>
      </c>
      <c r="L80" s="45">
        <f>K80-$K$7</f>
        <v>3.4836661020914725</v>
      </c>
      <c r="M80" s="18">
        <f>SQRT((D80*D80)+(H80*H80))</f>
        <v>8.0168691926027658E-2</v>
      </c>
      <c r="N80" s="6"/>
      <c r="O80" s="23">
        <f>POWER(2,-L80)</f>
        <v>8.9394748809467128E-2</v>
      </c>
      <c r="P80" s="17">
        <f>M80/SQRT((COUNT(C78:C80)+COUNT(G78:G80)/2))</f>
        <v>3.779188379983292E-2</v>
      </c>
    </row>
    <row r="81" spans="2:17">
      <c r="B81" s="25" t="s">
        <v>106</v>
      </c>
      <c r="C81" s="21">
        <v>20.843999862670898</v>
      </c>
      <c r="D81" s="37"/>
      <c r="E81" s="41"/>
      <c r="F81" s="41"/>
      <c r="G81" s="40">
        <v>17.496999740600586</v>
      </c>
      <c r="I81" s="41"/>
      <c r="J81" s="41"/>
      <c r="K81" s="41"/>
      <c r="L81" s="41"/>
      <c r="M81" s="41"/>
      <c r="N81" s="41"/>
      <c r="O81" s="42"/>
    </row>
    <row r="82" spans="2:17">
      <c r="B82" s="25" t="s">
        <v>106</v>
      </c>
      <c r="C82" s="21">
        <v>20.746000289916992</v>
      </c>
      <c r="D82" s="43"/>
      <c r="E82" s="41"/>
      <c r="F82" s="41"/>
      <c r="G82" s="40">
        <v>17.429000854492187</v>
      </c>
      <c r="H82" s="43"/>
      <c r="I82" s="41"/>
      <c r="J82" s="41"/>
      <c r="K82" s="41"/>
      <c r="L82" s="41"/>
      <c r="M82" s="41"/>
      <c r="N82" s="41"/>
      <c r="O82" s="42"/>
    </row>
    <row r="83" spans="2:17" ht="15.75">
      <c r="B83" s="25" t="s">
        <v>106</v>
      </c>
      <c r="C83" s="21">
        <v>20.832000732421875</v>
      </c>
      <c r="D83" s="44">
        <f>STDEV(C81:C83)</f>
        <v>5.345398566012461E-2</v>
      </c>
      <c r="E83" s="45">
        <f>AVERAGE(C81:C83)</f>
        <v>20.80733362833659</v>
      </c>
      <c r="F83" s="41"/>
      <c r="G83" s="40">
        <v>17.448999404907227</v>
      </c>
      <c r="H83" s="46">
        <f>STDEV(G81:G83)</f>
        <v>3.494715715038204E-2</v>
      </c>
      <c r="I83" s="45">
        <f>AVERAGE(G81:G83)</f>
        <v>17.458333333333332</v>
      </c>
      <c r="J83" s="41"/>
      <c r="K83" s="45">
        <f>E83-I83</f>
        <v>3.3490002950032576</v>
      </c>
      <c r="L83" s="45">
        <f>K83-$K$7</f>
        <v>-1.7013339996337855</v>
      </c>
      <c r="M83" s="18">
        <f>SQRT((D83*D83)+(H83*H83))</f>
        <v>6.3864171300082692E-2</v>
      </c>
      <c r="N83" s="6"/>
      <c r="O83" s="23">
        <f>POWER(2,-L83)</f>
        <v>3.2520151977741647</v>
      </c>
      <c r="P83" s="17">
        <f>M83/SQRT((COUNT(C81:C83)+COUNT(G81:G83)/2))</f>
        <v>3.0105859067431844E-2</v>
      </c>
    </row>
    <row r="84" spans="2:17">
      <c r="B84" s="25" t="s">
        <v>107</v>
      </c>
      <c r="C84" s="21">
        <v>18.764999389648437</v>
      </c>
      <c r="D84" s="37"/>
      <c r="E84" s="41"/>
      <c r="F84" s="41"/>
      <c r="G84" s="40">
        <v>13.906999588012695</v>
      </c>
      <c r="I84" s="41"/>
      <c r="J84" s="41"/>
      <c r="K84" s="41"/>
      <c r="L84" s="41"/>
      <c r="M84" s="41"/>
      <c r="N84" s="41"/>
      <c r="O84" s="42"/>
    </row>
    <row r="85" spans="2:17">
      <c r="B85" s="25" t="s">
        <v>107</v>
      </c>
      <c r="C85" s="21">
        <v>18.788999557495117</v>
      </c>
      <c r="D85" s="43"/>
      <c r="E85" s="41"/>
      <c r="F85" s="41"/>
      <c r="G85" s="40">
        <v>13.937000274658203</v>
      </c>
      <c r="H85" s="43"/>
      <c r="I85" s="41"/>
      <c r="J85" s="41"/>
      <c r="K85" s="41"/>
      <c r="L85" s="41"/>
      <c r="M85" s="41"/>
      <c r="N85" s="41"/>
      <c r="O85" s="42"/>
    </row>
    <row r="86" spans="2:17" ht="15.75">
      <c r="B86" s="25" t="s">
        <v>107</v>
      </c>
      <c r="C86" s="21">
        <v>18.795999526977539</v>
      </c>
      <c r="D86" s="44">
        <f>STDEV(C84:C86)</f>
        <v>1.6258413944000356E-2</v>
      </c>
      <c r="E86" s="45">
        <f>AVERAGE(C84:C86)</f>
        <v>18.783332824707031</v>
      </c>
      <c r="F86" s="41"/>
      <c r="G86" s="40">
        <v>13.909999847412109</v>
      </c>
      <c r="H86" s="46">
        <f>STDEV(G84:G86)</f>
        <v>1.6523043641821993E-2</v>
      </c>
      <c r="I86" s="45">
        <f>AVERAGE(G84:G86)</f>
        <v>13.917999903361002</v>
      </c>
      <c r="J86" s="41"/>
      <c r="K86" s="45">
        <f>E86-I86</f>
        <v>4.8653329213460292</v>
      </c>
      <c r="L86" s="45">
        <f>K86-$K$7</f>
        <v>-0.18500137329101385</v>
      </c>
      <c r="M86" s="18">
        <f>SQRT((D86*D86)+(H86*H86))</f>
        <v>2.3180746216720879E-2</v>
      </c>
      <c r="N86" s="6"/>
      <c r="O86" s="23">
        <f>POWER(2,-L86)</f>
        <v>1.1368180553644143</v>
      </c>
      <c r="P86" s="17">
        <f>M86/SQRT((COUNT(C84:C86)+COUNT(G84:G86)/2))</f>
        <v>1.0927508561871828E-2</v>
      </c>
    </row>
    <row r="87" spans="2:17">
      <c r="B87" s="25" t="s">
        <v>108</v>
      </c>
      <c r="C87" s="21">
        <v>25.590999603271484</v>
      </c>
      <c r="D87" s="37"/>
      <c r="E87" s="41"/>
      <c r="F87" s="41"/>
      <c r="G87" s="40">
        <v>17.677000045776367</v>
      </c>
      <c r="I87" s="41"/>
      <c r="J87" s="41"/>
      <c r="K87" s="41"/>
      <c r="L87" s="41"/>
      <c r="M87" s="41"/>
      <c r="N87" s="41"/>
      <c r="O87" s="42"/>
    </row>
    <row r="88" spans="2:17">
      <c r="B88" s="25" t="s">
        <v>108</v>
      </c>
      <c r="C88" s="21">
        <v>25.513999938964844</v>
      </c>
      <c r="D88" s="43"/>
      <c r="E88" s="41"/>
      <c r="F88" s="41"/>
      <c r="G88" s="40">
        <v>17.704999923706055</v>
      </c>
      <c r="H88" s="43"/>
      <c r="I88" s="41"/>
      <c r="J88" s="41"/>
      <c r="K88" s="41"/>
      <c r="L88" s="41"/>
      <c r="M88" s="41"/>
      <c r="N88" s="41"/>
      <c r="O88" s="42"/>
    </row>
    <row r="89" spans="2:17" ht="15.75">
      <c r="B89" s="25" t="s">
        <v>108</v>
      </c>
      <c r="C89" s="21">
        <v>25.472999572753906</v>
      </c>
      <c r="D89" s="44">
        <f>STDEV(C87:C89)</f>
        <v>5.9908243081838217E-2</v>
      </c>
      <c r="E89" s="45">
        <f>AVERAGE(C87:C89)</f>
        <v>25.525999704996746</v>
      </c>
      <c r="F89" s="41"/>
      <c r="G89" s="40">
        <v>17.732000350952148</v>
      </c>
      <c r="H89" s="46">
        <f>STDEV(G87:G89)</f>
        <v>2.7501666025224948E-2</v>
      </c>
      <c r="I89" s="45">
        <f>AVERAGE(G87:G89)</f>
        <v>17.704666773478191</v>
      </c>
      <c r="J89" s="41"/>
      <c r="K89" s="45">
        <f>E89-I89</f>
        <v>7.8213329315185547</v>
      </c>
      <c r="L89" s="45">
        <f>K89-$K$7</f>
        <v>2.7709986368815116</v>
      </c>
      <c r="M89" s="18">
        <f>SQRT((D89*D89)+(H89*H89))</f>
        <v>6.5919187065039173E-2</v>
      </c>
      <c r="N89" s="6"/>
      <c r="O89" s="23">
        <f>POWER(2,-L89)</f>
        <v>0.14650292388132591</v>
      </c>
      <c r="P89" s="17">
        <f>M89/SQRT((COUNT(C87:C89)+COUNT(G87:G89)/2))</f>
        <v>3.1074602789329168E-2</v>
      </c>
    </row>
    <row r="90" spans="2:17" s="24" customFormat="1">
      <c r="B90" s="25" t="s">
        <v>109</v>
      </c>
      <c r="C90" s="21">
        <v>23.844999313354492</v>
      </c>
      <c r="D90" s="37"/>
      <c r="E90" s="41"/>
      <c r="F90" s="41"/>
      <c r="G90" s="40">
        <v>19.089000701904297</v>
      </c>
      <c r="H90" s="36"/>
      <c r="I90" s="41"/>
      <c r="J90" s="41"/>
      <c r="K90" s="41"/>
      <c r="L90" s="41"/>
      <c r="M90" s="41"/>
      <c r="N90" s="41"/>
      <c r="O90" s="42"/>
      <c r="P90" s="48"/>
      <c r="Q90" s="30"/>
    </row>
    <row r="91" spans="2:17" s="24" customFormat="1">
      <c r="B91" s="25" t="s">
        <v>109</v>
      </c>
      <c r="C91" s="21">
        <v>23.718000411987305</v>
      </c>
      <c r="D91" s="43"/>
      <c r="E91" s="41"/>
      <c r="F91" s="41"/>
      <c r="G91" s="40">
        <v>19.120000839233398</v>
      </c>
      <c r="H91" s="43"/>
      <c r="I91" s="41"/>
      <c r="J91" s="41"/>
      <c r="K91" s="41"/>
      <c r="L91" s="41"/>
      <c r="M91" s="41"/>
      <c r="N91" s="41"/>
      <c r="O91" s="42"/>
      <c r="P91" s="48"/>
      <c r="Q91" s="30"/>
    </row>
    <row r="92" spans="2:17" s="24" customFormat="1" ht="15.75">
      <c r="B92" s="25" t="s">
        <v>109</v>
      </c>
      <c r="C92" s="21">
        <v>23.825000762939453</v>
      </c>
      <c r="D92" s="44">
        <f>STDEV(C90:C92)</f>
        <v>6.8285842933776555E-2</v>
      </c>
      <c r="E92" s="45">
        <f>AVERAGE(C90:C92)</f>
        <v>23.796000162760418</v>
      </c>
      <c r="F92" s="41"/>
      <c r="G92" s="40">
        <v>19.097000122070312</v>
      </c>
      <c r="H92" s="46">
        <f>STDEV(G90:G92)</f>
        <v>1.6093643814831006E-2</v>
      </c>
      <c r="I92" s="45">
        <f>AVERAGE(G90:G92)</f>
        <v>19.102000554402668</v>
      </c>
      <c r="J92" s="41"/>
      <c r="K92" s="45">
        <f>E92-I92</f>
        <v>4.6939996083577498</v>
      </c>
      <c r="L92" s="45">
        <f>K92-$K$7</f>
        <v>-0.35633468627929332</v>
      </c>
      <c r="M92" s="45">
        <f>SQRT((D92*D92)+(H92*H92))</f>
        <v>7.015669402427005E-2</v>
      </c>
      <c r="N92" s="41"/>
      <c r="O92" s="49">
        <f>POWER(2,-L92)</f>
        <v>1.2801693618577892</v>
      </c>
      <c r="P92" s="1">
        <f>M92/SQRT((COUNT(C90:C92)+COUNT(G90:G92)/2))</f>
        <v>3.3072182726794061E-2</v>
      </c>
      <c r="Q92" s="30"/>
    </row>
    <row r="93" spans="2:17" s="24" customFormat="1">
      <c r="B93" s="25" t="s">
        <v>110</v>
      </c>
      <c r="C93" s="21">
        <v>19.555000305175781</v>
      </c>
      <c r="D93" s="37"/>
      <c r="E93" s="41"/>
      <c r="F93" s="41"/>
      <c r="G93" s="40">
        <v>14.513999938964844</v>
      </c>
      <c r="H93" s="36"/>
      <c r="I93" s="41"/>
      <c r="J93" s="41"/>
      <c r="K93" s="41"/>
      <c r="L93" s="41"/>
      <c r="M93" s="41"/>
      <c r="N93" s="41"/>
      <c r="O93" s="42"/>
      <c r="P93" s="48"/>
      <c r="Q93" s="30"/>
    </row>
    <row r="94" spans="2:17" s="24" customFormat="1">
      <c r="B94" s="25" t="s">
        <v>110</v>
      </c>
      <c r="C94" s="21">
        <v>19.511999130249023</v>
      </c>
      <c r="D94" s="43"/>
      <c r="E94" s="41"/>
      <c r="F94" s="41"/>
      <c r="G94" s="40">
        <v>14.496000289916992</v>
      </c>
      <c r="H94" s="43"/>
      <c r="I94" s="41"/>
      <c r="J94" s="41"/>
      <c r="K94" s="41"/>
      <c r="L94" s="41"/>
      <c r="M94" s="41"/>
      <c r="N94" s="41"/>
      <c r="O94" s="42"/>
      <c r="P94" s="48"/>
      <c r="Q94" s="30"/>
    </row>
    <row r="95" spans="2:17" s="24" customFormat="1" ht="15.75">
      <c r="B95" s="25" t="s">
        <v>110</v>
      </c>
      <c r="C95" s="21">
        <v>19.434000015258789</v>
      </c>
      <c r="D95" s="44">
        <f>STDEV(C93:C95)</f>
        <v>6.1337907181363775E-2</v>
      </c>
      <c r="E95" s="45">
        <f>AVERAGE(C93:C95)</f>
        <v>19.500333150227863</v>
      </c>
      <c r="F95" s="41"/>
      <c r="G95" s="40">
        <v>14.555999755859375</v>
      </c>
      <c r="H95" s="46">
        <f>STDEV(G93:G95)</f>
        <v>3.0789359358906046E-2</v>
      </c>
      <c r="I95" s="45">
        <f>AVERAGE(G93:G95)</f>
        <v>14.521999994913736</v>
      </c>
      <c r="J95" s="41"/>
      <c r="K95" s="45">
        <f>E95-I95</f>
        <v>4.978333155314127</v>
      </c>
      <c r="L95" s="45">
        <f>K95-$K$7</f>
        <v>-7.2001139322916075E-2</v>
      </c>
      <c r="M95" s="45">
        <f>SQRT((D95*D95)+(H95*H95))</f>
        <v>6.8631796618779065E-2</v>
      </c>
      <c r="N95" s="41"/>
      <c r="O95" s="49">
        <f>POWER(2,-L95)</f>
        <v>1.0511737392186926</v>
      </c>
      <c r="P95" s="1">
        <f>M95/SQRT((COUNT(C93:C95)+COUNT(G93:G95)/2))</f>
        <v>3.2353339196103094E-2</v>
      </c>
      <c r="Q95" s="30"/>
    </row>
    <row r="96" spans="2:17">
      <c r="B96" s="25" t="s">
        <v>111</v>
      </c>
      <c r="C96" s="21">
        <v>27.496000289916992</v>
      </c>
      <c r="D96" s="37"/>
      <c r="E96" s="41"/>
      <c r="F96" s="41"/>
      <c r="G96" s="40">
        <v>17.146999359130859</v>
      </c>
      <c r="I96" s="41"/>
      <c r="J96" s="41"/>
      <c r="K96" s="41"/>
      <c r="L96" s="41"/>
      <c r="M96" s="41"/>
      <c r="N96" s="41"/>
      <c r="O96" s="42"/>
    </row>
    <row r="97" spans="2:16">
      <c r="B97" s="25" t="s">
        <v>111</v>
      </c>
      <c r="C97" s="21">
        <v>27.461000442504883</v>
      </c>
      <c r="D97" s="43"/>
      <c r="E97" s="41"/>
      <c r="F97" s="41"/>
      <c r="G97" s="40">
        <v>17.14900016784668</v>
      </c>
      <c r="H97" s="43"/>
      <c r="I97" s="41"/>
      <c r="J97" s="41"/>
      <c r="K97" s="41"/>
      <c r="L97" s="41"/>
      <c r="M97" s="41"/>
      <c r="N97" s="41"/>
      <c r="O97" s="42"/>
    </row>
    <row r="98" spans="2:16" ht="15.75">
      <c r="B98" s="25" t="s">
        <v>111</v>
      </c>
      <c r="C98" s="21">
        <v>27.406000137329102</v>
      </c>
      <c r="D98" s="44">
        <f>STDEV(C96:C98)</f>
        <v>4.5368951119577373E-2</v>
      </c>
      <c r="E98" s="45">
        <f>AVERAGE(C96:C98)</f>
        <v>27.454333623250324</v>
      </c>
      <c r="F98" s="41"/>
      <c r="G98" s="40">
        <v>17.139999389648438</v>
      </c>
      <c r="H98" s="46">
        <f>STDEV(G96:G98)</f>
        <v>4.7261121521128407E-3</v>
      </c>
      <c r="I98" s="45">
        <f>AVERAGE(G96:G98)</f>
        <v>17.14533297220866</v>
      </c>
      <c r="J98" s="41"/>
      <c r="K98" s="45">
        <f>E98-I98</f>
        <v>10.309000651041664</v>
      </c>
      <c r="L98" s="45">
        <f>K98-$K$7</f>
        <v>5.2586663564046212</v>
      </c>
      <c r="M98" s="18">
        <f>SQRT((D98*D98)+(H98*H98))</f>
        <v>4.5614447949799304E-2</v>
      </c>
      <c r="N98" s="6"/>
      <c r="O98" s="23">
        <f>POWER(2,-L98)</f>
        <v>2.6120632532885591E-2</v>
      </c>
      <c r="P98" s="17">
        <f>M98/SQRT((COUNT(C96:C98)+COUNT(G96:G98)/2))</f>
        <v>2.1502856976922599E-2</v>
      </c>
    </row>
    <row r="99" spans="2:16">
      <c r="B99" s="25" t="s">
        <v>112</v>
      </c>
      <c r="C99" s="21">
        <v>23.535999298095703</v>
      </c>
      <c r="D99" s="37"/>
      <c r="E99" s="41"/>
      <c r="F99" s="41"/>
      <c r="G99" s="40">
        <v>18.625</v>
      </c>
      <c r="I99" s="41"/>
      <c r="J99" s="41"/>
      <c r="K99" s="41"/>
      <c r="L99" s="41"/>
      <c r="M99" s="41"/>
      <c r="N99" s="41"/>
      <c r="O99" s="42"/>
    </row>
    <row r="100" spans="2:16">
      <c r="B100" s="25" t="s">
        <v>112</v>
      </c>
      <c r="C100" s="21">
        <v>23.46299934387207</v>
      </c>
      <c r="D100" s="43"/>
      <c r="E100" s="41"/>
      <c r="F100" s="41"/>
      <c r="G100" s="40">
        <v>18.655000686645508</v>
      </c>
      <c r="H100" s="43"/>
      <c r="I100" s="41"/>
      <c r="J100" s="41"/>
      <c r="K100" s="41"/>
      <c r="L100" s="41"/>
      <c r="M100" s="41"/>
      <c r="N100" s="41"/>
      <c r="O100" s="42"/>
    </row>
    <row r="101" spans="2:16" ht="15.75">
      <c r="B101" s="25" t="s">
        <v>112</v>
      </c>
      <c r="C101" s="21">
        <v>23.437999725341797</v>
      </c>
      <c r="D101" s="44">
        <f>STDEV(C99:C101)</f>
        <v>5.0921329033552405E-2</v>
      </c>
      <c r="E101" s="45">
        <f>AVERAGE(C99:C101)</f>
        <v>23.478999455769856</v>
      </c>
      <c r="F101" s="41"/>
      <c r="G101" s="40">
        <v>18.650999069213867</v>
      </c>
      <c r="H101" s="46">
        <f>STDEV(G99:G101)</f>
        <v>1.6289085002226783E-2</v>
      </c>
      <c r="I101" s="45">
        <f>AVERAGE(G99:G101)</f>
        <v>18.643666585286457</v>
      </c>
      <c r="J101" s="41"/>
      <c r="K101" s="45">
        <f>E101-I101</f>
        <v>4.8353328704833984</v>
      </c>
      <c r="L101" s="45">
        <f>K101-$K$7</f>
        <v>-0.21500142415364465</v>
      </c>
      <c r="M101" s="18">
        <f>SQRT((D101*D101)+(H101*H101))</f>
        <v>5.34632213839858E-2</v>
      </c>
      <c r="N101" s="6"/>
      <c r="O101" s="23">
        <f>POWER(2,-L101)</f>
        <v>1.1607050601709301</v>
      </c>
      <c r="P101" s="17">
        <f>M101/SQRT((COUNT(C99:C101)+COUNT(G99:G101)/2))</f>
        <v>2.5202804256462666E-2</v>
      </c>
    </row>
    <row r="102" spans="2:16">
      <c r="B102" s="25" t="s">
        <v>113</v>
      </c>
      <c r="C102" s="21">
        <v>18.590000152587891</v>
      </c>
      <c r="D102" s="37"/>
      <c r="E102" s="41"/>
      <c r="F102" s="41"/>
      <c r="G102" s="40">
        <v>13.979999542236328</v>
      </c>
      <c r="I102" s="41"/>
      <c r="J102" s="41"/>
      <c r="K102" s="41"/>
      <c r="L102" s="41"/>
      <c r="M102" s="41"/>
      <c r="N102" s="41"/>
      <c r="O102" s="42"/>
    </row>
    <row r="103" spans="2:16">
      <c r="B103" s="25" t="s">
        <v>113</v>
      </c>
      <c r="C103" s="21">
        <v>18.350000381469727</v>
      </c>
      <c r="D103" s="43"/>
      <c r="E103" s="41"/>
      <c r="F103" s="41"/>
      <c r="G103" s="40">
        <v>14.003000259399414</v>
      </c>
      <c r="H103" s="43"/>
      <c r="I103" s="41"/>
      <c r="J103" s="41"/>
      <c r="K103" s="41"/>
      <c r="L103" s="41"/>
      <c r="M103" s="41"/>
      <c r="N103" s="41"/>
      <c r="O103" s="42"/>
    </row>
    <row r="104" spans="2:16" ht="15.75">
      <c r="B104" s="25" t="s">
        <v>113</v>
      </c>
      <c r="C104" s="21">
        <v>18.386999130249023</v>
      </c>
      <c r="D104" s="44">
        <f>STDEV(C102:C104)</f>
        <v>0.12921442941781561</v>
      </c>
      <c r="E104" s="45">
        <f>AVERAGE(C102:C104)</f>
        <v>18.442333221435547</v>
      </c>
      <c r="F104" s="41"/>
      <c r="G104" s="40">
        <v>14.067000389099121</v>
      </c>
      <c r="H104" s="46">
        <f>STDEV(G102:G104)</f>
        <v>4.5081771901066527E-2</v>
      </c>
      <c r="I104" s="45">
        <f>AVERAGE(G102:G104)</f>
        <v>14.016666730244955</v>
      </c>
      <c r="J104" s="41"/>
      <c r="K104" s="45">
        <f>E104-I104</f>
        <v>4.4256664911905919</v>
      </c>
      <c r="L104" s="45">
        <f>K104-$K$7</f>
        <v>-0.62466780344645123</v>
      </c>
      <c r="M104" s="18">
        <f>SQRT((D104*D104)+(H104*H104))</f>
        <v>0.13685296828169802</v>
      </c>
      <c r="N104" s="6"/>
      <c r="O104" s="23">
        <f>POWER(2,-L104)</f>
        <v>1.5418557551209422</v>
      </c>
      <c r="P104" s="17">
        <f>M104/SQRT((COUNT(C102:C104)+COUNT(G102:G104)/2))</f>
        <v>6.4513107931664121E-2</v>
      </c>
    </row>
    <row r="105" spans="2:16">
      <c r="B105" s="25" t="s">
        <v>114</v>
      </c>
      <c r="C105" s="21">
        <v>26.690999984741211</v>
      </c>
      <c r="D105" s="37"/>
      <c r="E105" s="41"/>
      <c r="F105" s="41"/>
      <c r="G105" s="40">
        <v>17.336999893188477</v>
      </c>
      <c r="I105" s="41"/>
      <c r="J105" s="41"/>
      <c r="K105" s="41"/>
      <c r="L105" s="41"/>
      <c r="M105" s="41"/>
      <c r="N105" s="41"/>
      <c r="O105" s="42"/>
    </row>
    <row r="106" spans="2:16">
      <c r="B106" s="25" t="s">
        <v>114</v>
      </c>
      <c r="C106" s="21">
        <v>26.783000946044922</v>
      </c>
      <c r="D106" s="43"/>
      <c r="E106" s="41"/>
      <c r="F106" s="41"/>
      <c r="G106" s="40">
        <v>17.347000122070313</v>
      </c>
      <c r="H106" s="43"/>
      <c r="I106" s="41"/>
      <c r="J106" s="41"/>
      <c r="K106" s="41"/>
      <c r="L106" s="41"/>
      <c r="M106" s="41"/>
      <c r="N106" s="41"/>
      <c r="O106" s="42"/>
    </row>
    <row r="107" spans="2:16" ht="15.75">
      <c r="B107" s="25" t="s">
        <v>114</v>
      </c>
      <c r="C107" s="21">
        <v>27.267999649047852</v>
      </c>
      <c r="D107" s="44">
        <f>STDEV(C105:C107)</f>
        <v>0.31000444389418358</v>
      </c>
      <c r="E107" s="45">
        <f>AVERAGE(C105:C107)</f>
        <v>26.914000193277996</v>
      </c>
      <c r="F107" s="41"/>
      <c r="G107" s="40">
        <v>17.354999542236328</v>
      </c>
      <c r="H107" s="46">
        <f>STDEV(G105:G107)</f>
        <v>9.0183393383278243E-3</v>
      </c>
      <c r="I107" s="45">
        <f>AVERAGE(G105:G107)</f>
        <v>17.346333185831707</v>
      </c>
      <c r="J107" s="41"/>
      <c r="K107" s="45">
        <f>E107-I107</f>
        <v>9.5676670074462891</v>
      </c>
      <c r="L107" s="45">
        <f>K107-$K$7</f>
        <v>4.517332712809246</v>
      </c>
      <c r="M107" s="18">
        <f>SQRT((D107*D107)+(H107*H107))</f>
        <v>0.31013559240848709</v>
      </c>
      <c r="N107" s="6"/>
      <c r="O107" s="23">
        <f>POWER(2,-L107)</f>
        <v>4.3666396410754531E-2</v>
      </c>
      <c r="P107" s="17">
        <f>M107/SQRT((COUNT(C105:C107)+COUNT(G105:G107)/2))</f>
        <v>0.14619932031956559</v>
      </c>
    </row>
    <row r="108" spans="2:16">
      <c r="B108" s="25" t="s">
        <v>115</v>
      </c>
      <c r="C108" s="21">
        <v>20.802000045776367</v>
      </c>
      <c r="D108" s="37"/>
      <c r="E108" s="41"/>
      <c r="F108" s="41"/>
      <c r="G108" s="40">
        <v>16.976999282836914</v>
      </c>
      <c r="I108" s="41"/>
      <c r="J108" s="41"/>
      <c r="K108" s="41"/>
      <c r="L108" s="41"/>
      <c r="M108" s="41"/>
      <c r="N108" s="41"/>
      <c r="O108" s="42"/>
    </row>
    <row r="109" spans="2:16">
      <c r="B109" s="25" t="s">
        <v>115</v>
      </c>
      <c r="C109" s="21">
        <v>20.759000778198242</v>
      </c>
      <c r="D109" s="43"/>
      <c r="E109" s="41"/>
      <c r="F109" s="41"/>
      <c r="G109" s="40">
        <v>16.851999282836914</v>
      </c>
      <c r="H109" s="43"/>
      <c r="I109" s="41"/>
      <c r="J109" s="41"/>
      <c r="K109" s="41"/>
      <c r="L109" s="41"/>
      <c r="M109" s="41"/>
      <c r="N109" s="41"/>
      <c r="O109" s="42"/>
    </row>
    <row r="110" spans="2:16" ht="15.75">
      <c r="B110" s="25" t="s">
        <v>115</v>
      </c>
      <c r="C110" s="21">
        <v>20.746000289916992</v>
      </c>
      <c r="D110" s="44">
        <f>STDEV(C108:C110)</f>
        <v>2.9308481036825377E-2</v>
      </c>
      <c r="E110" s="45">
        <f>AVERAGE(C108:C110)</f>
        <v>20.769000371297199</v>
      </c>
      <c r="F110" s="41"/>
      <c r="G110" s="40">
        <v>16.954000473022461</v>
      </c>
      <c r="H110" s="46">
        <f>STDEV(G108:G110)</f>
        <v>6.6530930215639161E-2</v>
      </c>
      <c r="I110" s="45">
        <f>AVERAGE(G108:G110)</f>
        <v>16.927666346232098</v>
      </c>
      <c r="J110" s="41"/>
      <c r="K110" s="45">
        <f>E110-I110</f>
        <v>3.8413340250651018</v>
      </c>
      <c r="L110" s="45">
        <f>K110-$K$7</f>
        <v>-1.2090002695719413</v>
      </c>
      <c r="M110" s="18">
        <f>SQRT((D110*D110)+(H110*H110))</f>
        <v>7.2700424593286947E-2</v>
      </c>
      <c r="N110" s="6"/>
      <c r="O110" s="23">
        <f>POWER(2,-L110)</f>
        <v>2.3117738450715071</v>
      </c>
      <c r="P110" s="17">
        <f>M110/SQRT((COUNT(C108:C110)+COUNT(G108:G110)/2))</f>
        <v>3.4271308816702969E-2</v>
      </c>
    </row>
    <row r="111" spans="2:16">
      <c r="B111" s="25" t="s">
        <v>116</v>
      </c>
      <c r="C111" s="21">
        <v>21.733999252319336</v>
      </c>
      <c r="D111" s="37"/>
      <c r="E111" s="41"/>
      <c r="F111" s="41"/>
      <c r="G111" s="40">
        <v>16.257999420166016</v>
      </c>
      <c r="I111" s="41"/>
      <c r="J111" s="41"/>
      <c r="K111" s="41"/>
      <c r="L111" s="41"/>
      <c r="M111" s="41"/>
      <c r="N111" s="41"/>
      <c r="O111" s="42"/>
    </row>
    <row r="112" spans="2:16">
      <c r="B112" s="25" t="s">
        <v>116</v>
      </c>
      <c r="C112" s="21">
        <v>21.756999969482422</v>
      </c>
      <c r="D112" s="43"/>
      <c r="E112" s="41"/>
      <c r="F112" s="41"/>
      <c r="G112" s="40">
        <v>16.277999877929688</v>
      </c>
      <c r="H112" s="43"/>
      <c r="I112" s="41"/>
      <c r="J112" s="41"/>
      <c r="K112" s="41"/>
      <c r="L112" s="41"/>
      <c r="M112" s="41"/>
      <c r="N112" s="41"/>
      <c r="O112" s="42"/>
    </row>
    <row r="113" spans="2:17" ht="15.75">
      <c r="B113" s="25" t="s">
        <v>116</v>
      </c>
      <c r="C113" s="21">
        <v>21.746999740600586</v>
      </c>
      <c r="D113" s="44">
        <f>STDEV(C111:C113)</f>
        <v>1.1532925787040484E-2</v>
      </c>
      <c r="E113" s="45">
        <f>AVERAGE(C111:C113)</f>
        <v>21.745999654134113</v>
      </c>
      <c r="F113" s="41"/>
      <c r="G113" s="40">
        <v>16.246999740600586</v>
      </c>
      <c r="H113" s="46">
        <f>STDEV(G111:G113)</f>
        <v>1.5716338503405251E-2</v>
      </c>
      <c r="I113" s="45">
        <f>AVERAGE(G111:G113)</f>
        <v>16.26099967956543</v>
      </c>
      <c r="J113" s="41"/>
      <c r="K113" s="45">
        <f>E113-I113</f>
        <v>5.4849999745686837</v>
      </c>
      <c r="L113" s="45">
        <f>K113-$K$7</f>
        <v>0.43466567993164063</v>
      </c>
      <c r="M113" s="18">
        <f>SQRT((D113*D113)+(H113*H113))</f>
        <v>1.9493888097632084E-2</v>
      </c>
      <c r="N113" s="6"/>
      <c r="O113" s="23">
        <f>POWER(2,-L113)</f>
        <v>0.73986518594909978</v>
      </c>
      <c r="P113" s="17">
        <f>M113/SQRT((COUNT(C111:C113)+COUNT(G111:G113)/2))</f>
        <v>9.1895069770182494E-3</v>
      </c>
    </row>
    <row r="114" spans="2:17" s="24" customFormat="1">
      <c r="B114" s="25" t="s">
        <v>117</v>
      </c>
      <c r="C114" s="21">
        <v>27.347999572753906</v>
      </c>
      <c r="D114" s="37"/>
      <c r="E114" s="41"/>
      <c r="F114" s="41"/>
      <c r="G114" s="40">
        <v>16.590000152587891</v>
      </c>
      <c r="H114" s="36"/>
      <c r="I114" s="41"/>
      <c r="J114" s="41"/>
      <c r="K114" s="41"/>
      <c r="L114" s="41"/>
      <c r="M114" s="41"/>
      <c r="N114" s="41"/>
      <c r="O114" s="42"/>
      <c r="P114" s="48"/>
      <c r="Q114" s="30"/>
    </row>
    <row r="115" spans="2:17" s="24" customFormat="1">
      <c r="B115" s="25" t="s">
        <v>117</v>
      </c>
      <c r="C115" s="21">
        <v>27.128999710083008</v>
      </c>
      <c r="D115" s="43"/>
      <c r="E115" s="41"/>
      <c r="F115" s="41"/>
      <c r="G115" s="40">
        <v>16.551000595092773</v>
      </c>
      <c r="H115" s="43"/>
      <c r="I115" s="41"/>
      <c r="J115" s="41"/>
      <c r="K115" s="41"/>
      <c r="L115" s="41"/>
      <c r="M115" s="41"/>
      <c r="N115" s="41"/>
      <c r="O115" s="42"/>
      <c r="P115" s="48"/>
      <c r="Q115" s="30"/>
    </row>
    <row r="116" spans="2:17" s="24" customFormat="1" ht="15.75">
      <c r="B116" s="25" t="s">
        <v>117</v>
      </c>
      <c r="C116" s="21">
        <v>27.402000427246094</v>
      </c>
      <c r="D116" s="44">
        <f>STDEV(C114:C116)</f>
        <v>0.14457202570997729</v>
      </c>
      <c r="E116" s="45">
        <f>AVERAGE(C114:C116)</f>
        <v>27.292999903361004</v>
      </c>
      <c r="F116" s="41"/>
      <c r="G116" s="40">
        <v>16.761999130249023</v>
      </c>
      <c r="H116" s="46">
        <f>STDEV(G114:G116)</f>
        <v>0.1122682766408014</v>
      </c>
      <c r="I116" s="45">
        <f>AVERAGE(G114:G116)</f>
        <v>16.63433329264323</v>
      </c>
      <c r="J116" s="41"/>
      <c r="K116" s="45">
        <f>E116-I116</f>
        <v>10.658666610717773</v>
      </c>
      <c r="L116" s="45">
        <f>K116-$K$7</f>
        <v>5.6083323160807304</v>
      </c>
      <c r="M116" s="45">
        <f>SQRT((D116*D116)+(H116*H116))</f>
        <v>0.18304435680397757</v>
      </c>
      <c r="N116" s="41"/>
      <c r="O116" s="49">
        <f>POWER(2,-L116)</f>
        <v>2.0498578585496155E-2</v>
      </c>
      <c r="P116" s="1">
        <f>M116/SQRT((COUNT(C114:C116)+COUNT(G114:G116)/2))</f>
        <v>8.628793730268168E-2</v>
      </c>
      <c r="Q116" s="30"/>
    </row>
    <row r="117" spans="2:17">
      <c r="B117" s="25" t="s">
        <v>118</v>
      </c>
      <c r="C117" s="21">
        <v>22.919000625610352</v>
      </c>
      <c r="D117" s="37"/>
      <c r="E117" s="41"/>
      <c r="F117" s="41"/>
      <c r="G117" s="40">
        <v>17.478000640869141</v>
      </c>
      <c r="I117" s="41"/>
      <c r="J117" s="41"/>
      <c r="K117" s="41"/>
      <c r="L117" s="41"/>
      <c r="M117" s="41"/>
      <c r="N117" s="41"/>
      <c r="O117" s="42"/>
    </row>
    <row r="118" spans="2:17">
      <c r="B118" s="25" t="s">
        <v>118</v>
      </c>
      <c r="C118" s="21">
        <v>22.597999572753906</v>
      </c>
      <c r="D118" s="43"/>
      <c r="E118" s="41"/>
      <c r="F118" s="41"/>
      <c r="G118" s="40"/>
      <c r="H118" s="43"/>
      <c r="I118" s="41"/>
      <c r="J118" s="41"/>
      <c r="K118" s="41"/>
      <c r="L118" s="41"/>
      <c r="M118" s="41"/>
      <c r="N118" s="41"/>
      <c r="O118" s="42"/>
    </row>
    <row r="119" spans="2:17" ht="15.75">
      <c r="B119" s="25" t="s">
        <v>118</v>
      </c>
      <c r="C119" s="21">
        <v>22.531999588012695</v>
      </c>
      <c r="D119" s="44">
        <f>STDEV(C117:C119)</f>
        <v>0.20702957800866539</v>
      </c>
      <c r="E119" s="45">
        <f>AVERAGE(C117:C119)</f>
        <v>22.682999928792317</v>
      </c>
      <c r="F119" s="41"/>
      <c r="G119" s="40">
        <v>17.427999496459961</v>
      </c>
      <c r="H119" s="46">
        <f>STDEV(G117:G119)</f>
        <v>3.5356148278818784E-2</v>
      </c>
      <c r="I119" s="45">
        <f>AVERAGE(G117:G119)</f>
        <v>17.453000068664551</v>
      </c>
      <c r="J119" s="41"/>
      <c r="K119" s="45">
        <f>E119-I119</f>
        <v>5.2299998601277657</v>
      </c>
      <c r="L119" s="45">
        <f>K119-$K$7</f>
        <v>0.17966556549072266</v>
      </c>
      <c r="M119" s="18">
        <f>SQRT((D119*D119)+(H119*H119))</f>
        <v>0.21002691111274263</v>
      </c>
      <c r="N119" s="6"/>
      <c r="O119" s="23">
        <f>POWER(2,-L119)</f>
        <v>0.88290764145398781</v>
      </c>
      <c r="P119" s="17">
        <f>M119/SQRT((COUNT(C117:C119)+COUNT(G117:G119)/2))</f>
        <v>0.10501345555637132</v>
      </c>
    </row>
    <row r="120" spans="2:17">
      <c r="B120" s="25" t="s">
        <v>119</v>
      </c>
      <c r="C120" s="21">
        <v>18.378999710083008</v>
      </c>
      <c r="D120" s="37"/>
      <c r="E120" s="41"/>
      <c r="F120" s="41"/>
      <c r="G120" s="40">
        <v>12.833000183105469</v>
      </c>
      <c r="I120" s="41"/>
      <c r="J120" s="41"/>
      <c r="K120" s="41"/>
      <c r="L120" s="41"/>
      <c r="M120" s="41"/>
      <c r="N120" s="41"/>
      <c r="O120" s="42"/>
    </row>
    <row r="121" spans="2:17">
      <c r="B121" s="25" t="s">
        <v>119</v>
      </c>
      <c r="C121" s="21">
        <v>18.431999206542969</v>
      </c>
      <c r="D121" s="43"/>
      <c r="E121" s="41"/>
      <c r="F121" s="41"/>
      <c r="G121" s="40">
        <v>12.779999732971191</v>
      </c>
      <c r="H121" s="43"/>
      <c r="I121" s="41"/>
      <c r="J121" s="41"/>
      <c r="K121" s="41"/>
      <c r="L121" s="41"/>
      <c r="M121" s="41"/>
      <c r="N121" s="41"/>
      <c r="O121" s="42"/>
    </row>
    <row r="122" spans="2:17" ht="15.75">
      <c r="B122" s="25" t="s">
        <v>119</v>
      </c>
      <c r="C122" s="21">
        <v>18.424999237060547</v>
      </c>
      <c r="D122" s="44">
        <f>STDEV(C120:C122)</f>
        <v>2.8792078424228637E-2</v>
      </c>
      <c r="E122" s="45">
        <f>AVERAGE(C120:C122)</f>
        <v>18.411999384562176</v>
      </c>
      <c r="F122" s="41"/>
      <c r="G122" s="40">
        <v>12.788000106811523</v>
      </c>
      <c r="H122" s="46">
        <f>STDEV(G120:G122)</f>
        <v>2.8571724258090046E-2</v>
      </c>
      <c r="I122" s="45">
        <f>AVERAGE(G120:G122)</f>
        <v>12.800333340962728</v>
      </c>
      <c r="J122" s="41"/>
      <c r="K122" s="45">
        <f>E122-I122</f>
        <v>5.6116660435994472</v>
      </c>
      <c r="L122" s="45">
        <f>K122-$K$7</f>
        <v>0.56133174896240412</v>
      </c>
      <c r="M122" s="18">
        <f>SQRT((D122*D122)+(H122*H122))</f>
        <v>4.0562633137744684E-2</v>
      </c>
      <c r="N122" s="6"/>
      <c r="O122" s="23">
        <f>POWER(2,-L122)</f>
        <v>0.67767631323211119</v>
      </c>
      <c r="P122" s="17">
        <f>M122/SQRT((COUNT(C120:C122)+COUNT(G120:G122)/2))</f>
        <v>1.9121408636320957E-2</v>
      </c>
    </row>
    <row r="123" spans="2:17">
      <c r="B123" s="25" t="s">
        <v>120</v>
      </c>
      <c r="C123" s="21">
        <v>27.309999465942383</v>
      </c>
      <c r="D123" s="37"/>
      <c r="E123" s="41"/>
      <c r="F123" s="41"/>
      <c r="G123" s="40">
        <v>16.76099967956543</v>
      </c>
      <c r="I123" s="41"/>
      <c r="J123" s="41"/>
      <c r="K123" s="41"/>
      <c r="L123" s="41"/>
      <c r="M123" s="41"/>
      <c r="N123" s="41"/>
      <c r="O123" s="42"/>
    </row>
    <row r="124" spans="2:17">
      <c r="B124" s="25" t="s">
        <v>120</v>
      </c>
      <c r="C124" s="21">
        <v>27.055000305175781</v>
      </c>
      <c r="D124" s="43"/>
      <c r="E124" s="41"/>
      <c r="F124" s="41"/>
      <c r="G124" s="40">
        <v>16.773000717163086</v>
      </c>
      <c r="H124" s="43"/>
      <c r="I124" s="41"/>
      <c r="J124" s="41"/>
      <c r="K124" s="41"/>
      <c r="L124" s="41"/>
      <c r="M124" s="41"/>
      <c r="N124" s="41"/>
      <c r="O124" s="42"/>
    </row>
    <row r="125" spans="2:17" ht="15.75">
      <c r="B125" s="25" t="s">
        <v>120</v>
      </c>
      <c r="C125" s="21">
        <v>26.915000915527344</v>
      </c>
      <c r="D125" s="44">
        <f>STDEV(C123:C125)</f>
        <v>0.20026992448656786</v>
      </c>
      <c r="E125" s="45">
        <f>AVERAGE(C123:C125)</f>
        <v>27.093333562215168</v>
      </c>
      <c r="F125" s="41"/>
      <c r="G125" s="40"/>
      <c r="H125" s="46">
        <f>STDEV(G123:G125)</f>
        <v>8.4860150665774479E-3</v>
      </c>
      <c r="I125" s="45">
        <f>AVERAGE(G123:G125)</f>
        <v>16.767000198364258</v>
      </c>
      <c r="J125" s="41"/>
      <c r="K125" s="45">
        <f>E125-I125</f>
        <v>10.32633336385091</v>
      </c>
      <c r="L125" s="45">
        <f>K125-$K$7</f>
        <v>5.2759990692138672</v>
      </c>
      <c r="M125" s="18">
        <f>SQRT((D125*D125)+(H125*H125))</f>
        <v>0.20044963234080967</v>
      </c>
      <c r="N125" s="6"/>
      <c r="O125" s="23">
        <f>POWER(2,-L125)</f>
        <v>2.5808693680276822E-2</v>
      </c>
      <c r="P125" s="17">
        <f>M125/SQRT((COUNT(C123:C125)+COUNT(G123:G125)/2))</f>
        <v>0.10022481617040484</v>
      </c>
    </row>
    <row r="126" spans="2:17">
      <c r="B126" s="25" t="s">
        <v>121</v>
      </c>
      <c r="C126" s="21">
        <v>26.554000854492188</v>
      </c>
      <c r="D126" s="37"/>
      <c r="E126" s="41"/>
      <c r="F126" s="41"/>
      <c r="G126" s="40">
        <v>21.305999755859375</v>
      </c>
      <c r="I126" s="41"/>
      <c r="J126" s="41"/>
      <c r="K126" s="41"/>
      <c r="L126" s="41"/>
      <c r="M126" s="41"/>
      <c r="N126" s="41"/>
      <c r="O126" s="42"/>
    </row>
    <row r="127" spans="2:17">
      <c r="B127" s="25" t="s">
        <v>121</v>
      </c>
      <c r="C127" s="21">
        <v>26.471000671386719</v>
      </c>
      <c r="D127" s="43"/>
      <c r="E127" s="41"/>
      <c r="F127" s="41"/>
      <c r="G127" s="40">
        <v>21.416000366210937</v>
      </c>
      <c r="H127" s="43"/>
      <c r="I127" s="41"/>
      <c r="J127" s="41"/>
      <c r="K127" s="41"/>
      <c r="L127" s="41"/>
      <c r="M127" s="41"/>
      <c r="N127" s="41"/>
      <c r="O127" s="42"/>
    </row>
    <row r="128" spans="2:17" ht="15.75">
      <c r="B128" s="25" t="s">
        <v>121</v>
      </c>
      <c r="C128" s="21">
        <v>26.518999099731445</v>
      </c>
      <c r="D128" s="44">
        <f>STDEV(C126:C128)</f>
        <v>4.1669337958576386E-2</v>
      </c>
      <c r="E128" s="45">
        <f>AVERAGE(C126:C128)</f>
        <v>26.514666875203449</v>
      </c>
      <c r="F128" s="41"/>
      <c r="G128" s="40">
        <v>21.440999984741211</v>
      </c>
      <c r="H128" s="46">
        <f>STDEV(G126:G128)</f>
        <v>7.1821743460834531E-2</v>
      </c>
      <c r="I128" s="45">
        <f>AVERAGE(G126:G128)</f>
        <v>21.387666702270508</v>
      </c>
      <c r="J128" s="41"/>
      <c r="K128" s="45">
        <f>E128-I128</f>
        <v>5.1270001729329415</v>
      </c>
      <c r="L128" s="45">
        <f>K128-$K$7</f>
        <v>7.6665878295898438E-2</v>
      </c>
      <c r="M128" s="18">
        <f>SQRT((D128*D128)+(H128*H128))</f>
        <v>8.3034309533228379E-2</v>
      </c>
      <c r="N128" s="6"/>
      <c r="O128" s="23">
        <f>POWER(2,-L128)</f>
        <v>0.94824654935029684</v>
      </c>
      <c r="P128" s="17">
        <f>M128/SQRT((COUNT(C126:C128)+COUNT(G126:G128)/2))</f>
        <v>3.9142748894725722E-2</v>
      </c>
    </row>
    <row r="129" spans="2:17">
      <c r="B129" s="25" t="s">
        <v>122</v>
      </c>
      <c r="C129" s="21">
        <v>19.392999649047852</v>
      </c>
      <c r="D129" s="37"/>
      <c r="E129" s="41"/>
      <c r="F129" s="41"/>
      <c r="G129" s="40">
        <v>15.008000373840332</v>
      </c>
      <c r="I129" s="41"/>
      <c r="J129" s="41"/>
      <c r="K129" s="41"/>
      <c r="L129" s="41"/>
      <c r="M129" s="41"/>
      <c r="N129" s="41"/>
      <c r="O129" s="42"/>
    </row>
    <row r="130" spans="2:17">
      <c r="B130" s="25" t="s">
        <v>122</v>
      </c>
      <c r="C130" s="21">
        <v>19.427000045776367</v>
      </c>
      <c r="D130" s="43"/>
      <c r="E130" s="41"/>
      <c r="F130" s="41"/>
      <c r="G130" s="40">
        <v>15.26099967956543</v>
      </c>
      <c r="H130" s="43"/>
      <c r="I130" s="41"/>
      <c r="J130" s="41"/>
      <c r="K130" s="41"/>
      <c r="L130" s="41"/>
      <c r="M130" s="41"/>
      <c r="N130" s="41"/>
      <c r="O130" s="42"/>
    </row>
    <row r="131" spans="2:17" ht="15.75">
      <c r="B131" s="25" t="s">
        <v>122</v>
      </c>
      <c r="C131" s="21">
        <v>19.37700080871582</v>
      </c>
      <c r="D131" s="44">
        <f t="shared" ref="D131" si="0">STDEV(C129:C131)</f>
        <v>2.5534008616950616E-2</v>
      </c>
      <c r="E131" s="45">
        <f t="shared" ref="E131" si="1">AVERAGE(C129:C131)</f>
        <v>19.39900016784668</v>
      </c>
      <c r="F131" s="41"/>
      <c r="G131" s="40">
        <v>14.968999862670898</v>
      </c>
      <c r="H131" s="46">
        <f t="shared" ref="H131" si="2">STDEV(G129:G131)</f>
        <v>0.15853158551494731</v>
      </c>
      <c r="I131" s="45">
        <f t="shared" ref="I131" si="3">AVERAGE(G129:G131)</f>
        <v>15.079333305358887</v>
      </c>
      <c r="J131" s="41"/>
      <c r="K131" s="45">
        <f t="shared" ref="K131" si="4">E131-I131</f>
        <v>4.319666862487793</v>
      </c>
      <c r="L131" s="45">
        <f t="shared" ref="L131" si="5">K131-$K$7</f>
        <v>-0.73066743214925012</v>
      </c>
      <c r="M131" s="18">
        <f t="shared" ref="M131" si="6">SQRT((D131*D131)+(H131*H131))</f>
        <v>0.16057474646386199</v>
      </c>
      <c r="N131" s="6"/>
      <c r="O131" s="23">
        <f t="shared" ref="O131" si="7">POWER(2,-L131)</f>
        <v>1.6594066032190529</v>
      </c>
      <c r="P131" s="17">
        <f t="shared" ref="P131" si="8">M131/SQRT((COUNT(C129:C131)+COUNT(G129:G131)/2))</f>
        <v>7.5695661407938278E-2</v>
      </c>
    </row>
    <row r="132" spans="2:17">
      <c r="B132" s="25" t="s">
        <v>123</v>
      </c>
      <c r="C132" s="21">
        <v>27.718999862670898</v>
      </c>
      <c r="D132" s="37"/>
      <c r="E132" s="41"/>
      <c r="F132" s="41"/>
      <c r="G132" s="40">
        <v>17.290000915527344</v>
      </c>
      <c r="I132" s="41"/>
      <c r="J132" s="41"/>
      <c r="K132" s="41"/>
      <c r="L132" s="41"/>
      <c r="M132" s="41"/>
      <c r="N132" s="41"/>
      <c r="O132" s="42"/>
    </row>
    <row r="133" spans="2:17">
      <c r="B133" s="25" t="s">
        <v>123</v>
      </c>
      <c r="C133" s="21">
        <v>27.878999710083008</v>
      </c>
      <c r="D133" s="43"/>
      <c r="E133" s="41"/>
      <c r="F133" s="41"/>
      <c r="G133" s="40">
        <v>17.097999572753906</v>
      </c>
      <c r="H133" s="43"/>
      <c r="I133" s="41"/>
      <c r="J133" s="41"/>
      <c r="K133" s="41"/>
      <c r="L133" s="41"/>
      <c r="M133" s="41"/>
      <c r="N133" s="41"/>
      <c r="O133" s="42"/>
    </row>
    <row r="134" spans="2:17" ht="15.75">
      <c r="B134" s="25" t="s">
        <v>123</v>
      </c>
      <c r="C134" s="21">
        <v>27.746000289916992</v>
      </c>
      <c r="D134" s="44">
        <f t="shared" ref="D134" si="9">STDEV(C132:C134)</f>
        <v>8.5652223173974737E-2</v>
      </c>
      <c r="E134" s="45">
        <f t="shared" ref="E134" si="10">AVERAGE(C132:C134)</f>
        <v>27.781333287556965</v>
      </c>
      <c r="F134" s="41"/>
      <c r="G134" s="40">
        <v>17.135000228881836</v>
      </c>
      <c r="H134" s="46">
        <f t="shared" ref="H134" si="11">STDEV(G132:G134)</f>
        <v>0.1018649244844034</v>
      </c>
      <c r="I134" s="45">
        <f t="shared" ref="I134" si="12">AVERAGE(G132:G134)</f>
        <v>17.174333572387695</v>
      </c>
      <c r="J134" s="41"/>
      <c r="K134" s="45">
        <f t="shared" ref="K134" si="13">E134-I134</f>
        <v>10.60699971516927</v>
      </c>
      <c r="L134" s="45">
        <f t="shared" ref="L134" si="14">K134-$K$7</f>
        <v>5.5566654205322266</v>
      </c>
      <c r="M134" s="18">
        <f t="shared" ref="M134" si="15">SQRT((D134*D134)+(H134*H134))</f>
        <v>0.13308931653163444</v>
      </c>
      <c r="N134" s="6"/>
      <c r="O134" s="23">
        <f t="shared" ref="O134" si="16">POWER(2,-L134)</f>
        <v>2.1245992926516431E-2</v>
      </c>
      <c r="P134" s="17">
        <f t="shared" ref="P134" si="17">M134/SQRT((COUNT(C132:C134)+COUNT(G132:G134)/2))</f>
        <v>6.2738905482001076E-2</v>
      </c>
    </row>
    <row r="135" spans="2:17">
      <c r="B135" s="25" t="s">
        <v>124</v>
      </c>
      <c r="C135" s="21">
        <v>23.086999893188477</v>
      </c>
      <c r="D135" s="37"/>
      <c r="E135" s="41"/>
      <c r="F135" s="41"/>
      <c r="G135" s="40">
        <v>18.750999450683594</v>
      </c>
      <c r="I135" s="41"/>
      <c r="J135" s="41"/>
      <c r="K135" s="41"/>
      <c r="L135" s="41"/>
      <c r="M135" s="41"/>
      <c r="N135" s="41"/>
      <c r="O135" s="42"/>
    </row>
    <row r="136" spans="2:17">
      <c r="B136" s="25" t="s">
        <v>124</v>
      </c>
      <c r="C136" s="21">
        <v>23.124000549316406</v>
      </c>
      <c r="D136" s="43"/>
      <c r="E136" s="41"/>
      <c r="F136" s="41"/>
      <c r="G136" s="40">
        <v>18.72599983215332</v>
      </c>
      <c r="H136" s="43"/>
      <c r="I136" s="41"/>
      <c r="J136" s="41"/>
      <c r="K136" s="41"/>
      <c r="L136" s="41"/>
      <c r="M136" s="41"/>
      <c r="N136" s="41"/>
      <c r="O136" s="42"/>
    </row>
    <row r="137" spans="2:17" ht="15.75">
      <c r="B137" s="25" t="s">
        <v>124</v>
      </c>
      <c r="C137" s="21">
        <v>22.99799919128418</v>
      </c>
      <c r="D137" s="44">
        <f t="shared" ref="D137" si="18">STDEV(C135:C137)</f>
        <v>6.4764336532951217E-2</v>
      </c>
      <c r="E137" s="45">
        <f t="shared" ref="E137" si="19">AVERAGE(C135:C137)</f>
        <v>23.069666544596355</v>
      </c>
      <c r="F137" s="41"/>
      <c r="G137" s="40">
        <v>18.738000869750977</v>
      </c>
      <c r="H137" s="46">
        <f t="shared" ref="H137" si="20">STDEV(G135:G137)</f>
        <v>1.2503125851437771E-2</v>
      </c>
      <c r="I137" s="45">
        <f t="shared" ref="I137" si="21">AVERAGE(G135:G137)</f>
        <v>18.738333384195965</v>
      </c>
      <c r="J137" s="41"/>
      <c r="K137" s="45">
        <f t="shared" ref="K137" si="22">E137-I137</f>
        <v>4.3313331604003906</v>
      </c>
      <c r="L137" s="45">
        <f t="shared" ref="L137" si="23">K137-$K$7</f>
        <v>-0.71900113423665246</v>
      </c>
      <c r="M137" s="18">
        <f t="shared" ref="M137" si="24">SQRT((D137*D137)+(H137*H137))</f>
        <v>6.5960195895784376E-2</v>
      </c>
      <c r="N137" s="6"/>
      <c r="O137" s="23">
        <f t="shared" ref="O137" si="25">POWER(2,-L137)</f>
        <v>1.6460419846634911</v>
      </c>
      <c r="P137" s="17">
        <f t="shared" ref="P137" si="26">M137/SQRT((COUNT(C135:C137)+COUNT(G135:G137)/2))</f>
        <v>3.1093934537534812E-2</v>
      </c>
    </row>
    <row r="138" spans="2:17" s="24" customFormat="1">
      <c r="B138" s="25" t="s">
        <v>125</v>
      </c>
      <c r="C138" s="21">
        <v>18.843000411987305</v>
      </c>
      <c r="D138" s="37"/>
      <c r="E138" s="41"/>
      <c r="F138" s="41"/>
      <c r="G138" s="40">
        <v>13.755000114440918</v>
      </c>
      <c r="H138" s="36"/>
      <c r="I138" s="41"/>
      <c r="J138" s="41"/>
      <c r="K138" s="41"/>
      <c r="L138" s="41"/>
      <c r="M138" s="41"/>
      <c r="N138" s="41"/>
      <c r="O138" s="42"/>
      <c r="P138" s="48"/>
      <c r="Q138" s="30"/>
    </row>
    <row r="139" spans="2:17" s="24" customFormat="1">
      <c r="B139" s="25" t="s">
        <v>125</v>
      </c>
      <c r="C139" s="21">
        <v>18.857999801635742</v>
      </c>
      <c r="D139" s="43"/>
      <c r="E139" s="41"/>
      <c r="F139" s="41"/>
      <c r="G139" s="40"/>
      <c r="H139" s="43"/>
      <c r="I139" s="41"/>
      <c r="J139" s="41"/>
      <c r="K139" s="41"/>
      <c r="L139" s="41"/>
      <c r="M139" s="41"/>
      <c r="N139" s="41"/>
      <c r="O139" s="42"/>
      <c r="P139" s="48"/>
      <c r="Q139" s="30"/>
    </row>
    <row r="140" spans="2:17" s="24" customFormat="1" ht="15.75">
      <c r="B140" s="25" t="s">
        <v>125</v>
      </c>
      <c r="C140" s="21">
        <v>18.86400032043457</v>
      </c>
      <c r="D140" s="44">
        <f t="shared" ref="D140" si="27">STDEV(C138:C140)</f>
        <v>1.0816531101931292E-2</v>
      </c>
      <c r="E140" s="45">
        <f t="shared" ref="E140" si="28">AVERAGE(C138:C140)</f>
        <v>18.855000178019207</v>
      </c>
      <c r="F140" s="41"/>
      <c r="G140" s="40">
        <v>14.541999816894531</v>
      </c>
      <c r="H140" s="46">
        <f t="shared" ref="H140" si="29">STDEV(G138:G140)</f>
        <v>0.55649282639674513</v>
      </c>
      <c r="I140" s="45">
        <f t="shared" ref="I140" si="30">AVERAGE(G138:G140)</f>
        <v>14.148499965667725</v>
      </c>
      <c r="J140" s="41"/>
      <c r="K140" s="45">
        <f t="shared" ref="K140" si="31">E140-I140</f>
        <v>4.7065002123514823</v>
      </c>
      <c r="L140" s="45">
        <f t="shared" ref="L140" si="32">K140-$K$7</f>
        <v>-0.34383408228556078</v>
      </c>
      <c r="M140" s="45">
        <f t="shared" ref="M140" si="33">SQRT((D140*D140)+(H140*H140))</f>
        <v>0.55659793673361468</v>
      </c>
      <c r="N140" s="41"/>
      <c r="O140" s="31">
        <f t="shared" ref="O140" si="34">POWER(2,-L140)</f>
        <v>1.2691249214124865</v>
      </c>
      <c r="P140" s="1">
        <f t="shared" ref="P140" si="35">M140/SQRT((COUNT(C138:C140)+COUNT(G138:G140)/2))</f>
        <v>0.27829896836680734</v>
      </c>
      <c r="Q140" s="30"/>
    </row>
    <row r="141" spans="2:17" s="24" customFormat="1">
      <c r="B141" s="25" t="s">
        <v>126</v>
      </c>
      <c r="C141" s="21">
        <v>26.697999954223633</v>
      </c>
      <c r="D141" s="37"/>
      <c r="E141" s="41"/>
      <c r="F141" s="41"/>
      <c r="G141" s="40">
        <v>16.170000076293945</v>
      </c>
      <c r="H141" s="36"/>
      <c r="I141" s="41"/>
      <c r="J141" s="41"/>
      <c r="K141" s="41"/>
      <c r="L141" s="41"/>
      <c r="M141" s="41"/>
      <c r="N141" s="41"/>
      <c r="O141" s="42"/>
      <c r="P141" s="48"/>
      <c r="Q141" s="30"/>
    </row>
    <row r="142" spans="2:17" s="24" customFormat="1">
      <c r="B142" s="25" t="s">
        <v>126</v>
      </c>
      <c r="C142" s="21">
        <v>26.936000823974609</v>
      </c>
      <c r="D142" s="43"/>
      <c r="E142" s="41"/>
      <c r="F142" s="41"/>
      <c r="G142" s="40">
        <v>16.724000930786133</v>
      </c>
      <c r="H142" s="43"/>
      <c r="I142" s="41"/>
      <c r="J142" s="41"/>
      <c r="K142" s="41"/>
      <c r="L142" s="41"/>
      <c r="M142" s="41"/>
      <c r="N142" s="41"/>
      <c r="O142" s="42"/>
      <c r="P142" s="48"/>
      <c r="Q142" s="30"/>
    </row>
    <row r="143" spans="2:17" s="24" customFormat="1" ht="15.75">
      <c r="B143" s="25" t="s">
        <v>126</v>
      </c>
      <c r="C143" s="21">
        <v>26.816999435424805</v>
      </c>
      <c r="D143" s="44">
        <f t="shared" ref="D143" si="36">STDEV(C141:C143)</f>
        <v>0.11900043487676207</v>
      </c>
      <c r="E143" s="45">
        <f t="shared" ref="E143" si="37">AVERAGE(C141:C143)</f>
        <v>26.817000071207683</v>
      </c>
      <c r="F143" s="41"/>
      <c r="G143" s="40">
        <v>16.722000122070313</v>
      </c>
      <c r="H143" s="46">
        <f t="shared" ref="H143" si="38">STDEV(G141:G143)</f>
        <v>0.31927652605815671</v>
      </c>
      <c r="I143" s="45">
        <f t="shared" ref="I143" si="39">AVERAGE(G141:G143)</f>
        <v>16.538667043050129</v>
      </c>
      <c r="J143" s="41"/>
      <c r="K143" s="45">
        <f t="shared" ref="K143" si="40">E143-I143</f>
        <v>10.278333028157554</v>
      </c>
      <c r="L143" s="45">
        <f t="shared" ref="L143" si="41">K143-$K$7</f>
        <v>5.2279987335205114</v>
      </c>
      <c r="M143" s="45">
        <f t="shared" ref="M143" si="42">SQRT((D143*D143)+(H143*H143))</f>
        <v>0.34073245162828752</v>
      </c>
      <c r="N143" s="41"/>
      <c r="O143" s="49">
        <f t="shared" ref="O143" si="43">POWER(2,-L143)</f>
        <v>2.6681826997536375E-2</v>
      </c>
      <c r="P143" s="1">
        <f t="shared" ref="P143" si="44">M143/SQRT((COUNT(C141:C143)+COUNT(G141:G143)/2))</f>
        <v>0.16062281807778628</v>
      </c>
      <c r="Q143" s="30"/>
    </row>
    <row r="144" spans="2:17">
      <c r="B144" s="25" t="s">
        <v>127</v>
      </c>
      <c r="C144" s="21">
        <v>21.149999618530273</v>
      </c>
      <c r="D144" s="37"/>
      <c r="E144" s="41"/>
      <c r="F144" s="41"/>
      <c r="G144" s="40">
        <v>16.722999572753906</v>
      </c>
      <c r="I144" s="41"/>
      <c r="J144" s="41"/>
      <c r="K144" s="41"/>
      <c r="L144" s="41"/>
      <c r="M144" s="41"/>
      <c r="N144" s="41"/>
      <c r="O144" s="42"/>
    </row>
    <row r="145" spans="2:17">
      <c r="B145" s="25" t="s">
        <v>127</v>
      </c>
      <c r="C145" s="21">
        <v>21.180000305175781</v>
      </c>
      <c r="D145" s="43"/>
      <c r="E145" s="41"/>
      <c r="F145" s="41"/>
      <c r="G145" s="40">
        <v>16.871000289916992</v>
      </c>
      <c r="H145" s="43"/>
      <c r="I145" s="41"/>
      <c r="J145" s="41"/>
      <c r="K145" s="41"/>
      <c r="L145" s="41"/>
      <c r="M145" s="41"/>
      <c r="N145" s="41"/>
      <c r="O145" s="42"/>
    </row>
    <row r="146" spans="2:17" ht="15.75">
      <c r="B146" s="25" t="s">
        <v>127</v>
      </c>
      <c r="C146" s="21">
        <v>21.153999328613281</v>
      </c>
      <c r="D146" s="44">
        <f t="shared" ref="D146" si="45">STDEV(C144:C146)</f>
        <v>1.6289514327493721E-2</v>
      </c>
      <c r="E146" s="45">
        <f t="shared" ref="E146" si="46">AVERAGE(C144:C146)</f>
        <v>21.161333084106445</v>
      </c>
      <c r="F146" s="41"/>
      <c r="G146" s="40">
        <v>16.799999237060547</v>
      </c>
      <c r="H146" s="46">
        <f t="shared" ref="H146" si="47">STDEV(G144:G146)</f>
        <v>7.4020616599754202E-2</v>
      </c>
      <c r="I146" s="45">
        <f t="shared" ref="I146" si="48">AVERAGE(G144:G146)</f>
        <v>16.797999699910481</v>
      </c>
      <c r="J146" s="41"/>
      <c r="K146" s="45">
        <f t="shared" ref="K146" si="49">E146-I146</f>
        <v>4.3633333841959647</v>
      </c>
      <c r="L146" s="45">
        <f t="shared" ref="L146" si="50">K146-$K$7</f>
        <v>-0.68700091044107836</v>
      </c>
      <c r="M146" s="18">
        <f t="shared" ref="M146" si="51">SQRT((D146*D146)+(H146*H146))</f>
        <v>7.5791819867538676E-2</v>
      </c>
      <c r="N146" s="6"/>
      <c r="O146" s="23">
        <f t="shared" ref="O146" si="52">POWER(2,-L146)</f>
        <v>1.6099332912219881</v>
      </c>
      <c r="P146" s="17">
        <f t="shared" ref="P146" si="53">M146/SQRT((COUNT(C144:C146)+COUNT(G144:G146)/2))</f>
        <v>3.5728606524537264E-2</v>
      </c>
    </row>
    <row r="147" spans="2:17">
      <c r="B147" s="25" t="s">
        <v>128</v>
      </c>
      <c r="C147" s="21">
        <v>18.955999374389648</v>
      </c>
      <c r="D147" s="37"/>
      <c r="E147" s="41"/>
      <c r="F147" s="41"/>
      <c r="G147" s="40">
        <v>12.699000358581543</v>
      </c>
      <c r="I147" s="41"/>
      <c r="J147" s="41"/>
      <c r="K147" s="41"/>
      <c r="L147" s="41"/>
      <c r="M147" s="41"/>
      <c r="N147" s="41"/>
      <c r="O147" s="42"/>
    </row>
    <row r="148" spans="2:17">
      <c r="B148" s="25" t="s">
        <v>128</v>
      </c>
      <c r="C148" s="21">
        <v>18.798000335693359</v>
      </c>
      <c r="D148" s="43"/>
      <c r="E148" s="41"/>
      <c r="F148" s="41"/>
      <c r="G148" s="40">
        <v>12.75</v>
      </c>
      <c r="H148" s="43"/>
      <c r="I148" s="41"/>
      <c r="J148" s="41"/>
      <c r="K148" s="41"/>
      <c r="L148" s="41"/>
      <c r="M148" s="41"/>
      <c r="N148" s="41"/>
      <c r="O148" s="42"/>
    </row>
    <row r="149" spans="2:17" ht="15.75">
      <c r="B149" s="25" t="s">
        <v>128</v>
      </c>
      <c r="C149" s="21">
        <v>19.051000595092773</v>
      </c>
      <c r="D149" s="44">
        <f t="shared" ref="D149" si="54">STDEV(C147:C149)</f>
        <v>0.12780066472193205</v>
      </c>
      <c r="E149" s="45">
        <f t="shared" ref="E149" si="55">AVERAGE(C147:C149)</f>
        <v>18.935000101725262</v>
      </c>
      <c r="F149" s="41"/>
      <c r="G149" s="40">
        <v>12.890999794006348</v>
      </c>
      <c r="H149" s="46">
        <f t="shared" ref="H149" si="56">STDEV(G147:G149)</f>
        <v>9.9453245747342184E-2</v>
      </c>
      <c r="I149" s="45">
        <f t="shared" ref="I149" si="57">AVERAGE(G147:G149)</f>
        <v>12.780000050862631</v>
      </c>
      <c r="J149" s="41"/>
      <c r="K149" s="45">
        <f t="shared" ref="K149" si="58">E149-I149</f>
        <v>6.1550000508626308</v>
      </c>
      <c r="L149" s="45">
        <f t="shared" ref="L149" si="59">K149-$K$7</f>
        <v>1.1046657562255877</v>
      </c>
      <c r="M149" s="18">
        <f t="shared" ref="M149" si="60">SQRT((D149*D149)+(H149*H149))</f>
        <v>0.16193813013941136</v>
      </c>
      <c r="N149" s="6"/>
      <c r="O149" s="23">
        <f t="shared" ref="O149" si="61">POWER(2,-L149)</f>
        <v>0.46501019244944491</v>
      </c>
      <c r="P149" s="17">
        <f t="shared" ref="P149" si="62">M149/SQRT((COUNT(C147:C149)+COUNT(G147:G149)/2))</f>
        <v>7.6338366636164945E-2</v>
      </c>
    </row>
    <row r="150" spans="2:17">
      <c r="B150" s="25" t="s">
        <v>129</v>
      </c>
      <c r="C150" s="21">
        <v>28.288999557495117</v>
      </c>
      <c r="D150" s="37"/>
      <c r="E150" s="41"/>
      <c r="F150" s="41"/>
      <c r="G150" s="40">
        <v>17.819999694824219</v>
      </c>
      <c r="I150" s="41"/>
      <c r="J150" s="41"/>
      <c r="K150" s="41"/>
      <c r="L150" s="41"/>
      <c r="M150" s="41"/>
      <c r="N150" s="41"/>
      <c r="O150" s="42"/>
    </row>
    <row r="151" spans="2:17">
      <c r="B151" s="25" t="s">
        <v>129</v>
      </c>
      <c r="C151" s="21">
        <v>27.944999694824219</v>
      </c>
      <c r="D151" s="43"/>
      <c r="E151" s="41"/>
      <c r="F151" s="41"/>
      <c r="G151" s="40">
        <v>18.055999755859375</v>
      </c>
      <c r="H151" s="43"/>
      <c r="I151" s="41"/>
      <c r="J151" s="41"/>
      <c r="K151" s="41"/>
      <c r="L151" s="41"/>
      <c r="M151" s="41"/>
      <c r="N151" s="41"/>
      <c r="O151" s="42"/>
    </row>
    <row r="152" spans="2:17" ht="15.75">
      <c r="B152" s="25" t="s">
        <v>129</v>
      </c>
      <c r="C152" s="21">
        <v>28.110000610351563</v>
      </c>
      <c r="D152" s="44">
        <f t="shared" ref="D152" si="63">STDEV(C150:C152)</f>
        <v>0.17204739207580033</v>
      </c>
      <c r="E152" s="45">
        <f t="shared" ref="E152" si="64">AVERAGE(C150:C152)</f>
        <v>28.114666620890301</v>
      </c>
      <c r="F152" s="41"/>
      <c r="G152" s="40">
        <v>18.113000869750977</v>
      </c>
      <c r="H152" s="46">
        <f t="shared" ref="H152" si="65">STDEV(G150:G152)</f>
        <v>0.15534630362613913</v>
      </c>
      <c r="I152" s="45">
        <f t="shared" ref="I152" si="66">AVERAGE(G150:G152)</f>
        <v>17.996333440144856</v>
      </c>
      <c r="J152" s="41"/>
      <c r="K152" s="45">
        <f t="shared" ref="K152" si="67">E152-I152</f>
        <v>10.118333180745445</v>
      </c>
      <c r="L152" s="45">
        <f t="shared" ref="L152" si="68">K152-$K$7</f>
        <v>5.067998886108402</v>
      </c>
      <c r="M152" s="18">
        <f t="shared" ref="M152" si="69">SQRT((D152*D152)+(H152*H152))</f>
        <v>0.23180332001588927</v>
      </c>
      <c r="N152" s="6"/>
      <c r="O152" s="23">
        <f t="shared" ref="O152" si="70">POWER(2,-L152)</f>
        <v>2.9811258971601712E-2</v>
      </c>
      <c r="P152" s="17">
        <f t="shared" ref="P152" si="71">M152/SQRT((COUNT(C150:C152)+COUNT(G150:G152)/2))</f>
        <v>0.10927313298986045</v>
      </c>
    </row>
    <row r="153" spans="2:17">
      <c r="B153" s="25" t="s">
        <v>130</v>
      </c>
      <c r="C153" s="21">
        <v>21.899999618530273</v>
      </c>
      <c r="D153" s="37"/>
      <c r="E153" s="41"/>
      <c r="F153" s="41"/>
      <c r="G153" s="40">
        <v>18.5</v>
      </c>
      <c r="I153" s="41"/>
      <c r="J153" s="41"/>
      <c r="K153" s="41"/>
      <c r="L153" s="41"/>
      <c r="M153" s="41"/>
      <c r="N153" s="41"/>
      <c r="O153" s="42"/>
    </row>
    <row r="154" spans="2:17">
      <c r="B154" s="25" t="s">
        <v>130</v>
      </c>
      <c r="C154" s="21">
        <v>21.87299919128418</v>
      </c>
      <c r="D154" s="43"/>
      <c r="E154" s="41"/>
      <c r="F154" s="41"/>
      <c r="G154" s="40">
        <v>18.044000625610352</v>
      </c>
      <c r="H154" s="43"/>
      <c r="I154" s="41"/>
      <c r="J154" s="41"/>
      <c r="K154" s="41"/>
      <c r="L154" s="41"/>
      <c r="M154" s="41"/>
      <c r="N154" s="41"/>
      <c r="O154" s="42"/>
    </row>
    <row r="155" spans="2:17" ht="15.75">
      <c r="B155" s="25" t="s">
        <v>130</v>
      </c>
      <c r="C155" s="21">
        <v>21.832000732421875</v>
      </c>
      <c r="D155" s="44">
        <f t="shared" ref="D155" si="72">STDEV(C153:C155)</f>
        <v>3.4238733457247497E-2</v>
      </c>
      <c r="E155" s="45">
        <f t="shared" ref="E155" si="73">AVERAGE(C153:C155)</f>
        <v>21.868333180745442</v>
      </c>
      <c r="F155" s="41"/>
      <c r="G155" s="40">
        <v>18.322000503540039</v>
      </c>
      <c r="H155" s="46">
        <f t="shared" ref="H155" si="74">STDEV(G153:G155)</f>
        <v>0.22981992309652569</v>
      </c>
      <c r="I155" s="45">
        <f t="shared" ref="I155" si="75">AVERAGE(G153:G155)</f>
        <v>18.288667043050129</v>
      </c>
      <c r="J155" s="41"/>
      <c r="K155" s="45">
        <f t="shared" ref="K155" si="76">E155-I155</f>
        <v>3.5796661376953125</v>
      </c>
      <c r="L155" s="45">
        <f t="shared" ref="L155" si="77">K155-$K$7</f>
        <v>-1.4706681569417306</v>
      </c>
      <c r="M155" s="18">
        <f t="shared" ref="M155" si="78">SQRT((D155*D155)+(H155*H155))</f>
        <v>0.23235638127852098</v>
      </c>
      <c r="N155" s="6"/>
      <c r="O155" s="23">
        <f t="shared" ref="O155" si="79">POWER(2,-L155)</f>
        <v>2.7715022079045184</v>
      </c>
      <c r="P155" s="17">
        <f t="shared" ref="P155" si="80">M155/SQRT((COUNT(C153:C155)+COUNT(G153:G155)/2))</f>
        <v>0.10953384856933944</v>
      </c>
    </row>
    <row r="156" spans="2:17">
      <c r="B156" s="25" t="s">
        <v>131</v>
      </c>
      <c r="C156" s="21">
        <v>20.766000747680664</v>
      </c>
      <c r="D156" s="37"/>
      <c r="E156" s="41"/>
      <c r="F156" s="41"/>
      <c r="G156" s="40">
        <v>14.909000396728516</v>
      </c>
      <c r="I156" s="41"/>
      <c r="J156" s="41"/>
      <c r="K156" s="41"/>
      <c r="L156" s="41"/>
      <c r="M156" s="41"/>
      <c r="N156" s="41"/>
      <c r="O156" s="42"/>
    </row>
    <row r="157" spans="2:17">
      <c r="B157" s="25" t="s">
        <v>131</v>
      </c>
      <c r="C157" s="21">
        <v>20.764999389648437</v>
      </c>
      <c r="D157" s="43"/>
      <c r="E157" s="41"/>
      <c r="F157" s="41"/>
      <c r="G157" s="40">
        <v>14.817000389099121</v>
      </c>
      <c r="H157" s="43"/>
      <c r="I157" s="41"/>
      <c r="J157" s="41"/>
      <c r="K157" s="41"/>
      <c r="L157" s="41"/>
      <c r="M157" s="41"/>
      <c r="N157" s="41"/>
      <c r="O157" s="42"/>
    </row>
    <row r="158" spans="2:17" ht="15.75">
      <c r="B158" s="25" t="s">
        <v>131</v>
      </c>
      <c r="C158" s="21">
        <v>20.742000579833984</v>
      </c>
      <c r="D158" s="44">
        <f t="shared" ref="D158" si="81">STDEV(C156:C158)</f>
        <v>1.3576671336394694E-2</v>
      </c>
      <c r="E158" s="45">
        <f t="shared" ref="E158" si="82">AVERAGE(C156:C158)</f>
        <v>20.757666905721027</v>
      </c>
      <c r="F158" s="41"/>
      <c r="G158" s="40">
        <v>14.812999725341797</v>
      </c>
      <c r="H158" s="46">
        <f t="shared" ref="H158" si="83">STDEV(G156:G158)</f>
        <v>5.4307973050324421E-2</v>
      </c>
      <c r="I158" s="45">
        <f t="shared" ref="I158" si="84">AVERAGE(G156:G158)</f>
        <v>14.846333503723145</v>
      </c>
      <c r="J158" s="41"/>
      <c r="K158" s="45">
        <f t="shared" ref="K158" si="85">E158-I158</f>
        <v>5.9113334019978829</v>
      </c>
      <c r="L158" s="45">
        <f t="shared" ref="L158" si="86">K158-$K$7</f>
        <v>0.86099910736083984</v>
      </c>
      <c r="M158" s="18">
        <f t="shared" ref="M158" si="87">SQRT((D158*D158)+(H158*H158))</f>
        <v>5.5979299222223611E-2</v>
      </c>
      <c r="N158" s="6"/>
      <c r="O158" s="23">
        <f t="shared" ref="O158" si="88">POWER(2,-L158)</f>
        <v>0.55057113970393234</v>
      </c>
      <c r="P158" s="17">
        <f t="shared" ref="P158" si="89">M158/SQRT((COUNT(C156:C158)+COUNT(G156:G158)/2))</f>
        <v>2.6388894724070095E-2</v>
      </c>
    </row>
    <row r="159" spans="2:17" s="24" customFormat="1">
      <c r="B159" s="25" t="s">
        <v>132</v>
      </c>
      <c r="C159" s="21">
        <v>28.315000534057617</v>
      </c>
      <c r="D159" s="37"/>
      <c r="E159" s="41"/>
      <c r="F159" s="41"/>
      <c r="G159" s="40">
        <v>17.875</v>
      </c>
      <c r="H159" s="36"/>
      <c r="I159" s="41"/>
      <c r="J159" s="41"/>
      <c r="K159" s="41"/>
      <c r="L159" s="41"/>
      <c r="M159" s="41"/>
      <c r="N159" s="41"/>
      <c r="O159" s="42"/>
      <c r="P159" s="48"/>
      <c r="Q159" s="30"/>
    </row>
    <row r="160" spans="2:17" s="24" customFormat="1">
      <c r="B160" s="25" t="s">
        <v>132</v>
      </c>
      <c r="C160" s="21">
        <v>28.701999664306641</v>
      </c>
      <c r="D160" s="43"/>
      <c r="E160" s="41"/>
      <c r="F160" s="41"/>
      <c r="G160" s="40">
        <v>17.791000366210938</v>
      </c>
      <c r="H160" s="43"/>
      <c r="I160" s="41"/>
      <c r="J160" s="41"/>
      <c r="K160" s="41"/>
      <c r="L160" s="41"/>
      <c r="M160" s="41"/>
      <c r="N160" s="41"/>
      <c r="O160" s="42"/>
      <c r="P160" s="48"/>
      <c r="Q160" s="30"/>
    </row>
    <row r="161" spans="2:17" s="24" customFormat="1" ht="15.75">
      <c r="B161" s="25" t="s">
        <v>132</v>
      </c>
      <c r="C161" s="21">
        <v>28.222999572753906</v>
      </c>
      <c r="D161" s="44">
        <f t="shared" ref="D161" si="90">STDEV(C159:C161)</f>
        <v>0.25418942785561216</v>
      </c>
      <c r="E161" s="45">
        <f t="shared" ref="E161" si="91">AVERAGE(C159:C161)</f>
        <v>28.413333257039387</v>
      </c>
      <c r="F161" s="41"/>
      <c r="G161" s="40">
        <v>17.881000518798828</v>
      </c>
      <c r="H161" s="46">
        <f t="shared" ref="H161" si="92">STDEV(G159:G161)</f>
        <v>5.0318936409658108E-2</v>
      </c>
      <c r="I161" s="45">
        <f t="shared" ref="I161" si="93">AVERAGE(G159:G161)</f>
        <v>17.849000295003254</v>
      </c>
      <c r="J161" s="41"/>
      <c r="K161" s="45">
        <f t="shared" ref="K161" si="94">E161-I161</f>
        <v>10.564332962036133</v>
      </c>
      <c r="L161" s="45">
        <f t="shared" ref="L161" si="95">K161-$K$7</f>
        <v>5.5139986673990897</v>
      </c>
      <c r="M161" s="45">
        <f t="shared" ref="M161" si="96">SQRT((D161*D161)+(H161*H161))</f>
        <v>0.25912209592190838</v>
      </c>
      <c r="N161" s="41"/>
      <c r="O161" s="49">
        <f t="shared" ref="O161" si="97">POWER(2,-L161)</f>
        <v>2.1883712727588413E-2</v>
      </c>
      <c r="P161" s="1">
        <f t="shared" ref="P161" si="98">M161/SQRT((COUNT(C159:C161)+COUNT(G159:G161)/2))</f>
        <v>0.12215132745443498</v>
      </c>
      <c r="Q161" s="30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  <c r="Q233"/>
    </row>
    <row r="234" spans="2:17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  <c r="Q234"/>
    </row>
    <row r="235" spans="2:17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  <c r="Q235"/>
    </row>
    <row r="236" spans="2:17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  <c r="Q236"/>
    </row>
    <row r="237" spans="2:17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  <c r="Q237"/>
    </row>
    <row r="238" spans="2:17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  <c r="Q238"/>
    </row>
    <row r="239" spans="2:17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  <c r="Q239"/>
    </row>
    <row r="240" spans="2:17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  <c r="Q240"/>
    </row>
    <row r="241" spans="2:17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  <c r="Q241"/>
    </row>
    <row r="242" spans="2:17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  <c r="Q242"/>
    </row>
    <row r="243" spans="2:17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  <c r="Q243"/>
    </row>
    <row r="244" spans="2:17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  <c r="Q244"/>
    </row>
    <row r="245" spans="2:17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  <c r="Q245"/>
    </row>
    <row r="246" spans="2:17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  <c r="Q246"/>
    </row>
    <row r="247" spans="2:17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  <c r="Q247"/>
    </row>
    <row r="248" spans="2:17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  <c r="Q248"/>
    </row>
    <row r="249" spans="2:17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  <c r="Q249"/>
    </row>
    <row r="250" spans="2:17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  <c r="Q250"/>
    </row>
    <row r="251" spans="2:17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  <c r="Q251"/>
    </row>
    <row r="252" spans="2:17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  <c r="Q252"/>
    </row>
    <row r="253" spans="2:17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  <c r="Q253"/>
    </row>
    <row r="254" spans="2:17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  <c r="Q254"/>
    </row>
    <row r="255" spans="2:17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  <c r="Q255"/>
    </row>
    <row r="256" spans="2:17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  <c r="Q256"/>
    </row>
    <row r="257" spans="2:17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  <c r="Q257"/>
    </row>
    <row r="258" spans="2:17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  <c r="Q258"/>
    </row>
    <row r="259" spans="2:17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  <c r="Q259"/>
    </row>
    <row r="260" spans="2:17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  <c r="Q260"/>
    </row>
    <row r="261" spans="2:17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  <c r="Q261"/>
    </row>
    <row r="262" spans="2:17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  <c r="Q262"/>
    </row>
    <row r="263" spans="2:17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  <c r="Q263"/>
    </row>
    <row r="264" spans="2:17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  <c r="Q264"/>
    </row>
    <row r="265" spans="2:17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  <c r="Q265"/>
    </row>
    <row r="266" spans="2:17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  <c r="Q266"/>
    </row>
    <row r="267" spans="2:17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  <c r="Q267"/>
    </row>
    <row r="268" spans="2:17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  <c r="Q268"/>
    </row>
    <row r="269" spans="2:17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  <c r="Q269"/>
    </row>
    <row r="270" spans="2:17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  <c r="Q270"/>
    </row>
    <row r="271" spans="2:17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  <c r="Q271"/>
    </row>
    <row r="272" spans="2:17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  <c r="Q272"/>
    </row>
    <row r="273" spans="2:17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  <c r="Q273"/>
    </row>
    <row r="274" spans="2:17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  <c r="Q274"/>
    </row>
    <row r="275" spans="2:17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  <c r="Q275"/>
    </row>
    <row r="276" spans="2:17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  <c r="Q276"/>
    </row>
    <row r="277" spans="2:17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  <c r="Q277"/>
    </row>
    <row r="278" spans="2:17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  <c r="Q278"/>
    </row>
    <row r="279" spans="2:17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  <c r="Q279"/>
    </row>
    <row r="280" spans="2:17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  <c r="Q280"/>
    </row>
    <row r="281" spans="2:17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  <c r="Q281"/>
    </row>
    <row r="282" spans="2:17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  <c r="Q282"/>
    </row>
    <row r="283" spans="2:17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  <c r="Q283"/>
    </row>
    <row r="284" spans="2:17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  <c r="Q284"/>
    </row>
    <row r="285" spans="2:17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  <c r="Q285"/>
    </row>
    <row r="286" spans="2:17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  <c r="Q286"/>
    </row>
    <row r="287" spans="2:17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  <c r="Q287"/>
    </row>
    <row r="288" spans="2:17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  <c r="Q288"/>
    </row>
    <row r="289" spans="2:17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  <c r="Q289"/>
    </row>
    <row r="290" spans="2:17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  <c r="Q290"/>
    </row>
    <row r="291" spans="2:17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  <c r="Q291"/>
    </row>
    <row r="292" spans="2:17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  <c r="Q292"/>
    </row>
    <row r="293" spans="2:17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  <c r="Q293"/>
    </row>
    <row r="294" spans="2:17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  <c r="Q294"/>
    </row>
    <row r="295" spans="2:17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  <c r="Q295"/>
    </row>
    <row r="296" spans="2:17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  <c r="Q296"/>
    </row>
    <row r="297" spans="2:17"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P297" s="25"/>
      <c r="Q297"/>
    </row>
    <row r="298" spans="2:17"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P298" s="25"/>
      <c r="Q298"/>
    </row>
    <row r="299" spans="2:17"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P299" s="25"/>
      <c r="Q299"/>
    </row>
    <row r="300" spans="2:17"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P300" s="25"/>
      <c r="Q300"/>
    </row>
    <row r="301" spans="2:17"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P301" s="25"/>
      <c r="Q301"/>
    </row>
    <row r="302" spans="2:17"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P302" s="25"/>
      <c r="Q302"/>
    </row>
    <row r="303" spans="2:17"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P303" s="25"/>
      <c r="Q303"/>
    </row>
    <row r="304" spans="2:17"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P304" s="25"/>
      <c r="Q304"/>
    </row>
    <row r="305" spans="2:17"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P305" s="25"/>
      <c r="Q305"/>
    </row>
    <row r="306" spans="2:17"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P306" s="25"/>
      <c r="Q306"/>
    </row>
    <row r="307" spans="2:17"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P307" s="25"/>
      <c r="Q307"/>
    </row>
    <row r="308" spans="2:17"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P308" s="25"/>
      <c r="Q308"/>
    </row>
    <row r="309" spans="2:17"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P309" s="25"/>
      <c r="Q309"/>
    </row>
    <row r="310" spans="2:17"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P310" s="25"/>
      <c r="Q310"/>
    </row>
    <row r="311" spans="2:17"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P311" s="25"/>
      <c r="Q311"/>
    </row>
    <row r="312" spans="2:17"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P312" s="25"/>
      <c r="Q312"/>
    </row>
    <row r="313" spans="2:17"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P313" s="25"/>
      <c r="Q313"/>
    </row>
    <row r="314" spans="2:17"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P314" s="25"/>
      <c r="Q314"/>
    </row>
    <row r="315" spans="2:17"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P315" s="25"/>
      <c r="Q315"/>
    </row>
    <row r="316" spans="2:17"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P316" s="25"/>
      <c r="Q316"/>
    </row>
    <row r="317" spans="2:17"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P317" s="25"/>
      <c r="Q317"/>
    </row>
    <row r="318" spans="2:17"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P318" s="25"/>
      <c r="Q318"/>
    </row>
    <row r="319" spans="2:17"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P319" s="25"/>
      <c r="Q319"/>
    </row>
    <row r="320" spans="2:17"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P320" s="25"/>
      <c r="Q320"/>
    </row>
    <row r="321" spans="2:17"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P321" s="25"/>
      <c r="Q321"/>
    </row>
    <row r="322" spans="2:17"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P322" s="25"/>
      <c r="Q322"/>
    </row>
    <row r="323" spans="2:17"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P323" s="25"/>
      <c r="Q323"/>
    </row>
    <row r="324" spans="2:17"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P324" s="25"/>
      <c r="Q324"/>
    </row>
    <row r="325" spans="2:17"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P325" s="25"/>
      <c r="Q325"/>
    </row>
    <row r="326" spans="2:17"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P326" s="25"/>
      <c r="Q326"/>
    </row>
    <row r="327" spans="2:17"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P327" s="25"/>
      <c r="Q327"/>
    </row>
    <row r="328" spans="2:17"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P328" s="25"/>
      <c r="Q328"/>
    </row>
    <row r="329" spans="2:17"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P329" s="25"/>
      <c r="Q329"/>
    </row>
    <row r="330" spans="2:17"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P330" s="25"/>
      <c r="Q330"/>
    </row>
    <row r="331" spans="2:17"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P331" s="25"/>
      <c r="Q331"/>
    </row>
    <row r="332" spans="2:17"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P332" s="25"/>
      <c r="Q332"/>
    </row>
    <row r="333" spans="2:17"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P333" s="25"/>
      <c r="Q333"/>
    </row>
    <row r="334" spans="2:17"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P334" s="25"/>
      <c r="Q334"/>
    </row>
    <row r="335" spans="2:17"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P335" s="25"/>
      <c r="Q335"/>
    </row>
    <row r="336" spans="2:17"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P336" s="25"/>
      <c r="Q336"/>
    </row>
    <row r="337" spans="2:17"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P337" s="25"/>
      <c r="Q337"/>
    </row>
    <row r="338" spans="2:17"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P338" s="25"/>
      <c r="Q338"/>
    </row>
    <row r="339" spans="2:17"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P339" s="25"/>
      <c r="Q339"/>
    </row>
    <row r="340" spans="2:17"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P340" s="25"/>
      <c r="Q340"/>
    </row>
    <row r="341" spans="2:17"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P341" s="25"/>
      <c r="Q341"/>
    </row>
    <row r="342" spans="2:17"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P342" s="25"/>
      <c r="Q342"/>
    </row>
    <row r="343" spans="2:17"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P343" s="25"/>
      <c r="Q343"/>
    </row>
    <row r="344" spans="2:17"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P344" s="25"/>
      <c r="Q344"/>
    </row>
    <row r="345" spans="2:17"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P345" s="25"/>
      <c r="Q345"/>
    </row>
    <row r="346" spans="2:17"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P346" s="25"/>
      <c r="Q346"/>
    </row>
    <row r="347" spans="2:17"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P347" s="25"/>
      <c r="Q347"/>
    </row>
    <row r="348" spans="2:17"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P348" s="25"/>
      <c r="Q348"/>
    </row>
    <row r="349" spans="2:17"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P349" s="25"/>
      <c r="Q349"/>
    </row>
    <row r="350" spans="2:17"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P350" s="25"/>
      <c r="Q350"/>
    </row>
    <row r="351" spans="2:17"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P351" s="25"/>
      <c r="Q351"/>
    </row>
    <row r="352" spans="2:17"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P352" s="25"/>
      <c r="Q352"/>
    </row>
    <row r="353" spans="2:17"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P353" s="25"/>
      <c r="Q353"/>
    </row>
    <row r="354" spans="2:17"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P354" s="25"/>
      <c r="Q354"/>
    </row>
    <row r="355" spans="2:17"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P355" s="25"/>
      <c r="Q355"/>
    </row>
    <row r="356" spans="2:17"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P356" s="25"/>
      <c r="Q356"/>
    </row>
    <row r="357" spans="2:17"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P357" s="25"/>
      <c r="Q357"/>
    </row>
    <row r="358" spans="2:17"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P358" s="25"/>
      <c r="Q358"/>
    </row>
    <row r="359" spans="2:17"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P359" s="25"/>
      <c r="Q359"/>
    </row>
    <row r="360" spans="2:17"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P360" s="25"/>
      <c r="Q360"/>
    </row>
    <row r="361" spans="2:17"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P361" s="25"/>
      <c r="Q361"/>
    </row>
    <row r="362" spans="2:17"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P362" s="25"/>
      <c r="Q362"/>
    </row>
    <row r="363" spans="2:17"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P363" s="25"/>
      <c r="Q363"/>
    </row>
    <row r="364" spans="2:17"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P364" s="25"/>
      <c r="Q364"/>
    </row>
    <row r="365" spans="2:17"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P365" s="25"/>
      <c r="Q365"/>
    </row>
    <row r="366" spans="2:17"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P366" s="25"/>
      <c r="Q366"/>
    </row>
    <row r="367" spans="2:17"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P367" s="25"/>
      <c r="Q367"/>
    </row>
    <row r="368" spans="2:17"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P368" s="25"/>
      <c r="Q368"/>
    </row>
    <row r="369" spans="2:17"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P369" s="25"/>
      <c r="Q369"/>
    </row>
    <row r="370" spans="2:17"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P370" s="25"/>
      <c r="Q370"/>
    </row>
    <row r="371" spans="2:17"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P371" s="25"/>
      <c r="Q371"/>
    </row>
    <row r="372" spans="2:17"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P372" s="25"/>
      <c r="Q372"/>
    </row>
    <row r="373" spans="2:17"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P373" s="25"/>
      <c r="Q373"/>
    </row>
    <row r="374" spans="2:17"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P374" s="25"/>
      <c r="Q374"/>
    </row>
    <row r="375" spans="2:17"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P375" s="25"/>
      <c r="Q375"/>
    </row>
    <row r="376" spans="2:17"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P376" s="25"/>
      <c r="Q376"/>
    </row>
    <row r="377" spans="2:17"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P377" s="25"/>
      <c r="Q377"/>
    </row>
    <row r="378" spans="2:17"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P378" s="25"/>
      <c r="Q378"/>
    </row>
    <row r="379" spans="2:17"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P379" s="25"/>
      <c r="Q379"/>
    </row>
    <row r="380" spans="2:17"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P380" s="25"/>
      <c r="Q380"/>
    </row>
    <row r="381" spans="2:17"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P381" s="25"/>
      <c r="Q381"/>
    </row>
    <row r="382" spans="2:17"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P382" s="25"/>
      <c r="Q382"/>
    </row>
    <row r="383" spans="2:17"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P383" s="25"/>
      <c r="Q383"/>
    </row>
    <row r="384" spans="2:17"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P384" s="25"/>
      <c r="Q384"/>
    </row>
    <row r="385" spans="2:17"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P385" s="25"/>
      <c r="Q385"/>
    </row>
    <row r="386" spans="2:17"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P386" s="25"/>
      <c r="Q386"/>
    </row>
    <row r="387" spans="2:17"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P387" s="25"/>
      <c r="Q387"/>
    </row>
    <row r="388" spans="2:17"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P388" s="25"/>
      <c r="Q388"/>
    </row>
    <row r="389" spans="2:17"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P389" s="25"/>
      <c r="Q389"/>
    </row>
    <row r="390" spans="2:17"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P390" s="25"/>
      <c r="Q390"/>
    </row>
    <row r="391" spans="2:17"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P391" s="25"/>
      <c r="Q391"/>
    </row>
    <row r="392" spans="2:17"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P392" s="25"/>
      <c r="Q392"/>
    </row>
    <row r="393" spans="2:17"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P393" s="25"/>
      <c r="Q393"/>
    </row>
    <row r="394" spans="2:17"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P394" s="25"/>
      <c r="Q394"/>
    </row>
    <row r="395" spans="2:17"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P395" s="25"/>
      <c r="Q395"/>
    </row>
    <row r="396" spans="2:17"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P396" s="25"/>
      <c r="Q396"/>
    </row>
    <row r="397" spans="2:17"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P397" s="25"/>
      <c r="Q397"/>
    </row>
    <row r="398" spans="2:17"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P398" s="25"/>
      <c r="Q398"/>
    </row>
    <row r="399" spans="2:17"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P399" s="25"/>
      <c r="Q399"/>
    </row>
    <row r="400" spans="2:17"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P400" s="25"/>
      <c r="Q400"/>
    </row>
    <row r="401" spans="2:17"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P401" s="25"/>
      <c r="Q401"/>
    </row>
    <row r="402" spans="2:17"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P402" s="25"/>
      <c r="Q402"/>
    </row>
    <row r="403" spans="2:17"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P403" s="25"/>
      <c r="Q403"/>
    </row>
    <row r="404" spans="2:17"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P404" s="25"/>
      <c r="Q404"/>
    </row>
    <row r="405" spans="2:17"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P405" s="25"/>
      <c r="Q405"/>
    </row>
    <row r="406" spans="2:17"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P406" s="25"/>
      <c r="Q406"/>
    </row>
    <row r="407" spans="2:17"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P407" s="25"/>
      <c r="Q407"/>
    </row>
    <row r="408" spans="2:17"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P408" s="25"/>
      <c r="Q408"/>
    </row>
    <row r="409" spans="2:17"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P409" s="25"/>
      <c r="Q409"/>
    </row>
    <row r="410" spans="2:17"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P410" s="25"/>
      <c r="Q410"/>
    </row>
    <row r="411" spans="2:17"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P411" s="25"/>
      <c r="Q411"/>
    </row>
    <row r="412" spans="2:17"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P412" s="25"/>
      <c r="Q412"/>
    </row>
    <row r="413" spans="2:17"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P413" s="25"/>
      <c r="Q413"/>
    </row>
    <row r="414" spans="2:17"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P414" s="25"/>
      <c r="Q414"/>
    </row>
    <row r="415" spans="2:17"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P415" s="25"/>
      <c r="Q415"/>
    </row>
    <row r="416" spans="2:17"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P416" s="25"/>
      <c r="Q416"/>
    </row>
    <row r="417" spans="2:17"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P417" s="25"/>
      <c r="Q417"/>
    </row>
    <row r="418" spans="2:17"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P418" s="25"/>
      <c r="Q418"/>
    </row>
    <row r="419" spans="2:17"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P419" s="25"/>
      <c r="Q419"/>
    </row>
    <row r="420" spans="2:17"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P420" s="25"/>
      <c r="Q420"/>
    </row>
    <row r="421" spans="2:17"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P421" s="25"/>
      <c r="Q421"/>
    </row>
    <row r="422" spans="2:17"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P422" s="25"/>
      <c r="Q422"/>
    </row>
    <row r="423" spans="2:17"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P423" s="25"/>
      <c r="Q423"/>
    </row>
    <row r="424" spans="2:17"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P424" s="25"/>
      <c r="Q424"/>
    </row>
    <row r="425" spans="2:17"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P425" s="25"/>
      <c r="Q425"/>
    </row>
    <row r="426" spans="2:17"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P426" s="25"/>
      <c r="Q426"/>
    </row>
    <row r="427" spans="2:17"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P427" s="25"/>
      <c r="Q427"/>
    </row>
    <row r="428" spans="2:17"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P428" s="25"/>
      <c r="Q428"/>
    </row>
    <row r="429" spans="2:17"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P429" s="25"/>
      <c r="Q429"/>
    </row>
    <row r="430" spans="2:17"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P430" s="25"/>
      <c r="Q430"/>
    </row>
    <row r="431" spans="2:17"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P431" s="25"/>
      <c r="Q431"/>
    </row>
    <row r="432" spans="2:17"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P432" s="25"/>
      <c r="Q432"/>
    </row>
    <row r="433" spans="2:17"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P433" s="25"/>
      <c r="Q433"/>
    </row>
    <row r="434" spans="2:17"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P434" s="25"/>
      <c r="Q434"/>
    </row>
    <row r="435" spans="2:17"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P435" s="25"/>
      <c r="Q435"/>
    </row>
    <row r="436" spans="2:17"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P436" s="25"/>
      <c r="Q436"/>
    </row>
    <row r="437" spans="2:17"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P437" s="25"/>
      <c r="Q437"/>
    </row>
    <row r="438" spans="2:17"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P438" s="25"/>
      <c r="Q438"/>
    </row>
    <row r="439" spans="2:17"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P439" s="25"/>
      <c r="Q439"/>
    </row>
    <row r="440" spans="2:17"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P440" s="25"/>
      <c r="Q440"/>
    </row>
    <row r="441" spans="2:17"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P441" s="25"/>
      <c r="Q441"/>
    </row>
    <row r="442" spans="2:17"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P442" s="25"/>
      <c r="Q442"/>
    </row>
    <row r="443" spans="2:17"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P443" s="25"/>
      <c r="Q443"/>
    </row>
    <row r="444" spans="2:17"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P444" s="25"/>
      <c r="Q444"/>
    </row>
    <row r="445" spans="2:17"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P445" s="25"/>
      <c r="Q445"/>
    </row>
    <row r="446" spans="2:17"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P446" s="25"/>
      <c r="Q446"/>
    </row>
    <row r="447" spans="2:17"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P447" s="25"/>
      <c r="Q447"/>
    </row>
    <row r="448" spans="2:17"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P448" s="25"/>
      <c r="Q448"/>
    </row>
    <row r="449" spans="2:17"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P449" s="25"/>
      <c r="Q449"/>
    </row>
    <row r="450" spans="2:17"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P450" s="25"/>
      <c r="Q450"/>
    </row>
    <row r="451" spans="2:17"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P451" s="25"/>
      <c r="Q451"/>
    </row>
    <row r="452" spans="2:17"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P452" s="25"/>
      <c r="Q452"/>
    </row>
    <row r="453" spans="2:17"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P453" s="25"/>
      <c r="Q453"/>
    </row>
    <row r="454" spans="2:17"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P454" s="25"/>
      <c r="Q454"/>
    </row>
    <row r="455" spans="2:17"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P455" s="25"/>
      <c r="Q455"/>
    </row>
    <row r="456" spans="2:17"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P456" s="25"/>
      <c r="Q456"/>
    </row>
    <row r="457" spans="2:17"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P457" s="25"/>
      <c r="Q457"/>
    </row>
    <row r="458" spans="2:17"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P458" s="25"/>
      <c r="Q458"/>
    </row>
    <row r="459" spans="2:17"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P459" s="25"/>
      <c r="Q459"/>
    </row>
    <row r="460" spans="2:17"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P460" s="25"/>
      <c r="Q460"/>
    </row>
    <row r="461" spans="2:17"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P461" s="25"/>
      <c r="Q461"/>
    </row>
    <row r="462" spans="2:17"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P462" s="25"/>
      <c r="Q462"/>
    </row>
    <row r="463" spans="2:17"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P463" s="25"/>
      <c r="Q463"/>
    </row>
    <row r="464" spans="2:17"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P464" s="25"/>
      <c r="Q464"/>
    </row>
    <row r="465" spans="2:17"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P465" s="25"/>
      <c r="Q465"/>
    </row>
    <row r="466" spans="2:17"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P466" s="25"/>
      <c r="Q466"/>
    </row>
    <row r="467" spans="2:17"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P467" s="25"/>
      <c r="Q467"/>
    </row>
    <row r="468" spans="2:17"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P468" s="25"/>
      <c r="Q468"/>
    </row>
    <row r="469" spans="2:17"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P469" s="25"/>
      <c r="Q469"/>
    </row>
    <row r="470" spans="2:17"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P470" s="25"/>
      <c r="Q470"/>
    </row>
    <row r="471" spans="2:17"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P471" s="25"/>
      <c r="Q471"/>
    </row>
    <row r="472" spans="2:17"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P472" s="25"/>
      <c r="Q472"/>
    </row>
    <row r="473" spans="2:17"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P473" s="25"/>
      <c r="Q473"/>
    </row>
    <row r="474" spans="2:17"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P474" s="25"/>
      <c r="Q474"/>
    </row>
    <row r="475" spans="2:17"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P475" s="25"/>
      <c r="Q475"/>
    </row>
    <row r="476" spans="2:17"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P476" s="25"/>
      <c r="Q476"/>
    </row>
    <row r="477" spans="2:17">
      <c r="B477" s="28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P477" s="25"/>
      <c r="Q477"/>
    </row>
    <row r="478" spans="2:17">
      <c r="B478" s="28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P478" s="25"/>
      <c r="Q478"/>
    </row>
    <row r="479" spans="2:17">
      <c r="B479" s="28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P479" s="25"/>
      <c r="Q479"/>
    </row>
    <row r="480" spans="2:17">
      <c r="B480" s="28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P480" s="25"/>
      <c r="Q480"/>
    </row>
    <row r="481" spans="2:17">
      <c r="B481" s="28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P481" s="25"/>
      <c r="Q481"/>
    </row>
    <row r="482" spans="2:17">
      <c r="B482" s="28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P482" s="25"/>
      <c r="Q482"/>
    </row>
    <row r="483" spans="2:17">
      <c r="B483" s="28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P483" s="25"/>
      <c r="Q483"/>
    </row>
    <row r="484" spans="2:17">
      <c r="B484" s="28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P484" s="25"/>
      <c r="Q484"/>
    </row>
    <row r="485" spans="2:17">
      <c r="B485" s="28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P485" s="25"/>
      <c r="Q485"/>
    </row>
    <row r="486" spans="2:17">
      <c r="B486" s="28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P486" s="25"/>
      <c r="Q486"/>
    </row>
    <row r="487" spans="2:17">
      <c r="B487" s="28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P487" s="25"/>
      <c r="Q487"/>
    </row>
    <row r="488" spans="2:17">
      <c r="B488" s="28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P488" s="25"/>
      <c r="Q488"/>
    </row>
    <row r="489" spans="2:17">
      <c r="B489" s="28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P489" s="25"/>
      <c r="Q489"/>
    </row>
    <row r="490" spans="2:17">
      <c r="B490" s="28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P490" s="25"/>
      <c r="Q490"/>
    </row>
    <row r="491" spans="2:17">
      <c r="B491" s="28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P491" s="25"/>
      <c r="Q491"/>
    </row>
    <row r="492" spans="2:17">
      <c r="B492" s="28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P492" s="25"/>
      <c r="Q492"/>
    </row>
    <row r="493" spans="2:17">
      <c r="B493" s="28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P493" s="25"/>
      <c r="Q493"/>
    </row>
    <row r="494" spans="2:17">
      <c r="B494" s="28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P494" s="25"/>
      <c r="Q494"/>
    </row>
    <row r="495" spans="2:17">
      <c r="B495" s="28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P495" s="25"/>
      <c r="Q495"/>
    </row>
    <row r="496" spans="2:17">
      <c r="B496" s="28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P496" s="25"/>
      <c r="Q496"/>
    </row>
    <row r="497" spans="2:17">
      <c r="B497" s="28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P497" s="25"/>
      <c r="Q497"/>
    </row>
    <row r="498" spans="2:17">
      <c r="B498" s="28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P498" s="25"/>
      <c r="Q498"/>
    </row>
    <row r="499" spans="2:17">
      <c r="B499" s="28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P499" s="25"/>
      <c r="Q499"/>
    </row>
    <row r="500" spans="2:17">
      <c r="B500" s="28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P500" s="25"/>
      <c r="Q500"/>
    </row>
    <row r="501" spans="2:17">
      <c r="B501" s="28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P501" s="25"/>
      <c r="Q501"/>
    </row>
    <row r="502" spans="2:17">
      <c r="B502" s="28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P502" s="25"/>
      <c r="Q502"/>
    </row>
    <row r="503" spans="2:17">
      <c r="B503" s="28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P503" s="25"/>
      <c r="Q503"/>
    </row>
    <row r="504" spans="2:17">
      <c r="B504" s="28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P504" s="25"/>
      <c r="Q504"/>
    </row>
    <row r="505" spans="2:17">
      <c r="B505" s="28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P505" s="25"/>
      <c r="Q505"/>
    </row>
    <row r="506" spans="2:17">
      <c r="B506" s="28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P506" s="25"/>
      <c r="Q506"/>
    </row>
    <row r="507" spans="2:17">
      <c r="B507" s="28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P507" s="25"/>
      <c r="Q507"/>
    </row>
    <row r="508" spans="2:17">
      <c r="B508" s="28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P508" s="25"/>
      <c r="Q508"/>
    </row>
    <row r="509" spans="2:17">
      <c r="B509" s="28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P509" s="25"/>
      <c r="Q509"/>
    </row>
    <row r="510" spans="2:17">
      <c r="B510" s="28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P510" s="25"/>
      <c r="Q510"/>
    </row>
    <row r="511" spans="2:17">
      <c r="B511" s="28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P511" s="25"/>
      <c r="Q511"/>
    </row>
    <row r="512" spans="2:17">
      <c r="B512" s="28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P512" s="25"/>
      <c r="Q512"/>
    </row>
    <row r="513" spans="2:17">
      <c r="B513" s="28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P513" s="25"/>
      <c r="Q513"/>
    </row>
    <row r="514" spans="2:17">
      <c r="B514" s="28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P514" s="25"/>
      <c r="Q514"/>
    </row>
    <row r="515" spans="2:17">
      <c r="B515" s="28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P515" s="25"/>
      <c r="Q515"/>
    </row>
    <row r="516" spans="2:17">
      <c r="B516" s="28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P516" s="25"/>
      <c r="Q516"/>
    </row>
    <row r="517" spans="2:17">
      <c r="B517" s="28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P517" s="25"/>
      <c r="Q517"/>
    </row>
    <row r="518" spans="2:17">
      <c r="B518" s="28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P518" s="25"/>
      <c r="Q518"/>
    </row>
    <row r="519" spans="2:17">
      <c r="B519" s="28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P519" s="25"/>
      <c r="Q519"/>
    </row>
    <row r="520" spans="2:17">
      <c r="B520" s="28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P520" s="25"/>
      <c r="Q520"/>
    </row>
    <row r="521" spans="2:17">
      <c r="B521" s="28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P521" s="25"/>
      <c r="Q521"/>
    </row>
    <row r="522" spans="2:17">
      <c r="B522" s="28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P522" s="25"/>
      <c r="Q522"/>
    </row>
    <row r="523" spans="2:17">
      <c r="B523" s="28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P523" s="25"/>
      <c r="Q523"/>
    </row>
    <row r="524" spans="2:17">
      <c r="B524" s="28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P524" s="25"/>
      <c r="Q524"/>
    </row>
    <row r="525" spans="2:17">
      <c r="B525" s="28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P525" s="25"/>
      <c r="Q525"/>
    </row>
    <row r="526" spans="2:17">
      <c r="B526" s="28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P526" s="25"/>
      <c r="Q526"/>
    </row>
    <row r="527" spans="2:17">
      <c r="B527" s="28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P527" s="25"/>
      <c r="Q527"/>
    </row>
    <row r="528" spans="2:17">
      <c r="B528" s="28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P528" s="25"/>
      <c r="Q528"/>
    </row>
    <row r="529" spans="2:17">
      <c r="B529" s="28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P529" s="25"/>
      <c r="Q529"/>
    </row>
    <row r="530" spans="2:17">
      <c r="B530" s="28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P530" s="25"/>
      <c r="Q530"/>
    </row>
    <row r="531" spans="2:17">
      <c r="B531" s="28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P531" s="25"/>
      <c r="Q531"/>
    </row>
    <row r="532" spans="2:17">
      <c r="B532" s="28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P532" s="25"/>
      <c r="Q532"/>
    </row>
    <row r="533" spans="2:17">
      <c r="B533" s="28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P533" s="25"/>
      <c r="Q533"/>
    </row>
    <row r="534" spans="2:17">
      <c r="B534" s="28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P534" s="25"/>
      <c r="Q534"/>
    </row>
    <row r="535" spans="2:17">
      <c r="B535" s="28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P535" s="25"/>
      <c r="Q535"/>
    </row>
    <row r="536" spans="2:17">
      <c r="B536" s="28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P536" s="25"/>
      <c r="Q536"/>
    </row>
    <row r="537" spans="2:17">
      <c r="B537" s="28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P537" s="25"/>
      <c r="Q537"/>
    </row>
    <row r="538" spans="2:17">
      <c r="B538" s="28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P538" s="25"/>
      <c r="Q538"/>
    </row>
    <row r="539" spans="2:17">
      <c r="B539" s="28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P539" s="25"/>
      <c r="Q539"/>
    </row>
    <row r="540" spans="2:17">
      <c r="B540" s="28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P540" s="25"/>
      <c r="Q540"/>
    </row>
    <row r="541" spans="2:17">
      <c r="B541" s="28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P541" s="25"/>
      <c r="Q541"/>
    </row>
    <row r="542" spans="2:17">
      <c r="B542" s="28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P542" s="25"/>
      <c r="Q542"/>
    </row>
    <row r="543" spans="2:17">
      <c r="B543" s="28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P543" s="25"/>
      <c r="Q543"/>
    </row>
    <row r="544" spans="2:17">
      <c r="B544" s="28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P544" s="25"/>
      <c r="Q544"/>
    </row>
    <row r="545" spans="2:17">
      <c r="B545" s="28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P545" s="25"/>
      <c r="Q545"/>
    </row>
    <row r="546" spans="2:17">
      <c r="B546" s="28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P546" s="25"/>
      <c r="Q546"/>
    </row>
    <row r="547" spans="2:17">
      <c r="B547" s="28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P547" s="25"/>
      <c r="Q547"/>
    </row>
    <row r="548" spans="2:17">
      <c r="B548" s="28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P548" s="25"/>
      <c r="Q548"/>
    </row>
    <row r="549" spans="2:17">
      <c r="B549" s="28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P549" s="25"/>
      <c r="Q549"/>
    </row>
    <row r="550" spans="2:17">
      <c r="B550" s="28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P550" s="25"/>
      <c r="Q550"/>
    </row>
    <row r="551" spans="2:17">
      <c r="B551" s="28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P551" s="25"/>
      <c r="Q551"/>
    </row>
    <row r="552" spans="2:17">
      <c r="B552" s="28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P552" s="25"/>
      <c r="Q552"/>
    </row>
    <row r="553" spans="2:17">
      <c r="B553" s="28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P553" s="25"/>
      <c r="Q553"/>
    </row>
    <row r="554" spans="2:17">
      <c r="B554" s="28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P554" s="25"/>
      <c r="Q554"/>
    </row>
    <row r="555" spans="2:17">
      <c r="B555" s="28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P555" s="25"/>
      <c r="Q555"/>
    </row>
    <row r="556" spans="2:17">
      <c r="B556" s="28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P556" s="25"/>
      <c r="Q556"/>
    </row>
    <row r="557" spans="2:17">
      <c r="B557" s="28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P557" s="25"/>
      <c r="Q557"/>
    </row>
    <row r="558" spans="2:17">
      <c r="B558" s="28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P558" s="25"/>
      <c r="Q558"/>
    </row>
    <row r="559" spans="2:17">
      <c r="B559" s="28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P559" s="25"/>
      <c r="Q559"/>
    </row>
    <row r="560" spans="2:17">
      <c r="B560" s="28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P560" s="25"/>
      <c r="Q560"/>
    </row>
    <row r="561" spans="2:17">
      <c r="B561" s="28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P561" s="25"/>
      <c r="Q561"/>
    </row>
    <row r="562" spans="2:17">
      <c r="B562" s="28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P562" s="25"/>
      <c r="Q562"/>
    </row>
    <row r="563" spans="2:17">
      <c r="B563" s="28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P563" s="25"/>
      <c r="Q563"/>
    </row>
    <row r="564" spans="2:17">
      <c r="B564" s="28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P564" s="25"/>
      <c r="Q564"/>
    </row>
    <row r="565" spans="2:17">
      <c r="B565" s="28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P565" s="25"/>
      <c r="Q565"/>
    </row>
    <row r="566" spans="2:17">
      <c r="B566" s="28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P566" s="25"/>
      <c r="Q566"/>
    </row>
    <row r="567" spans="2:17">
      <c r="B567" s="28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P567" s="25"/>
      <c r="Q567"/>
    </row>
    <row r="568" spans="2:17">
      <c r="B568" s="28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P568" s="25"/>
      <c r="Q568"/>
    </row>
    <row r="569" spans="2:17">
      <c r="B569" s="28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P569" s="25"/>
      <c r="Q569"/>
    </row>
    <row r="570" spans="2:17">
      <c r="B570" s="28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P570" s="25"/>
      <c r="Q570"/>
    </row>
    <row r="571" spans="2:17">
      <c r="B571" s="28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P571" s="25"/>
      <c r="Q571"/>
    </row>
    <row r="572" spans="2:17">
      <c r="B572" s="28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P572" s="25"/>
      <c r="Q572"/>
    </row>
    <row r="573" spans="2:17">
      <c r="B573" s="28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P573" s="25"/>
      <c r="Q573"/>
    </row>
    <row r="574" spans="2:17">
      <c r="B574" s="28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P574" s="25"/>
      <c r="Q574"/>
    </row>
    <row r="575" spans="2:17">
      <c r="B575" s="28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P575" s="25"/>
      <c r="Q575"/>
    </row>
    <row r="576" spans="2:17">
      <c r="B576" s="28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P576" s="25"/>
      <c r="Q576"/>
    </row>
    <row r="577" spans="2:17">
      <c r="B577" s="28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P577" s="25"/>
      <c r="Q577"/>
    </row>
    <row r="578" spans="2:17">
      <c r="B578" s="28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P578" s="25"/>
      <c r="Q578"/>
    </row>
    <row r="579" spans="2:17">
      <c r="B579" s="28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P579" s="25"/>
      <c r="Q579"/>
    </row>
    <row r="580" spans="2:17">
      <c r="B580" s="28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P580" s="25"/>
      <c r="Q580"/>
    </row>
    <row r="581" spans="2:17">
      <c r="B581" s="28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P581" s="25"/>
      <c r="Q581"/>
    </row>
    <row r="582" spans="2:17">
      <c r="B582" s="28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P582" s="25"/>
      <c r="Q582"/>
    </row>
    <row r="583" spans="2:17">
      <c r="B583" s="28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P583" s="25"/>
      <c r="Q583"/>
    </row>
    <row r="584" spans="2:17">
      <c r="B584" s="28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P584" s="25"/>
      <c r="Q584"/>
    </row>
    <row r="585" spans="2:17">
      <c r="B585" s="28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P585" s="25"/>
      <c r="Q585"/>
    </row>
    <row r="586" spans="2:17">
      <c r="B586" s="28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P586" s="25"/>
      <c r="Q586"/>
    </row>
    <row r="587" spans="2:17">
      <c r="B587" s="28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P587" s="25"/>
      <c r="Q587"/>
    </row>
    <row r="588" spans="2:17">
      <c r="B588" s="28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P588" s="25"/>
      <c r="Q588"/>
    </row>
    <row r="589" spans="2:17">
      <c r="B589" s="28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P589" s="25"/>
      <c r="Q589"/>
    </row>
    <row r="590" spans="2:17">
      <c r="B590" s="28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P590" s="25"/>
      <c r="Q590"/>
    </row>
    <row r="591" spans="2:17">
      <c r="B591" s="28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P591" s="25"/>
      <c r="Q591"/>
    </row>
    <row r="592" spans="2:17">
      <c r="B592" s="28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P592" s="25"/>
      <c r="Q592"/>
    </row>
    <row r="593" spans="2:17">
      <c r="B593" s="28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P593" s="25"/>
      <c r="Q593"/>
    </row>
    <row r="594" spans="2:17">
      <c r="B594" s="28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P594" s="25"/>
      <c r="Q594"/>
    </row>
    <row r="595" spans="2:17">
      <c r="B595" s="28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P595" s="25"/>
      <c r="Q595"/>
    </row>
    <row r="596" spans="2:17">
      <c r="B596" s="28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P596" s="25"/>
      <c r="Q596"/>
    </row>
    <row r="597" spans="2:17">
      <c r="B597" s="28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P597" s="25"/>
      <c r="Q597"/>
    </row>
    <row r="598" spans="2:17">
      <c r="B598" s="28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P598" s="25"/>
      <c r="Q598"/>
    </row>
    <row r="599" spans="2:17">
      <c r="B599" s="28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P599" s="25"/>
      <c r="Q599"/>
    </row>
    <row r="600" spans="2:17">
      <c r="B600" s="28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P600" s="25"/>
      <c r="Q600"/>
    </row>
    <row r="601" spans="2:17">
      <c r="B601" s="28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P601" s="25"/>
      <c r="Q601"/>
    </row>
    <row r="602" spans="2:17">
      <c r="B602" s="28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P602" s="25"/>
      <c r="Q602"/>
    </row>
    <row r="603" spans="2:17">
      <c r="B603" s="28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P603" s="25"/>
      <c r="Q603"/>
    </row>
    <row r="604" spans="2:17">
      <c r="B604" s="28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P604" s="25"/>
      <c r="Q604"/>
    </row>
    <row r="605" spans="2:17">
      <c r="B605" s="28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P605" s="25"/>
      <c r="Q605"/>
    </row>
    <row r="606" spans="2:17">
      <c r="B606" s="28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P606" s="25"/>
      <c r="Q606"/>
    </row>
    <row r="607" spans="2:17">
      <c r="B607" s="28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P607" s="25"/>
      <c r="Q607"/>
    </row>
    <row r="608" spans="2:17">
      <c r="B608" s="28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P608" s="25"/>
      <c r="Q608"/>
    </row>
    <row r="609" spans="2:17">
      <c r="B609" s="28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P609" s="25"/>
      <c r="Q609"/>
    </row>
    <row r="610" spans="2:17">
      <c r="B610" s="28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P610" s="25"/>
      <c r="Q610"/>
    </row>
    <row r="611" spans="2:17">
      <c r="B611" s="28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P611" s="25"/>
      <c r="Q611"/>
    </row>
    <row r="612" spans="2:17">
      <c r="B612" s="28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P612" s="25"/>
      <c r="Q612"/>
    </row>
    <row r="613" spans="2:17">
      <c r="B613" s="28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P613" s="25"/>
      <c r="Q613"/>
    </row>
    <row r="614" spans="2:17">
      <c r="B614" s="28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P614" s="25"/>
      <c r="Q614"/>
    </row>
    <row r="615" spans="2:17">
      <c r="B615" s="28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P615" s="25"/>
      <c r="Q615"/>
    </row>
    <row r="616" spans="2:17">
      <c r="B616" s="28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P616" s="25"/>
      <c r="Q616"/>
    </row>
    <row r="617" spans="2:17">
      <c r="B617" s="28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P617" s="25"/>
      <c r="Q617"/>
    </row>
    <row r="618" spans="2:17">
      <c r="B618" s="28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P618" s="25"/>
      <c r="Q618"/>
    </row>
    <row r="619" spans="2:17">
      <c r="B619" s="28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P619" s="25"/>
      <c r="Q619"/>
    </row>
    <row r="620" spans="2:17">
      <c r="B620" s="28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P620" s="25"/>
      <c r="Q620"/>
    </row>
    <row r="621" spans="2:17">
      <c r="B621" s="28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P621" s="25"/>
      <c r="Q621"/>
    </row>
    <row r="622" spans="2:17">
      <c r="B622" s="28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P622" s="25"/>
      <c r="Q622"/>
    </row>
    <row r="623" spans="2:17">
      <c r="B623" s="28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P623" s="25"/>
      <c r="Q623"/>
    </row>
    <row r="624" spans="2:17">
      <c r="B624" s="28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P624" s="25"/>
      <c r="Q624"/>
    </row>
    <row r="625" spans="2:17">
      <c r="B625" s="28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P625" s="25"/>
      <c r="Q625"/>
    </row>
    <row r="626" spans="2:17">
      <c r="B626" s="28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P626" s="25"/>
      <c r="Q626"/>
    </row>
    <row r="627" spans="2:17">
      <c r="B627" s="28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P627" s="25"/>
      <c r="Q627"/>
    </row>
    <row r="628" spans="2:17">
      <c r="B628" s="28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P628" s="25"/>
      <c r="Q628"/>
    </row>
    <row r="629" spans="2:17">
      <c r="B629" s="28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P629" s="25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topLeftCell="A157" workbookViewId="0">
      <selection activeCell="O11" sqref="O11:O170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1.42578125" style="38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32" t="s">
        <v>244</v>
      </c>
      <c r="D3" s="33"/>
      <c r="E3" s="34"/>
      <c r="F3" s="9"/>
      <c r="G3" s="35" t="s">
        <v>9</v>
      </c>
      <c r="H3" s="35"/>
      <c r="I3" s="35"/>
      <c r="J3" s="10"/>
      <c r="K3" s="11"/>
      <c r="L3" s="12"/>
      <c r="M3" s="12"/>
      <c r="N3" s="20"/>
    </row>
    <row r="4" spans="2:16" ht="5.25" customHeight="1">
      <c r="C4" s="39"/>
      <c r="G4" s="39"/>
    </row>
    <row r="5" spans="2:16">
      <c r="B5" s="2"/>
      <c r="C5" s="21">
        <v>23.749000549316406</v>
      </c>
      <c r="D5" s="37"/>
      <c r="E5" s="41"/>
      <c r="F5" s="41"/>
      <c r="G5" s="40">
        <v>17.930999755859375</v>
      </c>
      <c r="H5" s="37"/>
      <c r="I5" s="41"/>
      <c r="J5" s="41"/>
      <c r="K5" s="41"/>
      <c r="L5" s="41"/>
      <c r="M5" s="41"/>
      <c r="N5" s="41"/>
      <c r="O5" s="42"/>
    </row>
    <row r="6" spans="2:16">
      <c r="B6" s="27" t="s">
        <v>4</v>
      </c>
      <c r="C6" s="21">
        <v>23.715000152587891</v>
      </c>
      <c r="D6" s="43"/>
      <c r="E6" s="41"/>
      <c r="F6" s="41"/>
      <c r="G6" s="40">
        <v>18.006000518798828</v>
      </c>
      <c r="H6" s="43"/>
      <c r="I6" s="41"/>
      <c r="J6" s="41"/>
      <c r="K6" s="41"/>
      <c r="L6" s="41"/>
      <c r="M6" s="41"/>
      <c r="N6" s="41"/>
      <c r="O6" s="42"/>
    </row>
    <row r="7" spans="2:16" ht="15.75">
      <c r="B7" s="27"/>
      <c r="C7" s="21">
        <v>23.759000778198242</v>
      </c>
      <c r="D7" s="44">
        <f>STDEV(C5:C8)</f>
        <v>2.3065438103679017E-2</v>
      </c>
      <c r="E7" s="45">
        <f>AVERAGE(C5:C8)</f>
        <v>23.741000493367512</v>
      </c>
      <c r="F7" s="41"/>
      <c r="G7" s="40">
        <v>17.895999908447266</v>
      </c>
      <c r="H7" s="46">
        <f>STDEV(G5:G8)</f>
        <v>5.6199403967905903E-2</v>
      </c>
      <c r="I7" s="45">
        <f>AVERAGE(G5:G8)</f>
        <v>17.944333394368488</v>
      </c>
      <c r="J7" s="41"/>
      <c r="K7" s="1">
        <f>E7-I7</f>
        <v>5.7966670989990234</v>
      </c>
      <c r="L7" s="45">
        <f>K7-$K$7</f>
        <v>0</v>
      </c>
      <c r="M7" s="18">
        <f>SQRT((D7*D7)+(H7*H7))</f>
        <v>6.074855917025955E-2</v>
      </c>
      <c r="N7" s="6"/>
      <c r="O7" s="23">
        <f>POWER(2,-L7)</f>
        <v>1</v>
      </c>
      <c r="P7" s="17">
        <f>M7/SQRT((COUNT(C5:C8)+COUNT(G5:G8)/2))</f>
        <v>2.8637145424401839E-2</v>
      </c>
    </row>
    <row r="8" spans="2:16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6">
      <c r="B9" s="25" t="s">
        <v>133</v>
      </c>
      <c r="C9" s="21">
        <v>25.947999954223633</v>
      </c>
      <c r="D9" s="37"/>
      <c r="E9" s="41"/>
      <c r="F9" s="41"/>
      <c r="G9" s="40">
        <v>19.851999282836914</v>
      </c>
      <c r="I9" s="41"/>
      <c r="J9" s="41"/>
      <c r="K9" s="41"/>
      <c r="L9" s="41"/>
      <c r="M9" s="41"/>
      <c r="N9" s="41"/>
      <c r="O9" s="42"/>
    </row>
    <row r="10" spans="2:16">
      <c r="B10" s="25" t="s">
        <v>133</v>
      </c>
      <c r="C10" s="21">
        <v>26.076000213623047</v>
      </c>
      <c r="D10" s="43"/>
      <c r="E10" s="41"/>
      <c r="F10" s="41"/>
      <c r="G10" s="40">
        <v>19.89900016784668</v>
      </c>
      <c r="H10" s="43"/>
      <c r="I10" s="41"/>
      <c r="J10" s="41"/>
      <c r="K10" s="41"/>
      <c r="L10" s="41"/>
      <c r="M10" s="41"/>
      <c r="N10" s="41"/>
      <c r="O10" s="42"/>
    </row>
    <row r="11" spans="2:16" ht="15.75">
      <c r="B11" s="25" t="s">
        <v>133</v>
      </c>
      <c r="C11" s="21">
        <v>25.913000106811523</v>
      </c>
      <c r="D11" s="44">
        <f t="shared" ref="D11" si="0">STDEV(C9:C11)</f>
        <v>8.580801297640786E-2</v>
      </c>
      <c r="E11" s="45">
        <f t="shared" ref="E11" si="1">AVERAGE(C9:C11)</f>
        <v>25.979000091552734</v>
      </c>
      <c r="F11" s="41"/>
      <c r="G11" s="40">
        <v>19.915000915527344</v>
      </c>
      <c r="H11" s="46">
        <f t="shared" ref="H11" si="2">STDEV(G9:G11)</f>
        <v>3.2747297190509499E-2</v>
      </c>
      <c r="I11" s="45">
        <f t="shared" ref="I11" si="3">AVERAGE(G9:G11)</f>
        <v>19.88866678873698</v>
      </c>
      <c r="J11" s="41"/>
      <c r="K11" s="45">
        <f t="shared" ref="K11" si="4">E11-I11</f>
        <v>6.090333302815754</v>
      </c>
      <c r="L11" s="45">
        <f t="shared" ref="L11" si="5">K11-$K$7</f>
        <v>0.29366620381673059</v>
      </c>
      <c r="M11" s="18">
        <f t="shared" ref="M11" si="6">SQRT((D11*D11)+(H11*H11))</f>
        <v>9.1844436762620149E-2</v>
      </c>
      <c r="N11" s="6"/>
      <c r="O11" s="23">
        <f t="shared" ref="O11" si="7">POWER(2,-L11)</f>
        <v>0.81582622912371705</v>
      </c>
      <c r="P11" s="17">
        <f t="shared" ref="P11" si="8">M11/SQRT((COUNT(C9:C11)+COUNT(G9:G11)/2))</f>
        <v>4.3295882699405167E-2</v>
      </c>
    </row>
    <row r="12" spans="2:16">
      <c r="B12" s="25" t="s">
        <v>134</v>
      </c>
      <c r="C12" s="21">
        <v>21.989999771118164</v>
      </c>
      <c r="D12" s="37"/>
      <c r="E12" s="41"/>
      <c r="F12" s="41"/>
      <c r="G12" s="40">
        <v>16.551000595092773</v>
      </c>
      <c r="I12" s="41"/>
      <c r="J12" s="41"/>
      <c r="K12" s="41"/>
      <c r="L12" s="41"/>
      <c r="M12" s="41"/>
      <c r="N12" s="41"/>
      <c r="O12" s="42"/>
    </row>
    <row r="13" spans="2:16">
      <c r="B13" s="25" t="s">
        <v>134</v>
      </c>
      <c r="C13" s="21">
        <v>21.989999771118164</v>
      </c>
      <c r="D13" s="43"/>
      <c r="E13" s="41"/>
      <c r="F13" s="41"/>
      <c r="G13" s="40">
        <v>16.024999618530273</v>
      </c>
      <c r="H13" s="43"/>
      <c r="I13" s="41"/>
      <c r="J13" s="41"/>
      <c r="K13" s="41"/>
      <c r="L13" s="41"/>
      <c r="M13" s="41"/>
      <c r="N13" s="41"/>
      <c r="O13" s="42"/>
    </row>
    <row r="14" spans="2:16" ht="15.75">
      <c r="B14" s="25" t="s">
        <v>134</v>
      </c>
      <c r="C14" s="21">
        <v>21.990999221801758</v>
      </c>
      <c r="D14" s="44">
        <f t="shared" ref="D14" si="9">STDEV(C12:C14)</f>
        <v>5.7703312121460705E-4</v>
      </c>
      <c r="E14" s="45">
        <f t="shared" ref="E14" si="10">AVERAGE(C12:C14)</f>
        <v>21.990332921346027</v>
      </c>
      <c r="F14" s="41"/>
      <c r="G14" s="40">
        <v>15.939999580383301</v>
      </c>
      <c r="H14" s="46">
        <f t="shared" ref="H14" si="11">STDEV(G12:G14)</f>
        <v>0.33096431675879495</v>
      </c>
      <c r="I14" s="45">
        <f t="shared" ref="I14" si="12">AVERAGE(G12:G14)</f>
        <v>16.171999931335449</v>
      </c>
      <c r="J14" s="41"/>
      <c r="K14" s="45">
        <f t="shared" ref="K14" si="13">E14-I14</f>
        <v>5.8183329900105782</v>
      </c>
      <c r="L14" s="45">
        <f t="shared" ref="L14" si="14">K14-$K$7</f>
        <v>2.1665891011554805E-2</v>
      </c>
      <c r="M14" s="18">
        <f t="shared" ref="M14" si="15">SQRT((D14*D14)+(H14*H14))</f>
        <v>0.330964819784277</v>
      </c>
      <c r="N14" s="6"/>
      <c r="O14" s="23">
        <f t="shared" ref="O14" si="16">POWER(2,-L14)</f>
        <v>0.98509455128070655</v>
      </c>
      <c r="P14" s="17">
        <f t="shared" ref="P14" si="17">M14/SQRT((COUNT(C12:C14)+COUNT(G12:G14)/2))</f>
        <v>0.15601831226909726</v>
      </c>
    </row>
    <row r="15" spans="2:16">
      <c r="B15" s="25" t="s">
        <v>135</v>
      </c>
      <c r="C15" s="21">
        <v>28.906999588012695</v>
      </c>
      <c r="D15" s="37"/>
      <c r="E15" s="41"/>
      <c r="F15" s="41"/>
      <c r="G15" s="40">
        <v>18.068000793457031</v>
      </c>
      <c r="I15" s="41"/>
      <c r="J15" s="41"/>
      <c r="K15" s="41"/>
      <c r="L15" s="41"/>
      <c r="M15" s="41"/>
      <c r="N15" s="41"/>
      <c r="O15" s="42"/>
    </row>
    <row r="16" spans="2:16">
      <c r="B16" s="25" t="s">
        <v>135</v>
      </c>
      <c r="C16" s="21">
        <v>28.73699951171875</v>
      </c>
      <c r="D16" s="43"/>
      <c r="E16" s="41"/>
      <c r="F16" s="41"/>
      <c r="G16" s="40">
        <v>18.084999084472656</v>
      </c>
      <c r="H16" s="43"/>
      <c r="I16" s="41"/>
      <c r="J16" s="41"/>
      <c r="K16" s="41"/>
      <c r="L16" s="41"/>
      <c r="M16" s="41"/>
      <c r="N16" s="41"/>
      <c r="O16" s="42"/>
    </row>
    <row r="17" spans="2:16" ht="15.75">
      <c r="B17" s="25" t="s">
        <v>135</v>
      </c>
      <c r="C17" s="21">
        <v>28.915000915527344</v>
      </c>
      <c r="D17" s="44">
        <f t="shared" ref="D17" si="18">STDEV(C15:C17)</f>
        <v>0.10053900316110653</v>
      </c>
      <c r="E17" s="45">
        <f t="shared" ref="E17" si="19">AVERAGE(C15:C17)</f>
        <v>28.853000005086262</v>
      </c>
      <c r="F17" s="41"/>
      <c r="G17" s="40">
        <v>18.082000732421875</v>
      </c>
      <c r="H17" s="46">
        <f t="shared" ref="H17" si="20">STDEV(G15:G17)</f>
        <v>9.0731316119964153E-3</v>
      </c>
      <c r="I17" s="45">
        <f t="shared" ref="I17" si="21">AVERAGE(G15:G17)</f>
        <v>18.078333536783855</v>
      </c>
      <c r="J17" s="41"/>
      <c r="K17" s="45">
        <f t="shared" ref="K17" si="22">E17-I17</f>
        <v>10.774666468302406</v>
      </c>
      <c r="L17" s="45">
        <f t="shared" ref="L17" si="23">K17-$K$7</f>
        <v>4.977999369303383</v>
      </c>
      <c r="M17" s="18">
        <f t="shared" ref="M17" si="24">SQRT((D17*D17)+(H17*H17))</f>
        <v>0.10094757487863489</v>
      </c>
      <c r="N17" s="6"/>
      <c r="O17" s="23">
        <f t="shared" ref="O17" si="25">POWER(2,-L17)</f>
        <v>3.1730204523519961E-2</v>
      </c>
      <c r="P17" s="17">
        <f t="shared" ref="P17" si="26">M17/SQRT((COUNT(C15:C17)+COUNT(G15:G17)/2))</f>
        <v>4.7587143160679669E-2</v>
      </c>
    </row>
    <row r="18" spans="2:16">
      <c r="B18" s="25" t="s">
        <v>136</v>
      </c>
      <c r="C18" s="21">
        <v>24.549999237060547</v>
      </c>
      <c r="D18" s="37"/>
      <c r="E18" s="41"/>
      <c r="F18" s="41"/>
      <c r="G18" s="40">
        <v>19.801000595092773</v>
      </c>
      <c r="I18" s="41"/>
      <c r="J18" s="41"/>
      <c r="K18" s="41"/>
      <c r="L18" s="41"/>
      <c r="M18" s="41"/>
      <c r="N18" s="41"/>
      <c r="O18" s="42"/>
    </row>
    <row r="19" spans="2:16">
      <c r="B19" s="25" t="s">
        <v>136</v>
      </c>
      <c r="C19" s="21">
        <v>24.454000473022461</v>
      </c>
      <c r="D19" s="43"/>
      <c r="E19" s="41"/>
      <c r="F19" s="41"/>
      <c r="G19" s="40">
        <v>19.805999755859375</v>
      </c>
      <c r="H19" s="43"/>
      <c r="I19" s="41"/>
      <c r="J19" s="41"/>
      <c r="K19" s="41"/>
      <c r="L19" s="41"/>
      <c r="M19" s="41"/>
      <c r="N19" s="41"/>
      <c r="O19" s="42"/>
    </row>
    <row r="20" spans="2:16" ht="15.75">
      <c r="B20" s="25" t="s">
        <v>136</v>
      </c>
      <c r="C20" s="21">
        <v>24.471000671386719</v>
      </c>
      <c r="D20" s="44">
        <f t="shared" ref="D20" si="27">STDEV(C18:C20)</f>
        <v>5.1227503712664532E-2</v>
      </c>
      <c r="E20" s="45">
        <f t="shared" ref="E20" si="28">AVERAGE(C18:C20)</f>
        <v>24.491666793823242</v>
      </c>
      <c r="F20" s="41"/>
      <c r="G20" s="40">
        <v>19.798000335693359</v>
      </c>
      <c r="H20" s="46">
        <f t="shared" ref="H20" si="29">STDEV(G18:G20)</f>
        <v>4.0411196432539633E-3</v>
      </c>
      <c r="I20" s="45">
        <f t="shared" ref="I20" si="30">AVERAGE(G18:G20)</f>
        <v>19.801666895548504</v>
      </c>
      <c r="J20" s="41"/>
      <c r="K20" s="45">
        <f t="shared" ref="K20" si="31">E20-I20</f>
        <v>4.6899998982747384</v>
      </c>
      <c r="L20" s="45">
        <f t="shared" ref="L20" si="32">K20-$K$7</f>
        <v>-1.106667200724285</v>
      </c>
      <c r="M20" s="18">
        <f t="shared" ref="M20" si="33">SQRT((D20*D20)+(H20*H20))</f>
        <v>5.138664986747192E-2</v>
      </c>
      <c r="N20" s="6"/>
      <c r="O20" s="23">
        <f t="shared" ref="O20" si="34">POWER(2,-L20)</f>
        <v>2.1534759336697662</v>
      </c>
      <c r="P20" s="17">
        <f t="shared" ref="P20" si="35">M20/SQRT((COUNT(C18:C20)+COUNT(G18:G20)/2))</f>
        <v>2.4223899055832134E-2</v>
      </c>
    </row>
    <row r="21" spans="2:16">
      <c r="B21" s="25" t="s">
        <v>137</v>
      </c>
      <c r="C21" s="21">
        <v>22.777000427246094</v>
      </c>
      <c r="D21" s="37"/>
      <c r="E21" s="41"/>
      <c r="F21" s="41"/>
      <c r="G21" s="40">
        <v>14.541000366210938</v>
      </c>
      <c r="I21" s="41"/>
      <c r="J21" s="41"/>
      <c r="K21" s="41"/>
      <c r="L21" s="41"/>
      <c r="M21" s="41"/>
      <c r="N21" s="41"/>
      <c r="O21" s="42"/>
    </row>
    <row r="22" spans="2:16">
      <c r="B22" s="25" t="s">
        <v>137</v>
      </c>
      <c r="C22" s="21">
        <v>22.773000717163086</v>
      </c>
      <c r="D22" s="43"/>
      <c r="E22" s="41"/>
      <c r="F22" s="41"/>
      <c r="G22" s="40">
        <v>14.520999908447266</v>
      </c>
      <c r="H22" s="43"/>
      <c r="I22" s="41"/>
      <c r="J22" s="41"/>
      <c r="K22" s="41"/>
      <c r="L22" s="41"/>
      <c r="M22" s="41"/>
      <c r="N22" s="41"/>
      <c r="O22" s="42"/>
    </row>
    <row r="23" spans="2:16" ht="15.75">
      <c r="B23" s="25" t="s">
        <v>137</v>
      </c>
      <c r="C23" s="21">
        <v>22.878999710083008</v>
      </c>
      <c r="D23" s="44">
        <f t="shared" ref="D23" si="36">STDEV(C21:C23)</f>
        <v>6.0077225135695904E-2</v>
      </c>
      <c r="E23" s="45">
        <f t="shared" ref="E23" si="37">AVERAGE(C21:C23)</f>
        <v>22.809666951497395</v>
      </c>
      <c r="F23" s="41"/>
      <c r="G23" s="40">
        <v>14.545999526977539</v>
      </c>
      <c r="H23" s="46">
        <f t="shared" ref="H23" si="38">STDEV(G21:G23)</f>
        <v>1.322869888906906E-2</v>
      </c>
      <c r="I23" s="45">
        <f t="shared" ref="I23" si="39">AVERAGE(G21:G23)</f>
        <v>14.53599993387858</v>
      </c>
      <c r="J23" s="41"/>
      <c r="K23" s="45">
        <f t="shared" ref="K23" si="40">E23-I23</f>
        <v>8.2736670176188145</v>
      </c>
      <c r="L23" s="45">
        <f t="shared" ref="L23" si="41">K23-$K$7</f>
        <v>2.4769999186197911</v>
      </c>
      <c r="M23" s="18">
        <f t="shared" ref="M23" si="42">SQRT((D23*D23)+(H23*H23))</f>
        <v>6.1516432392514024E-2</v>
      </c>
      <c r="N23" s="6"/>
      <c r="O23" s="23">
        <f t="shared" ref="O23" si="43">POWER(2,-L23)</f>
        <v>0.17961753219995644</v>
      </c>
      <c r="P23" s="17">
        <f t="shared" ref="P23" si="44">M23/SQRT((COUNT(C21:C23)+COUNT(G21:G23)/2))</f>
        <v>2.8999124332766975E-2</v>
      </c>
    </row>
    <row r="24" spans="2:16">
      <c r="B24" s="25" t="s">
        <v>138</v>
      </c>
      <c r="C24" s="21">
        <v>32.060001373291016</v>
      </c>
      <c r="D24" s="37"/>
      <c r="E24" s="41"/>
      <c r="F24" s="41"/>
      <c r="G24" s="40">
        <v>20.204999923706055</v>
      </c>
      <c r="I24" s="41"/>
      <c r="J24" s="41"/>
      <c r="K24" s="41"/>
      <c r="L24" s="41"/>
      <c r="M24" s="41"/>
      <c r="N24" s="41"/>
      <c r="O24" s="42"/>
    </row>
    <row r="25" spans="2:16">
      <c r="B25" s="25" t="s">
        <v>138</v>
      </c>
      <c r="C25" s="21">
        <v>32.486000061035156</v>
      </c>
      <c r="D25" s="43"/>
      <c r="E25" s="41"/>
      <c r="F25" s="41"/>
      <c r="G25" s="40">
        <v>20.261999130249023</v>
      </c>
      <c r="H25" s="43"/>
      <c r="I25" s="41"/>
      <c r="J25" s="41"/>
      <c r="K25" s="41"/>
      <c r="L25" s="41"/>
      <c r="M25" s="41"/>
      <c r="N25" s="41"/>
      <c r="O25" s="42"/>
    </row>
    <row r="26" spans="2:16" ht="15.75">
      <c r="B26" s="25" t="s">
        <v>138</v>
      </c>
      <c r="C26" s="21"/>
      <c r="D26" s="44">
        <f t="shared" ref="D26" si="45">STDEV(C24:C26)</f>
        <v>0.30122656088045241</v>
      </c>
      <c r="E26" s="45">
        <f t="shared" ref="E26" si="46">AVERAGE(C24:C26)</f>
        <v>32.273000717163086</v>
      </c>
      <c r="F26" s="41"/>
      <c r="G26" s="40">
        <v>20.284999847412109</v>
      </c>
      <c r="H26" s="46">
        <f t="shared" ref="H26" si="47">STDEV(G24:G26)</f>
        <v>4.1186426424083898E-2</v>
      </c>
      <c r="I26" s="45">
        <f t="shared" ref="I26" si="48">AVERAGE(G24:G26)</f>
        <v>20.25066630045573</v>
      </c>
      <c r="J26" s="41"/>
      <c r="K26" s="45">
        <f t="shared" ref="K26" si="49">E26-I26</f>
        <v>12.022334416707356</v>
      </c>
      <c r="L26" s="45">
        <f t="shared" ref="L26" si="50">K26-$K$7</f>
        <v>6.2256673177083321</v>
      </c>
      <c r="M26" s="18">
        <f t="shared" ref="M26" si="51">SQRT((D26*D26)+(H26*H26))</f>
        <v>0.30402921356582063</v>
      </c>
      <c r="N26" s="6"/>
      <c r="O26" s="23">
        <f t="shared" ref="O26" si="52">POWER(2,-L26)</f>
        <v>1.3362490035016165E-2</v>
      </c>
      <c r="P26" s="17">
        <f t="shared" ref="P26" si="53">M26/SQRT((COUNT(C24:C26)+COUNT(G24:G26)/2))</f>
        <v>0.16251045039051784</v>
      </c>
    </row>
    <row r="27" spans="2:16">
      <c r="B27" s="25" t="s">
        <v>139</v>
      </c>
      <c r="C27" s="21">
        <v>22.475000381469727</v>
      </c>
      <c r="D27" s="37"/>
      <c r="E27" s="41"/>
      <c r="F27" s="41"/>
      <c r="G27" s="40">
        <v>18.385000228881836</v>
      </c>
      <c r="I27" s="41"/>
      <c r="J27" s="41"/>
      <c r="K27" s="41"/>
      <c r="L27" s="41"/>
      <c r="M27" s="41"/>
      <c r="N27" s="41"/>
      <c r="O27" s="42"/>
    </row>
    <row r="28" spans="2:16">
      <c r="B28" s="25" t="s">
        <v>139</v>
      </c>
      <c r="C28" s="21">
        <v>22.565000534057617</v>
      </c>
      <c r="D28" s="43"/>
      <c r="E28" s="41"/>
      <c r="F28" s="41"/>
      <c r="G28" s="40">
        <v>18.403999328613281</v>
      </c>
      <c r="H28" s="43"/>
      <c r="I28" s="41"/>
      <c r="J28" s="41"/>
      <c r="K28" s="41"/>
      <c r="L28" s="41"/>
      <c r="M28" s="41"/>
      <c r="N28" s="41"/>
      <c r="O28" s="42"/>
    </row>
    <row r="29" spans="2:16" ht="15.75">
      <c r="B29" s="25" t="s">
        <v>139</v>
      </c>
      <c r="C29" s="21">
        <v>22.569000244140625</v>
      </c>
      <c r="D29" s="44">
        <f t="shared" ref="D29" si="54">STDEV(C27:C29)</f>
        <v>5.3153863655021158E-2</v>
      </c>
      <c r="E29" s="45">
        <f t="shared" ref="E29" si="55">AVERAGE(C27:C29)</f>
        <v>22.536333719889324</v>
      </c>
      <c r="F29" s="41"/>
      <c r="G29" s="40">
        <v>18.391000747680664</v>
      </c>
      <c r="H29" s="46">
        <f t="shared" ref="H29" si="56">STDEV(G27:G29)</f>
        <v>9.7119781946684632E-3</v>
      </c>
      <c r="I29" s="45">
        <f t="shared" ref="I29" si="57">AVERAGE(G27:G29)</f>
        <v>18.393333435058594</v>
      </c>
      <c r="J29" s="41"/>
      <c r="K29" s="45">
        <f t="shared" ref="K29" si="58">E29-I29</f>
        <v>4.1430002848307304</v>
      </c>
      <c r="L29" s="45">
        <f t="shared" ref="L29" si="59">K29-$K$7</f>
        <v>-1.6536668141682931</v>
      </c>
      <c r="M29" s="18">
        <f t="shared" ref="M29" si="60">SQRT((D29*D29)+(H29*H29))</f>
        <v>5.4033838859646972E-2</v>
      </c>
      <c r="N29" s="6"/>
      <c r="O29" s="23">
        <f t="shared" ref="O29" si="61">POWER(2,-L29)</f>
        <v>3.146323064195081</v>
      </c>
      <c r="P29" s="17">
        <f t="shared" ref="P29" si="62">M29/SQRT((COUNT(C27:C29)+COUNT(G27:G29)/2))</f>
        <v>2.547179591413171E-2</v>
      </c>
    </row>
    <row r="30" spans="2:16">
      <c r="B30" s="25" t="s">
        <v>140</v>
      </c>
      <c r="C30" s="21">
        <v>20.068000793457031</v>
      </c>
      <c r="D30" s="37"/>
      <c r="E30" s="41"/>
      <c r="F30" s="41"/>
      <c r="G30" s="40">
        <v>14.010000228881836</v>
      </c>
      <c r="I30" s="41"/>
      <c r="J30" s="41"/>
      <c r="K30" s="41"/>
      <c r="L30" s="41"/>
      <c r="M30" s="41"/>
      <c r="N30" s="41"/>
      <c r="O30" s="42"/>
    </row>
    <row r="31" spans="2:16">
      <c r="B31" s="25" t="s">
        <v>140</v>
      </c>
      <c r="C31" s="21">
        <v>20.083000183105469</v>
      </c>
      <c r="D31" s="43"/>
      <c r="E31" s="41"/>
      <c r="F31" s="41"/>
      <c r="G31" s="40">
        <v>14.02299976348877</v>
      </c>
      <c r="H31" s="43"/>
      <c r="I31" s="41"/>
      <c r="J31" s="41"/>
      <c r="K31" s="41"/>
      <c r="L31" s="41"/>
      <c r="M31" s="41"/>
      <c r="N31" s="41"/>
      <c r="O31" s="42"/>
    </row>
    <row r="32" spans="2:16" ht="15.75">
      <c r="B32" s="25" t="s">
        <v>140</v>
      </c>
      <c r="C32" s="21">
        <v>20.145999908447266</v>
      </c>
      <c r="D32" s="44">
        <f t="shared" ref="D32" si="63">STDEV(C30:C32)</f>
        <v>4.1388019647854823E-2</v>
      </c>
      <c r="E32" s="45">
        <f t="shared" ref="E32" si="64">AVERAGE(C30:C32)</f>
        <v>20.099000295003254</v>
      </c>
      <c r="F32" s="41"/>
      <c r="G32" s="40">
        <v>13.961000442504883</v>
      </c>
      <c r="H32" s="46">
        <f t="shared" ref="H32" si="65">STDEV(G30:G32)</f>
        <v>3.2695266648876765E-2</v>
      </c>
      <c r="I32" s="45">
        <f t="shared" ref="I32" si="66">AVERAGE(G30:G32)</f>
        <v>13.998000144958496</v>
      </c>
      <c r="J32" s="41"/>
      <c r="K32" s="45">
        <f t="shared" ref="K32" si="67">E32-I32</f>
        <v>6.1010001500447579</v>
      </c>
      <c r="L32" s="45">
        <f t="shared" ref="L32" si="68">K32-$K$7</f>
        <v>0.30433305104573449</v>
      </c>
      <c r="M32" s="18">
        <f t="shared" ref="M32" si="69">SQRT((D32*D32)+(H32*H32))</f>
        <v>5.2744181021344622E-2</v>
      </c>
      <c r="N32" s="6"/>
      <c r="O32" s="23">
        <f t="shared" ref="O32" si="70">POWER(2,-L32)</f>
        <v>0.80981650316375986</v>
      </c>
      <c r="P32" s="17">
        <f t="shared" ref="P32" si="71">M32/SQRT((COUNT(C30:C32)+COUNT(G30:G32)/2))</f>
        <v>2.4863845378882393E-2</v>
      </c>
    </row>
    <row r="33" spans="2:16">
      <c r="B33" s="25" t="s">
        <v>141</v>
      </c>
      <c r="C33" s="21">
        <v>26.990999221801758</v>
      </c>
      <c r="D33" s="37"/>
      <c r="E33" s="41"/>
      <c r="F33" s="41"/>
      <c r="G33" s="40">
        <v>16.783000946044922</v>
      </c>
      <c r="I33" s="41"/>
      <c r="J33" s="41"/>
      <c r="K33" s="41"/>
      <c r="L33" s="41"/>
      <c r="M33" s="41"/>
      <c r="N33" s="41"/>
      <c r="O33" s="42"/>
    </row>
    <row r="34" spans="2:16">
      <c r="B34" s="25" t="s">
        <v>141</v>
      </c>
      <c r="C34" s="21">
        <v>27.219999313354492</v>
      </c>
      <c r="D34" s="43"/>
      <c r="E34" s="41"/>
      <c r="F34" s="41"/>
      <c r="G34" s="40">
        <v>16.729999542236328</v>
      </c>
      <c r="H34" s="43"/>
      <c r="I34" s="41"/>
      <c r="J34" s="41"/>
      <c r="K34" s="41"/>
      <c r="L34" s="41"/>
      <c r="M34" s="41"/>
      <c r="N34" s="41"/>
      <c r="O34" s="42"/>
    </row>
    <row r="35" spans="2:16" ht="15.75">
      <c r="B35" s="25" t="s">
        <v>141</v>
      </c>
      <c r="C35" s="21">
        <v>27.451999664306641</v>
      </c>
      <c r="D35" s="44">
        <f t="shared" ref="D35" si="72">STDEV(C33:C35)</f>
        <v>0.2305018484243759</v>
      </c>
      <c r="E35" s="45">
        <f t="shared" ref="E35" si="73">AVERAGE(C33:C35)</f>
        <v>27.220999399820965</v>
      </c>
      <c r="F35" s="41"/>
      <c r="G35" s="40">
        <v>16.88599967956543</v>
      </c>
      <c r="H35" s="46">
        <f t="shared" ref="H35" si="74">STDEV(G33:G35)</f>
        <v>7.9324156429182766E-2</v>
      </c>
      <c r="I35" s="45">
        <f t="shared" ref="I35" si="75">AVERAGE(G33:G35)</f>
        <v>16.799666722615559</v>
      </c>
      <c r="J35" s="41"/>
      <c r="K35" s="45">
        <f t="shared" ref="K35" si="76">E35-I35</f>
        <v>10.421332677205406</v>
      </c>
      <c r="L35" s="45">
        <f t="shared" ref="L35" si="77">K35-$K$7</f>
        <v>4.6246655782063826</v>
      </c>
      <c r="M35" s="18">
        <f t="shared" ref="M35" si="78">SQRT((D35*D35)+(H35*H35))</f>
        <v>0.24376920215698994</v>
      </c>
      <c r="N35" s="6"/>
      <c r="O35" s="23">
        <f t="shared" ref="O35" si="79">POWER(2,-L35)</f>
        <v>4.0535631296036427E-2</v>
      </c>
      <c r="P35" s="17">
        <f t="shared" ref="P35" si="80">M35/SQRT((COUNT(C33:C35)+COUNT(G33:G35)/2))</f>
        <v>0.11491390392642797</v>
      </c>
    </row>
    <row r="36" spans="2:16">
      <c r="B36" s="25" t="s">
        <v>142</v>
      </c>
      <c r="C36" s="21">
        <v>24.047000885009766</v>
      </c>
      <c r="D36" s="37"/>
      <c r="E36" s="41"/>
      <c r="F36" s="41"/>
      <c r="G36" s="40">
        <v>19.350000381469727</v>
      </c>
      <c r="I36" s="41"/>
      <c r="J36" s="41"/>
      <c r="K36" s="41"/>
      <c r="L36" s="41"/>
      <c r="M36" s="41"/>
      <c r="N36" s="41"/>
      <c r="O36" s="42"/>
    </row>
    <row r="37" spans="2:16">
      <c r="B37" s="25" t="s">
        <v>142</v>
      </c>
      <c r="C37" s="21">
        <v>24.093999862670898</v>
      </c>
      <c r="D37" s="43"/>
      <c r="E37" s="41"/>
      <c r="F37" s="41"/>
      <c r="G37" s="40">
        <v>19.472000122070313</v>
      </c>
      <c r="H37" s="43"/>
      <c r="I37" s="41"/>
      <c r="J37" s="41"/>
      <c r="K37" s="41"/>
      <c r="L37" s="41"/>
      <c r="M37" s="41"/>
      <c r="N37" s="41"/>
      <c r="O37" s="42"/>
    </row>
    <row r="38" spans="2:16" ht="15.75">
      <c r="B38" s="25" t="s">
        <v>142</v>
      </c>
      <c r="C38" s="21">
        <v>24.159999847412109</v>
      </c>
      <c r="D38" s="44">
        <f t="shared" ref="D38" si="81">STDEV(C36:C38)</f>
        <v>5.6765111631232955E-2</v>
      </c>
      <c r="E38" s="45">
        <f t="shared" ref="E38" si="82">AVERAGE(C36:C38)</f>
        <v>24.10033353169759</v>
      </c>
      <c r="F38" s="41"/>
      <c r="G38" s="40">
        <v>19.382999420166016</v>
      </c>
      <c r="H38" s="46">
        <f t="shared" ref="H38" si="83">STDEV(G36:G38)</f>
        <v>6.3105729006890959E-2</v>
      </c>
      <c r="I38" s="45">
        <f t="shared" ref="I38" si="84">AVERAGE(G36:G38)</f>
        <v>19.401666641235352</v>
      </c>
      <c r="J38" s="41"/>
      <c r="K38" s="45">
        <f t="shared" ref="K38" si="85">E38-I38</f>
        <v>4.6986668904622384</v>
      </c>
      <c r="L38" s="45">
        <f t="shared" ref="L38" si="86">K38-$K$7</f>
        <v>-1.098000208536785</v>
      </c>
      <c r="M38" s="18">
        <f t="shared" ref="M38" si="87">SQRT((D38*D38)+(H38*H38))</f>
        <v>8.4879979571142086E-2</v>
      </c>
      <c r="N38" s="6"/>
      <c r="O38" s="23">
        <f t="shared" ref="O38" si="88">POWER(2,-L38)</f>
        <v>2.1405777062666362</v>
      </c>
      <c r="P38" s="17">
        <f t="shared" ref="P38" si="89">M38/SQRT((COUNT(C36:C38)+COUNT(G36:G38)/2))</f>
        <v>4.0012806094486798E-2</v>
      </c>
    </row>
    <row r="39" spans="2:16">
      <c r="B39" s="25" t="s">
        <v>143</v>
      </c>
      <c r="C39" s="21">
        <v>22.471000671386719</v>
      </c>
      <c r="D39" s="37"/>
      <c r="E39" s="41"/>
      <c r="F39" s="41"/>
      <c r="G39" s="40">
        <v>14.725000381469727</v>
      </c>
      <c r="I39" s="41"/>
      <c r="J39" s="41"/>
      <c r="K39" s="41"/>
      <c r="L39" s="41"/>
      <c r="M39" s="41"/>
      <c r="N39" s="41"/>
      <c r="O39" s="42"/>
    </row>
    <row r="40" spans="2:16">
      <c r="B40" s="25" t="s">
        <v>143</v>
      </c>
      <c r="C40" s="21">
        <v>22.447999954223633</v>
      </c>
      <c r="D40" s="43"/>
      <c r="E40" s="41"/>
      <c r="F40" s="41"/>
      <c r="G40" s="40">
        <v>14.718999862670898</v>
      </c>
      <c r="H40" s="43"/>
      <c r="I40" s="41"/>
      <c r="J40" s="41"/>
      <c r="K40" s="41"/>
      <c r="L40" s="41"/>
      <c r="M40" s="41"/>
      <c r="N40" s="41"/>
      <c r="O40" s="42"/>
    </row>
    <row r="41" spans="2:16" ht="15.75">
      <c r="B41" s="25" t="s">
        <v>143</v>
      </c>
      <c r="C41" s="21">
        <v>22.452999114990234</v>
      </c>
      <c r="D41" s="44">
        <f t="shared" ref="D41" si="90">STDEV(C39:C41)</f>
        <v>1.2097386984265181E-2</v>
      </c>
      <c r="E41" s="45">
        <f t="shared" ref="E41" si="91">AVERAGE(C39:C41)</f>
        <v>22.457333246866863</v>
      </c>
      <c r="F41" s="41"/>
      <c r="G41" s="40">
        <v>14.690999984741211</v>
      </c>
      <c r="H41" s="46">
        <f t="shared" ref="H41" si="92">STDEV(G39:G41)</f>
        <v>1.81476645312326E-2</v>
      </c>
      <c r="I41" s="45">
        <f t="shared" ref="I41" si="93">AVERAGE(G39:G41)</f>
        <v>14.711666742960611</v>
      </c>
      <c r="J41" s="41"/>
      <c r="K41" s="45">
        <f t="shared" ref="K41" si="94">E41-I41</f>
        <v>7.7456665039062518</v>
      </c>
      <c r="L41" s="45">
        <f t="shared" ref="L41" si="95">K41-$K$7</f>
        <v>1.9489994049072283</v>
      </c>
      <c r="M41" s="18">
        <f t="shared" ref="M41" si="96">SQRT((D41*D41)+(H41*H41))</f>
        <v>2.1810192566440727E-2</v>
      </c>
      <c r="N41" s="6"/>
      <c r="O41" s="23">
        <f t="shared" ref="O41" si="97">POWER(2,-L41)</f>
        <v>0.25899579772235037</v>
      </c>
      <c r="P41" s="17">
        <f t="shared" ref="P41" si="98">M41/SQRT((COUNT(C39:C41)+COUNT(G39:G41)/2))</f>
        <v>1.0281423375143112E-2</v>
      </c>
    </row>
    <row r="42" spans="2:16">
      <c r="B42" s="25" t="s">
        <v>144</v>
      </c>
      <c r="C42" s="21">
        <v>28.045000076293945</v>
      </c>
      <c r="D42" s="37"/>
      <c r="E42" s="41"/>
      <c r="F42" s="41"/>
      <c r="G42" s="40">
        <v>17.847000122070313</v>
      </c>
      <c r="I42" s="41"/>
      <c r="J42" s="41"/>
      <c r="K42" s="41"/>
      <c r="L42" s="41"/>
      <c r="M42" s="41"/>
      <c r="N42" s="41"/>
      <c r="O42" s="42"/>
    </row>
    <row r="43" spans="2:16">
      <c r="B43" s="25" t="s">
        <v>144</v>
      </c>
      <c r="C43" s="21">
        <v>28.079999923706055</v>
      </c>
      <c r="D43" s="43"/>
      <c r="E43" s="41"/>
      <c r="F43" s="41"/>
      <c r="G43" s="40">
        <v>17.850000381469727</v>
      </c>
      <c r="H43" s="43"/>
      <c r="I43" s="41"/>
      <c r="J43" s="41"/>
      <c r="K43" s="41"/>
      <c r="L43" s="41"/>
      <c r="M43" s="41"/>
      <c r="N43" s="41"/>
      <c r="O43" s="42"/>
    </row>
    <row r="44" spans="2:16" ht="15.75">
      <c r="B44" s="25" t="s">
        <v>144</v>
      </c>
      <c r="C44" s="21">
        <v>28.284999847412109</v>
      </c>
      <c r="D44" s="44">
        <f t="shared" ref="D44" si="99">STDEV(C42:C44)</f>
        <v>0.12964685892526817</v>
      </c>
      <c r="E44" s="45">
        <f t="shared" ref="E44" si="100">AVERAGE(C42:C44)</f>
        <v>28.136666615804035</v>
      </c>
      <c r="F44" s="41"/>
      <c r="G44" s="40">
        <v>17.861000061035156</v>
      </c>
      <c r="H44" s="46">
        <f t="shared" ref="H44" si="101">STDEV(G42:G44)</f>
        <v>7.3710333742433307E-3</v>
      </c>
      <c r="I44" s="45">
        <f t="shared" ref="I44" si="102">AVERAGE(G42:G44)</f>
        <v>17.852666854858398</v>
      </c>
      <c r="J44" s="41"/>
      <c r="K44" s="45">
        <f t="shared" ref="K44" si="103">E44-I44</f>
        <v>10.283999760945637</v>
      </c>
      <c r="L44" s="45">
        <f t="shared" ref="L44" si="104">K44-$K$7</f>
        <v>4.4873326619466134</v>
      </c>
      <c r="M44" s="18">
        <f t="shared" ref="M44" si="105">SQRT((D44*D44)+(H44*H44))</f>
        <v>0.12985622881553505</v>
      </c>
      <c r="N44" s="6"/>
      <c r="O44" s="23">
        <f t="shared" ref="O44" si="106">POWER(2,-L44)</f>
        <v>4.4583921793136506E-2</v>
      </c>
      <c r="P44" s="17">
        <f t="shared" ref="P44" si="107">M44/SQRT((COUNT(C42:C44)+COUNT(G42:G44)/2))</f>
        <v>6.121481331651786E-2</v>
      </c>
    </row>
    <row r="45" spans="2:16">
      <c r="B45" s="25" t="s">
        <v>145</v>
      </c>
      <c r="C45" s="21">
        <v>26.354000091552734</v>
      </c>
      <c r="D45" s="37"/>
      <c r="E45" s="41"/>
      <c r="F45" s="41"/>
      <c r="G45" s="40">
        <v>20.25</v>
      </c>
      <c r="I45" s="41"/>
      <c r="J45" s="41"/>
      <c r="K45" s="41"/>
      <c r="L45" s="41"/>
      <c r="M45" s="41"/>
      <c r="N45" s="41"/>
      <c r="O45" s="42"/>
    </row>
    <row r="46" spans="2:16">
      <c r="B46" s="25" t="s">
        <v>145</v>
      </c>
      <c r="C46" s="21">
        <v>26.403999328613281</v>
      </c>
      <c r="D46" s="43"/>
      <c r="E46" s="41"/>
      <c r="F46" s="41"/>
      <c r="G46" s="40">
        <v>20.214000701904297</v>
      </c>
      <c r="H46" s="43"/>
      <c r="I46" s="41"/>
      <c r="J46" s="41"/>
      <c r="K46" s="41"/>
      <c r="L46" s="41"/>
      <c r="M46" s="41"/>
      <c r="N46" s="41"/>
      <c r="O46" s="42"/>
    </row>
    <row r="47" spans="2:16" ht="15.75">
      <c r="B47" s="25" t="s">
        <v>145</v>
      </c>
      <c r="C47" s="21">
        <v>26.475000381469727</v>
      </c>
      <c r="D47" s="44">
        <f t="shared" ref="D47" si="108">STDEV(C45:C47)</f>
        <v>6.0803156953890512E-2</v>
      </c>
      <c r="E47" s="45">
        <f t="shared" ref="E47" si="109">AVERAGE(C45:C47)</f>
        <v>26.410999933878582</v>
      </c>
      <c r="F47" s="41"/>
      <c r="G47" s="40">
        <v>20.357000350952148</v>
      </c>
      <c r="H47" s="46">
        <f t="shared" ref="H47" si="110">STDEV(G45:G47)</f>
        <v>7.4379571786742343E-2</v>
      </c>
      <c r="I47" s="45">
        <f t="shared" ref="I47" si="111">AVERAGE(G45:G47)</f>
        <v>20.273667017618816</v>
      </c>
      <c r="J47" s="41"/>
      <c r="K47" s="45">
        <f t="shared" ref="K47" si="112">E47-I47</f>
        <v>6.1373329162597656</v>
      </c>
      <c r="L47" s="45">
        <f t="shared" ref="L47" si="113">K47-$K$7</f>
        <v>0.34066581726074219</v>
      </c>
      <c r="M47" s="18">
        <f t="shared" ref="M47" si="114">SQRT((D47*D47)+(H47*H47))</f>
        <v>9.6069477956001209E-2</v>
      </c>
      <c r="N47" s="6"/>
      <c r="O47" s="23">
        <f t="shared" ref="O47" si="115">POWER(2,-L47)</f>
        <v>0.78967678452835299</v>
      </c>
      <c r="P47" s="17">
        <f t="shared" ref="P47" si="116">M47/SQRT((COUNT(C45:C47)+COUNT(G45:G47)/2))</f>
        <v>4.5287586218493339E-2</v>
      </c>
    </row>
    <row r="48" spans="2:16">
      <c r="B48" s="25" t="s">
        <v>146</v>
      </c>
      <c r="C48" s="21">
        <v>19.930000305175781</v>
      </c>
      <c r="D48" s="37"/>
      <c r="E48" s="41"/>
      <c r="F48" s="41"/>
      <c r="G48" s="40">
        <v>13.907999992370605</v>
      </c>
      <c r="I48" s="41"/>
      <c r="J48" s="41"/>
      <c r="K48" s="41"/>
      <c r="L48" s="41"/>
      <c r="M48" s="41"/>
      <c r="N48" s="41"/>
      <c r="O48" s="42"/>
    </row>
    <row r="49" spans="2:16">
      <c r="B49" s="25" t="s">
        <v>146</v>
      </c>
      <c r="C49" s="21">
        <v>19.900999069213867</v>
      </c>
      <c r="D49" s="43"/>
      <c r="E49" s="41"/>
      <c r="F49" s="41"/>
      <c r="G49" s="40">
        <v>14.003999710083008</v>
      </c>
      <c r="H49" s="43"/>
      <c r="I49" s="41"/>
      <c r="J49" s="41"/>
      <c r="K49" s="41"/>
      <c r="L49" s="41"/>
      <c r="M49" s="41"/>
      <c r="N49" s="41"/>
      <c r="O49" s="42"/>
    </row>
    <row r="50" spans="2:16" ht="15.75">
      <c r="B50" s="25" t="s">
        <v>146</v>
      </c>
      <c r="C50" s="21">
        <v>19.926000595092773</v>
      </c>
      <c r="D50" s="44">
        <f t="shared" ref="D50" si="117">STDEV(C48:C50)</f>
        <v>1.5717005993192805E-2</v>
      </c>
      <c r="E50" s="45">
        <f t="shared" ref="E50" si="118">AVERAGE(C48:C50)</f>
        <v>19.918999989827473</v>
      </c>
      <c r="F50" s="41"/>
      <c r="G50" s="40">
        <v>13.984000205993652</v>
      </c>
      <c r="H50" s="46">
        <f t="shared" ref="H50" si="119">STDEV(G48:G50)</f>
        <v>5.0649051382083886E-2</v>
      </c>
      <c r="I50" s="45">
        <f t="shared" ref="I50" si="120">AVERAGE(G48:G50)</f>
        <v>13.965333302815756</v>
      </c>
      <c r="J50" s="41"/>
      <c r="K50" s="45">
        <f t="shared" ref="K50" si="121">E50-I50</f>
        <v>5.953666687011717</v>
      </c>
      <c r="L50" s="45">
        <f t="shared" ref="L50" si="122">K50-$K$7</f>
        <v>0.15699958801269354</v>
      </c>
      <c r="M50" s="18">
        <f t="shared" ref="M50" si="123">SQRT((D50*D50)+(H50*H50))</f>
        <v>5.3031600798910755E-2</v>
      </c>
      <c r="N50" s="6"/>
      <c r="O50" s="23">
        <f t="shared" ref="O50" si="124">POWER(2,-L50)</f>
        <v>0.89688841578446576</v>
      </c>
      <c r="P50" s="17">
        <f t="shared" ref="P50" si="125">M50/SQRT((COUNT(C48:C50)+COUNT(G48:G50)/2))</f>
        <v>2.499933636139182E-2</v>
      </c>
    </row>
    <row r="51" spans="2:16">
      <c r="B51" s="25" t="s">
        <v>147</v>
      </c>
      <c r="C51" s="21">
        <v>28.808000564575195</v>
      </c>
      <c r="D51" s="37"/>
      <c r="E51" s="41"/>
      <c r="F51" s="41"/>
      <c r="G51" s="40">
        <v>18.141000747680664</v>
      </c>
      <c r="I51" s="41"/>
      <c r="J51" s="41"/>
      <c r="K51" s="41"/>
      <c r="L51" s="41"/>
      <c r="M51" s="41"/>
      <c r="N51" s="41"/>
      <c r="O51" s="42"/>
    </row>
    <row r="52" spans="2:16">
      <c r="B52" s="25" t="s">
        <v>147</v>
      </c>
      <c r="C52" s="21">
        <v>29.131000518798828</v>
      </c>
      <c r="D52" s="43"/>
      <c r="E52" s="41"/>
      <c r="F52" s="41"/>
      <c r="G52" s="40">
        <v>18.184000015258789</v>
      </c>
      <c r="H52" s="43"/>
      <c r="I52" s="41"/>
      <c r="J52" s="41"/>
      <c r="K52" s="41"/>
      <c r="L52" s="41"/>
      <c r="M52" s="41"/>
      <c r="N52" s="41"/>
      <c r="O52" s="42"/>
    </row>
    <row r="53" spans="2:16" ht="15.75">
      <c r="B53" s="25" t="s">
        <v>147</v>
      </c>
      <c r="C53" s="21">
        <v>28.729999542236328</v>
      </c>
      <c r="D53" s="44">
        <f t="shared" ref="D53" si="126">STDEV(C51:C53)</f>
        <v>0.21260876162488432</v>
      </c>
      <c r="E53" s="45">
        <f t="shared" ref="E53" si="127">AVERAGE(C51:C53)</f>
        <v>28.889666875203449</v>
      </c>
      <c r="F53" s="41"/>
      <c r="G53" s="40">
        <v>18.253000259399414</v>
      </c>
      <c r="H53" s="46">
        <f t="shared" ref="H53" si="128">STDEV(G51:G53)</f>
        <v>5.6500532931055121E-2</v>
      </c>
      <c r="I53" s="45">
        <f t="shared" ref="I53" si="129">AVERAGE(G51:G53)</f>
        <v>18.192667007446289</v>
      </c>
      <c r="J53" s="41"/>
      <c r="K53" s="45">
        <f t="shared" ref="K53" si="130">E53-I53</f>
        <v>10.69699986775716</v>
      </c>
      <c r="L53" s="45">
        <f t="shared" ref="L53" si="131">K53-$K$7</f>
        <v>4.9003327687581368</v>
      </c>
      <c r="M53" s="18">
        <f t="shared" ref="M53" si="132">SQRT((D53*D53)+(H53*H53))</f>
        <v>0.2199881718210325</v>
      </c>
      <c r="N53" s="6"/>
      <c r="O53" s="23">
        <f t="shared" ref="O53" si="133">POWER(2,-L53)</f>
        <v>3.3485196194209518E-2</v>
      </c>
      <c r="P53" s="17">
        <f t="shared" ref="P53" si="134">M53/SQRT((COUNT(C51:C53)+COUNT(G51:G53)/2))</f>
        <v>0.10370341871698897</v>
      </c>
    </row>
    <row r="54" spans="2:16">
      <c r="B54" s="25" t="s">
        <v>148</v>
      </c>
      <c r="C54" s="21">
        <v>22.989999771118164</v>
      </c>
      <c r="D54" s="37"/>
      <c r="E54" s="41"/>
      <c r="F54" s="41"/>
      <c r="G54" s="40">
        <v>18.139999389648438</v>
      </c>
      <c r="I54" s="41"/>
      <c r="J54" s="41"/>
      <c r="K54" s="41"/>
      <c r="L54" s="41"/>
      <c r="M54" s="41"/>
      <c r="N54" s="41"/>
      <c r="O54" s="42"/>
    </row>
    <row r="55" spans="2:16">
      <c r="B55" s="25" t="s">
        <v>148</v>
      </c>
      <c r="C55" s="21">
        <v>22.993000030517578</v>
      </c>
      <c r="D55" s="43"/>
      <c r="E55" s="41"/>
      <c r="F55" s="41"/>
      <c r="G55" s="40">
        <v>18.193000793457031</v>
      </c>
      <c r="H55" s="43"/>
      <c r="I55" s="41"/>
      <c r="J55" s="41"/>
      <c r="K55" s="41"/>
      <c r="L55" s="41"/>
      <c r="M55" s="41"/>
      <c r="N55" s="41"/>
      <c r="O55" s="42"/>
    </row>
    <row r="56" spans="2:16" ht="15.75">
      <c r="B56" s="25" t="s">
        <v>148</v>
      </c>
      <c r="C56" s="21">
        <v>23.045999526977539</v>
      </c>
      <c r="D56" s="44">
        <f t="shared" ref="D56" si="135">STDEV(C54:C56)</f>
        <v>3.1501113307793822E-2</v>
      </c>
      <c r="E56" s="45">
        <f t="shared" ref="E56" si="136">AVERAGE(C54:C56)</f>
        <v>23.009666442871094</v>
      </c>
      <c r="F56" s="41"/>
      <c r="G56" s="40">
        <v>18.204999923706055</v>
      </c>
      <c r="H56" s="46">
        <f t="shared" ref="H56" si="137">STDEV(G54:G56)</f>
        <v>3.4588527385512519E-2</v>
      </c>
      <c r="I56" s="45">
        <f t="shared" ref="I56" si="138">AVERAGE(G54:G56)</f>
        <v>18.179333368937176</v>
      </c>
      <c r="J56" s="41"/>
      <c r="K56" s="45">
        <f t="shared" ref="K56" si="139">E56-I56</f>
        <v>4.8303330739339181</v>
      </c>
      <c r="L56" s="45">
        <f t="shared" ref="L56" si="140">K56-$K$7</f>
        <v>-0.96633402506510535</v>
      </c>
      <c r="M56" s="18">
        <f t="shared" ref="M56" si="141">SQRT((D56*D56)+(H56*H56))</f>
        <v>4.6783398405083984E-2</v>
      </c>
      <c r="N56" s="6"/>
      <c r="O56" s="23">
        <f t="shared" ref="O56" si="142">POWER(2,-L56)</f>
        <v>1.9538693820694346</v>
      </c>
      <c r="P56" s="17">
        <f t="shared" ref="P56" si="143">M56/SQRT((COUNT(C54:C56)+COUNT(G54:G56)/2))</f>
        <v>2.2053905506124533E-2</v>
      </c>
    </row>
    <row r="57" spans="2:16">
      <c r="B57" s="25" t="s">
        <v>149</v>
      </c>
      <c r="C57" s="21">
        <v>19.836000442504883</v>
      </c>
      <c r="D57" s="37"/>
      <c r="E57" s="41"/>
      <c r="F57" s="41"/>
      <c r="G57" s="40">
        <v>12.817000389099121</v>
      </c>
      <c r="I57" s="41"/>
      <c r="J57" s="41"/>
      <c r="K57" s="41"/>
      <c r="L57" s="41"/>
      <c r="M57" s="41"/>
      <c r="N57" s="41"/>
      <c r="O57" s="42"/>
    </row>
    <row r="58" spans="2:16">
      <c r="B58" s="25" t="s">
        <v>149</v>
      </c>
      <c r="C58" s="21">
        <v>19.805999755859375</v>
      </c>
      <c r="D58" s="43"/>
      <c r="E58" s="41"/>
      <c r="F58" s="41"/>
      <c r="G58" s="40">
        <v>12.807000160217285</v>
      </c>
      <c r="H58" s="43"/>
      <c r="I58" s="41"/>
      <c r="J58" s="41"/>
      <c r="K58" s="41"/>
      <c r="L58" s="41"/>
      <c r="M58" s="41"/>
      <c r="N58" s="41"/>
      <c r="O58" s="42"/>
    </row>
    <row r="59" spans="2:16" ht="15.75">
      <c r="B59" s="25" t="s">
        <v>149</v>
      </c>
      <c r="C59" s="21">
        <v>19.818000793457031</v>
      </c>
      <c r="D59" s="44">
        <f t="shared" ref="D59" si="144">STDEV(C57:C59)</f>
        <v>1.5099963953975372E-2</v>
      </c>
      <c r="E59" s="45">
        <f t="shared" ref="E59" si="145">AVERAGE(C57:C59)</f>
        <v>19.820000330607098</v>
      </c>
      <c r="F59" s="41"/>
      <c r="G59" s="40">
        <v>12.911999702453613</v>
      </c>
      <c r="H59" s="46">
        <f t="shared" ref="H59" si="146">STDEV(G57:G59)</f>
        <v>5.7950809579263796E-2</v>
      </c>
      <c r="I59" s="45">
        <f t="shared" ref="I59" si="147">AVERAGE(G57:G59)</f>
        <v>12.845333417256674</v>
      </c>
      <c r="J59" s="41"/>
      <c r="K59" s="45">
        <f t="shared" ref="K59" si="148">E59-I59</f>
        <v>6.9746669133504238</v>
      </c>
      <c r="L59" s="45">
        <f t="shared" ref="L59" si="149">K59-$K$7</f>
        <v>1.1779998143514003</v>
      </c>
      <c r="M59" s="18">
        <f t="shared" ref="M59" si="150">SQRT((D59*D59)+(H59*H59))</f>
        <v>5.9885768278477053E-2</v>
      </c>
      <c r="N59" s="6"/>
      <c r="O59" s="23">
        <f t="shared" ref="O59" si="151">POWER(2,-L59)</f>
        <v>0.44196382240453369</v>
      </c>
      <c r="P59" s="17">
        <f t="shared" ref="P59" si="152">M59/SQRT((COUNT(C57:C59)+COUNT(G57:G59)/2))</f>
        <v>2.8230421897518242E-2</v>
      </c>
    </row>
    <row r="60" spans="2:16">
      <c r="B60" s="25" t="s">
        <v>150</v>
      </c>
      <c r="C60" s="21">
        <v>28.572999954223633</v>
      </c>
      <c r="D60" s="37"/>
      <c r="E60" s="41"/>
      <c r="F60" s="41"/>
      <c r="G60" s="40">
        <v>17.080999374389648</v>
      </c>
      <c r="I60" s="41"/>
      <c r="J60" s="41"/>
      <c r="K60" s="41"/>
      <c r="L60" s="41"/>
      <c r="M60" s="41"/>
      <c r="N60" s="41"/>
      <c r="O60" s="42"/>
    </row>
    <row r="61" spans="2:16">
      <c r="B61" s="25" t="s">
        <v>150</v>
      </c>
      <c r="C61" s="21">
        <v>28.589000701904297</v>
      </c>
      <c r="D61" s="43"/>
      <c r="E61" s="41"/>
      <c r="F61" s="41"/>
      <c r="G61" s="40">
        <v>16.940999984741211</v>
      </c>
      <c r="H61" s="43"/>
      <c r="I61" s="41"/>
      <c r="J61" s="41"/>
      <c r="K61" s="41"/>
      <c r="L61" s="41"/>
      <c r="M61" s="41"/>
      <c r="N61" s="41"/>
      <c r="O61" s="42"/>
    </row>
    <row r="62" spans="2:16" ht="15.75">
      <c r="B62" s="25" t="s">
        <v>150</v>
      </c>
      <c r="C62" s="21">
        <v>28.333000183105469</v>
      </c>
      <c r="D62" s="44">
        <f t="shared" ref="D62" si="153">STDEV(C60:C62)</f>
        <v>0.14340628745420042</v>
      </c>
      <c r="E62" s="45">
        <f t="shared" ref="E62" si="154">AVERAGE(C60:C62)</f>
        <v>28.498333613077801</v>
      </c>
      <c r="F62" s="41"/>
      <c r="G62" s="40">
        <v>16.995000839233398</v>
      </c>
      <c r="H62" s="46">
        <f t="shared" ref="H62" si="155">STDEV(G60:G62)</f>
        <v>7.0606502812939981E-2</v>
      </c>
      <c r="I62" s="45">
        <f t="shared" ref="I62" si="156">AVERAGE(G60:G62)</f>
        <v>17.005666732788086</v>
      </c>
      <c r="J62" s="41"/>
      <c r="K62" s="45">
        <f t="shared" ref="K62" si="157">E62-I62</f>
        <v>11.492666880289715</v>
      </c>
      <c r="L62" s="45">
        <f t="shared" ref="L62" si="158">K62-$K$7</f>
        <v>5.6959997812906913</v>
      </c>
      <c r="M62" s="18">
        <f t="shared" ref="M62" si="159">SQRT((D62*D62)+(H62*H62))</f>
        <v>0.1598456803322206</v>
      </c>
      <c r="N62" s="6"/>
      <c r="O62" s="23">
        <f t="shared" ref="O62" si="160">POWER(2,-L62)</f>
        <v>1.9290043657038354E-2</v>
      </c>
      <c r="P62" s="17">
        <f t="shared" ref="P62" si="161">M62/SQRT((COUNT(C60:C62)+COUNT(G60:G62)/2))</f>
        <v>7.5351976337526896E-2</v>
      </c>
    </row>
    <row r="63" spans="2:16">
      <c r="B63" s="25" t="s">
        <v>151</v>
      </c>
      <c r="C63" s="21">
        <v>26.600000381469727</v>
      </c>
      <c r="D63" s="37"/>
      <c r="E63" s="41"/>
      <c r="F63" s="41"/>
      <c r="G63" s="40">
        <v>19.916999816894531</v>
      </c>
      <c r="I63" s="41"/>
      <c r="J63" s="41"/>
      <c r="K63" s="41"/>
      <c r="L63" s="41"/>
      <c r="M63" s="41"/>
      <c r="N63" s="41"/>
      <c r="O63" s="42"/>
    </row>
    <row r="64" spans="2:16">
      <c r="B64" s="25" t="s">
        <v>151</v>
      </c>
      <c r="C64" s="21">
        <v>26.629999160766602</v>
      </c>
      <c r="D64" s="43"/>
      <c r="E64" s="41"/>
      <c r="F64" s="41"/>
      <c r="G64" s="40">
        <v>19.954000473022461</v>
      </c>
      <c r="H64" s="43"/>
      <c r="I64" s="41"/>
      <c r="J64" s="41"/>
      <c r="K64" s="41"/>
      <c r="L64" s="41"/>
      <c r="M64" s="41"/>
      <c r="N64" s="41"/>
      <c r="O64" s="42"/>
    </row>
    <row r="65" spans="2:16" ht="15.75">
      <c r="B65" s="25" t="s">
        <v>151</v>
      </c>
      <c r="C65" s="21">
        <v>26.579000473022461</v>
      </c>
      <c r="D65" s="44">
        <f>STDEV(C63:C65)</f>
        <v>2.5631325449276949E-2</v>
      </c>
      <c r="E65" s="45">
        <f>AVERAGE(C63:C65)</f>
        <v>26.603000005086262</v>
      </c>
      <c r="F65" s="41"/>
      <c r="G65" s="40">
        <v>19.958999633789063</v>
      </c>
      <c r="H65" s="46">
        <f>STDEV(G63:G65)</f>
        <v>2.2942045758249856E-2</v>
      </c>
      <c r="I65" s="45">
        <f>AVERAGE(G63:G65)</f>
        <v>19.943333307902019</v>
      </c>
      <c r="J65" s="41"/>
      <c r="K65" s="45">
        <f>E65-I65</f>
        <v>6.6596666971842424</v>
      </c>
      <c r="L65" s="45">
        <f>K65-$K$7</f>
        <v>0.86299959818521899</v>
      </c>
      <c r="M65" s="18">
        <f>SQRT((D65*D65)+(H65*H65))</f>
        <v>3.4399161441238398E-2</v>
      </c>
      <c r="N65" s="6"/>
      <c r="O65" s="23">
        <f>POWER(2,-L65)</f>
        <v>0.54980822778807303</v>
      </c>
      <c r="P65" s="17">
        <f>M65/SQRT((COUNT(C63:C65)+COUNT(G63:G65)/2))</f>
        <v>1.6215920214820323E-2</v>
      </c>
    </row>
    <row r="66" spans="2:16">
      <c r="B66" s="25" t="s">
        <v>152</v>
      </c>
      <c r="C66" s="21">
        <v>21.604999542236328</v>
      </c>
      <c r="D66" s="37"/>
      <c r="E66" s="41"/>
      <c r="F66" s="41"/>
      <c r="G66" s="40">
        <v>15.232999801635742</v>
      </c>
      <c r="I66" s="41"/>
      <c r="J66" s="41"/>
      <c r="K66" s="41"/>
      <c r="L66" s="41"/>
      <c r="M66" s="41"/>
      <c r="N66" s="41"/>
      <c r="O66" s="42"/>
    </row>
    <row r="67" spans="2:16">
      <c r="B67" s="25" t="s">
        <v>152</v>
      </c>
      <c r="C67" s="21">
        <v>21.648000717163086</v>
      </c>
      <c r="D67" s="43"/>
      <c r="E67" s="41"/>
      <c r="F67" s="41"/>
      <c r="G67" s="40">
        <v>15.220999717712402</v>
      </c>
      <c r="H67" s="43"/>
      <c r="I67" s="41"/>
      <c r="J67" s="41"/>
      <c r="K67" s="41"/>
      <c r="L67" s="41"/>
      <c r="M67" s="41"/>
      <c r="N67" s="41"/>
      <c r="O67" s="42"/>
    </row>
    <row r="68" spans="2:16" ht="15.75">
      <c r="B68" s="25" t="s">
        <v>152</v>
      </c>
      <c r="C68" s="21">
        <v>21.663000106811523</v>
      </c>
      <c r="D68" s="44">
        <f>STDEV(C66:C68)</f>
        <v>3.0105780801336364E-2</v>
      </c>
      <c r="E68" s="45">
        <f>AVERAGE(C66:C68)</f>
        <v>21.63866678873698</v>
      </c>
      <c r="F68" s="41"/>
      <c r="G68" s="40">
        <v>15.258000373840332</v>
      </c>
      <c r="H68" s="46">
        <f>STDEV(G66:G68)</f>
        <v>1.8877143051061383E-2</v>
      </c>
      <c r="I68" s="45">
        <f>AVERAGE(G66:G68)</f>
        <v>15.237333297729492</v>
      </c>
      <c r="J68" s="41"/>
      <c r="K68" s="45">
        <f>E68-I68</f>
        <v>6.4013334910074882</v>
      </c>
      <c r="L68" s="45">
        <f>K68-$K$7</f>
        <v>0.60466639200846473</v>
      </c>
      <c r="M68" s="18">
        <f>SQRT((D68*D68)+(H68*H68))</f>
        <v>3.5534554555085508E-2</v>
      </c>
      <c r="N68" s="6"/>
      <c r="O68" s="23">
        <f>POWER(2,-L68)</f>
        <v>0.65762343099486509</v>
      </c>
      <c r="P68" s="17">
        <f>M68/SQRT((COUNT(C66:C68)+COUNT(G66:G68)/2))</f>
        <v>1.6751149661562856E-2</v>
      </c>
    </row>
    <row r="69" spans="2:16">
      <c r="B69" s="25" t="s">
        <v>153</v>
      </c>
      <c r="C69" s="21">
        <v>28.225000381469727</v>
      </c>
      <c r="D69" s="37"/>
      <c r="E69" s="41"/>
      <c r="F69" s="41"/>
      <c r="G69" s="40">
        <v>15.817999839782715</v>
      </c>
      <c r="I69" s="41"/>
      <c r="J69" s="41"/>
      <c r="K69" s="41"/>
      <c r="L69" s="41"/>
      <c r="M69" s="41"/>
      <c r="N69" s="41"/>
      <c r="O69" s="42"/>
    </row>
    <row r="70" spans="2:16">
      <c r="B70" s="25" t="s">
        <v>153</v>
      </c>
      <c r="C70" s="21">
        <v>28.069999694824219</v>
      </c>
      <c r="D70" s="43"/>
      <c r="E70" s="41"/>
      <c r="F70" s="41"/>
      <c r="G70" s="40">
        <v>15.779000282287598</v>
      </c>
      <c r="H70" s="43"/>
      <c r="I70" s="41"/>
      <c r="J70" s="41"/>
      <c r="K70" s="41"/>
      <c r="L70" s="41"/>
      <c r="M70" s="41"/>
      <c r="N70" s="41"/>
      <c r="O70" s="42"/>
    </row>
    <row r="71" spans="2:16" ht="15.75">
      <c r="B71" s="25" t="s">
        <v>153</v>
      </c>
      <c r="C71" s="21">
        <v>28.129999160766602</v>
      </c>
      <c r="D71" s="44">
        <f>STDEV(C69:C71)</f>
        <v>7.8156233179695833E-2</v>
      </c>
      <c r="E71" s="45">
        <f>AVERAGE(C69:C71)</f>
        <v>28.141666412353516</v>
      </c>
      <c r="F71" s="41"/>
      <c r="G71" s="40">
        <v>15.826000213623047</v>
      </c>
      <c r="H71" s="46">
        <f>STDEV(G69:G71)</f>
        <v>2.5146123001160509E-2</v>
      </c>
      <c r="I71" s="45">
        <f>AVERAGE(G69:G71)</f>
        <v>15.807666778564453</v>
      </c>
      <c r="J71" s="41"/>
      <c r="K71" s="45">
        <f>E71-I71</f>
        <v>12.333999633789063</v>
      </c>
      <c r="L71" s="45">
        <f>K71-$K$7</f>
        <v>6.5373325347900391</v>
      </c>
      <c r="M71" s="18">
        <f>SQRT((D71*D71)+(H71*H71))</f>
        <v>8.2101914026583331E-2</v>
      </c>
      <c r="N71" s="6"/>
      <c r="O71" s="23">
        <f>POWER(2,-L71)</f>
        <v>1.0766308385406905E-2</v>
      </c>
      <c r="P71" s="17">
        <f>M71/SQRT((COUNT(C69:C71)+COUNT(G69:G71)/2))</f>
        <v>3.8703213437728E-2</v>
      </c>
    </row>
    <row r="72" spans="2:16">
      <c r="B72" s="25" t="s">
        <v>154</v>
      </c>
      <c r="C72" s="21">
        <v>21.770999908447266</v>
      </c>
      <c r="D72" s="37"/>
      <c r="E72" s="41"/>
      <c r="F72" s="41"/>
      <c r="G72" s="40">
        <v>16.683000564575195</v>
      </c>
      <c r="I72" s="41"/>
      <c r="J72" s="41"/>
      <c r="K72" s="41"/>
      <c r="L72" s="41"/>
      <c r="M72" s="41"/>
      <c r="N72" s="41"/>
      <c r="O72" s="42"/>
    </row>
    <row r="73" spans="2:16">
      <c r="B73" s="25" t="s">
        <v>154</v>
      </c>
      <c r="C73" s="21">
        <v>21.75200080871582</v>
      </c>
      <c r="D73" s="43"/>
      <c r="E73" s="41"/>
      <c r="F73" s="41"/>
      <c r="G73" s="40">
        <v>16.729000091552734</v>
      </c>
      <c r="H73" s="43"/>
      <c r="I73" s="41"/>
      <c r="J73" s="41"/>
      <c r="K73" s="41"/>
      <c r="L73" s="41"/>
      <c r="M73" s="41"/>
      <c r="N73" s="41"/>
      <c r="O73" s="42"/>
    </row>
    <row r="74" spans="2:16" ht="15.75">
      <c r="B74" s="25" t="s">
        <v>154</v>
      </c>
      <c r="C74" s="21">
        <v>21.827999114990234</v>
      </c>
      <c r="D74" s="44">
        <f>STDEV(C72:C74)</f>
        <v>3.9550848903053611E-2</v>
      </c>
      <c r="E74" s="45">
        <f>AVERAGE(C72:C74)</f>
        <v>21.783666610717773</v>
      </c>
      <c r="F74" s="41"/>
      <c r="G74" s="40">
        <v>16.73900032043457</v>
      </c>
      <c r="H74" s="46">
        <f>STDEV(G72:G74)</f>
        <v>2.9866184099959534E-2</v>
      </c>
      <c r="I74" s="45">
        <f>AVERAGE(G72:G74)</f>
        <v>16.717000325520832</v>
      </c>
      <c r="J74" s="41"/>
      <c r="K74" s="45">
        <f>E74-I74</f>
        <v>5.0666662851969413</v>
      </c>
      <c r="L74" s="45">
        <f>K74-$K$7</f>
        <v>-0.73000081380208215</v>
      </c>
      <c r="M74" s="18">
        <f>SQRT((D74*D74)+(H74*H74))</f>
        <v>4.9560655783038754E-2</v>
      </c>
      <c r="N74" s="6"/>
      <c r="O74" s="23">
        <f>POWER(2,-L74)</f>
        <v>1.658640027241947</v>
      </c>
      <c r="P74" s="17">
        <f>M74/SQRT((COUNT(C72:C74)+COUNT(G72:G74)/2))</f>
        <v>2.336311718949266E-2</v>
      </c>
    </row>
    <row r="75" spans="2:16">
      <c r="B75" s="25" t="s">
        <v>155</v>
      </c>
      <c r="C75" s="21">
        <v>18.798000335693359</v>
      </c>
      <c r="D75" s="37"/>
      <c r="E75" s="41"/>
      <c r="F75" s="41"/>
      <c r="G75" s="40">
        <v>13.527999877929688</v>
      </c>
      <c r="I75" s="41"/>
      <c r="J75" s="41"/>
      <c r="K75" s="41"/>
      <c r="L75" s="41"/>
      <c r="M75" s="41"/>
      <c r="N75" s="41"/>
      <c r="O75" s="42"/>
    </row>
    <row r="76" spans="2:16">
      <c r="B76" s="25" t="s">
        <v>155</v>
      </c>
      <c r="C76" s="21">
        <v>18.916000366210938</v>
      </c>
      <c r="D76" s="43"/>
      <c r="E76" s="41"/>
      <c r="F76" s="41"/>
      <c r="G76" s="40">
        <v>13.616000175476074</v>
      </c>
      <c r="H76" s="43"/>
      <c r="I76" s="41"/>
      <c r="J76" s="41"/>
      <c r="K76" s="41"/>
      <c r="L76" s="41"/>
      <c r="M76" s="41"/>
      <c r="N76" s="41"/>
      <c r="O76" s="42"/>
    </row>
    <row r="77" spans="2:16" ht="15.75">
      <c r="B77" s="25" t="s">
        <v>155</v>
      </c>
      <c r="C77" s="21">
        <v>18.992000579833984</v>
      </c>
      <c r="D77" s="44">
        <f>STDEV(C75:C77)</f>
        <v>9.7754909850707949E-2</v>
      </c>
      <c r="E77" s="45">
        <f>AVERAGE(C75:C77)</f>
        <v>18.902000427246094</v>
      </c>
      <c r="F77" s="41"/>
      <c r="G77" s="40">
        <v>13.550999641418457</v>
      </c>
      <c r="H77" s="46">
        <f>STDEV(G75:G77)</f>
        <v>4.5640097349748984E-2</v>
      </c>
      <c r="I77" s="45">
        <f>AVERAGE(G75:G77)</f>
        <v>13.56499989827474</v>
      </c>
      <c r="J77" s="41"/>
      <c r="K77" s="45">
        <f>E77-I77</f>
        <v>5.3370005289713536</v>
      </c>
      <c r="L77" s="45">
        <f>K77-$K$7</f>
        <v>-0.45966657002766986</v>
      </c>
      <c r="M77" s="18">
        <f>SQRT((D77*D77)+(H77*H77))</f>
        <v>0.10788438666468195</v>
      </c>
      <c r="N77" s="6"/>
      <c r="O77" s="23">
        <f>POWER(2,-L77)</f>
        <v>1.3752239450888764</v>
      </c>
      <c r="P77" s="17">
        <f>M77/SQRT((COUNT(C75:C77)+COUNT(G75:G77)/2))</f>
        <v>5.0857187596498765E-2</v>
      </c>
    </row>
    <row r="78" spans="2:16">
      <c r="B78" s="25" t="s">
        <v>156</v>
      </c>
      <c r="C78" s="21">
        <v>26.257999420166016</v>
      </c>
      <c r="D78" s="37"/>
      <c r="E78" s="41"/>
      <c r="F78" s="41"/>
      <c r="G78" s="40">
        <v>16.704999923706055</v>
      </c>
      <c r="I78" s="41"/>
      <c r="J78" s="41"/>
      <c r="K78" s="41"/>
      <c r="L78" s="41"/>
      <c r="M78" s="41"/>
      <c r="N78" s="41"/>
      <c r="O78" s="42"/>
    </row>
    <row r="79" spans="2:16">
      <c r="B79" s="25" t="s">
        <v>156</v>
      </c>
      <c r="C79" s="21">
        <v>26.139999389648438</v>
      </c>
      <c r="D79" s="43"/>
      <c r="E79" s="41"/>
      <c r="F79" s="41"/>
      <c r="G79" s="40">
        <v>16.722999572753906</v>
      </c>
      <c r="H79" s="43"/>
      <c r="I79" s="41"/>
      <c r="J79" s="41"/>
      <c r="K79" s="41"/>
      <c r="L79" s="41"/>
      <c r="M79" s="41"/>
      <c r="N79" s="41"/>
      <c r="O79" s="42"/>
    </row>
    <row r="80" spans="2:16" ht="15.75">
      <c r="B80" s="25" t="s">
        <v>156</v>
      </c>
      <c r="C80" s="21">
        <v>26.356000900268555</v>
      </c>
      <c r="D80" s="44">
        <f>STDEV(C78:C80)</f>
        <v>0.10815494278627177</v>
      </c>
      <c r="E80" s="45">
        <f>AVERAGE(C78:C80)</f>
        <v>26.251333236694336</v>
      </c>
      <c r="F80" s="41"/>
      <c r="G80" s="40">
        <v>16.731000900268555</v>
      </c>
      <c r="H80" s="46">
        <f>STDEV(G78:G80)</f>
        <v>1.3317027884417803E-2</v>
      </c>
      <c r="I80" s="45">
        <f>AVERAGE(G78:G80)</f>
        <v>16.719666798909504</v>
      </c>
      <c r="J80" s="41"/>
      <c r="K80" s="45">
        <f>E80-I80</f>
        <v>9.5316664377848319</v>
      </c>
      <c r="L80" s="45">
        <f>K80-$K$7</f>
        <v>3.7349993387858085</v>
      </c>
      <c r="M80" s="18">
        <f>SQRT((D80*D80)+(H80*H80))</f>
        <v>0.10897171596692456</v>
      </c>
      <c r="N80" s="6"/>
      <c r="O80" s="23">
        <f>POWER(2,-L80)</f>
        <v>7.5102287516207025E-2</v>
      </c>
      <c r="P80" s="17">
        <f>M80/SQRT((COUNT(C78:C80)+COUNT(G78:G80)/2))</f>
        <v>5.1369759545164498E-2</v>
      </c>
    </row>
    <row r="81" spans="2:16">
      <c r="B81" s="25" t="s">
        <v>157</v>
      </c>
      <c r="C81" s="21">
        <v>23.277000427246094</v>
      </c>
      <c r="D81" s="37"/>
      <c r="E81" s="41"/>
      <c r="F81" s="41"/>
      <c r="G81" s="40">
        <v>17.36199951171875</v>
      </c>
      <c r="I81" s="41"/>
      <c r="J81" s="41"/>
      <c r="K81" s="41"/>
      <c r="L81" s="41"/>
      <c r="M81" s="41"/>
      <c r="N81" s="41"/>
      <c r="O81" s="42"/>
    </row>
    <row r="82" spans="2:16">
      <c r="B82" s="25" t="s">
        <v>157</v>
      </c>
      <c r="C82" s="21">
        <v>23.261999130249023</v>
      </c>
      <c r="D82" s="43"/>
      <c r="E82" s="41"/>
      <c r="F82" s="41"/>
      <c r="G82" s="40">
        <v>17.281000137329102</v>
      </c>
      <c r="H82" s="43"/>
      <c r="I82" s="41"/>
      <c r="J82" s="41"/>
      <c r="K82" s="41"/>
      <c r="L82" s="41"/>
      <c r="M82" s="41"/>
      <c r="N82" s="41"/>
      <c r="O82" s="42"/>
    </row>
    <row r="83" spans="2:16" ht="15.75">
      <c r="B83" s="25" t="s">
        <v>157</v>
      </c>
      <c r="C83" s="21">
        <v>23.184000015258789</v>
      </c>
      <c r="D83" s="44">
        <f>STDEV(C81:C83)</f>
        <v>4.9929913346380715E-2</v>
      </c>
      <c r="E83" s="45">
        <f>AVERAGE(C81:C83)</f>
        <v>23.240999857584637</v>
      </c>
      <c r="F83" s="41"/>
      <c r="G83" s="40">
        <v>17.322999954223633</v>
      </c>
      <c r="H83" s="46">
        <f>STDEV(G81:G83)</f>
        <v>4.0508947068319652E-2</v>
      </c>
      <c r="I83" s="45">
        <f>AVERAGE(G81:G83)</f>
        <v>17.32199986775716</v>
      </c>
      <c r="J83" s="41"/>
      <c r="K83" s="45">
        <f>E83-I83</f>
        <v>5.9189999898274763</v>
      </c>
      <c r="L83" s="45">
        <f>K83-$K$7</f>
        <v>0.12233289082845289</v>
      </c>
      <c r="M83" s="18">
        <f>SQRT((D83*D83)+(H83*H83))</f>
        <v>6.4295964409603584E-2</v>
      </c>
      <c r="N83" s="6"/>
      <c r="O83" s="23">
        <f>POWER(2,-L83)</f>
        <v>0.91870087583132753</v>
      </c>
      <c r="P83" s="17">
        <f>M83/SQRT((COUNT(C81:C83)+COUNT(G81:G83)/2))</f>
        <v>3.0309408291306409E-2</v>
      </c>
    </row>
    <row r="84" spans="2:16">
      <c r="B84" s="25" t="s">
        <v>158</v>
      </c>
      <c r="C84" s="21">
        <v>19.910999298095703</v>
      </c>
      <c r="D84" s="37"/>
      <c r="E84" s="41"/>
      <c r="F84" s="41"/>
      <c r="G84" s="40">
        <v>13.958999633789063</v>
      </c>
      <c r="I84" s="41"/>
      <c r="J84" s="41"/>
      <c r="K84" s="41"/>
      <c r="L84" s="41"/>
      <c r="M84" s="41"/>
      <c r="N84" s="41"/>
      <c r="O84" s="42"/>
    </row>
    <row r="85" spans="2:16">
      <c r="B85" s="25" t="s">
        <v>158</v>
      </c>
      <c r="C85" s="21">
        <v>19.909999847412109</v>
      </c>
      <c r="D85" s="43"/>
      <c r="E85" s="41"/>
      <c r="F85" s="41"/>
      <c r="G85" s="40">
        <v>13.998000144958496</v>
      </c>
      <c r="H85" s="43"/>
      <c r="I85" s="41"/>
      <c r="J85" s="41"/>
      <c r="K85" s="41"/>
      <c r="L85" s="41"/>
      <c r="M85" s="41"/>
      <c r="N85" s="41"/>
      <c r="O85" s="42"/>
    </row>
    <row r="86" spans="2:16" ht="15.75">
      <c r="B86" s="25" t="s">
        <v>158</v>
      </c>
      <c r="C86" s="21">
        <v>19.969999313354492</v>
      </c>
      <c r="D86" s="44">
        <f>STDEV(C84:C86)</f>
        <v>3.4355825841666292E-2</v>
      </c>
      <c r="E86" s="45">
        <f>AVERAGE(C84:C86)</f>
        <v>19.930332819620769</v>
      </c>
      <c r="F86" s="41"/>
      <c r="G86" s="40">
        <v>13.994999885559082</v>
      </c>
      <c r="H86" s="46">
        <f>STDEV(G84:G86)</f>
        <v>2.1702763093846219E-2</v>
      </c>
      <c r="I86" s="45">
        <f>AVERAGE(G84:G86)</f>
        <v>13.983999888102213</v>
      </c>
      <c r="J86" s="41"/>
      <c r="K86" s="45">
        <f>E86-I86</f>
        <v>5.9463329315185565</v>
      </c>
      <c r="L86" s="45">
        <f>K86-$K$7</f>
        <v>0.14966583251953303</v>
      </c>
      <c r="M86" s="18">
        <f>SQRT((D86*D86)+(H86*H86))</f>
        <v>4.0636593055650212E-2</v>
      </c>
      <c r="N86" s="6"/>
      <c r="O86" s="23">
        <f>POWER(2,-L86)</f>
        <v>0.90145924095271346</v>
      </c>
      <c r="P86" s="17">
        <f>M86/SQRT((COUNT(C84:C86)+COUNT(G84:G86)/2))</f>
        <v>1.9156273675978955E-2</v>
      </c>
    </row>
    <row r="87" spans="2:16">
      <c r="B87" s="25" t="s">
        <v>159</v>
      </c>
      <c r="C87" s="21">
        <v>27.993000030517578</v>
      </c>
      <c r="D87" s="37"/>
      <c r="E87" s="41"/>
      <c r="F87" s="41"/>
      <c r="G87" s="40">
        <v>16.03700065612793</v>
      </c>
      <c r="I87" s="41"/>
      <c r="J87" s="41"/>
      <c r="K87" s="41"/>
      <c r="L87" s="41"/>
      <c r="M87" s="41"/>
      <c r="N87" s="41"/>
      <c r="O87" s="42"/>
    </row>
    <row r="88" spans="2:16">
      <c r="B88" s="25" t="s">
        <v>159</v>
      </c>
      <c r="C88" s="21">
        <v>28.099000930786133</v>
      </c>
      <c r="D88" s="43"/>
      <c r="E88" s="41"/>
      <c r="F88" s="41"/>
      <c r="G88" s="40">
        <v>15.970999717712402</v>
      </c>
      <c r="H88" s="43"/>
      <c r="I88" s="41"/>
      <c r="J88" s="41"/>
      <c r="K88" s="41"/>
      <c r="L88" s="41"/>
      <c r="M88" s="41"/>
      <c r="N88" s="41"/>
      <c r="O88" s="42"/>
    </row>
    <row r="89" spans="2:16" ht="15.75">
      <c r="B89" s="25" t="s">
        <v>159</v>
      </c>
      <c r="C89" s="21">
        <v>28.207000732421875</v>
      </c>
      <c r="D89" s="44">
        <f>STDEV(C87:C89)</f>
        <v>0.10700190685733554</v>
      </c>
      <c r="E89" s="45">
        <f>AVERAGE(C87:C89)</f>
        <v>28.099667231241863</v>
      </c>
      <c r="F89" s="41"/>
      <c r="G89" s="40">
        <v>16.004999160766602</v>
      </c>
      <c r="H89" s="46">
        <f>STDEV(G87:G89)</f>
        <v>3.3005508896463219E-2</v>
      </c>
      <c r="I89" s="45">
        <f>AVERAGE(G87:G89)</f>
        <v>16.004333178202312</v>
      </c>
      <c r="J89" s="41"/>
      <c r="K89" s="45">
        <f>E89-I89</f>
        <v>12.095334053039551</v>
      </c>
      <c r="L89" s="45">
        <f>K89-$K$7</f>
        <v>6.2986669540405273</v>
      </c>
      <c r="M89" s="18">
        <f>SQRT((D89*D89)+(H89*H89))</f>
        <v>0.11197665689160587</v>
      </c>
      <c r="N89" s="6"/>
      <c r="O89" s="23">
        <f>POWER(2,-L89)</f>
        <v>1.270317596903753E-2</v>
      </c>
      <c r="P89" s="17">
        <f>M89/SQRT((COUNT(C87:C89)+COUNT(G87:G89)/2))</f>
        <v>5.278630228176924E-2</v>
      </c>
    </row>
    <row r="90" spans="2:16">
      <c r="B90" s="25" t="s">
        <v>160</v>
      </c>
      <c r="C90" s="21">
        <v>22.340999603271484</v>
      </c>
      <c r="D90" s="37"/>
      <c r="E90" s="41"/>
      <c r="F90" s="41"/>
      <c r="G90" s="40">
        <v>16.992000579833984</v>
      </c>
      <c r="I90" s="41"/>
      <c r="J90" s="41"/>
      <c r="K90" s="41"/>
      <c r="L90" s="41"/>
      <c r="M90" s="41"/>
      <c r="N90" s="41"/>
      <c r="O90" s="42"/>
    </row>
    <row r="91" spans="2:16">
      <c r="B91" s="25" t="s">
        <v>160</v>
      </c>
      <c r="C91" s="21">
        <v>22.336999893188477</v>
      </c>
      <c r="D91" s="43"/>
      <c r="E91" s="41"/>
      <c r="F91" s="41"/>
      <c r="G91" s="40">
        <v>17.229999542236328</v>
      </c>
      <c r="H91" s="43"/>
      <c r="I91" s="41"/>
      <c r="J91" s="41"/>
      <c r="K91" s="41"/>
      <c r="L91" s="41"/>
      <c r="M91" s="41"/>
      <c r="N91" s="41"/>
      <c r="O91" s="42"/>
    </row>
    <row r="92" spans="2:16" ht="15.75">
      <c r="B92" s="25" t="s">
        <v>160</v>
      </c>
      <c r="C92" s="21">
        <v>22.360000610351563</v>
      </c>
      <c r="D92" s="44">
        <f>STDEV(C90:C92)</f>
        <v>1.2288673245591984E-2</v>
      </c>
      <c r="E92" s="45">
        <f>AVERAGE(C90:C92)</f>
        <v>22.34600003560384</v>
      </c>
      <c r="F92" s="41"/>
      <c r="G92" s="40">
        <v>17.125</v>
      </c>
      <c r="H92" s="46">
        <f>STDEV(G90:G92)</f>
        <v>0.1192736739176805</v>
      </c>
      <c r="I92" s="45">
        <f>AVERAGE(G90:G92)</f>
        <v>17.11566670735677</v>
      </c>
      <c r="J92" s="41"/>
      <c r="K92" s="45">
        <f>E92-I92</f>
        <v>5.2303333282470703</v>
      </c>
      <c r="L92" s="45">
        <f>K92-$K$7</f>
        <v>-0.56633377075195313</v>
      </c>
      <c r="M92" s="18">
        <f>SQRT((D92*D92)+(H92*H92))</f>
        <v>0.11990504901778784</v>
      </c>
      <c r="N92" s="6"/>
      <c r="O92" s="23">
        <f>POWER(2,-L92)</f>
        <v>1.4807558345776417</v>
      </c>
      <c r="P92" s="17">
        <f>M92/SQRT((COUNT(C90:C92)+COUNT(G90:G92)/2))</f>
        <v>5.6523782172655447E-2</v>
      </c>
    </row>
    <row r="93" spans="2:16">
      <c r="B93" s="25" t="s">
        <v>161</v>
      </c>
      <c r="C93" s="21">
        <v>19.681999206542969</v>
      </c>
      <c r="D93" s="37"/>
      <c r="E93" s="41"/>
      <c r="F93" s="41"/>
      <c r="G93" s="40">
        <v>14.295000076293945</v>
      </c>
      <c r="I93" s="41"/>
      <c r="J93" s="41"/>
      <c r="K93" s="41"/>
      <c r="L93" s="41"/>
      <c r="M93" s="41"/>
      <c r="N93" s="41"/>
      <c r="O93" s="42"/>
    </row>
    <row r="94" spans="2:16">
      <c r="B94" s="25" t="s">
        <v>161</v>
      </c>
      <c r="C94" s="21">
        <v>19.660999298095703</v>
      </c>
      <c r="D94" s="43"/>
      <c r="E94" s="41"/>
      <c r="F94" s="41"/>
      <c r="G94" s="40">
        <v>14.286999702453613</v>
      </c>
      <c r="H94" s="43"/>
      <c r="I94" s="41"/>
      <c r="J94" s="41"/>
      <c r="K94" s="41"/>
      <c r="L94" s="41"/>
      <c r="M94" s="41"/>
      <c r="N94" s="41"/>
      <c r="O94" s="42"/>
    </row>
    <row r="95" spans="2:16" ht="15.75">
      <c r="B95" s="25" t="s">
        <v>161</v>
      </c>
      <c r="C95" s="21">
        <v>19.791000366210938</v>
      </c>
      <c r="D95" s="44">
        <f>STDEV(C93:C95)</f>
        <v>6.9788402421005646E-2</v>
      </c>
      <c r="E95" s="45">
        <f>AVERAGE(C93:C95)</f>
        <v>19.711332956949871</v>
      </c>
      <c r="F95" s="41"/>
      <c r="G95" s="40">
        <v>14.348999977111816</v>
      </c>
      <c r="H95" s="46">
        <f>STDEV(G93:G95)</f>
        <v>3.3724445455331084E-2</v>
      </c>
      <c r="I95" s="45">
        <f>AVERAGE(G93:G95)</f>
        <v>14.310333251953125</v>
      </c>
      <c r="J95" s="41"/>
      <c r="K95" s="45">
        <f>E95-I95</f>
        <v>5.400999704996746</v>
      </c>
      <c r="L95" s="45">
        <f>K95-$K$7</f>
        <v>-0.39566739400227746</v>
      </c>
      <c r="M95" s="18">
        <f>SQRT((D95*D95)+(H95*H95))</f>
        <v>7.7509737025394612E-2</v>
      </c>
      <c r="N95" s="6"/>
      <c r="O95" s="23">
        <f>POWER(2,-L95)</f>
        <v>1.3155511964333182</v>
      </c>
      <c r="P95" s="17">
        <f>M95/SQRT((COUNT(C93:C95)+COUNT(G93:G95)/2))</f>
        <v>3.6538440439095037E-2</v>
      </c>
    </row>
    <row r="96" spans="2:16">
      <c r="B96" s="25" t="s">
        <v>162</v>
      </c>
      <c r="C96" s="21">
        <v>28.22599983215332</v>
      </c>
      <c r="D96" s="37"/>
      <c r="E96" s="41"/>
      <c r="F96" s="41"/>
      <c r="G96" s="40">
        <v>16.009000778198242</v>
      </c>
      <c r="I96" s="41"/>
      <c r="J96" s="41"/>
      <c r="K96" s="41"/>
      <c r="L96" s="41"/>
      <c r="M96" s="41"/>
      <c r="N96" s="41"/>
      <c r="O96" s="42"/>
    </row>
    <row r="97" spans="2:16">
      <c r="B97" s="25" t="s">
        <v>162</v>
      </c>
      <c r="C97" s="21">
        <v>28.270000457763672</v>
      </c>
      <c r="D97" s="43"/>
      <c r="E97" s="41"/>
      <c r="F97" s="41"/>
      <c r="G97" s="40">
        <v>15.986000061035156</v>
      </c>
      <c r="H97" s="43"/>
      <c r="I97" s="41"/>
      <c r="J97" s="41"/>
      <c r="K97" s="41"/>
      <c r="L97" s="41"/>
      <c r="M97" s="41"/>
      <c r="N97" s="41"/>
      <c r="O97" s="42"/>
    </row>
    <row r="98" spans="2:16" ht="15.75">
      <c r="B98" s="25" t="s">
        <v>162</v>
      </c>
      <c r="C98" s="21">
        <v>28.148000717163086</v>
      </c>
      <c r="D98" s="44">
        <f>STDEV(C96:C98)</f>
        <v>6.1784374642747643E-2</v>
      </c>
      <c r="E98" s="45">
        <f>AVERAGE(C96:C98)</f>
        <v>28.214667002360027</v>
      </c>
      <c r="F98" s="41"/>
      <c r="G98" s="40">
        <v>16.13599967956543</v>
      </c>
      <c r="H98" s="46">
        <f>STDEV(G96:G98)</f>
        <v>8.0785352939870284E-2</v>
      </c>
      <c r="I98" s="45">
        <f>AVERAGE(G96:G98)</f>
        <v>16.043666839599609</v>
      </c>
      <c r="J98" s="41"/>
      <c r="K98" s="45">
        <f>E98-I98</f>
        <v>12.171000162760418</v>
      </c>
      <c r="L98" s="45">
        <f>K98-$K$7</f>
        <v>6.3743330637613944</v>
      </c>
      <c r="M98" s="18">
        <f>SQRT((D98*D98)+(H98*H98))</f>
        <v>0.10170340308767847</v>
      </c>
      <c r="N98" s="6"/>
      <c r="O98" s="23">
        <f>POWER(2,-L98)</f>
        <v>1.2054093211833377E-2</v>
      </c>
      <c r="P98" s="17">
        <f>M98/SQRT((COUNT(C96:C98)+COUNT(G96:G98)/2))</f>
        <v>4.794344399536421E-2</v>
      </c>
    </row>
    <row r="99" spans="2:16">
      <c r="B99" s="25" t="s">
        <v>163</v>
      </c>
      <c r="C99" s="21">
        <v>21.808000564575195</v>
      </c>
      <c r="D99" s="37"/>
      <c r="E99" s="41"/>
      <c r="F99" s="41"/>
      <c r="G99" s="40">
        <v>18.150999069213867</v>
      </c>
      <c r="I99" s="41"/>
      <c r="J99" s="41"/>
      <c r="K99" s="41"/>
      <c r="L99" s="41"/>
      <c r="M99" s="41"/>
      <c r="N99" s="41"/>
      <c r="O99" s="42"/>
    </row>
    <row r="100" spans="2:16">
      <c r="B100" s="25" t="s">
        <v>163</v>
      </c>
      <c r="C100" s="21">
        <v>21.854999542236328</v>
      </c>
      <c r="D100" s="43"/>
      <c r="E100" s="41"/>
      <c r="F100" s="41"/>
      <c r="G100" s="40">
        <v>18.173000335693359</v>
      </c>
      <c r="H100" s="43"/>
      <c r="I100" s="41"/>
      <c r="J100" s="41"/>
      <c r="K100" s="41"/>
      <c r="L100" s="41"/>
      <c r="M100" s="41"/>
      <c r="N100" s="41"/>
      <c r="O100" s="42"/>
    </row>
    <row r="101" spans="2:16" ht="15.75">
      <c r="B101" s="25" t="s">
        <v>163</v>
      </c>
      <c r="C101" s="21">
        <v>21.856000900268555</v>
      </c>
      <c r="D101" s="44">
        <f>STDEV(C99:C101)</f>
        <v>2.7428509638013375E-2</v>
      </c>
      <c r="E101" s="45">
        <f>AVERAGE(C99:C101)</f>
        <v>21.839667002360027</v>
      </c>
      <c r="F101" s="41"/>
      <c r="G101" s="40">
        <v>18.437999725341797</v>
      </c>
      <c r="H101" s="46">
        <f>STDEV(G99:G101)</f>
        <v>0.15972795041288598</v>
      </c>
      <c r="I101" s="45">
        <f>AVERAGE(G99:G101)</f>
        <v>18.253999710083008</v>
      </c>
      <c r="J101" s="41"/>
      <c r="K101" s="45">
        <f>E101-I101</f>
        <v>3.5856672922770194</v>
      </c>
      <c r="L101" s="45">
        <f>K101-$K$7</f>
        <v>-2.210999806722004</v>
      </c>
      <c r="M101" s="18">
        <f>SQRT((D101*D101)+(H101*H101))</f>
        <v>0.16206585477534727</v>
      </c>
      <c r="N101" s="6"/>
      <c r="O101" s="23">
        <f>POWER(2,-L101)</f>
        <v>4.6299602476842203</v>
      </c>
      <c r="P101" s="17">
        <f>M101/SQRT((COUNT(C99:C101)+COUNT(G99:G101)/2))</f>
        <v>7.6398576606961519E-2</v>
      </c>
    </row>
    <row r="102" spans="2:16">
      <c r="B102" s="25" t="s">
        <v>164</v>
      </c>
      <c r="C102" s="21">
        <v>19.628999710083008</v>
      </c>
      <c r="D102" s="37"/>
      <c r="E102" s="41"/>
      <c r="F102" s="41"/>
      <c r="G102" s="40">
        <v>14.062000274658203</v>
      </c>
      <c r="I102" s="41"/>
      <c r="J102" s="41"/>
      <c r="K102" s="41"/>
      <c r="L102" s="41"/>
      <c r="M102" s="41"/>
      <c r="N102" s="41"/>
      <c r="O102" s="42"/>
    </row>
    <row r="103" spans="2:16">
      <c r="B103" s="25" t="s">
        <v>164</v>
      </c>
      <c r="C103" s="21">
        <v>19.625</v>
      </c>
      <c r="D103" s="43"/>
      <c r="E103" s="41"/>
      <c r="F103" s="41"/>
      <c r="G103" s="40">
        <v>13.901000022888184</v>
      </c>
      <c r="H103" s="43"/>
      <c r="I103" s="41"/>
      <c r="J103" s="41"/>
      <c r="K103" s="41"/>
      <c r="L103" s="41"/>
      <c r="M103" s="41"/>
      <c r="N103" s="41"/>
      <c r="O103" s="42"/>
    </row>
    <row r="104" spans="2:16" ht="15.75">
      <c r="B104" s="25" t="s">
        <v>164</v>
      </c>
      <c r="C104" s="21">
        <v>19.656000137329102</v>
      </c>
      <c r="D104" s="44">
        <f>STDEV(C102:C104)</f>
        <v>1.6862331129092009E-2</v>
      </c>
      <c r="E104" s="45">
        <f>AVERAGE(C102:C104)</f>
        <v>19.636666615804035</v>
      </c>
      <c r="F104" s="41"/>
      <c r="G104" s="40">
        <v>13.923999786376953</v>
      </c>
      <c r="H104" s="46">
        <f>STDEV(G102:G104)</f>
        <v>8.7076790781099672E-2</v>
      </c>
      <c r="I104" s="45">
        <f>AVERAGE(G102:G104)</f>
        <v>13.962333361307779</v>
      </c>
      <c r="J104" s="41"/>
      <c r="K104" s="45">
        <f>E104-I104</f>
        <v>5.6743332544962559</v>
      </c>
      <c r="L104" s="45">
        <f>K104-$K$7</f>
        <v>-0.12233384450276752</v>
      </c>
      <c r="M104" s="18">
        <f>SQRT((D104*D104)+(H104*H104))</f>
        <v>8.869445137009728E-2</v>
      </c>
      <c r="N104" s="6"/>
      <c r="O104" s="23">
        <f>POWER(2,-L104)</f>
        <v>1.0884942937841282</v>
      </c>
      <c r="P104" s="17">
        <f>M104/SQRT((COUNT(C102:C104)+COUNT(G102:G104)/2))</f>
        <v>4.1810965344944176E-2</v>
      </c>
    </row>
    <row r="105" spans="2:16">
      <c r="B105" s="25" t="s">
        <v>165</v>
      </c>
      <c r="C105" s="21">
        <v>27.811000823974609</v>
      </c>
      <c r="D105" s="37"/>
      <c r="E105" s="41"/>
      <c r="F105" s="41"/>
      <c r="G105" s="40">
        <v>18.582000732421875</v>
      </c>
      <c r="I105" s="41"/>
      <c r="J105" s="41"/>
      <c r="K105" s="41"/>
      <c r="L105" s="41"/>
      <c r="M105" s="41"/>
      <c r="N105" s="41"/>
      <c r="O105" s="42"/>
    </row>
    <row r="106" spans="2:16">
      <c r="B106" s="25" t="s">
        <v>165</v>
      </c>
      <c r="C106" s="21">
        <v>27.958999633789063</v>
      </c>
      <c r="D106" s="43"/>
      <c r="E106" s="41"/>
      <c r="F106" s="41"/>
      <c r="G106" s="40">
        <v>18.600000381469727</v>
      </c>
      <c r="H106" s="43"/>
      <c r="I106" s="41"/>
      <c r="J106" s="41"/>
      <c r="K106" s="41"/>
      <c r="L106" s="41"/>
      <c r="M106" s="41"/>
      <c r="N106" s="41"/>
      <c r="O106" s="42"/>
    </row>
    <row r="107" spans="2:16" ht="15.75">
      <c r="B107" s="25" t="s">
        <v>165</v>
      </c>
      <c r="C107" s="21">
        <v>27.820999145507813</v>
      </c>
      <c r="D107" s="44">
        <f>STDEV(C105:C107)</f>
        <v>8.2712099987284612E-2</v>
      </c>
      <c r="E107" s="45">
        <f>AVERAGE(C105:C107)</f>
        <v>27.863666534423828</v>
      </c>
      <c r="F107" s="41"/>
      <c r="G107" s="40">
        <v>18.541999816894531</v>
      </c>
      <c r="H107" s="46">
        <f>STDEV(G105:G107)</f>
        <v>2.9687612736383602E-2</v>
      </c>
      <c r="I107" s="45">
        <f>AVERAGE(G105:G107)</f>
        <v>18.574666976928711</v>
      </c>
      <c r="J107" s="41"/>
      <c r="K107" s="45">
        <f>E107-I107</f>
        <v>9.2889995574951172</v>
      </c>
      <c r="L107" s="45">
        <f>K107-$K$7</f>
        <v>3.4923324584960937</v>
      </c>
      <c r="M107" s="18">
        <f>SQRT((D107*D107)+(H107*H107))</f>
        <v>8.7878585754961103E-2</v>
      </c>
      <c r="N107" s="6"/>
      <c r="O107" s="23">
        <f>POWER(2,-L107)</f>
        <v>8.8859358814307191E-2</v>
      </c>
      <c r="P107" s="17">
        <f>M107/SQRT((COUNT(C105:C107)+COUNT(G105:G107)/2))</f>
        <v>4.1426362605611028E-2</v>
      </c>
    </row>
    <row r="108" spans="2:16">
      <c r="B108" s="25" t="s">
        <v>166</v>
      </c>
      <c r="C108" s="21">
        <v>23.995000839233398</v>
      </c>
      <c r="D108" s="37"/>
      <c r="E108" s="41"/>
      <c r="F108" s="41"/>
      <c r="G108" s="40">
        <v>19.906000137329102</v>
      </c>
      <c r="I108" s="41"/>
      <c r="J108" s="41"/>
      <c r="K108" s="41"/>
      <c r="L108" s="41"/>
      <c r="M108" s="41"/>
      <c r="N108" s="41"/>
      <c r="O108" s="42"/>
    </row>
    <row r="109" spans="2:16">
      <c r="B109" s="25" t="s">
        <v>166</v>
      </c>
      <c r="C109" s="21">
        <v>23.902999877929688</v>
      </c>
      <c r="D109" s="43"/>
      <c r="E109" s="41"/>
      <c r="F109" s="41"/>
      <c r="G109" s="40">
        <v>19.930999755859375</v>
      </c>
      <c r="H109" s="43"/>
      <c r="I109" s="41"/>
      <c r="J109" s="41"/>
      <c r="K109" s="41"/>
      <c r="L109" s="41"/>
      <c r="M109" s="41"/>
      <c r="N109" s="41"/>
      <c r="O109" s="42"/>
    </row>
    <row r="110" spans="2:16" ht="15.75">
      <c r="B110" s="25" t="s">
        <v>166</v>
      </c>
      <c r="C110" s="21">
        <v>23.868000030517578</v>
      </c>
      <c r="D110" s="44">
        <f>STDEV(C108:C110)</f>
        <v>6.5597728129041979E-2</v>
      </c>
      <c r="E110" s="45">
        <f>AVERAGE(C108:C110)</f>
        <v>23.922000249226887</v>
      </c>
      <c r="F110" s="41"/>
      <c r="G110" s="40">
        <v>20.017000198364258</v>
      </c>
      <c r="H110" s="46">
        <f>STDEV(G108:G110)</f>
        <v>5.8226669988221111E-2</v>
      </c>
      <c r="I110" s="45">
        <f>AVERAGE(G108:G110)</f>
        <v>19.95133336385091</v>
      </c>
      <c r="J110" s="41"/>
      <c r="K110" s="45">
        <f>E110-I110</f>
        <v>3.9706668853759766</v>
      </c>
      <c r="L110" s="45">
        <f>K110-$K$7</f>
        <v>-1.8260002136230469</v>
      </c>
      <c r="M110" s="18">
        <f>SQRT((D110*D110)+(H110*H110))</f>
        <v>8.7712068916477592E-2</v>
      </c>
      <c r="N110" s="6"/>
      <c r="O110" s="23">
        <f>POWER(2,-L110)</f>
        <v>3.5455273217735055</v>
      </c>
      <c r="P110" s="17">
        <f>M110/SQRT((COUNT(C108:C110)+COUNT(G108:G110)/2))</f>
        <v>4.1347865815162067E-2</v>
      </c>
    </row>
    <row r="111" spans="2:16">
      <c r="B111" s="25" t="s">
        <v>167</v>
      </c>
      <c r="C111" s="21">
        <v>20.721000671386719</v>
      </c>
      <c r="D111" s="37"/>
      <c r="E111" s="41"/>
      <c r="F111" s="41"/>
      <c r="G111" s="40">
        <v>15.02400016784668</v>
      </c>
      <c r="I111" s="41"/>
      <c r="J111" s="41"/>
      <c r="K111" s="41"/>
      <c r="L111" s="41"/>
      <c r="M111" s="41"/>
      <c r="N111" s="41"/>
      <c r="O111" s="42"/>
    </row>
    <row r="112" spans="2:16">
      <c r="B112" s="25" t="s">
        <v>167</v>
      </c>
      <c r="C112" s="21">
        <v>20.656999588012695</v>
      </c>
      <c r="D112" s="43"/>
      <c r="E112" s="41"/>
      <c r="F112" s="41"/>
      <c r="G112" s="40">
        <v>15.069000244140625</v>
      </c>
      <c r="H112" s="43"/>
      <c r="I112" s="41"/>
      <c r="J112" s="41"/>
      <c r="K112" s="41"/>
      <c r="L112" s="41"/>
      <c r="M112" s="41"/>
      <c r="N112" s="41"/>
      <c r="O112" s="42"/>
    </row>
    <row r="113" spans="2:17" ht="15.75">
      <c r="B113" s="25" t="s">
        <v>167</v>
      </c>
      <c r="C113" s="21">
        <v>20.649999618530273</v>
      </c>
      <c r="D113" s="44">
        <f>STDEV(C111:C113)</f>
        <v>3.9128607932745911E-2</v>
      </c>
      <c r="E113" s="45">
        <f>AVERAGE(C111:C113)</f>
        <v>20.675999959309895</v>
      </c>
      <c r="F113" s="41"/>
      <c r="G113" s="40">
        <v>15.147000312805176</v>
      </c>
      <c r="H113" s="46">
        <f>STDEV(G111:G113)</f>
        <v>6.2233502817944431E-2</v>
      </c>
      <c r="I113" s="45">
        <f>AVERAGE(G111:G113)</f>
        <v>15.080000241597494</v>
      </c>
      <c r="J113" s="41"/>
      <c r="K113" s="45">
        <f>E113-I113</f>
        <v>5.5959997177124006</v>
      </c>
      <c r="L113" s="45">
        <f>K113-$K$7</f>
        <v>-0.20066738128662287</v>
      </c>
      <c r="M113" s="18">
        <f>SQRT((D113*D113)+(H113*H113))</f>
        <v>7.3512290344850795E-2</v>
      </c>
      <c r="N113" s="6"/>
      <c r="O113" s="23">
        <f>POWER(2,-L113)</f>
        <v>1.1492298582658205</v>
      </c>
      <c r="P113" s="17">
        <f>M113/SQRT((COUNT(C111:C113)+COUNT(G111:G113)/2))</f>
        <v>3.4654026002265574E-2</v>
      </c>
    </row>
    <row r="114" spans="2:17">
      <c r="B114" s="25" t="s">
        <v>168</v>
      </c>
      <c r="C114" s="21">
        <v>28.875999450683594</v>
      </c>
      <c r="D114" s="37"/>
      <c r="E114" s="41"/>
      <c r="F114" s="41"/>
      <c r="G114" s="40">
        <v>17.798000335693359</v>
      </c>
      <c r="I114" s="41"/>
      <c r="J114" s="41"/>
      <c r="K114" s="41"/>
      <c r="L114" s="41"/>
      <c r="M114" s="41"/>
      <c r="N114" s="41"/>
      <c r="O114" s="42"/>
    </row>
    <row r="115" spans="2:17">
      <c r="B115" s="25" t="s">
        <v>168</v>
      </c>
      <c r="C115" s="21">
        <v>28.569999694824219</v>
      </c>
      <c r="D115" s="43"/>
      <c r="E115" s="41"/>
      <c r="F115" s="41"/>
      <c r="G115" s="40">
        <v>17.886999130249023</v>
      </c>
      <c r="H115" s="43"/>
      <c r="I115" s="41"/>
      <c r="J115" s="41"/>
      <c r="K115" s="41"/>
      <c r="L115" s="41"/>
      <c r="M115" s="41"/>
      <c r="N115" s="41"/>
      <c r="O115" s="42"/>
    </row>
    <row r="116" spans="2:17" ht="15.75">
      <c r="B116" s="25" t="s">
        <v>168</v>
      </c>
      <c r="C116" s="21">
        <v>28.607000350952148</v>
      </c>
      <c r="D116" s="44">
        <f>STDEV(C114:C116)</f>
        <v>0.16701567531034447</v>
      </c>
      <c r="E116" s="45">
        <f>AVERAGE(C114:C116)</f>
        <v>28.684333165486652</v>
      </c>
      <c r="F116" s="41"/>
      <c r="G116" s="40">
        <v>17.778999328613281</v>
      </c>
      <c r="H116" s="46">
        <f>STDEV(G114:G116)</f>
        <v>5.7656715214243315E-2</v>
      </c>
      <c r="I116" s="45">
        <f>AVERAGE(G114:G116)</f>
        <v>17.821332931518555</v>
      </c>
      <c r="J116" s="41"/>
      <c r="K116" s="45">
        <f>E116-I116</f>
        <v>10.863000233968098</v>
      </c>
      <c r="L116" s="45">
        <f>K116-$K$7</f>
        <v>5.0663331349690743</v>
      </c>
      <c r="M116" s="18">
        <f>SQRT((D116*D116)+(H116*H116))</f>
        <v>0.1766876696565631</v>
      </c>
      <c r="N116" s="6"/>
      <c r="O116" s="23">
        <f>POWER(2,-L116)</f>
        <v>2.984569924909234E-2</v>
      </c>
      <c r="P116" s="17">
        <f>M116/SQRT((COUNT(C114:C116)+COUNT(G114:G116)/2))</f>
        <v>8.3291366244136245E-2</v>
      </c>
    </row>
    <row r="117" spans="2:17" s="24" customFormat="1">
      <c r="B117" s="25" t="s">
        <v>169</v>
      </c>
      <c r="C117" s="21">
        <v>22.143999099731445</v>
      </c>
      <c r="D117" s="37"/>
      <c r="E117" s="41"/>
      <c r="F117" s="41"/>
      <c r="G117" s="40">
        <v>18.082000732421875</v>
      </c>
      <c r="H117" s="36"/>
      <c r="I117" s="41"/>
      <c r="J117" s="41"/>
      <c r="K117" s="41"/>
      <c r="L117" s="41"/>
      <c r="M117" s="41"/>
      <c r="N117" s="41"/>
      <c r="O117" s="42"/>
      <c r="P117" s="48"/>
      <c r="Q117" s="30"/>
    </row>
    <row r="118" spans="2:17" s="24" customFormat="1">
      <c r="B118" s="25" t="s">
        <v>169</v>
      </c>
      <c r="C118" s="21">
        <v>22.121000289916992</v>
      </c>
      <c r="D118" s="43"/>
      <c r="E118" s="41"/>
      <c r="F118" s="41"/>
      <c r="G118" s="40">
        <v>17.961999893188477</v>
      </c>
      <c r="H118" s="43"/>
      <c r="I118" s="41"/>
      <c r="J118" s="41"/>
      <c r="K118" s="41"/>
      <c r="L118" s="41"/>
      <c r="M118" s="41"/>
      <c r="N118" s="41"/>
      <c r="O118" s="42"/>
      <c r="P118" s="48"/>
      <c r="Q118" s="30"/>
    </row>
    <row r="119" spans="2:17" s="24" customFormat="1" ht="15.75">
      <c r="B119" s="25" t="s">
        <v>169</v>
      </c>
      <c r="C119" s="21">
        <v>22.285999298095703</v>
      </c>
      <c r="D119" s="44">
        <f>STDEV(C117:C119)</f>
        <v>8.9365983730134768E-2</v>
      </c>
      <c r="E119" s="45">
        <f>AVERAGE(C117:C119)</f>
        <v>22.183666229248047</v>
      </c>
      <c r="F119" s="41"/>
      <c r="G119" s="40">
        <v>17.945999145507813</v>
      </c>
      <c r="H119" s="46">
        <f>STDEV(G117:G119)</f>
        <v>7.4333322480795369E-2</v>
      </c>
      <c r="I119" s="45">
        <f>AVERAGE(G117:G119)</f>
        <v>17.996666590372723</v>
      </c>
      <c r="J119" s="41"/>
      <c r="K119" s="45">
        <f>E119-I119</f>
        <v>4.1869996388753243</v>
      </c>
      <c r="L119" s="45">
        <f>K119-$K$7</f>
        <v>-1.6096674601236991</v>
      </c>
      <c r="M119" s="45">
        <f>SQRT((D119*D119)+(H119*H119))</f>
        <v>0.11623993237734023</v>
      </c>
      <c r="N119" s="41"/>
      <c r="O119" s="49">
        <f>POWER(2,-L119)</f>
        <v>3.051814896324835</v>
      </c>
      <c r="P119" s="1">
        <f>M119/SQRT((COUNT(C117:C119)+COUNT(G117:G119)/2))</f>
        <v>5.4796029619122007E-2</v>
      </c>
      <c r="Q119" s="30"/>
    </row>
    <row r="120" spans="2:17">
      <c r="B120" s="25" t="s">
        <v>170</v>
      </c>
      <c r="C120" s="21">
        <v>19.871999740600586</v>
      </c>
      <c r="D120" s="37"/>
      <c r="E120" s="41"/>
      <c r="F120" s="41"/>
      <c r="G120" s="40">
        <v>13.791999816894531</v>
      </c>
      <c r="I120" s="41"/>
      <c r="J120" s="41"/>
      <c r="K120" s="41"/>
      <c r="L120" s="41"/>
      <c r="M120" s="41"/>
      <c r="N120" s="41"/>
      <c r="O120" s="42"/>
    </row>
    <row r="121" spans="2:17">
      <c r="B121" s="25" t="s">
        <v>170</v>
      </c>
      <c r="C121" s="21">
        <v>19.86400032043457</v>
      </c>
      <c r="D121" s="43"/>
      <c r="E121" s="41"/>
      <c r="F121" s="41"/>
      <c r="G121" s="40">
        <v>13.795000076293945</v>
      </c>
      <c r="H121" s="43"/>
      <c r="I121" s="41"/>
      <c r="J121" s="41"/>
      <c r="K121" s="41"/>
      <c r="L121" s="41"/>
      <c r="M121" s="41"/>
      <c r="N121" s="41"/>
      <c r="O121" s="42"/>
    </row>
    <row r="122" spans="2:17" ht="15.75">
      <c r="B122" s="25" t="s">
        <v>170</v>
      </c>
      <c r="C122" s="21">
        <v>19.860000610351563</v>
      </c>
      <c r="D122" s="44">
        <f>STDEV(C120:C122)</f>
        <v>6.1096580710871358E-3</v>
      </c>
      <c r="E122" s="45">
        <f>AVERAGE(C120:C122)</f>
        <v>19.865333557128906</v>
      </c>
      <c r="F122" s="41"/>
      <c r="G122" s="40">
        <v>13.800000190734863</v>
      </c>
      <c r="H122" s="46">
        <f>STDEV(G120:G122)</f>
        <v>4.0416309098992437E-3</v>
      </c>
      <c r="I122" s="45">
        <f>AVERAGE(G120:G122)</f>
        <v>13.795666694641113</v>
      </c>
      <c r="J122" s="41"/>
      <c r="K122" s="45">
        <f>E122-I122</f>
        <v>6.069666862487793</v>
      </c>
      <c r="L122" s="45">
        <f>K122-$K$7</f>
        <v>0.27299976348876953</v>
      </c>
      <c r="M122" s="18">
        <f>SQRT((D122*D122)+(H122*H122))</f>
        <v>7.3254830664914632E-3</v>
      </c>
      <c r="N122" s="6"/>
      <c r="O122" s="23">
        <f>POWER(2,-L122)</f>
        <v>0.82759695175203241</v>
      </c>
      <c r="P122" s="17">
        <f>M122/SQRT((COUNT(C120:C122)+COUNT(G120:G122)/2))</f>
        <v>3.4532658345222257E-3</v>
      </c>
    </row>
    <row r="123" spans="2:17">
      <c r="B123" s="25" t="s">
        <v>171</v>
      </c>
      <c r="C123" s="21">
        <v>27.01099967956543</v>
      </c>
      <c r="D123" s="37"/>
      <c r="E123" s="41"/>
      <c r="F123" s="41"/>
      <c r="G123" s="40">
        <v>16.691999435424805</v>
      </c>
      <c r="I123" s="41"/>
      <c r="J123" s="41"/>
      <c r="K123" s="41"/>
      <c r="L123" s="41"/>
      <c r="M123" s="41"/>
      <c r="N123" s="41"/>
      <c r="O123" s="42"/>
    </row>
    <row r="124" spans="2:17">
      <c r="B124" s="25" t="s">
        <v>171</v>
      </c>
      <c r="C124" s="21">
        <v>27.26300048828125</v>
      </c>
      <c r="D124" s="43"/>
      <c r="E124" s="41"/>
      <c r="F124" s="41"/>
      <c r="G124" s="40">
        <v>16.715999603271484</v>
      </c>
      <c r="H124" s="43"/>
      <c r="I124" s="41"/>
      <c r="J124" s="41"/>
      <c r="K124" s="41"/>
      <c r="L124" s="41"/>
      <c r="M124" s="41"/>
      <c r="N124" s="41"/>
      <c r="O124" s="42"/>
    </row>
    <row r="125" spans="2:17" ht="15.75">
      <c r="B125" s="25" t="s">
        <v>171</v>
      </c>
      <c r="C125" s="21">
        <v>27.409999847412109</v>
      </c>
      <c r="D125" s="44">
        <f>STDEV(C123:C125)</f>
        <v>0.20178964010388584</v>
      </c>
      <c r="E125" s="45">
        <f>AVERAGE(C123:C125)</f>
        <v>27.228000005086262</v>
      </c>
      <c r="F125" s="41"/>
      <c r="G125" s="40">
        <v>16.756000518798828</v>
      </c>
      <c r="H125" s="46">
        <f>STDEV(G123:G125)</f>
        <v>3.2332182039837613E-2</v>
      </c>
      <c r="I125" s="45">
        <f>AVERAGE(G123:G125)</f>
        <v>16.721333185831707</v>
      </c>
      <c r="J125" s="41"/>
      <c r="K125" s="45">
        <f>E125-I125</f>
        <v>10.506666819254555</v>
      </c>
      <c r="L125" s="45">
        <f>K125-$K$7</f>
        <v>4.7099997202555315</v>
      </c>
      <c r="M125" s="18">
        <f>SQRT((D125*D125)+(H125*H125))</f>
        <v>0.2043634723934612</v>
      </c>
      <c r="N125" s="6"/>
      <c r="O125" s="23">
        <f>POWER(2,-L125)</f>
        <v>3.8207516086470057E-2</v>
      </c>
      <c r="P125" s="17">
        <f>M125/SQRT((COUNT(C123:C125)+COUNT(G123:G125)/2))</f>
        <v>9.6337864770830811E-2</v>
      </c>
    </row>
    <row r="126" spans="2:17">
      <c r="B126" s="25" t="s">
        <v>172</v>
      </c>
      <c r="C126" s="21">
        <v>22.902000427246094</v>
      </c>
      <c r="D126" s="37"/>
      <c r="E126" s="41"/>
      <c r="F126" s="41"/>
      <c r="G126" s="40">
        <v>19.267999649047852</v>
      </c>
      <c r="I126" s="41"/>
      <c r="J126" s="41"/>
      <c r="K126" s="41"/>
      <c r="L126" s="41"/>
      <c r="M126" s="41"/>
      <c r="N126" s="41"/>
      <c r="O126" s="42"/>
    </row>
    <row r="127" spans="2:17">
      <c r="B127" s="25" t="s">
        <v>172</v>
      </c>
      <c r="C127" s="21">
        <v>22.923999786376953</v>
      </c>
      <c r="D127" s="43"/>
      <c r="E127" s="41"/>
      <c r="F127" s="41"/>
      <c r="G127" s="40">
        <v>19.259000778198242</v>
      </c>
      <c r="H127" s="43"/>
      <c r="I127" s="41"/>
      <c r="J127" s="41"/>
      <c r="K127" s="41"/>
      <c r="L127" s="41"/>
      <c r="M127" s="41"/>
      <c r="N127" s="41"/>
      <c r="O127" s="42"/>
    </row>
    <row r="128" spans="2:17" ht="15.75">
      <c r="B128" s="25" t="s">
        <v>172</v>
      </c>
      <c r="C128" s="21">
        <v>22.972999572753906</v>
      </c>
      <c r="D128" s="44">
        <f>STDEV(C126:C128)</f>
        <v>3.634517283398879E-2</v>
      </c>
      <c r="E128" s="45">
        <f>AVERAGE(C126:C128)</f>
        <v>22.932999928792317</v>
      </c>
      <c r="F128" s="41"/>
      <c r="G128" s="40">
        <v>19.304000854492188</v>
      </c>
      <c r="H128" s="46">
        <f>STDEV(G126:G128)</f>
        <v>2.3812018451733332E-2</v>
      </c>
      <c r="I128" s="45">
        <f>AVERAGE(G126:G128)</f>
        <v>19.277000427246094</v>
      </c>
      <c r="J128" s="41"/>
      <c r="K128" s="45">
        <f>E128-I128</f>
        <v>3.6559995015462228</v>
      </c>
      <c r="L128" s="45">
        <f>K128-$K$7</f>
        <v>-2.1406675974528007</v>
      </c>
      <c r="M128" s="18">
        <f>SQRT((D128*D128)+(H128*H128))</f>
        <v>4.345093567552033E-2</v>
      </c>
      <c r="N128" s="6"/>
      <c r="O128" s="23">
        <f>POWER(2,-L128)</f>
        <v>4.4096605322879761</v>
      </c>
      <c r="P128" s="17">
        <f>M128/SQRT((COUNT(C126:C128)+COUNT(G126:G128)/2))</f>
        <v>2.0482967510040605E-2</v>
      </c>
    </row>
    <row r="129" spans="2:16">
      <c r="B129" s="25" t="s">
        <v>173</v>
      </c>
      <c r="C129" s="21">
        <v>19.485000610351562</v>
      </c>
      <c r="D129" s="37"/>
      <c r="E129" s="41"/>
      <c r="F129" s="41"/>
      <c r="G129" s="40">
        <v>13.597000122070313</v>
      </c>
      <c r="I129" s="41"/>
      <c r="J129" s="41"/>
      <c r="K129" s="41"/>
      <c r="L129" s="41"/>
      <c r="M129" s="41"/>
      <c r="N129" s="41"/>
      <c r="O129" s="42"/>
    </row>
    <row r="130" spans="2:16">
      <c r="B130" s="25" t="s">
        <v>173</v>
      </c>
      <c r="C130" s="21">
        <v>19.399999618530273</v>
      </c>
      <c r="D130" s="43"/>
      <c r="E130" s="41"/>
      <c r="F130" s="41"/>
      <c r="G130" s="40">
        <v>13.604000091552734</v>
      </c>
      <c r="H130" s="43"/>
      <c r="I130" s="41"/>
      <c r="J130" s="41"/>
      <c r="K130" s="41"/>
      <c r="L130" s="41"/>
      <c r="M130" s="41"/>
      <c r="N130" s="41"/>
      <c r="O130" s="42"/>
    </row>
    <row r="131" spans="2:16" ht="15.75">
      <c r="B131" s="25" t="s">
        <v>173</v>
      </c>
      <c r="C131" s="21">
        <v>19.551000595092773</v>
      </c>
      <c r="D131" s="44">
        <f>STDEV(C129:C131)</f>
        <v>7.5699473269052103E-2</v>
      </c>
      <c r="E131" s="45">
        <f>AVERAGE(C129:C131)</f>
        <v>19.478666941324871</v>
      </c>
      <c r="F131" s="41"/>
      <c r="G131" s="40">
        <v>13.619999885559082</v>
      </c>
      <c r="H131" s="46">
        <f>STDEV(G129:G131)</f>
        <v>1.178969961124068E-2</v>
      </c>
      <c r="I131" s="45">
        <f>AVERAGE(G129:G131)</f>
        <v>13.607000033060709</v>
      </c>
      <c r="J131" s="41"/>
      <c r="K131" s="45">
        <f>E131-I131</f>
        <v>5.8716669082641619</v>
      </c>
      <c r="L131" s="45">
        <f>K131-$K$7</f>
        <v>7.4999809265138495E-2</v>
      </c>
      <c r="M131" s="18">
        <f>SQRT((D131*D131)+(H131*H131))</f>
        <v>7.6612056950164334E-2</v>
      </c>
      <c r="N131" s="6"/>
      <c r="O131" s="23">
        <f>POWER(2,-L131)</f>
        <v>0.94934224646051601</v>
      </c>
      <c r="P131" s="17">
        <f>M131/SQRT((COUNT(C129:C131)+COUNT(G129:G131)/2))</f>
        <v>3.6115269993407452E-2</v>
      </c>
    </row>
    <row r="132" spans="2:16">
      <c r="B132" s="25" t="s">
        <v>174</v>
      </c>
      <c r="C132" s="21">
        <v>27.653999328613281</v>
      </c>
      <c r="D132" s="37"/>
      <c r="E132" s="41"/>
      <c r="F132" s="41"/>
      <c r="G132" s="40">
        <v>16.044000625610352</v>
      </c>
      <c r="I132" s="41"/>
      <c r="J132" s="41"/>
      <c r="K132" s="41"/>
      <c r="L132" s="41"/>
      <c r="M132" s="41"/>
      <c r="N132" s="41"/>
      <c r="O132" s="42"/>
    </row>
    <row r="133" spans="2:16">
      <c r="B133" s="25" t="s">
        <v>174</v>
      </c>
      <c r="C133" s="21">
        <v>27.813999176025391</v>
      </c>
      <c r="D133" s="43"/>
      <c r="E133" s="41"/>
      <c r="F133" s="41"/>
      <c r="G133" s="40">
        <v>15.998000144958496</v>
      </c>
      <c r="H133" s="43"/>
      <c r="I133" s="41"/>
      <c r="J133" s="41"/>
      <c r="K133" s="41"/>
      <c r="L133" s="41"/>
      <c r="M133" s="41"/>
      <c r="N133" s="41"/>
      <c r="O133" s="42"/>
    </row>
    <row r="134" spans="2:16" ht="15.75">
      <c r="B134" s="25" t="s">
        <v>174</v>
      </c>
      <c r="C134" s="21">
        <v>27.649999618530273</v>
      </c>
      <c r="D134" s="44">
        <f>STDEV(C132:C134)</f>
        <v>9.3551949660104758E-2</v>
      </c>
      <c r="E134" s="45">
        <f>AVERAGE(C132:C134)</f>
        <v>27.705999374389648</v>
      </c>
      <c r="F134" s="41"/>
      <c r="G134" s="40">
        <v>16.097999572753906</v>
      </c>
      <c r="H134" s="46">
        <f>STDEV(G132:G134)</f>
        <v>5.0052998698418977E-2</v>
      </c>
      <c r="I134" s="45">
        <f>AVERAGE(G132:G134)</f>
        <v>16.046666781107586</v>
      </c>
      <c r="J134" s="41"/>
      <c r="K134" s="45">
        <f>E134-I134</f>
        <v>11.659332593282063</v>
      </c>
      <c r="L134" s="45">
        <f>K134-$K$7</f>
        <v>5.8626654942830392</v>
      </c>
      <c r="M134" s="18">
        <f>SQRT((D134*D134)+(H134*H134))</f>
        <v>0.10610028258167226</v>
      </c>
      <c r="N134" s="6"/>
      <c r="O134" s="23">
        <f>POWER(2,-L134)</f>
        <v>1.7185486527159607E-2</v>
      </c>
      <c r="P134" s="17">
        <f>M134/SQRT((COUNT(C132:C134)+COUNT(G132:G134)/2))</f>
        <v>5.0016152866206261E-2</v>
      </c>
    </row>
    <row r="135" spans="2:16">
      <c r="B135" s="25" t="s">
        <v>175</v>
      </c>
      <c r="C135" s="21">
        <v>23.802000045776367</v>
      </c>
      <c r="D135" s="37"/>
      <c r="E135" s="41"/>
      <c r="F135" s="41"/>
      <c r="G135" s="40">
        <v>18.517999649047852</v>
      </c>
      <c r="I135" s="41"/>
      <c r="J135" s="41"/>
      <c r="K135" s="41"/>
      <c r="L135" s="41"/>
      <c r="M135" s="41"/>
      <c r="N135" s="41"/>
      <c r="O135" s="42"/>
    </row>
    <row r="136" spans="2:16">
      <c r="B136" s="25" t="s">
        <v>175</v>
      </c>
      <c r="C136" s="21">
        <v>23.86400032043457</v>
      </c>
      <c r="D136" s="43"/>
      <c r="E136" s="41"/>
      <c r="F136" s="41"/>
      <c r="G136" s="40">
        <v>18.542999267578125</v>
      </c>
      <c r="H136" s="43"/>
      <c r="I136" s="41"/>
      <c r="J136" s="41"/>
      <c r="K136" s="41"/>
      <c r="L136" s="41"/>
      <c r="M136" s="41"/>
      <c r="N136" s="41"/>
      <c r="O136" s="42"/>
    </row>
    <row r="137" spans="2:16" ht="15.75">
      <c r="B137" s="25" t="s">
        <v>175</v>
      </c>
      <c r="C137" s="21">
        <v>23.896999359130859</v>
      </c>
      <c r="D137" s="44">
        <f>STDEV(C135:C137)</f>
        <v>4.8231801663765381E-2</v>
      </c>
      <c r="E137" s="45">
        <f>AVERAGE(C135:C137)</f>
        <v>23.854333241780598</v>
      </c>
      <c r="F137" s="41"/>
      <c r="G137" s="40">
        <v>18.576999664306641</v>
      </c>
      <c r="H137" s="46">
        <f>STDEV(G135:G137)</f>
        <v>2.9614213099155021E-2</v>
      </c>
      <c r="I137" s="45">
        <f>AVERAGE(G135:G137)</f>
        <v>18.545999526977539</v>
      </c>
      <c r="J137" s="41"/>
      <c r="K137" s="45">
        <f>E137-I137</f>
        <v>5.3083337148030587</v>
      </c>
      <c r="L137" s="45">
        <f>K137-$K$7</f>
        <v>-0.48833338419596473</v>
      </c>
      <c r="M137" s="18">
        <f>SQRT((D137*D137)+(H137*H137))</f>
        <v>5.6597776539498136E-2</v>
      </c>
      <c r="N137" s="6"/>
      <c r="O137" s="23">
        <f>POWER(2,-L137)</f>
        <v>1.4028233836712789</v>
      </c>
      <c r="P137" s="17">
        <f>M137/SQRT((COUNT(C135:C137)+COUNT(G135:G137)/2))</f>
        <v>2.6680447727440017E-2</v>
      </c>
    </row>
    <row r="138" spans="2:16">
      <c r="B138" s="25" t="s">
        <v>176</v>
      </c>
      <c r="C138" s="21">
        <v>21.018999099731445</v>
      </c>
      <c r="D138" s="37"/>
      <c r="E138" s="41"/>
      <c r="F138" s="41"/>
      <c r="G138" s="40">
        <v>14.470999717712402</v>
      </c>
      <c r="I138" s="41"/>
      <c r="J138" s="41"/>
      <c r="K138" s="41"/>
      <c r="L138" s="41"/>
      <c r="M138" s="41"/>
      <c r="N138" s="41"/>
      <c r="O138" s="42"/>
    </row>
    <row r="139" spans="2:16">
      <c r="B139" s="25" t="s">
        <v>176</v>
      </c>
      <c r="C139" s="21">
        <v>20.827999114990234</v>
      </c>
      <c r="D139" s="43"/>
      <c r="E139" s="41"/>
      <c r="F139" s="41"/>
      <c r="G139" s="40">
        <v>14.618000030517578</v>
      </c>
      <c r="H139" s="43"/>
      <c r="I139" s="41"/>
      <c r="J139" s="41"/>
      <c r="K139" s="41"/>
      <c r="L139" s="41"/>
      <c r="M139" s="41"/>
      <c r="N139" s="41"/>
      <c r="O139" s="42"/>
    </row>
    <row r="140" spans="2:16" ht="15.75">
      <c r="B140" s="25" t="s">
        <v>176</v>
      </c>
      <c r="C140" s="21">
        <v>20.965999603271484</v>
      </c>
      <c r="D140" s="44">
        <f>STDEV(C138:C140)</f>
        <v>9.8601957014060354E-2</v>
      </c>
      <c r="E140" s="45">
        <f>AVERAGE(C138:C140)</f>
        <v>20.937665939331055</v>
      </c>
      <c r="F140" s="41"/>
      <c r="G140" s="40">
        <v>14.520000457763672</v>
      </c>
      <c r="H140" s="46">
        <f>STDEV(G138:G140)</f>
        <v>7.4848826254813761E-2</v>
      </c>
      <c r="I140" s="45">
        <f>AVERAGE(G138:G140)</f>
        <v>14.536333401997885</v>
      </c>
      <c r="J140" s="41"/>
      <c r="K140" s="45">
        <f>E140-I140</f>
        <v>6.40133253733317</v>
      </c>
      <c r="L140" s="45">
        <f>K140-$K$7</f>
        <v>0.60466543833414654</v>
      </c>
      <c r="M140" s="18">
        <f>SQRT((D140*D140)+(H140*H140))</f>
        <v>0.12379294292780144</v>
      </c>
      <c r="N140" s="6"/>
      <c r="O140" s="23">
        <f>POWER(2,-L140)</f>
        <v>0.6576238657082083</v>
      </c>
      <c r="P140" s="17">
        <f>M140/SQRT((COUNT(C138:C140)+COUNT(G138:G140)/2))</f>
        <v>5.8356552938191773E-2</v>
      </c>
    </row>
    <row r="141" spans="2:16">
      <c r="B141" s="25" t="s">
        <v>177</v>
      </c>
      <c r="C141" s="21">
        <v>27.875</v>
      </c>
      <c r="D141" s="37"/>
      <c r="E141" s="41"/>
      <c r="F141" s="41"/>
      <c r="G141" s="40">
        <v>17.340999603271484</v>
      </c>
      <c r="I141" s="41"/>
      <c r="J141" s="41"/>
      <c r="K141" s="41"/>
      <c r="L141" s="41"/>
      <c r="M141" s="41"/>
      <c r="N141" s="41"/>
      <c r="O141" s="42"/>
    </row>
    <row r="142" spans="2:16">
      <c r="B142" s="25" t="s">
        <v>177</v>
      </c>
      <c r="C142" s="21">
        <v>27.482000350952148</v>
      </c>
      <c r="D142" s="43"/>
      <c r="E142" s="41"/>
      <c r="F142" s="41"/>
      <c r="G142" s="40">
        <v>17.322999954223633</v>
      </c>
      <c r="H142" s="43"/>
      <c r="I142" s="41"/>
      <c r="J142" s="41"/>
      <c r="K142" s="41"/>
      <c r="L142" s="41"/>
      <c r="M142" s="41"/>
      <c r="N142" s="41"/>
      <c r="O142" s="42"/>
    </row>
    <row r="143" spans="2:16" ht="15.75">
      <c r="B143" s="25" t="s">
        <v>177</v>
      </c>
      <c r="C143" s="21">
        <v>28.069999694824219</v>
      </c>
      <c r="D143" s="44">
        <f>STDEV(C141:C143)</f>
        <v>0.29950426639344613</v>
      </c>
      <c r="E143" s="45">
        <f>AVERAGE(C141:C143)</f>
        <v>27.809000015258789</v>
      </c>
      <c r="F143" s="41"/>
      <c r="G143" s="40">
        <v>17.24799919128418</v>
      </c>
      <c r="H143" s="46">
        <f>STDEV(G141:G143)</f>
        <v>4.9325751281918781E-2</v>
      </c>
      <c r="I143" s="45">
        <f>AVERAGE(G141:G143)</f>
        <v>17.303999582926433</v>
      </c>
      <c r="J143" s="41"/>
      <c r="K143" s="45">
        <f>E143-I143</f>
        <v>10.505000432332356</v>
      </c>
      <c r="L143" s="45">
        <f>K143-$K$7</f>
        <v>4.7083333333333321</v>
      </c>
      <c r="M143" s="18">
        <f>SQRT((D143*D143)+(H143*H143))</f>
        <v>0.3035388530771671</v>
      </c>
      <c r="N143" s="6"/>
      <c r="O143" s="23">
        <f>POWER(2,-L143)</f>
        <v>3.8251673228270514E-2</v>
      </c>
      <c r="P143" s="17">
        <f>M143/SQRT((COUNT(C141:C143)+COUNT(G141:G143)/2))</f>
        <v>0.14308958757630133</v>
      </c>
    </row>
    <row r="144" spans="2:16">
      <c r="B144" s="25" t="s">
        <v>178</v>
      </c>
      <c r="C144" s="21">
        <v>19.930999755859375</v>
      </c>
      <c r="D144" s="37"/>
      <c r="E144" s="41"/>
      <c r="F144" s="41"/>
      <c r="G144" s="40">
        <v>16.430999755859375</v>
      </c>
      <c r="I144" s="41"/>
      <c r="J144" s="41"/>
      <c r="K144" s="41"/>
      <c r="L144" s="41"/>
      <c r="M144" s="41"/>
      <c r="N144" s="41"/>
      <c r="O144" s="42"/>
    </row>
    <row r="145" spans="2:17">
      <c r="B145" s="25" t="s">
        <v>178</v>
      </c>
      <c r="C145" s="21">
        <v>19.806999206542969</v>
      </c>
      <c r="D145" s="43"/>
      <c r="E145" s="41"/>
      <c r="F145" s="41"/>
      <c r="G145" s="40">
        <v>16.312999725341797</v>
      </c>
      <c r="H145" s="43"/>
      <c r="I145" s="41"/>
      <c r="J145" s="41"/>
      <c r="K145" s="41"/>
      <c r="L145" s="41"/>
      <c r="M145" s="41"/>
      <c r="N145" s="41"/>
      <c r="O145" s="42"/>
    </row>
    <row r="146" spans="2:17" ht="15.75">
      <c r="B146" s="25" t="s">
        <v>178</v>
      </c>
      <c r="C146" s="21">
        <v>19.945999145507813</v>
      </c>
      <c r="D146" s="44">
        <f>STDEV(C144:C146)</f>
        <v>7.6291219408293684E-2</v>
      </c>
      <c r="E146" s="45">
        <f>AVERAGE(C144:C146)</f>
        <v>19.894666035970051</v>
      </c>
      <c r="F146" s="41"/>
      <c r="G146" s="40">
        <v>16.285999298095703</v>
      </c>
      <c r="H146" s="46">
        <f>STDEV(G144:G146)</f>
        <v>7.71126481468241E-2</v>
      </c>
      <c r="I146" s="45">
        <f>AVERAGE(G144:G146)</f>
        <v>16.343332926432293</v>
      </c>
      <c r="J146" s="41"/>
      <c r="K146" s="45">
        <f>E146-I146</f>
        <v>3.551333109537758</v>
      </c>
      <c r="L146" s="45">
        <f>K146-$K$7</f>
        <v>-2.2453339894612654</v>
      </c>
      <c r="M146" s="18">
        <f>SQRT((D146*D146)+(H146*H146))</f>
        <v>0.10847447009790047</v>
      </c>
      <c r="N146" s="6"/>
      <c r="O146" s="23">
        <f>POWER(2,-L146)</f>
        <v>4.7414686249764344</v>
      </c>
      <c r="P146" s="17">
        <f>M146/SQRT((COUNT(C144:C146)+COUNT(G144:G146)/2))</f>
        <v>5.1135355594561872E-2</v>
      </c>
    </row>
    <row r="147" spans="2:17" s="24" customFormat="1">
      <c r="B147" s="25" t="s">
        <v>179</v>
      </c>
      <c r="C147" s="21">
        <v>17.73699951171875</v>
      </c>
      <c r="D147" s="37"/>
      <c r="E147" s="41"/>
      <c r="F147" s="41"/>
      <c r="G147" s="40">
        <v>13.352999687194824</v>
      </c>
      <c r="H147" s="36"/>
      <c r="I147" s="41"/>
      <c r="J147" s="41"/>
      <c r="K147" s="41"/>
      <c r="L147" s="41"/>
      <c r="M147" s="41"/>
      <c r="N147" s="41"/>
      <c r="O147" s="42"/>
      <c r="P147" s="48"/>
      <c r="Q147" s="30"/>
    </row>
    <row r="148" spans="2:17" s="24" customFormat="1">
      <c r="B148" s="25" t="s">
        <v>179</v>
      </c>
      <c r="C148" s="21">
        <v>17.78700065612793</v>
      </c>
      <c r="D148" s="43"/>
      <c r="E148" s="41"/>
      <c r="F148" s="41"/>
      <c r="G148" s="40">
        <v>13.378000259399414</v>
      </c>
      <c r="H148" s="43"/>
      <c r="I148" s="41"/>
      <c r="J148" s="41"/>
      <c r="K148" s="41"/>
      <c r="L148" s="41"/>
      <c r="M148" s="41"/>
      <c r="N148" s="41"/>
      <c r="O148" s="42"/>
      <c r="P148" s="48"/>
      <c r="Q148" s="30"/>
    </row>
    <row r="149" spans="2:17" s="24" customFormat="1" ht="15.75">
      <c r="B149" s="25" t="s">
        <v>179</v>
      </c>
      <c r="C149" s="21">
        <v>17.826999664306641</v>
      </c>
      <c r="D149" s="44">
        <f>STDEV(C147:C149)</f>
        <v>4.5092613148481835E-2</v>
      </c>
      <c r="E149" s="45">
        <f>AVERAGE(C147:C149)</f>
        <v>17.783666610717773</v>
      </c>
      <c r="F149" s="41"/>
      <c r="G149" s="40">
        <v>13.345000267028809</v>
      </c>
      <c r="H149" s="46">
        <f>STDEV(G147:G149)</f>
        <v>1.7214426266019763E-2</v>
      </c>
      <c r="I149" s="45">
        <f>AVERAGE(G147:G149)</f>
        <v>13.35866673787435</v>
      </c>
      <c r="J149" s="41"/>
      <c r="K149" s="45">
        <f>E149-I149</f>
        <v>4.4249998728434239</v>
      </c>
      <c r="L149" s="45">
        <f>K149-$K$7</f>
        <v>-1.3716672261555996</v>
      </c>
      <c r="M149" s="45">
        <f>SQRT((D149*D149)+(H149*H149))</f>
        <v>4.8266761153270561E-2</v>
      </c>
      <c r="N149" s="41"/>
      <c r="O149" s="49">
        <f>POWER(2,-L149)</f>
        <v>2.5876943593010386</v>
      </c>
      <c r="P149" s="1">
        <f>M149/SQRT((COUNT(C147:C149)+COUNT(G147:G149)/2))</f>
        <v>2.2753169411592694E-2</v>
      </c>
      <c r="Q149" s="30"/>
    </row>
    <row r="150" spans="2:17">
      <c r="B150" s="25" t="s">
        <v>180</v>
      </c>
      <c r="C150" s="21">
        <v>26.281999588012695</v>
      </c>
      <c r="D150" s="37"/>
      <c r="E150" s="41"/>
      <c r="F150" s="41"/>
      <c r="G150" s="40">
        <v>16.041000366210937</v>
      </c>
      <c r="I150" s="41"/>
      <c r="J150" s="41"/>
      <c r="K150" s="41"/>
      <c r="L150" s="41"/>
      <c r="M150" s="41"/>
      <c r="N150" s="41"/>
      <c r="O150" s="42"/>
    </row>
    <row r="151" spans="2:17">
      <c r="B151" s="25" t="s">
        <v>180</v>
      </c>
      <c r="C151" s="21">
        <v>26.292999267578125</v>
      </c>
      <c r="D151" s="43"/>
      <c r="E151" s="41"/>
      <c r="F151" s="41"/>
      <c r="G151" s="40">
        <v>15.996999740600586</v>
      </c>
      <c r="H151" s="43"/>
      <c r="I151" s="41"/>
      <c r="J151" s="41"/>
      <c r="K151" s="41"/>
      <c r="L151" s="41"/>
      <c r="M151" s="41"/>
      <c r="N151" s="41"/>
      <c r="O151" s="42"/>
    </row>
    <row r="152" spans="2:17" ht="15.75">
      <c r="B152" s="25" t="s">
        <v>180</v>
      </c>
      <c r="C152" s="21">
        <v>26.344999313354492</v>
      </c>
      <c r="D152" s="44">
        <f>STDEV(C150:C152)</f>
        <v>3.3650069599799888E-2</v>
      </c>
      <c r="E152" s="45">
        <f>AVERAGE(C150:C152)</f>
        <v>26.306666056315105</v>
      </c>
      <c r="F152" s="41"/>
      <c r="G152" s="40">
        <v>16.042999267578125</v>
      </c>
      <c r="H152" s="46">
        <f>STDEV(G150:G152)</f>
        <v>2.6000022894013684E-2</v>
      </c>
      <c r="I152" s="45">
        <f>AVERAGE(G150:G152)</f>
        <v>16.026999791463215</v>
      </c>
      <c r="J152" s="41"/>
      <c r="K152" s="45">
        <f>E152-I152</f>
        <v>10.27966626485189</v>
      </c>
      <c r="L152" s="45">
        <f>K152-$K$7</f>
        <v>4.482999165852867</v>
      </c>
      <c r="M152" s="18">
        <f>SQRT((D152*D152)+(H152*H152))</f>
        <v>4.252444443564915E-2</v>
      </c>
      <c r="N152" s="6"/>
      <c r="O152" s="23">
        <f>POWER(2,-L152)</f>
        <v>4.4718042106087243E-2</v>
      </c>
      <c r="P152" s="17">
        <f>M152/SQRT((COUNT(C150:C152)+COUNT(G150:G152)/2))</f>
        <v>2.0046215351092043E-2</v>
      </c>
    </row>
    <row r="153" spans="2:17">
      <c r="B153" s="25" t="s">
        <v>181</v>
      </c>
      <c r="C153" s="21">
        <v>21.982999801635742</v>
      </c>
      <c r="D153" s="37"/>
      <c r="E153" s="41"/>
      <c r="F153" s="41"/>
      <c r="G153" s="40">
        <v>17.565999984741211</v>
      </c>
      <c r="I153" s="41"/>
      <c r="J153" s="41"/>
      <c r="K153" s="41"/>
      <c r="L153" s="41"/>
      <c r="M153" s="41"/>
      <c r="N153" s="41"/>
      <c r="O153" s="42"/>
    </row>
    <row r="154" spans="2:17">
      <c r="B154" s="25" t="s">
        <v>181</v>
      </c>
      <c r="C154" s="21">
        <v>21.982000350952148</v>
      </c>
      <c r="D154" s="43"/>
      <c r="E154" s="41"/>
      <c r="F154" s="41"/>
      <c r="G154" s="40">
        <v>17.599000930786133</v>
      </c>
      <c r="H154" s="43"/>
      <c r="I154" s="41"/>
      <c r="J154" s="41"/>
      <c r="K154" s="41"/>
      <c r="L154" s="41"/>
      <c r="M154" s="41"/>
      <c r="N154" s="41"/>
      <c r="O154" s="42"/>
    </row>
    <row r="155" spans="2:17" ht="15.75">
      <c r="B155" s="25" t="s">
        <v>181</v>
      </c>
      <c r="C155" s="21">
        <v>22.040000915527344</v>
      </c>
      <c r="D155" s="44">
        <f>STDEV(C153:C155)</f>
        <v>3.3201885934370429E-2</v>
      </c>
      <c r="E155" s="45">
        <f>AVERAGE(C153:C155)</f>
        <v>22.001667022705078</v>
      </c>
      <c r="F155" s="41"/>
      <c r="G155" s="40">
        <v>17.729000091552734</v>
      </c>
      <c r="H155" s="46">
        <f>STDEV(G153:G155)</f>
        <v>8.6176059185492093E-2</v>
      </c>
      <c r="I155" s="45">
        <f>AVERAGE(G153:G155)</f>
        <v>17.631333669026692</v>
      </c>
      <c r="J155" s="41"/>
      <c r="K155" s="45">
        <f>E155-I155</f>
        <v>4.3703333536783866</v>
      </c>
      <c r="L155" s="45">
        <f>K155-$K$7</f>
        <v>-1.4263337453206368</v>
      </c>
      <c r="M155" s="18">
        <f>SQRT((D155*D155)+(H155*H155))</f>
        <v>9.2350844101937585E-2</v>
      </c>
      <c r="N155" s="6"/>
      <c r="O155" s="23">
        <f>POWER(2,-L155)</f>
        <v>2.6876285210771558</v>
      </c>
      <c r="P155" s="17">
        <f>M155/SQRT((COUNT(C153:C155)+COUNT(G153:G155)/2))</f>
        <v>4.3534605408521165E-2</v>
      </c>
    </row>
    <row r="156" spans="2:17">
      <c r="B156" s="25" t="s">
        <v>182</v>
      </c>
      <c r="C156" s="21">
        <v>18.570999145507812</v>
      </c>
      <c r="D156" s="37"/>
      <c r="E156" s="41"/>
      <c r="F156" s="41"/>
      <c r="G156" s="40">
        <v>13.347999572753906</v>
      </c>
      <c r="I156" s="41"/>
      <c r="J156" s="41"/>
      <c r="K156" s="41"/>
      <c r="L156" s="41"/>
      <c r="M156" s="41"/>
      <c r="N156" s="41"/>
      <c r="O156" s="42"/>
    </row>
    <row r="157" spans="2:17">
      <c r="B157" s="25" t="s">
        <v>182</v>
      </c>
      <c r="C157" s="21">
        <v>18.541000366210938</v>
      </c>
      <c r="D157" s="43"/>
      <c r="E157" s="41"/>
      <c r="F157" s="41"/>
      <c r="G157" s="40">
        <v>13.314999580383301</v>
      </c>
      <c r="H157" s="43"/>
      <c r="I157" s="41"/>
      <c r="J157" s="41"/>
      <c r="K157" s="41"/>
      <c r="L157" s="41"/>
      <c r="M157" s="41"/>
      <c r="N157" s="41"/>
      <c r="O157" s="42"/>
    </row>
    <row r="158" spans="2:17" ht="15.75">
      <c r="B158" s="25" t="s">
        <v>182</v>
      </c>
      <c r="C158" s="21">
        <v>18.613000869750977</v>
      </c>
      <c r="D158" s="44">
        <f>STDEV(C156:C158)</f>
        <v>3.616661468979504E-2</v>
      </c>
      <c r="E158" s="45">
        <f>AVERAGE(C156:C158)</f>
        <v>18.575000127156574</v>
      </c>
      <c r="F158" s="41"/>
      <c r="G158" s="40">
        <v>13.359000205993652</v>
      </c>
      <c r="H158" s="46">
        <f>STDEV(G156:G158)</f>
        <v>2.2898575218550724E-2</v>
      </c>
      <c r="I158" s="45">
        <f>AVERAGE(G156:G158)</f>
        <v>13.340666453043619</v>
      </c>
      <c r="J158" s="41"/>
      <c r="K158" s="45">
        <f>E158-I158</f>
        <v>5.2343336741129551</v>
      </c>
      <c r="L158" s="45">
        <f>K158-$K$7</f>
        <v>-0.5623334248860683</v>
      </c>
      <c r="M158" s="18">
        <f>SQRT((D158*D158)+(H158*H158))</f>
        <v>4.280617671738185E-2</v>
      </c>
      <c r="N158" s="6"/>
      <c r="O158" s="23">
        <f>POWER(2,-L158)</f>
        <v>1.4766556398552355</v>
      </c>
      <c r="P158" s="17">
        <f>M158/SQRT((COUNT(C156:C158)+COUNT(G156:G158)/2))</f>
        <v>2.0179025222353611E-2</v>
      </c>
    </row>
    <row r="159" spans="2:17">
      <c r="B159" s="25" t="s">
        <v>183</v>
      </c>
      <c r="C159" s="21">
        <v>26.930000305175781</v>
      </c>
      <c r="D159" s="37"/>
      <c r="E159" s="41"/>
      <c r="F159" s="41"/>
      <c r="G159" s="40">
        <v>16.652000427246094</v>
      </c>
      <c r="I159" s="41"/>
      <c r="J159" s="41"/>
      <c r="K159" s="41"/>
      <c r="L159" s="41"/>
      <c r="M159" s="41"/>
      <c r="N159" s="41"/>
      <c r="O159" s="42"/>
    </row>
    <row r="160" spans="2:17">
      <c r="B160" s="25" t="s">
        <v>183</v>
      </c>
      <c r="C160" s="21">
        <v>26.941999435424805</v>
      </c>
      <c r="D160" s="43"/>
      <c r="E160" s="41"/>
      <c r="F160" s="41"/>
      <c r="G160" s="40">
        <v>16.47599983215332</v>
      </c>
      <c r="H160" s="43"/>
      <c r="I160" s="41"/>
      <c r="J160" s="41"/>
      <c r="K160" s="41"/>
      <c r="L160" s="41"/>
      <c r="M160" s="41"/>
      <c r="N160" s="41"/>
      <c r="O160" s="42"/>
    </row>
    <row r="161" spans="2:17" ht="15.75">
      <c r="B161" s="25" t="s">
        <v>183</v>
      </c>
      <c r="C161" s="21">
        <v>27.093999862670898</v>
      </c>
      <c r="D161" s="44">
        <f>STDEV(C159:C161)</f>
        <v>9.1418418884746916E-2</v>
      </c>
      <c r="E161" s="45">
        <f>AVERAGE(C159:C161)</f>
        <v>26.988666534423828</v>
      </c>
      <c r="F161" s="41"/>
      <c r="G161" s="40">
        <v>16.573999404907227</v>
      </c>
      <c r="H161" s="46">
        <f>STDEV(G159:G161)</f>
        <v>8.8189460083454241E-2</v>
      </c>
      <c r="I161" s="45">
        <f>AVERAGE(G159:G161)</f>
        <v>16.567333221435547</v>
      </c>
      <c r="J161" s="41"/>
      <c r="K161" s="45">
        <f>E161-I161</f>
        <v>10.421333312988281</v>
      </c>
      <c r="L161" s="45">
        <f>K161-$K$7</f>
        <v>4.6246662139892578</v>
      </c>
      <c r="M161" s="18">
        <f>SQRT((D161*D161)+(H161*H161))</f>
        <v>0.12702247116631851</v>
      </c>
      <c r="N161" s="6"/>
      <c r="O161" s="23">
        <f>POWER(2,-L161)</f>
        <v>4.0535613432348107E-2</v>
      </c>
      <c r="P161" s="17">
        <f>M161/SQRT((COUNT(C159:C161)+COUNT(G159:G161)/2))</f>
        <v>5.9878967149851026E-2</v>
      </c>
    </row>
    <row r="162" spans="2:17" s="24" customFormat="1">
      <c r="B162" s="25" t="s">
        <v>184</v>
      </c>
      <c r="C162" s="21">
        <v>23.867000579833984</v>
      </c>
      <c r="D162" s="37"/>
      <c r="E162" s="41"/>
      <c r="F162" s="41"/>
      <c r="G162" s="40">
        <v>19.329999923706055</v>
      </c>
      <c r="H162" s="36"/>
      <c r="I162" s="41"/>
      <c r="J162" s="41"/>
      <c r="K162" s="41"/>
      <c r="L162" s="41"/>
      <c r="M162" s="41"/>
      <c r="N162" s="41"/>
      <c r="O162" s="42"/>
      <c r="P162" s="48"/>
      <c r="Q162" s="30"/>
    </row>
    <row r="163" spans="2:17" s="24" customFormat="1">
      <c r="B163" s="25" t="s">
        <v>184</v>
      </c>
      <c r="C163" s="21">
        <v>23.652000427246094</v>
      </c>
      <c r="D163" s="43"/>
      <c r="E163" s="41"/>
      <c r="F163" s="41"/>
      <c r="G163" s="40">
        <v>19.458999633789063</v>
      </c>
      <c r="H163" s="43"/>
      <c r="I163" s="41"/>
      <c r="J163" s="41"/>
      <c r="K163" s="41"/>
      <c r="L163" s="41"/>
      <c r="M163" s="41"/>
      <c r="N163" s="41"/>
      <c r="O163" s="42"/>
      <c r="P163" s="48"/>
      <c r="Q163" s="30"/>
    </row>
    <row r="164" spans="2:17" s="24" customFormat="1" ht="15.75">
      <c r="B164" s="25" t="s">
        <v>184</v>
      </c>
      <c r="C164" s="21">
        <v>23.829000473022461</v>
      </c>
      <c r="D164" s="44">
        <f>STDEV(C162:C164)</f>
        <v>0.11474470934451221</v>
      </c>
      <c r="E164" s="45">
        <f>AVERAGE(C162:C164)</f>
        <v>23.78266716003418</v>
      </c>
      <c r="F164" s="41"/>
      <c r="G164" s="40">
        <v>19.450000762939453</v>
      </c>
      <c r="H164" s="46">
        <f>STDEV(G162:G164)</f>
        <v>7.202095331081082E-2</v>
      </c>
      <c r="I164" s="45">
        <f>AVERAGE(G162:G164)</f>
        <v>19.413000106811523</v>
      </c>
      <c r="J164" s="41"/>
      <c r="K164" s="45">
        <f>E164-I164</f>
        <v>4.3696670532226562</v>
      </c>
      <c r="L164" s="45">
        <f>K164-$K$7</f>
        <v>-1.4270000457763672</v>
      </c>
      <c r="M164" s="45">
        <f>SQRT((D164*D164)+(H164*H164))</f>
        <v>0.13547459554600846</v>
      </c>
      <c r="N164" s="41"/>
      <c r="O164" s="49">
        <f>POWER(2,-L164)</f>
        <v>2.6888700736224527</v>
      </c>
      <c r="P164" s="1">
        <f>M164/SQRT((COUNT(C162:C164)+COUNT(G162:G164)/2))</f>
        <v>6.3863336792724962E-2</v>
      </c>
      <c r="Q164" s="30"/>
    </row>
    <row r="165" spans="2:17" s="24" customFormat="1">
      <c r="B165" s="25" t="s">
        <v>185</v>
      </c>
      <c r="C165" s="21">
        <v>19.562000274658203</v>
      </c>
      <c r="D165" s="37"/>
      <c r="E165" s="41"/>
      <c r="F165" s="41"/>
      <c r="G165" s="40">
        <v>14.595000267028809</v>
      </c>
      <c r="H165" s="36"/>
      <c r="I165" s="41"/>
      <c r="J165" s="41"/>
      <c r="K165" s="41"/>
      <c r="L165" s="41"/>
      <c r="M165" s="41"/>
      <c r="N165" s="41"/>
      <c r="O165" s="42"/>
      <c r="P165" s="48"/>
      <c r="Q165" s="30"/>
    </row>
    <row r="166" spans="2:17" s="24" customFormat="1">
      <c r="B166" s="25" t="s">
        <v>185</v>
      </c>
      <c r="C166" s="21">
        <v>20.025999069213867</v>
      </c>
      <c r="D166" s="43"/>
      <c r="E166" s="41"/>
      <c r="F166" s="41"/>
      <c r="G166" s="40">
        <v>14.645000457763672</v>
      </c>
      <c r="H166" s="43"/>
      <c r="I166" s="41"/>
      <c r="J166" s="41"/>
      <c r="K166" s="41"/>
      <c r="L166" s="41"/>
      <c r="M166" s="41"/>
      <c r="N166" s="41"/>
      <c r="O166" s="42"/>
      <c r="P166" s="48"/>
      <c r="Q166" s="30"/>
    </row>
    <row r="167" spans="2:17" s="24" customFormat="1" ht="15.75">
      <c r="B167" s="25" t="s">
        <v>185</v>
      </c>
      <c r="C167" s="21">
        <v>19.575000762939453</v>
      </c>
      <c r="D167" s="44">
        <f>STDEV(C165:C167)</f>
        <v>0.26421688260066384</v>
      </c>
      <c r="E167" s="45">
        <f>AVERAGE(C165:C167)</f>
        <v>19.72100003560384</v>
      </c>
      <c r="F167" s="41"/>
      <c r="G167" s="40">
        <v>14.651000022888184</v>
      </c>
      <c r="H167" s="46">
        <f>STDEV(G165:G167)</f>
        <v>3.0746236928323359E-2</v>
      </c>
      <c r="I167" s="45">
        <f>AVERAGE(G165:G167)</f>
        <v>14.630333582560221</v>
      </c>
      <c r="J167" s="41"/>
      <c r="K167" s="45">
        <f>E167-I167</f>
        <v>5.0906664530436192</v>
      </c>
      <c r="L167" s="45">
        <f>K167-$K$7</f>
        <v>-0.70600064595540424</v>
      </c>
      <c r="M167" s="45">
        <f>SQRT((D167*D167)+(H167*H167))</f>
        <v>0.26599979724891815</v>
      </c>
      <c r="N167" s="41"/>
      <c r="O167" s="49">
        <f>POWER(2,-L167)</f>
        <v>1.6312757170687808</v>
      </c>
      <c r="P167" s="1">
        <f>M167/SQRT((COUNT(C165:C167)+COUNT(G165:G167)/2))</f>
        <v>0.12539350695263785</v>
      </c>
      <c r="Q167" s="30"/>
    </row>
    <row r="168" spans="2:17">
      <c r="B168" s="25" t="s">
        <v>186</v>
      </c>
      <c r="C168" s="21">
        <v>28.170999526977539</v>
      </c>
      <c r="D168" s="37"/>
      <c r="E168" s="41"/>
      <c r="F168" s="41"/>
      <c r="G168" s="40">
        <v>17.849000930786133</v>
      </c>
      <c r="I168" s="41"/>
      <c r="J168" s="41"/>
      <c r="K168" s="41"/>
      <c r="L168" s="41"/>
      <c r="M168" s="41"/>
      <c r="N168" s="41"/>
      <c r="O168" s="42"/>
    </row>
    <row r="169" spans="2:17">
      <c r="B169" s="25" t="s">
        <v>186</v>
      </c>
      <c r="C169" s="21">
        <v>28.353000640869141</v>
      </c>
      <c r="D169" s="43"/>
      <c r="E169" s="41"/>
      <c r="F169" s="41"/>
      <c r="G169" s="40">
        <v>18.197000503540039</v>
      </c>
      <c r="H169" s="43"/>
      <c r="I169" s="41"/>
      <c r="J169" s="41"/>
      <c r="K169" s="41"/>
      <c r="L169" s="41"/>
      <c r="M169" s="41"/>
      <c r="N169" s="41"/>
      <c r="O169" s="42"/>
    </row>
    <row r="170" spans="2:17" ht="15.75">
      <c r="B170" s="25" t="s">
        <v>186</v>
      </c>
      <c r="C170" s="21">
        <v>28.340000152587891</v>
      </c>
      <c r="D170" s="44">
        <f>STDEV(C168:C170)</f>
        <v>0.10153376253741483</v>
      </c>
      <c r="E170" s="45">
        <f>AVERAGE(C168:C170)</f>
        <v>28.288000106811523</v>
      </c>
      <c r="F170" s="41"/>
      <c r="G170" s="40">
        <v>18.099000930786133</v>
      </c>
      <c r="H170" s="46">
        <f>STDEV(G168:G170)</f>
        <v>0.17944712261873016</v>
      </c>
      <c r="I170" s="45">
        <f>AVERAGE(G168:G170)</f>
        <v>18.048334121704102</v>
      </c>
      <c r="J170" s="41"/>
      <c r="K170" s="45">
        <f>E170-I170</f>
        <v>10.239665985107422</v>
      </c>
      <c r="L170" s="45">
        <f>K170-$K$7</f>
        <v>4.4429988861083984</v>
      </c>
      <c r="M170" s="18">
        <f>SQRT((D170*D170)+(H170*H170))</f>
        <v>0.20618044221299392</v>
      </c>
      <c r="N170" s="6"/>
      <c r="O170" s="23">
        <f>POWER(2,-L170)</f>
        <v>4.5975246305043869E-2</v>
      </c>
      <c r="P170" s="17">
        <f>M170/SQRT((COUNT(C168:C170)+COUNT(G168:G170)/2))</f>
        <v>9.7194392557899412E-2</v>
      </c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</row>
    <row r="177" spans="2:16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</row>
    <row r="178" spans="2:16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</row>
    <row r="179" spans="2:16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</row>
    <row r="180" spans="2:16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</row>
    <row r="181" spans="2:16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</row>
    <row r="182" spans="2:16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</row>
    <row r="183" spans="2:16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</row>
    <row r="184" spans="2:16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</row>
    <row r="185" spans="2:16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</row>
    <row r="186" spans="2:16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</row>
    <row r="187" spans="2:16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</row>
    <row r="188" spans="2:16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</row>
    <row r="189" spans="2:16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</row>
    <row r="190" spans="2:16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</row>
    <row r="191" spans="2:16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</row>
    <row r="192" spans="2:16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</row>
    <row r="193" spans="2:16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</row>
    <row r="194" spans="2:16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</row>
    <row r="195" spans="2:16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</row>
    <row r="196" spans="2:16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</row>
    <row r="197" spans="2:16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</row>
    <row r="198" spans="2:16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</row>
    <row r="199" spans="2:16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</row>
    <row r="200" spans="2:16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</row>
    <row r="201" spans="2:16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</row>
    <row r="202" spans="2:16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</row>
    <row r="203" spans="2:16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</row>
    <row r="204" spans="2:16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</row>
    <row r="205" spans="2:16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</row>
    <row r="206" spans="2:16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</row>
    <row r="207" spans="2:16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</row>
    <row r="208" spans="2:16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</row>
    <row r="209" spans="2:16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</row>
    <row r="210" spans="2:16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</row>
    <row r="211" spans="2:16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</row>
    <row r="212" spans="2:16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</row>
    <row r="213" spans="2:16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</row>
    <row r="214" spans="2:16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</row>
    <row r="215" spans="2:16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</row>
    <row r="216" spans="2:16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</row>
    <row r="217" spans="2:16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</row>
    <row r="218" spans="2:16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</row>
    <row r="219" spans="2:16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</row>
    <row r="220" spans="2:16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</row>
    <row r="221" spans="2:16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</row>
    <row r="222" spans="2:16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</row>
    <row r="223" spans="2:16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</row>
    <row r="224" spans="2:16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</row>
    <row r="225" spans="2:16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</row>
    <row r="226" spans="2:16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</row>
    <row r="227" spans="2:16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</row>
    <row r="228" spans="2:16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</row>
    <row r="229" spans="2:16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</row>
    <row r="230" spans="2:16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</row>
    <row r="231" spans="2:16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</row>
    <row r="232" spans="2:16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</row>
    <row r="233" spans="2:16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</row>
    <row r="234" spans="2:16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</row>
    <row r="235" spans="2:16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</row>
    <row r="236" spans="2:16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</row>
    <row r="237" spans="2:16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</row>
    <row r="238" spans="2:16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</row>
    <row r="239" spans="2:16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</row>
    <row r="240" spans="2:16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</row>
    <row r="241" spans="2:16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</row>
    <row r="242" spans="2:16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</row>
    <row r="243" spans="2:16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</row>
    <row r="244" spans="2:16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</row>
    <row r="245" spans="2:16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</row>
    <row r="246" spans="2:16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</row>
    <row r="247" spans="2:16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</row>
    <row r="248" spans="2:16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</row>
    <row r="249" spans="2:16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</row>
    <row r="250" spans="2:16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</row>
    <row r="251" spans="2:16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</row>
    <row r="252" spans="2:16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</row>
    <row r="253" spans="2:16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</row>
    <row r="254" spans="2:16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</row>
    <row r="255" spans="2:16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</row>
    <row r="256" spans="2:16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</row>
    <row r="257" spans="2:16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</row>
    <row r="258" spans="2:16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</row>
    <row r="259" spans="2:16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</row>
    <row r="260" spans="2:16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</row>
    <row r="261" spans="2:16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</row>
    <row r="262" spans="2:16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</row>
    <row r="263" spans="2:16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</row>
    <row r="264" spans="2:16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</row>
    <row r="265" spans="2:16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</row>
    <row r="266" spans="2:16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</row>
    <row r="267" spans="2:16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</row>
    <row r="268" spans="2:16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</row>
    <row r="269" spans="2:16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</row>
    <row r="270" spans="2:16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</row>
    <row r="271" spans="2:16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</row>
    <row r="272" spans="2:16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</row>
    <row r="273" spans="2:16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</row>
    <row r="274" spans="2:16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</row>
    <row r="275" spans="2:16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</row>
    <row r="276" spans="2:16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</row>
    <row r="277" spans="2:16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</row>
    <row r="278" spans="2:16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</row>
    <row r="279" spans="2:16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</row>
    <row r="280" spans="2:16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</row>
    <row r="281" spans="2:16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</row>
    <row r="282" spans="2:16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</row>
    <row r="283" spans="2:16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</row>
    <row r="284" spans="2:16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</row>
    <row r="285" spans="2:16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</row>
    <row r="286" spans="2:16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</row>
    <row r="287" spans="2:16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</row>
    <row r="288" spans="2:16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</row>
    <row r="289" spans="2:16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</row>
    <row r="290" spans="2:16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</row>
    <row r="291" spans="2:16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</row>
    <row r="292" spans="2:16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</row>
    <row r="293" spans="2:16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</row>
    <row r="294" spans="2:16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</row>
    <row r="295" spans="2:16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</row>
    <row r="296" spans="2:16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</row>
    <row r="297" spans="2:16">
      <c r="B297" s="28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P297" s="25"/>
    </row>
    <row r="298" spans="2:16">
      <c r="B298" s="28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P298" s="25"/>
    </row>
    <row r="299" spans="2:16">
      <c r="B299" s="28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P299" s="25"/>
    </row>
    <row r="300" spans="2:16">
      <c r="B300" s="28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P300" s="25"/>
    </row>
    <row r="301" spans="2:16">
      <c r="B301" s="28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P301" s="25"/>
    </row>
    <row r="302" spans="2:16">
      <c r="B302" s="28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P302" s="25"/>
    </row>
    <row r="303" spans="2:16">
      <c r="B303" s="28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P303" s="25"/>
    </row>
    <row r="304" spans="2:16">
      <c r="B304" s="28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P304" s="25"/>
    </row>
    <row r="305" spans="2:16">
      <c r="B305" s="28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P305" s="25"/>
    </row>
    <row r="306" spans="2:16">
      <c r="B306" s="28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P306" s="25"/>
    </row>
    <row r="307" spans="2:16">
      <c r="B307" s="28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P307" s="25"/>
    </row>
    <row r="308" spans="2:16">
      <c r="B308" s="28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P308" s="25"/>
    </row>
    <row r="309" spans="2:16">
      <c r="B309" s="28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P309" s="25"/>
    </row>
    <row r="310" spans="2:16">
      <c r="B310" s="28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P310" s="25"/>
    </row>
    <row r="311" spans="2:16">
      <c r="B311" s="28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P311" s="25"/>
    </row>
    <row r="312" spans="2:16">
      <c r="B312" s="28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P312" s="25"/>
    </row>
    <row r="313" spans="2:16">
      <c r="B313" s="28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P313" s="25"/>
    </row>
    <row r="314" spans="2:16">
      <c r="B314" s="28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P314" s="25"/>
    </row>
    <row r="315" spans="2:16">
      <c r="B315" s="28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P315" s="25"/>
    </row>
    <row r="316" spans="2:16">
      <c r="B316" s="28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P316" s="25"/>
    </row>
    <row r="317" spans="2:16">
      <c r="B317" s="28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P317" s="25"/>
    </row>
    <row r="318" spans="2:16">
      <c r="B318" s="28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P318" s="25"/>
    </row>
    <row r="319" spans="2:16">
      <c r="B319" s="28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P319" s="25"/>
    </row>
    <row r="320" spans="2:16">
      <c r="B320" s="28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P320" s="25"/>
    </row>
    <row r="321" spans="2:17">
      <c r="B321" s="28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P321" s="25"/>
    </row>
    <row r="322" spans="2:17">
      <c r="B322" s="28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P322" s="25"/>
    </row>
    <row r="323" spans="2:17">
      <c r="B323" s="28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P323" s="25"/>
    </row>
    <row r="324" spans="2:17">
      <c r="B324" s="28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P324" s="25"/>
      <c r="Q324"/>
    </row>
    <row r="325" spans="2:17">
      <c r="B325" s="28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P325" s="25"/>
      <c r="Q325"/>
    </row>
    <row r="326" spans="2:17">
      <c r="B326" s="28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P326" s="25"/>
      <c r="Q326"/>
    </row>
    <row r="327" spans="2:17">
      <c r="B327" s="28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P327" s="25"/>
      <c r="Q327"/>
    </row>
    <row r="328" spans="2:17">
      <c r="B328" s="28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P328" s="25"/>
      <c r="Q328"/>
    </row>
    <row r="329" spans="2:17">
      <c r="B329" s="28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P329" s="25"/>
      <c r="Q329"/>
    </row>
    <row r="330" spans="2:17">
      <c r="B330" s="28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P330" s="25"/>
      <c r="Q330"/>
    </row>
    <row r="331" spans="2:17">
      <c r="B331" s="28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P331" s="25"/>
      <c r="Q331"/>
    </row>
    <row r="332" spans="2:17">
      <c r="B332" s="28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P332" s="25"/>
      <c r="Q332"/>
    </row>
    <row r="333" spans="2:17">
      <c r="B333" s="28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P333" s="25"/>
      <c r="Q333"/>
    </row>
    <row r="334" spans="2:17">
      <c r="B334" s="28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P334" s="25"/>
      <c r="Q334"/>
    </row>
    <row r="335" spans="2:17">
      <c r="B335" s="28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P335" s="25"/>
      <c r="Q335"/>
    </row>
    <row r="336" spans="2:17">
      <c r="B336" s="28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P336" s="25"/>
      <c r="Q336"/>
    </row>
    <row r="337" spans="2:17">
      <c r="B337" s="28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P337" s="25"/>
      <c r="Q337"/>
    </row>
    <row r="338" spans="2:17">
      <c r="B338" s="28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P338" s="25"/>
      <c r="Q338"/>
    </row>
    <row r="339" spans="2:17">
      <c r="B339" s="28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P339" s="25"/>
      <c r="Q339"/>
    </row>
    <row r="340" spans="2:17">
      <c r="B340" s="28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P340" s="25"/>
      <c r="Q340"/>
    </row>
    <row r="341" spans="2:17">
      <c r="B341" s="28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P341" s="25"/>
      <c r="Q341"/>
    </row>
    <row r="342" spans="2:17">
      <c r="B342" s="28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P342" s="25"/>
      <c r="Q342"/>
    </row>
    <row r="343" spans="2:17">
      <c r="B343" s="28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P343" s="25"/>
      <c r="Q343"/>
    </row>
    <row r="344" spans="2:17">
      <c r="B344" s="28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P344" s="25"/>
      <c r="Q344"/>
    </row>
    <row r="345" spans="2:17">
      <c r="B345" s="28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P345" s="25"/>
      <c r="Q345"/>
    </row>
    <row r="346" spans="2:17">
      <c r="B346" s="28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P346" s="25"/>
      <c r="Q346"/>
    </row>
    <row r="347" spans="2:17">
      <c r="B347" s="28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P347" s="25"/>
      <c r="Q347"/>
    </row>
    <row r="348" spans="2:17">
      <c r="B348" s="28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P348" s="25"/>
      <c r="Q348"/>
    </row>
    <row r="349" spans="2:17">
      <c r="B349" s="28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P349" s="25"/>
      <c r="Q349"/>
    </row>
    <row r="350" spans="2:17">
      <c r="B350" s="28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P350" s="25"/>
      <c r="Q350"/>
    </row>
    <row r="351" spans="2:17">
      <c r="B351" s="28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P351" s="25"/>
      <c r="Q351"/>
    </row>
    <row r="352" spans="2:17">
      <c r="B352" s="28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P352" s="25"/>
      <c r="Q352"/>
    </row>
    <row r="353" spans="2:17">
      <c r="B353" s="28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P353" s="25"/>
      <c r="Q353"/>
    </row>
    <row r="354" spans="2:17">
      <c r="B354" s="28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P354" s="25"/>
      <c r="Q354"/>
    </row>
    <row r="355" spans="2:17">
      <c r="B355" s="28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P355" s="25"/>
      <c r="Q355"/>
    </row>
    <row r="356" spans="2:17">
      <c r="B356" s="28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P356" s="25"/>
      <c r="Q356"/>
    </row>
    <row r="357" spans="2:17">
      <c r="B357" s="28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P357" s="25"/>
      <c r="Q357"/>
    </row>
    <row r="358" spans="2:17">
      <c r="B358" s="28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P358" s="25"/>
      <c r="Q358"/>
    </row>
    <row r="359" spans="2:17">
      <c r="B359" s="28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P359" s="25"/>
      <c r="Q359"/>
    </row>
    <row r="360" spans="2:17">
      <c r="B360" s="28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P360" s="25"/>
      <c r="Q360"/>
    </row>
    <row r="361" spans="2:17">
      <c r="B361" s="28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P361" s="25"/>
      <c r="Q361"/>
    </row>
    <row r="362" spans="2:17">
      <c r="B362" s="28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P362" s="25"/>
      <c r="Q362"/>
    </row>
    <row r="363" spans="2:17">
      <c r="B363" s="28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P363" s="25"/>
      <c r="Q363"/>
    </row>
    <row r="364" spans="2:17">
      <c r="B364" s="28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P364" s="25"/>
      <c r="Q364"/>
    </row>
    <row r="365" spans="2:17">
      <c r="B365" s="28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P365" s="25"/>
      <c r="Q365"/>
    </row>
    <row r="366" spans="2:17">
      <c r="B366" s="28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P366" s="25"/>
      <c r="Q366"/>
    </row>
    <row r="367" spans="2:17">
      <c r="B367" s="28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P367" s="25"/>
      <c r="Q367"/>
    </row>
    <row r="368" spans="2:17">
      <c r="B368" s="28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P368" s="25"/>
      <c r="Q368"/>
    </row>
    <row r="369" spans="2:17">
      <c r="B369" s="28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P369" s="25"/>
      <c r="Q369"/>
    </row>
    <row r="370" spans="2:17">
      <c r="B370" s="28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P370" s="25"/>
      <c r="Q370"/>
    </row>
    <row r="371" spans="2:17">
      <c r="B371" s="28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P371" s="25"/>
      <c r="Q371"/>
    </row>
    <row r="372" spans="2:17">
      <c r="B372" s="28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P372" s="25"/>
      <c r="Q372"/>
    </row>
    <row r="373" spans="2:17">
      <c r="B373" s="28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P373" s="25"/>
      <c r="Q373"/>
    </row>
    <row r="374" spans="2:17">
      <c r="B374" s="28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P374" s="25"/>
      <c r="Q374"/>
    </row>
    <row r="375" spans="2:17">
      <c r="B375" s="28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P375" s="25"/>
      <c r="Q375"/>
    </row>
    <row r="376" spans="2:17">
      <c r="B376" s="28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P376" s="25"/>
      <c r="Q376"/>
    </row>
    <row r="377" spans="2:17">
      <c r="B377" s="28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P377" s="25"/>
      <c r="Q377"/>
    </row>
    <row r="378" spans="2:17">
      <c r="B378" s="28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P378" s="25"/>
      <c r="Q378"/>
    </row>
    <row r="379" spans="2:17">
      <c r="B379" s="28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P379" s="25"/>
      <c r="Q379"/>
    </row>
    <row r="380" spans="2:17">
      <c r="B380" s="28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P380" s="25"/>
      <c r="Q380"/>
    </row>
    <row r="381" spans="2:17">
      <c r="B381" s="28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P381" s="25"/>
      <c r="Q381"/>
    </row>
    <row r="382" spans="2:17">
      <c r="B382" s="28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P382" s="25"/>
      <c r="Q382"/>
    </row>
    <row r="383" spans="2:17">
      <c r="B383" s="28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P383" s="25"/>
      <c r="Q383"/>
    </row>
    <row r="384" spans="2:17">
      <c r="B384" s="28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P384" s="25"/>
      <c r="Q384"/>
    </row>
    <row r="385" spans="2:17">
      <c r="B385" s="28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P385" s="25"/>
      <c r="Q385"/>
    </row>
    <row r="386" spans="2:17">
      <c r="B386" s="28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P386" s="25"/>
      <c r="Q386"/>
    </row>
    <row r="387" spans="2:17">
      <c r="B387" s="28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P387" s="25"/>
      <c r="Q387"/>
    </row>
    <row r="388" spans="2:17">
      <c r="B388" s="28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P388" s="25"/>
      <c r="Q388"/>
    </row>
    <row r="389" spans="2:17">
      <c r="B389" s="28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P389" s="25"/>
      <c r="Q389"/>
    </row>
    <row r="390" spans="2:17">
      <c r="B390" s="28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P390" s="25"/>
      <c r="Q390"/>
    </row>
    <row r="391" spans="2:17">
      <c r="B391" s="28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P391" s="25"/>
      <c r="Q391"/>
    </row>
    <row r="392" spans="2:17">
      <c r="B392" s="28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P392" s="25"/>
      <c r="Q392"/>
    </row>
    <row r="393" spans="2:17">
      <c r="B393" s="28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P393" s="25"/>
      <c r="Q393"/>
    </row>
    <row r="394" spans="2:17">
      <c r="B394" s="28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P394" s="25"/>
      <c r="Q394"/>
    </row>
    <row r="395" spans="2:17">
      <c r="B395" s="28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P395" s="25"/>
      <c r="Q395"/>
    </row>
    <row r="396" spans="2:17">
      <c r="B396" s="28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P396" s="25"/>
      <c r="Q396"/>
    </row>
    <row r="397" spans="2:17">
      <c r="B397" s="28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P397" s="25"/>
      <c r="Q397"/>
    </row>
    <row r="398" spans="2:17">
      <c r="B398" s="28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P398" s="25"/>
      <c r="Q398"/>
    </row>
    <row r="399" spans="2:17">
      <c r="B399" s="28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P399" s="25"/>
      <c r="Q399"/>
    </row>
    <row r="400" spans="2:17">
      <c r="B400" s="28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P400" s="25"/>
      <c r="Q400"/>
    </row>
    <row r="401" spans="2:17">
      <c r="B401" s="28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P401" s="25"/>
      <c r="Q401"/>
    </row>
    <row r="402" spans="2:17">
      <c r="B402" s="28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P402" s="25"/>
      <c r="Q402"/>
    </row>
    <row r="403" spans="2:17">
      <c r="B403" s="28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P403" s="25"/>
      <c r="Q403"/>
    </row>
    <row r="404" spans="2:17">
      <c r="B404" s="28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P404" s="25"/>
      <c r="Q404"/>
    </row>
    <row r="405" spans="2:17">
      <c r="B405" s="28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P405" s="25"/>
      <c r="Q405"/>
    </row>
    <row r="406" spans="2:17">
      <c r="B406" s="28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P406" s="25"/>
      <c r="Q406"/>
    </row>
    <row r="407" spans="2:17">
      <c r="B407" s="28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P407" s="25"/>
      <c r="Q407"/>
    </row>
    <row r="408" spans="2:17">
      <c r="B408" s="28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P408" s="25"/>
      <c r="Q408"/>
    </row>
    <row r="409" spans="2:17">
      <c r="B409" s="28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P409" s="25"/>
      <c r="Q409"/>
    </row>
    <row r="410" spans="2:17">
      <c r="B410" s="28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P410" s="25"/>
      <c r="Q410"/>
    </row>
    <row r="411" spans="2:17"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P411" s="25"/>
      <c r="Q411"/>
    </row>
    <row r="412" spans="2:17">
      <c r="B412" s="28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P412" s="25"/>
      <c r="Q412"/>
    </row>
    <row r="413" spans="2:17">
      <c r="B413" s="28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P413" s="25"/>
      <c r="Q413"/>
    </row>
    <row r="414" spans="2:17">
      <c r="B414" s="28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P414" s="25"/>
      <c r="Q414"/>
    </row>
    <row r="415" spans="2:17">
      <c r="B415" s="28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P415" s="25"/>
      <c r="Q415"/>
    </row>
    <row r="416" spans="2:17">
      <c r="B416" s="28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P416" s="25"/>
      <c r="Q416"/>
    </row>
    <row r="417" spans="2:17">
      <c r="B417" s="28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P417" s="25"/>
      <c r="Q417"/>
    </row>
    <row r="418" spans="2:17">
      <c r="B418" s="28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P418" s="25"/>
      <c r="Q418"/>
    </row>
    <row r="419" spans="2:17">
      <c r="B419" s="28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P419" s="25"/>
      <c r="Q419"/>
    </row>
    <row r="420" spans="2:17">
      <c r="B420" s="28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P420" s="25"/>
      <c r="Q420"/>
    </row>
    <row r="421" spans="2:17">
      <c r="B421" s="28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P421" s="25"/>
      <c r="Q421"/>
    </row>
    <row r="422" spans="2:17">
      <c r="B422" s="28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P422" s="25"/>
      <c r="Q422"/>
    </row>
    <row r="423" spans="2:17">
      <c r="B423" s="28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P423" s="25"/>
      <c r="Q423"/>
    </row>
    <row r="424" spans="2:17">
      <c r="B424" s="28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P424" s="25"/>
      <c r="Q424"/>
    </row>
    <row r="425" spans="2:17">
      <c r="B425" s="28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P425" s="25"/>
      <c r="Q425"/>
    </row>
    <row r="426" spans="2:17">
      <c r="B426" s="28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P426" s="25"/>
      <c r="Q426"/>
    </row>
    <row r="427" spans="2:17">
      <c r="B427" s="28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P427" s="25"/>
      <c r="Q427"/>
    </row>
    <row r="428" spans="2:17">
      <c r="B428" s="28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P428" s="25"/>
      <c r="Q428"/>
    </row>
    <row r="429" spans="2:17">
      <c r="B429" s="28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P429" s="25"/>
      <c r="Q429"/>
    </row>
    <row r="430" spans="2:17">
      <c r="B430" s="28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P430" s="25"/>
      <c r="Q430"/>
    </row>
    <row r="431" spans="2:17">
      <c r="B431" s="28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P431" s="25"/>
      <c r="Q431"/>
    </row>
    <row r="432" spans="2:17">
      <c r="B432" s="28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P432" s="25"/>
      <c r="Q432"/>
    </row>
    <row r="433" spans="2:17">
      <c r="B433" s="28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P433" s="25"/>
      <c r="Q433"/>
    </row>
    <row r="434" spans="2:17">
      <c r="B434" s="28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P434" s="25"/>
      <c r="Q434"/>
    </row>
    <row r="435" spans="2:17">
      <c r="B435" s="28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P435" s="25"/>
      <c r="Q435"/>
    </row>
    <row r="436" spans="2:17">
      <c r="B436" s="28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P436" s="25"/>
      <c r="Q436"/>
    </row>
    <row r="437" spans="2:17">
      <c r="B437" s="28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P437" s="25"/>
      <c r="Q437"/>
    </row>
    <row r="438" spans="2:17">
      <c r="B438" s="28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P438" s="25"/>
      <c r="Q438"/>
    </row>
    <row r="439" spans="2:17">
      <c r="B439" s="28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P439" s="25"/>
      <c r="Q439"/>
    </row>
    <row r="440" spans="2:17">
      <c r="B440" s="28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P440" s="25"/>
      <c r="Q440"/>
    </row>
    <row r="441" spans="2:17">
      <c r="B441" s="28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P441" s="25"/>
      <c r="Q441"/>
    </row>
    <row r="442" spans="2:17">
      <c r="B442" s="28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P442" s="25"/>
      <c r="Q442"/>
    </row>
    <row r="443" spans="2:17">
      <c r="B443" s="28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P443" s="25"/>
      <c r="Q443"/>
    </row>
    <row r="444" spans="2:17">
      <c r="B444" s="28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P444" s="25"/>
      <c r="Q444"/>
    </row>
    <row r="445" spans="2:17">
      <c r="B445" s="28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P445" s="25"/>
      <c r="Q445"/>
    </row>
    <row r="446" spans="2:17">
      <c r="B446" s="28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P446" s="25"/>
      <c r="Q446"/>
    </row>
    <row r="447" spans="2:17">
      <c r="B447" s="28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P447" s="25"/>
      <c r="Q447"/>
    </row>
    <row r="448" spans="2:17">
      <c r="B448" s="28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P448" s="25"/>
      <c r="Q448"/>
    </row>
    <row r="449" spans="2:17">
      <c r="B449" s="28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P449" s="25"/>
      <c r="Q449"/>
    </row>
    <row r="450" spans="2:17">
      <c r="B450" s="28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P450" s="25"/>
      <c r="Q450"/>
    </row>
    <row r="451" spans="2:17">
      <c r="B451" s="28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P451" s="25"/>
      <c r="Q451"/>
    </row>
    <row r="452" spans="2:17">
      <c r="B452" s="28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P452" s="25"/>
      <c r="Q452"/>
    </row>
    <row r="453" spans="2:17">
      <c r="B453" s="28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P453" s="25"/>
      <c r="Q453"/>
    </row>
    <row r="454" spans="2:17">
      <c r="B454" s="28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P454" s="25"/>
      <c r="Q454"/>
    </row>
    <row r="455" spans="2:17">
      <c r="B455" s="28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P455" s="25"/>
      <c r="Q455"/>
    </row>
    <row r="456" spans="2:17">
      <c r="B456" s="28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P456" s="25"/>
      <c r="Q456"/>
    </row>
    <row r="457" spans="2:17">
      <c r="B457" s="28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P457" s="25"/>
      <c r="Q457"/>
    </row>
    <row r="458" spans="2:17">
      <c r="B458" s="28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P458" s="25"/>
      <c r="Q458"/>
    </row>
    <row r="459" spans="2:17">
      <c r="B459" s="28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P459" s="25"/>
      <c r="Q459"/>
    </row>
    <row r="460" spans="2:17">
      <c r="B460" s="28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P460" s="25"/>
      <c r="Q460"/>
    </row>
    <row r="461" spans="2:17">
      <c r="B461" s="28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P461" s="25"/>
      <c r="Q461"/>
    </row>
    <row r="462" spans="2:17">
      <c r="B462" s="28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P462" s="25"/>
      <c r="Q462"/>
    </row>
    <row r="463" spans="2:17">
      <c r="B463" s="28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P463" s="25"/>
      <c r="Q463"/>
    </row>
    <row r="464" spans="2:17">
      <c r="B464" s="28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P464" s="25"/>
      <c r="Q464"/>
    </row>
    <row r="465" spans="2:17">
      <c r="B465" s="28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P465" s="25"/>
      <c r="Q465"/>
    </row>
    <row r="466" spans="2:17">
      <c r="B466" s="28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P466" s="25"/>
      <c r="Q466"/>
    </row>
    <row r="467" spans="2:17">
      <c r="B467" s="28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P467" s="25"/>
      <c r="Q467"/>
    </row>
    <row r="468" spans="2:17">
      <c r="B468" s="28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P468" s="25"/>
      <c r="Q468"/>
    </row>
    <row r="469" spans="2:17">
      <c r="B469" s="28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P469" s="25"/>
      <c r="Q469"/>
    </row>
    <row r="470" spans="2:17">
      <c r="B470" s="28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P470" s="25"/>
      <c r="Q470"/>
    </row>
    <row r="471" spans="2:17">
      <c r="B471" s="28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P471" s="25"/>
      <c r="Q471"/>
    </row>
    <row r="472" spans="2:17">
      <c r="B472" s="28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P472" s="25"/>
      <c r="Q472"/>
    </row>
    <row r="473" spans="2:17">
      <c r="B473" s="28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P473" s="25"/>
      <c r="Q473"/>
    </row>
    <row r="474" spans="2:17">
      <c r="B474" s="28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P474" s="25"/>
      <c r="Q474"/>
    </row>
    <row r="475" spans="2:17">
      <c r="B475" s="28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P475" s="25"/>
      <c r="Q475"/>
    </row>
    <row r="476" spans="2:17">
      <c r="B476" s="28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P476" s="25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topLeftCell="A67" workbookViewId="0">
      <selection activeCell="O11" sqref="O11:O107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9.5703125" style="38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32" t="s">
        <v>244</v>
      </c>
      <c r="D3" s="33"/>
      <c r="E3" s="34"/>
      <c r="F3" s="9"/>
      <c r="G3" s="35" t="s">
        <v>9</v>
      </c>
      <c r="H3" s="35"/>
      <c r="I3" s="35"/>
      <c r="J3" s="10"/>
      <c r="K3" s="11"/>
      <c r="L3" s="12"/>
      <c r="M3" s="12"/>
      <c r="N3" s="20"/>
    </row>
    <row r="4" spans="2:17" ht="5.25" customHeight="1">
      <c r="C4" s="39"/>
      <c r="G4" s="39"/>
    </row>
    <row r="5" spans="2:17">
      <c r="B5" s="2"/>
      <c r="C5" s="21">
        <v>23.225000381469727</v>
      </c>
      <c r="D5" s="37"/>
      <c r="E5" s="41"/>
      <c r="F5" s="41"/>
      <c r="G5" s="40">
        <v>18.396999359130859</v>
      </c>
      <c r="H5" s="37"/>
      <c r="I5" s="41"/>
      <c r="J5" s="41"/>
      <c r="K5" s="41"/>
      <c r="L5" s="41"/>
      <c r="M5" s="41"/>
      <c r="N5" s="41"/>
      <c r="O5" s="42"/>
    </row>
    <row r="6" spans="2:17">
      <c r="B6" s="27" t="s">
        <v>4</v>
      </c>
      <c r="C6" s="21">
        <v>23.273000717163086</v>
      </c>
      <c r="D6" s="43"/>
      <c r="E6" s="41"/>
      <c r="F6" s="41"/>
      <c r="G6" s="40">
        <v>18.118000030517578</v>
      </c>
      <c r="H6" s="43"/>
      <c r="I6" s="41"/>
      <c r="J6" s="41"/>
      <c r="K6" s="41"/>
      <c r="L6" s="41"/>
      <c r="M6" s="41"/>
      <c r="N6" s="41"/>
      <c r="O6" s="42"/>
    </row>
    <row r="7" spans="2:17" ht="15.75">
      <c r="B7" s="27"/>
      <c r="C7" s="21">
        <v>23.259000778198242</v>
      </c>
      <c r="D7" s="44">
        <f>STDEV(C5:C8)</f>
        <v>2.4684872207457333E-2</v>
      </c>
      <c r="E7" s="45">
        <f>AVERAGE(C5:C8)</f>
        <v>23.252333958943684</v>
      </c>
      <c r="F7" s="41"/>
      <c r="G7" s="40">
        <v>18.090999603271484</v>
      </c>
      <c r="H7" s="46">
        <f>STDEV(G5:G8)</f>
        <v>0.16941344841547182</v>
      </c>
      <c r="I7" s="45">
        <f>AVERAGE(G5:G8)</f>
        <v>18.201999664306641</v>
      </c>
      <c r="J7" s="41"/>
      <c r="K7" s="1">
        <f>E7-I7</f>
        <v>5.0503342946370431</v>
      </c>
      <c r="L7" s="45">
        <f>K7-$K$7</f>
        <v>0</v>
      </c>
      <c r="M7" s="18">
        <f>SQRT((D7*D7)+(H7*H7))</f>
        <v>0.17120239314892835</v>
      </c>
      <c r="N7" s="6"/>
      <c r="O7" s="23">
        <f>POWER(2,-L7)</f>
        <v>1</v>
      </c>
      <c r="P7" s="17">
        <f>M7/SQRT((COUNT(C5:C8)+COUNT(G5:G8)/2))</f>
        <v>8.0705582100648376E-2</v>
      </c>
    </row>
    <row r="8" spans="2:17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7" s="24" customFormat="1">
      <c r="B9" s="25" t="s">
        <v>187</v>
      </c>
      <c r="C9" s="21">
        <v>21.948999404907227</v>
      </c>
      <c r="D9" s="37"/>
      <c r="E9" s="41"/>
      <c r="F9" s="41"/>
      <c r="G9" s="40">
        <v>18.259000778198242</v>
      </c>
      <c r="H9" s="36"/>
      <c r="I9" s="41"/>
      <c r="J9" s="41"/>
      <c r="K9" s="41"/>
      <c r="L9" s="41"/>
      <c r="M9" s="41"/>
      <c r="N9" s="41"/>
      <c r="O9" s="42"/>
      <c r="P9" s="48"/>
      <c r="Q9" s="30"/>
    </row>
    <row r="10" spans="2:17" s="24" customFormat="1">
      <c r="B10" s="25" t="s">
        <v>187</v>
      </c>
      <c r="C10" s="21">
        <v>21.652000427246094</v>
      </c>
      <c r="D10" s="43"/>
      <c r="E10" s="41"/>
      <c r="F10" s="41"/>
      <c r="G10" s="40">
        <v>18.482000350952148</v>
      </c>
      <c r="H10" s="43"/>
      <c r="I10" s="41"/>
      <c r="J10" s="41"/>
      <c r="K10" s="41"/>
      <c r="L10" s="41"/>
      <c r="M10" s="41"/>
      <c r="N10" s="41"/>
      <c r="O10" s="42"/>
      <c r="P10" s="48"/>
      <c r="Q10" s="30"/>
    </row>
    <row r="11" spans="2:17" s="24" customFormat="1" ht="15.75">
      <c r="B11" s="25" t="s">
        <v>187</v>
      </c>
      <c r="C11" s="21">
        <v>21.989999771118164</v>
      </c>
      <c r="D11" s="44">
        <f>STDEV(C9:C11)</f>
        <v>0.18445097777780917</v>
      </c>
      <c r="E11" s="45">
        <f>AVERAGE(C9:C11)</f>
        <v>21.863666534423828</v>
      </c>
      <c r="F11" s="41"/>
      <c r="G11" s="40">
        <v>18.288000106811523</v>
      </c>
      <c r="H11" s="46">
        <f>STDEV(G9:G11)</f>
        <v>0.12124758776642933</v>
      </c>
      <c r="I11" s="45">
        <f>AVERAGE(G9:G11)</f>
        <v>18.343000411987305</v>
      </c>
      <c r="J11" s="41"/>
      <c r="K11" s="45">
        <f>E11-I11</f>
        <v>3.5206661224365234</v>
      </c>
      <c r="L11" s="45">
        <f>K11-$K$7</f>
        <v>-1.5296681722005196</v>
      </c>
      <c r="M11" s="45">
        <f>SQRT((D11*D11)+(H11*H11))</f>
        <v>0.22073318903682751</v>
      </c>
      <c r="N11" s="41"/>
      <c r="O11" s="49">
        <f>POWER(2,-L11)</f>
        <v>2.8871942441029694</v>
      </c>
      <c r="P11" s="1">
        <f>M11/SQRT((COUNT(C9:C11)+COUNT(G9:G11)/2))</f>
        <v>0.10405462320058188</v>
      </c>
      <c r="Q11" s="30"/>
    </row>
    <row r="12" spans="2:17" s="24" customFormat="1">
      <c r="B12" s="25" t="s">
        <v>188</v>
      </c>
      <c r="C12" s="21">
        <v>18.916000366210938</v>
      </c>
      <c r="D12" s="37"/>
      <c r="E12" s="41"/>
      <c r="F12" s="41"/>
      <c r="G12" s="40">
        <v>13.21399974822998</v>
      </c>
      <c r="H12" s="36"/>
      <c r="I12" s="41"/>
      <c r="J12" s="41"/>
      <c r="K12" s="41"/>
      <c r="L12" s="41"/>
      <c r="M12" s="41"/>
      <c r="N12" s="41"/>
      <c r="O12" s="42"/>
      <c r="P12" s="48"/>
      <c r="Q12" s="30"/>
    </row>
    <row r="13" spans="2:17" s="24" customFormat="1">
      <c r="B13" s="25" t="s">
        <v>188</v>
      </c>
      <c r="C13" s="21">
        <v>18.910999298095703</v>
      </c>
      <c r="D13" s="43"/>
      <c r="E13" s="41"/>
      <c r="F13" s="41"/>
      <c r="G13" s="40">
        <v>13.519000053405762</v>
      </c>
      <c r="H13" s="43"/>
      <c r="I13" s="41"/>
      <c r="J13" s="41"/>
      <c r="K13" s="41"/>
      <c r="L13" s="41"/>
      <c r="M13" s="41"/>
      <c r="N13" s="41"/>
      <c r="O13" s="42"/>
      <c r="P13" s="48"/>
      <c r="Q13" s="30"/>
    </row>
    <row r="14" spans="2:17" s="24" customFormat="1" ht="15.75">
      <c r="B14" s="25" t="s">
        <v>188</v>
      </c>
      <c r="C14" s="21">
        <v>18.607999801635742</v>
      </c>
      <c r="D14" s="44">
        <f>STDEV(C12:C14)</f>
        <v>0.17639824891228473</v>
      </c>
      <c r="E14" s="45">
        <f>AVERAGE(C12:C14)</f>
        <v>18.811666488647461</v>
      </c>
      <c r="F14" s="41"/>
      <c r="G14" s="40">
        <v>13.529999732971191</v>
      </c>
      <c r="H14" s="46">
        <f>STDEV(G12:G14)</f>
        <v>0.17935168871251891</v>
      </c>
      <c r="I14" s="45">
        <f>AVERAGE(G12:G14)</f>
        <v>13.420999844868978</v>
      </c>
      <c r="J14" s="41"/>
      <c r="K14" s="45">
        <f>E14-I14</f>
        <v>5.3906666437784825</v>
      </c>
      <c r="L14" s="45">
        <f>K14-$K$7</f>
        <v>0.34033234914143939</v>
      </c>
      <c r="M14" s="45">
        <f>SQRT((D14*D14)+(H14*H14))</f>
        <v>0.25156186210026477</v>
      </c>
      <c r="N14" s="41"/>
      <c r="O14" s="49">
        <f>POWER(2,-L14)</f>
        <v>0.78985933348061588</v>
      </c>
      <c r="P14" s="1">
        <f>M14/SQRT((COUNT(C12:C14)+COUNT(G12:G14)/2))</f>
        <v>0.11858739905267492</v>
      </c>
      <c r="Q14" s="30"/>
    </row>
    <row r="15" spans="2:17">
      <c r="B15" s="25" t="s">
        <v>189</v>
      </c>
      <c r="C15" s="21">
        <v>27.027000427246094</v>
      </c>
      <c r="D15" s="37"/>
      <c r="E15" s="41"/>
      <c r="F15" s="41"/>
      <c r="G15" s="40">
        <v>17.13800048828125</v>
      </c>
      <c r="I15" s="41"/>
      <c r="J15" s="41"/>
      <c r="K15" s="41"/>
      <c r="L15" s="41"/>
      <c r="M15" s="41"/>
      <c r="N15" s="41"/>
      <c r="O15" s="42"/>
    </row>
    <row r="16" spans="2:17">
      <c r="B16" s="25" t="s">
        <v>189</v>
      </c>
      <c r="C16" s="21">
        <v>27.288000106811523</v>
      </c>
      <c r="D16" s="43"/>
      <c r="E16" s="41"/>
      <c r="F16" s="41"/>
      <c r="G16" s="40">
        <v>16.940999984741211</v>
      </c>
      <c r="H16" s="43"/>
      <c r="I16" s="41"/>
      <c r="J16" s="41"/>
      <c r="K16" s="41"/>
      <c r="L16" s="41"/>
      <c r="M16" s="41"/>
      <c r="N16" s="41"/>
      <c r="O16" s="42"/>
    </row>
    <row r="17" spans="2:16" ht="15.75">
      <c r="B17" s="25" t="s">
        <v>189</v>
      </c>
      <c r="C17" s="21">
        <v>27.072999954223633</v>
      </c>
      <c r="D17" s="44">
        <f>STDEV(C15:C17)</f>
        <v>0.13932088550550642</v>
      </c>
      <c r="E17" s="45">
        <f>AVERAGE(C15:C17)</f>
        <v>27.12933349609375</v>
      </c>
      <c r="F17" s="41"/>
      <c r="G17" s="40">
        <v>17.072999954223633</v>
      </c>
      <c r="H17" s="46">
        <f>STDEV(G15:G17)</f>
        <v>0.10038115673618289</v>
      </c>
      <c r="I17" s="45">
        <f>AVERAGE(G15:G17)</f>
        <v>17.050666809082031</v>
      </c>
      <c r="J17" s="41"/>
      <c r="K17" s="45">
        <f>E17-I17</f>
        <v>10.078666687011719</v>
      </c>
      <c r="L17" s="45">
        <f>K17-$K$7</f>
        <v>5.0283323923746757</v>
      </c>
      <c r="M17" s="18">
        <f>SQRT((D17*D17)+(H17*H17))</f>
        <v>0.17171687676443614</v>
      </c>
      <c r="N17" s="6"/>
      <c r="O17" s="23">
        <f>POWER(2,-L17)</f>
        <v>3.0642283176159312E-2</v>
      </c>
      <c r="P17" s="17">
        <f>M17/SQRT((COUNT(C15:C17)+COUNT(G15:G17)/2))</f>
        <v>8.0948112002871664E-2</v>
      </c>
    </row>
    <row r="18" spans="2:16">
      <c r="B18" s="25" t="s">
        <v>190</v>
      </c>
      <c r="C18" s="21">
        <v>24.715999603271484</v>
      </c>
      <c r="D18" s="37"/>
      <c r="E18" s="41"/>
      <c r="F18" s="41"/>
      <c r="G18" s="40">
        <v>17.75</v>
      </c>
      <c r="I18" s="41"/>
      <c r="J18" s="41"/>
      <c r="K18" s="41"/>
      <c r="L18" s="41"/>
      <c r="M18" s="41"/>
      <c r="N18" s="41"/>
      <c r="O18" s="42"/>
    </row>
    <row r="19" spans="2:16">
      <c r="B19" s="25" t="s">
        <v>190</v>
      </c>
      <c r="C19" s="21">
        <v>25.136999130249023</v>
      </c>
      <c r="D19" s="43"/>
      <c r="E19" s="41"/>
      <c r="F19" s="41"/>
      <c r="G19" s="40">
        <v>17.818000793457031</v>
      </c>
      <c r="H19" s="43"/>
      <c r="I19" s="41"/>
      <c r="J19" s="41"/>
      <c r="K19" s="41"/>
      <c r="L19" s="41"/>
      <c r="M19" s="41"/>
      <c r="N19" s="41"/>
      <c r="O19" s="42"/>
    </row>
    <row r="20" spans="2:16" ht="15.75">
      <c r="B20" s="25" t="s">
        <v>190</v>
      </c>
      <c r="C20" s="21">
        <v>25.079999923706055</v>
      </c>
      <c r="D20" s="44">
        <f>STDEV(C18:C20)</f>
        <v>0.22839503224987801</v>
      </c>
      <c r="E20" s="45">
        <f>AVERAGE(C18:C20)</f>
        <v>24.97766621907552</v>
      </c>
      <c r="F20" s="41"/>
      <c r="G20" s="40">
        <v>17.830999374389648</v>
      </c>
      <c r="H20" s="46">
        <f>STDEV(G18:G20)</f>
        <v>4.3500899738898237E-2</v>
      </c>
      <c r="I20" s="45">
        <f>AVERAGE(G18:G20)</f>
        <v>17.799666722615559</v>
      </c>
      <c r="J20" s="41"/>
      <c r="K20" s="45">
        <f>E20-I20</f>
        <v>7.1779994964599609</v>
      </c>
      <c r="L20" s="45">
        <f>K20-$K$7</f>
        <v>2.1276652018229179</v>
      </c>
      <c r="M20" s="18">
        <f>SQRT((D20*D20)+(H20*H20))</f>
        <v>0.23250079362126164</v>
      </c>
      <c r="N20" s="6"/>
      <c r="O20" s="23">
        <f>POWER(2,-L20)</f>
        <v>0.22882788868037304</v>
      </c>
      <c r="P20" s="17">
        <f>M20/SQRT((COUNT(C18:C20)+COUNT(G18:G20)/2))</f>
        <v>0.10960192520056541</v>
      </c>
    </row>
    <row r="21" spans="2:16">
      <c r="B21" s="25" t="s">
        <v>191</v>
      </c>
      <c r="C21" s="21">
        <v>22.236000061035156</v>
      </c>
      <c r="D21" s="37"/>
      <c r="E21" s="41"/>
      <c r="F21" s="41"/>
      <c r="G21" s="40">
        <v>15.706000328063965</v>
      </c>
      <c r="I21" s="41"/>
      <c r="J21" s="41"/>
      <c r="K21" s="41"/>
      <c r="L21" s="41"/>
      <c r="M21" s="41"/>
      <c r="N21" s="41"/>
      <c r="O21" s="42"/>
    </row>
    <row r="22" spans="2:16">
      <c r="B22" s="25" t="s">
        <v>191</v>
      </c>
      <c r="C22" s="21">
        <v>22.25</v>
      </c>
      <c r="D22" s="43"/>
      <c r="E22" s="41"/>
      <c r="F22" s="41"/>
      <c r="G22" s="40">
        <v>15.732999801635742</v>
      </c>
      <c r="H22" s="43"/>
      <c r="I22" s="41"/>
      <c r="J22" s="41"/>
      <c r="K22" s="41"/>
      <c r="L22" s="41"/>
      <c r="M22" s="41"/>
      <c r="N22" s="41"/>
      <c r="O22" s="42"/>
    </row>
    <row r="23" spans="2:16" ht="15.75">
      <c r="B23" s="25" t="s">
        <v>191</v>
      </c>
      <c r="C23" s="21">
        <v>22.309000015258789</v>
      </c>
      <c r="D23" s="44">
        <f>STDEV(C21:C23)</f>
        <v>3.8742727077068238E-2</v>
      </c>
      <c r="E23" s="45">
        <f>AVERAGE(C21:C23)</f>
        <v>22.265000025431316</v>
      </c>
      <c r="F23" s="41"/>
      <c r="G23" s="40">
        <v>15.708999633789063</v>
      </c>
      <c r="H23" s="46">
        <f>STDEV(G21:G23)</f>
        <v>1.4798510424220092E-2</v>
      </c>
      <c r="I23" s="45">
        <f>AVERAGE(G21:G23)</f>
        <v>15.715999921162924</v>
      </c>
      <c r="J23" s="41"/>
      <c r="K23" s="45">
        <f>E23-I23</f>
        <v>6.5490001042683925</v>
      </c>
      <c r="L23" s="45">
        <f>K23-$K$7</f>
        <v>1.4986658096313494</v>
      </c>
      <c r="M23" s="18">
        <f>SQRT((D23*D23)+(H23*H23))</f>
        <v>4.1472820161449681E-2</v>
      </c>
      <c r="N23" s="6"/>
      <c r="O23" s="23">
        <f>POWER(2,-L23)</f>
        <v>0.35388050456932701</v>
      </c>
      <c r="P23" s="17">
        <f>M23/SQRT((COUNT(C21:C23)+COUNT(G21:G23)/2))</f>
        <v>1.9550474914060825E-2</v>
      </c>
    </row>
    <row r="24" spans="2:16">
      <c r="B24" s="25" t="s">
        <v>192</v>
      </c>
      <c r="C24" s="21">
        <v>27.91200065612793</v>
      </c>
      <c r="D24" s="37"/>
      <c r="E24" s="41"/>
      <c r="F24" s="41"/>
      <c r="G24" s="40">
        <v>16.684999465942383</v>
      </c>
      <c r="I24" s="41"/>
      <c r="J24" s="41"/>
      <c r="K24" s="41"/>
      <c r="L24" s="41"/>
      <c r="M24" s="41"/>
      <c r="N24" s="41"/>
      <c r="O24" s="42"/>
    </row>
    <row r="25" spans="2:16">
      <c r="B25" s="25" t="s">
        <v>192</v>
      </c>
      <c r="C25" s="21">
        <v>28.239999771118164</v>
      </c>
      <c r="D25" s="43"/>
      <c r="E25" s="41"/>
      <c r="F25" s="41"/>
      <c r="G25" s="40">
        <v>16.621000289916992</v>
      </c>
      <c r="H25" s="43"/>
      <c r="I25" s="41"/>
      <c r="J25" s="41"/>
      <c r="K25" s="41"/>
      <c r="L25" s="41"/>
      <c r="M25" s="41"/>
      <c r="N25" s="41"/>
      <c r="O25" s="42"/>
    </row>
    <row r="26" spans="2:16" ht="15.75">
      <c r="B26" s="25" t="s">
        <v>192</v>
      </c>
      <c r="C26" s="21">
        <v>28.284000396728516</v>
      </c>
      <c r="D26" s="44">
        <f>STDEV(C24:C26)</f>
        <v>0.20326636116802005</v>
      </c>
      <c r="E26" s="45">
        <f>AVERAGE(C24:C26)</f>
        <v>28.145333607991535</v>
      </c>
      <c r="F26" s="41"/>
      <c r="G26" s="40">
        <v>16.670999526977539</v>
      </c>
      <c r="H26" s="46">
        <f>STDEV(G24:G26)</f>
        <v>3.3644753255114061E-2</v>
      </c>
      <c r="I26" s="45">
        <f>AVERAGE(G24:G26)</f>
        <v>16.658999760945637</v>
      </c>
      <c r="J26" s="41"/>
      <c r="K26" s="45">
        <f>E26-I26</f>
        <v>11.486333847045898</v>
      </c>
      <c r="L26" s="45">
        <f>K26-$K$7</f>
        <v>6.4359995524088554</v>
      </c>
      <c r="M26" s="18">
        <f>SQRT((D26*D26)+(H26*H26))</f>
        <v>0.20603199509805625</v>
      </c>
      <c r="N26" s="6"/>
      <c r="O26" s="23">
        <f>POWER(2,-L26)</f>
        <v>1.1549710077583925E-2</v>
      </c>
      <c r="P26" s="17">
        <f>M26/SQRT((COUNT(C24:C26)+COUNT(G24:G26)/2))</f>
        <v>9.7124413916819405E-2</v>
      </c>
    </row>
    <row r="27" spans="2:16">
      <c r="B27" s="25" t="s">
        <v>193</v>
      </c>
      <c r="C27" s="21">
        <v>23.582000732421875</v>
      </c>
      <c r="D27" s="37"/>
      <c r="E27" s="41"/>
      <c r="F27" s="41"/>
      <c r="G27" s="40">
        <v>18.197999954223633</v>
      </c>
      <c r="I27" s="41"/>
      <c r="J27" s="41"/>
      <c r="K27" s="41"/>
      <c r="L27" s="41"/>
      <c r="M27" s="41"/>
      <c r="N27" s="41"/>
      <c r="O27" s="42"/>
    </row>
    <row r="28" spans="2:16">
      <c r="B28" s="25" t="s">
        <v>193</v>
      </c>
      <c r="C28" s="21">
        <v>23.593000411987305</v>
      </c>
      <c r="D28" s="43"/>
      <c r="E28" s="41"/>
      <c r="F28" s="41"/>
      <c r="G28" s="40">
        <v>18.245000839233398</v>
      </c>
      <c r="H28" s="43"/>
      <c r="I28" s="41"/>
      <c r="J28" s="41"/>
      <c r="K28" s="41"/>
      <c r="L28" s="41"/>
      <c r="M28" s="41"/>
      <c r="N28" s="41"/>
      <c r="O28" s="42"/>
    </row>
    <row r="29" spans="2:16" ht="15.75">
      <c r="B29" s="25" t="s">
        <v>193</v>
      </c>
      <c r="C29" s="21">
        <v>23.535999298095703</v>
      </c>
      <c r="D29" s="44">
        <f>STDEV(C27:C29)</f>
        <v>3.023863945211647E-2</v>
      </c>
      <c r="E29" s="45">
        <f>AVERAGE(C27:C29)</f>
        <v>23.570333480834961</v>
      </c>
      <c r="F29" s="41"/>
      <c r="G29" s="40">
        <v>18.23900032043457</v>
      </c>
      <c r="H29" s="46">
        <f>STDEV(G27:G29)</f>
        <v>2.5580329184053667E-2</v>
      </c>
      <c r="I29" s="45">
        <f>AVERAGE(G27:G29)</f>
        <v>18.227333704630535</v>
      </c>
      <c r="J29" s="41"/>
      <c r="K29" s="45">
        <f>E29-I29</f>
        <v>5.3429997762044259</v>
      </c>
      <c r="L29" s="45">
        <f>K29-$K$7</f>
        <v>0.29266548156738281</v>
      </c>
      <c r="M29" s="18">
        <f>SQRT((D29*D29)+(H29*H29))</f>
        <v>3.9607178100435819E-2</v>
      </c>
      <c r="N29" s="6"/>
      <c r="O29" s="23">
        <f>POWER(2,-L29)</f>
        <v>0.8163923215090203</v>
      </c>
      <c r="P29" s="17">
        <f>M29/SQRT((COUNT(C27:C29)+COUNT(G27:G29)/2))</f>
        <v>1.8671002812320994E-2</v>
      </c>
    </row>
    <row r="30" spans="2:16">
      <c r="B30" s="25" t="s">
        <v>194</v>
      </c>
      <c r="C30" s="21">
        <v>19.813999176025391</v>
      </c>
      <c r="D30" s="37"/>
      <c r="E30" s="41"/>
      <c r="F30" s="41"/>
      <c r="G30" s="40">
        <v>14.526000022888184</v>
      </c>
      <c r="I30" s="41"/>
      <c r="J30" s="41"/>
      <c r="K30" s="41"/>
      <c r="L30" s="41"/>
      <c r="M30" s="41"/>
      <c r="N30" s="41"/>
      <c r="O30" s="42"/>
    </row>
    <row r="31" spans="2:16">
      <c r="B31" s="25" t="s">
        <v>194</v>
      </c>
      <c r="C31" s="21">
        <v>19.815999984741211</v>
      </c>
      <c r="D31" s="43"/>
      <c r="E31" s="41"/>
      <c r="F31" s="41"/>
      <c r="G31" s="40">
        <v>14.602999687194824</v>
      </c>
      <c r="H31" s="43"/>
      <c r="I31" s="41"/>
      <c r="J31" s="41"/>
      <c r="K31" s="41"/>
      <c r="L31" s="41"/>
      <c r="M31" s="41"/>
      <c r="N31" s="41"/>
      <c r="O31" s="42"/>
    </row>
    <row r="32" spans="2:16" ht="15.75">
      <c r="B32" s="25" t="s">
        <v>194</v>
      </c>
      <c r="C32" s="21">
        <v>19.811000823974609</v>
      </c>
      <c r="D32" s="44">
        <f>STDEV(C30:C32)</f>
        <v>2.5161133688043212E-3</v>
      </c>
      <c r="E32" s="45">
        <f>AVERAGE(C30:C32)</f>
        <v>19.813666661580402</v>
      </c>
      <c r="F32" s="41"/>
      <c r="G32" s="40">
        <v>14.58899974822998</v>
      </c>
      <c r="H32" s="46">
        <f>STDEV(G30:G32)</f>
        <v>4.1016078122886844E-2</v>
      </c>
      <c r="I32" s="45">
        <f>AVERAGE(G30:G32)</f>
        <v>14.57266648610433</v>
      </c>
      <c r="J32" s="41"/>
      <c r="K32" s="45">
        <f>E32-I32</f>
        <v>5.2410001754760724</v>
      </c>
      <c r="L32" s="45">
        <f>K32-$K$7</f>
        <v>0.19066588083902936</v>
      </c>
      <c r="M32" s="18">
        <f>SQRT((D32*D32)+(H32*H32))</f>
        <v>4.109318059079186E-2</v>
      </c>
      <c r="N32" s="6"/>
      <c r="O32" s="23">
        <f>POWER(2,-L32)</f>
        <v>0.87620121429994902</v>
      </c>
      <c r="P32" s="17">
        <f>M32/SQRT((COUNT(C30:C32)+COUNT(G30:G32)/2))</f>
        <v>1.9371511104181564E-2</v>
      </c>
    </row>
    <row r="33" spans="2:17">
      <c r="B33" s="25" t="s">
        <v>195</v>
      </c>
      <c r="C33" s="21">
        <v>27.533000946044922</v>
      </c>
      <c r="D33" s="37"/>
      <c r="E33" s="41"/>
      <c r="F33" s="41"/>
      <c r="G33" s="40">
        <v>16.952999114990234</v>
      </c>
      <c r="I33" s="41"/>
      <c r="J33" s="41"/>
      <c r="K33" s="41"/>
      <c r="L33" s="41"/>
      <c r="M33" s="41"/>
      <c r="N33" s="41"/>
      <c r="O33" s="42"/>
    </row>
    <row r="34" spans="2:17">
      <c r="B34" s="25" t="s">
        <v>195</v>
      </c>
      <c r="C34" s="21">
        <v>27.125</v>
      </c>
      <c r="D34" s="43"/>
      <c r="E34" s="41"/>
      <c r="F34" s="41"/>
      <c r="G34" s="40">
        <v>16.940000534057617</v>
      </c>
      <c r="H34" s="43"/>
      <c r="I34" s="41"/>
      <c r="J34" s="41"/>
      <c r="K34" s="41"/>
      <c r="L34" s="41"/>
      <c r="M34" s="41"/>
      <c r="N34" s="41"/>
      <c r="O34" s="42"/>
    </row>
    <row r="35" spans="2:17" ht="15.75">
      <c r="B35" s="25" t="s">
        <v>195</v>
      </c>
      <c r="C35" s="21">
        <v>27.319999694824219</v>
      </c>
      <c r="D35" s="44">
        <f>STDEV(C33:C35)</f>
        <v>0.20406665005036745</v>
      </c>
      <c r="E35" s="45">
        <f>AVERAGE(C33:C35)</f>
        <v>27.326000213623047</v>
      </c>
      <c r="F35" s="41"/>
      <c r="G35" s="40">
        <v>16.961000442504883</v>
      </c>
      <c r="H35" s="46">
        <f>STDEV(G33:G35)</f>
        <v>1.0598588766529308E-2</v>
      </c>
      <c r="I35" s="45">
        <f>AVERAGE(G33:G35)</f>
        <v>16.95133336385091</v>
      </c>
      <c r="J35" s="41"/>
      <c r="K35" s="45">
        <f>E35-I35</f>
        <v>10.374666849772137</v>
      </c>
      <c r="L35" s="45">
        <f>K35-$K$7</f>
        <v>5.3243325551350935</v>
      </c>
      <c r="M35" s="18">
        <f>SQRT((D35*D35)+(H35*H35))</f>
        <v>0.20434169360808657</v>
      </c>
      <c r="N35" s="6"/>
      <c r="O35" s="23">
        <f>POWER(2,-L35)</f>
        <v>2.4958368580994442E-2</v>
      </c>
      <c r="P35" s="17">
        <f>M35/SQRT((COUNT(C33:C35)+COUNT(G33:G35)/2))</f>
        <v>9.6327598152947877E-2</v>
      </c>
    </row>
    <row r="36" spans="2:17" s="24" customFormat="1">
      <c r="B36" s="25" t="s">
        <v>196</v>
      </c>
      <c r="C36" s="21">
        <v>21.672000885009766</v>
      </c>
      <c r="D36" s="37"/>
      <c r="E36" s="41"/>
      <c r="F36" s="41"/>
      <c r="G36" s="40">
        <v>17.145000457763672</v>
      </c>
      <c r="H36" s="36"/>
      <c r="I36" s="41"/>
      <c r="J36" s="41"/>
      <c r="K36" s="41"/>
      <c r="L36" s="41"/>
      <c r="M36" s="41"/>
      <c r="N36" s="41"/>
      <c r="O36" s="42"/>
      <c r="P36" s="48"/>
      <c r="Q36" s="30"/>
    </row>
    <row r="37" spans="2:17" s="24" customFormat="1">
      <c r="B37" s="25" t="s">
        <v>196</v>
      </c>
      <c r="C37" s="21">
        <v>21.458000183105469</v>
      </c>
      <c r="D37" s="43"/>
      <c r="E37" s="41"/>
      <c r="F37" s="41"/>
      <c r="G37" s="40">
        <v>17.46299934387207</v>
      </c>
      <c r="H37" s="43"/>
      <c r="I37" s="41"/>
      <c r="J37" s="41"/>
      <c r="K37" s="41"/>
      <c r="L37" s="41"/>
      <c r="M37" s="41"/>
      <c r="N37" s="41"/>
      <c r="O37" s="42"/>
      <c r="P37" s="48"/>
      <c r="Q37" s="30"/>
    </row>
    <row r="38" spans="2:17" s="24" customFormat="1" ht="15.75">
      <c r="B38" s="25" t="s">
        <v>196</v>
      </c>
      <c r="C38" s="21">
        <v>21.599000930786133</v>
      </c>
      <c r="D38" s="44">
        <f>STDEV(C36:C38)</f>
        <v>0.10878610862505264</v>
      </c>
      <c r="E38" s="45">
        <f>AVERAGE(C36:C38)</f>
        <v>21.576333999633789</v>
      </c>
      <c r="F38" s="41"/>
      <c r="G38" s="40">
        <v>17.156999588012695</v>
      </c>
      <c r="H38" s="46">
        <f>STDEV(G36:G38)</f>
        <v>0.18023277600499427</v>
      </c>
      <c r="I38" s="45">
        <f>AVERAGE(G36:G38)</f>
        <v>17.25499979654948</v>
      </c>
      <c r="J38" s="41"/>
      <c r="K38" s="45">
        <f>E38-I38</f>
        <v>4.3213342030843087</v>
      </c>
      <c r="L38" s="45">
        <f>K38-$K$7</f>
        <v>-0.72900009155273438</v>
      </c>
      <c r="M38" s="45">
        <f>SQRT((D38*D38)+(H38*H38))</f>
        <v>0.21051905133799217</v>
      </c>
      <c r="N38" s="41"/>
      <c r="O38" s="49">
        <f>POWER(2,-L38)</f>
        <v>1.6574899141594948</v>
      </c>
      <c r="P38" s="1">
        <f>M38/SQRT((COUNT(C36:C38)+COUNT(G36:G38)/2))</f>
        <v>9.9239632513368814E-2</v>
      </c>
      <c r="Q38" s="30"/>
    </row>
    <row r="39" spans="2:17" s="24" customFormat="1">
      <c r="B39" s="25" t="s">
        <v>197</v>
      </c>
      <c r="C39" s="21">
        <v>20.017999649047852</v>
      </c>
      <c r="D39" s="37"/>
      <c r="E39" s="41"/>
      <c r="F39" s="41"/>
      <c r="G39" s="40">
        <v>14.753999710083008</v>
      </c>
      <c r="H39" s="36"/>
      <c r="I39" s="41"/>
      <c r="J39" s="41"/>
      <c r="K39" s="41"/>
      <c r="L39" s="41"/>
      <c r="M39" s="41"/>
      <c r="N39" s="41"/>
      <c r="O39" s="42"/>
      <c r="P39" s="48"/>
      <c r="Q39" s="30"/>
    </row>
    <row r="40" spans="2:17" s="24" customFormat="1">
      <c r="B40" s="25" t="s">
        <v>197</v>
      </c>
      <c r="C40" s="21">
        <v>19.902000427246094</v>
      </c>
      <c r="D40" s="43"/>
      <c r="E40" s="41"/>
      <c r="F40" s="41"/>
      <c r="G40" s="40">
        <v>14.25100040435791</v>
      </c>
      <c r="H40" s="43"/>
      <c r="I40" s="41"/>
      <c r="J40" s="41"/>
      <c r="K40" s="41"/>
      <c r="L40" s="41"/>
      <c r="M40" s="41"/>
      <c r="N40" s="41"/>
      <c r="O40" s="42"/>
      <c r="P40" s="48"/>
      <c r="Q40" s="30"/>
    </row>
    <row r="41" spans="2:17" s="24" customFormat="1" ht="15.75">
      <c r="B41" s="25" t="s">
        <v>197</v>
      </c>
      <c r="C41" s="21">
        <v>20.055999755859375</v>
      </c>
      <c r="D41" s="44">
        <f>STDEV(C39:C41)</f>
        <v>8.0224290575072479E-2</v>
      </c>
      <c r="E41" s="45">
        <f>AVERAGE(C39:C41)</f>
        <v>19.991999944051106</v>
      </c>
      <c r="F41" s="41"/>
      <c r="G41" s="40">
        <v>14.230999946594238</v>
      </c>
      <c r="H41" s="46">
        <f>STDEV(G39:G41)</f>
        <v>0.29634919506101859</v>
      </c>
      <c r="I41" s="45">
        <f>AVERAGE(G39:G41)</f>
        <v>14.412000020345053</v>
      </c>
      <c r="J41" s="41"/>
      <c r="K41" s="45">
        <f>E41-I41</f>
        <v>5.5799999237060529</v>
      </c>
      <c r="L41" s="45">
        <f>K41-$K$7</f>
        <v>0.52966562906900982</v>
      </c>
      <c r="M41" s="45">
        <f>SQRT((D41*D41)+(H41*H41))</f>
        <v>0.30701593152731882</v>
      </c>
      <c r="N41" s="41"/>
      <c r="O41" s="49">
        <f>POWER(2,-L41)</f>
        <v>0.69271526486897861</v>
      </c>
      <c r="P41" s="1">
        <f>M41/SQRT((COUNT(C39:C41)+COUNT(G39:G41)/2))</f>
        <v>0.14472869807684793</v>
      </c>
      <c r="Q41" s="30"/>
    </row>
    <row r="42" spans="2:17">
      <c r="B42" s="25" t="s">
        <v>198</v>
      </c>
      <c r="C42" s="21">
        <v>27.62700080871582</v>
      </c>
      <c r="D42" s="37"/>
      <c r="E42" s="41"/>
      <c r="F42" s="41"/>
      <c r="G42" s="40">
        <v>15.118000030517578</v>
      </c>
      <c r="I42" s="41"/>
      <c r="J42" s="41"/>
      <c r="K42" s="41"/>
      <c r="L42" s="41"/>
      <c r="M42" s="41"/>
      <c r="N42" s="41"/>
      <c r="O42" s="42"/>
    </row>
    <row r="43" spans="2:17">
      <c r="B43" s="25" t="s">
        <v>198</v>
      </c>
      <c r="C43" s="21">
        <v>27.738000869750977</v>
      </c>
      <c r="D43" s="43"/>
      <c r="E43" s="41"/>
      <c r="F43" s="41"/>
      <c r="G43" s="40">
        <v>15.220000267028809</v>
      </c>
      <c r="H43" s="43"/>
      <c r="I43" s="41"/>
      <c r="J43" s="41"/>
      <c r="K43" s="41"/>
      <c r="L43" s="41"/>
      <c r="M43" s="41"/>
      <c r="N43" s="41"/>
      <c r="O43" s="42"/>
    </row>
    <row r="44" spans="2:17" ht="15.75">
      <c r="B44" s="25" t="s">
        <v>198</v>
      </c>
      <c r="C44" s="21">
        <v>27.635000228881836</v>
      </c>
      <c r="D44" s="44">
        <f>STDEV(C42:C44)</f>
        <v>6.1906025948279805E-2</v>
      </c>
      <c r="E44" s="45">
        <f>AVERAGE(C42:C44)</f>
        <v>27.666667302449543</v>
      </c>
      <c r="F44" s="41"/>
      <c r="G44" s="40">
        <v>15.281000137329102</v>
      </c>
      <c r="H44" s="46">
        <f>STDEV(G42:G44)</f>
        <v>8.2354990989787186E-2</v>
      </c>
      <c r="I44" s="45">
        <f>AVERAGE(G42:G44)</f>
        <v>15.20633347829183</v>
      </c>
      <c r="J44" s="41"/>
      <c r="K44" s="45">
        <f>E44-I44</f>
        <v>12.460333824157713</v>
      </c>
      <c r="L44" s="45">
        <f>K44-$K$7</f>
        <v>7.40999952952067</v>
      </c>
      <c r="M44" s="18">
        <f>SQRT((D44*D44)+(H44*H44))</f>
        <v>0.10302766904883863</v>
      </c>
      <c r="N44" s="6"/>
      <c r="O44" s="23">
        <f>POWER(2,-L44)</f>
        <v>5.8798720245675923E-3</v>
      </c>
      <c r="P44" s="17">
        <f>M44/SQRT((COUNT(C42:C44)+COUNT(G42:G44)/2))</f>
        <v>4.8567708956184785E-2</v>
      </c>
    </row>
    <row r="45" spans="2:17">
      <c r="B45" s="25" t="s">
        <v>199</v>
      </c>
      <c r="C45" s="21">
        <v>23.638999938964844</v>
      </c>
      <c r="D45" s="37"/>
      <c r="E45" s="41"/>
      <c r="F45" s="41"/>
      <c r="G45" s="40">
        <v>19.333999633789063</v>
      </c>
      <c r="I45" s="41"/>
      <c r="J45" s="41"/>
      <c r="K45" s="41"/>
      <c r="L45" s="41"/>
      <c r="M45" s="41"/>
      <c r="N45" s="41"/>
      <c r="O45" s="42"/>
    </row>
    <row r="46" spans="2:17">
      <c r="B46" s="25" t="s">
        <v>199</v>
      </c>
      <c r="C46" s="21">
        <v>23.638999938964844</v>
      </c>
      <c r="D46" s="43"/>
      <c r="E46" s="41"/>
      <c r="F46" s="41"/>
      <c r="G46" s="40">
        <v>18.739999771118164</v>
      </c>
      <c r="H46" s="43"/>
      <c r="I46" s="41"/>
      <c r="J46" s="41"/>
      <c r="K46" s="41"/>
      <c r="L46" s="41"/>
      <c r="M46" s="41"/>
      <c r="N46" s="41"/>
      <c r="O46" s="42"/>
    </row>
    <row r="47" spans="2:17" ht="15.75">
      <c r="B47" s="25" t="s">
        <v>199</v>
      </c>
      <c r="C47" s="21">
        <v>23.693000793457031</v>
      </c>
      <c r="D47" s="44">
        <f>STDEV(C45:C47)</f>
        <v>3.1177407877534265E-2</v>
      </c>
      <c r="E47" s="45">
        <f>AVERAGE(C45:C47)</f>
        <v>23.657000223795574</v>
      </c>
      <c r="F47" s="41"/>
      <c r="G47" s="40">
        <v>19.406999588012695</v>
      </c>
      <c r="H47" s="46">
        <f>STDEV(G45:G47)</f>
        <v>0.36584459039034234</v>
      </c>
      <c r="I47" s="45">
        <f>AVERAGE(G45:G47)</f>
        <v>19.160332997639973</v>
      </c>
      <c r="J47" s="41"/>
      <c r="K47" s="45">
        <f>E47-I47</f>
        <v>4.4966672261556013</v>
      </c>
      <c r="L47" s="45">
        <f>K47-$K$7</f>
        <v>-0.55366706848144176</v>
      </c>
      <c r="M47" s="18">
        <f>SQRT((D47*D47)+(H47*H47))</f>
        <v>0.36717066206307869</v>
      </c>
      <c r="N47" s="6"/>
      <c r="O47" s="23">
        <f>POWER(2,-L47)</f>
        <v>1.4678118692042266</v>
      </c>
      <c r="P47" s="17">
        <f>M47/SQRT((COUNT(C45:C47)+COUNT(G45:G47)/2))</f>
        <v>0.17308590999837145</v>
      </c>
    </row>
    <row r="48" spans="2:17">
      <c r="B48" s="25" t="s">
        <v>200</v>
      </c>
      <c r="C48" s="21">
        <v>19.777000427246094</v>
      </c>
      <c r="D48" s="37"/>
      <c r="E48" s="41"/>
      <c r="F48" s="41"/>
      <c r="G48" s="40">
        <v>14.637999534606934</v>
      </c>
      <c r="I48" s="41"/>
      <c r="J48" s="41"/>
      <c r="K48" s="41"/>
      <c r="L48" s="41"/>
      <c r="M48" s="41"/>
      <c r="N48" s="41"/>
      <c r="O48" s="42"/>
    </row>
    <row r="49" spans="2:17">
      <c r="B49" s="25" t="s">
        <v>200</v>
      </c>
      <c r="C49" s="21">
        <v>19.851999282836914</v>
      </c>
      <c r="D49" s="43"/>
      <c r="E49" s="41"/>
      <c r="F49" s="41"/>
      <c r="G49" s="40">
        <v>14.60200023651123</v>
      </c>
      <c r="H49" s="43"/>
      <c r="I49" s="41"/>
      <c r="J49" s="41"/>
      <c r="K49" s="41"/>
      <c r="L49" s="41"/>
      <c r="M49" s="41"/>
      <c r="N49" s="41"/>
      <c r="O49" s="42"/>
    </row>
    <row r="50" spans="2:17" ht="15.75">
      <c r="B50" s="25" t="s">
        <v>200</v>
      </c>
      <c r="C50" s="21">
        <v>19.801000595092773</v>
      </c>
      <c r="D50" s="44">
        <f>STDEV(C48:C50)</f>
        <v>3.8300788826136634E-2</v>
      </c>
      <c r="E50" s="45">
        <f>AVERAGE(C48:C50)</f>
        <v>19.810000101725262</v>
      </c>
      <c r="F50" s="41"/>
      <c r="G50" s="40">
        <v>14.607000350952148</v>
      </c>
      <c r="H50" s="46">
        <f>STDEV(G48:G50)</f>
        <v>1.9501709305719293E-2</v>
      </c>
      <c r="I50" s="45">
        <f>AVERAGE(G48:G50)</f>
        <v>14.615666707356771</v>
      </c>
      <c r="J50" s="41"/>
      <c r="K50" s="45">
        <f>E50-I50</f>
        <v>5.1943333943684902</v>
      </c>
      <c r="L50" s="45">
        <f>K50-$K$7</f>
        <v>0.14399909973144709</v>
      </c>
      <c r="M50" s="18">
        <f>SQRT((D50*D50)+(H50*H50))</f>
        <v>4.2979845166648649E-2</v>
      </c>
      <c r="N50" s="6"/>
      <c r="O50" s="23">
        <f>POWER(2,-L50)</f>
        <v>0.90500702762395602</v>
      </c>
      <c r="P50" s="17">
        <f>M50/SQRT((COUNT(C48:C50)+COUNT(G48:G50)/2))</f>
        <v>2.0260893314456747E-2</v>
      </c>
    </row>
    <row r="51" spans="2:17">
      <c r="B51" s="25" t="s">
        <v>201</v>
      </c>
      <c r="C51" s="21">
        <v>27.320999145507813</v>
      </c>
      <c r="D51" s="37"/>
      <c r="E51" s="41"/>
      <c r="F51" s="41"/>
      <c r="G51" s="40">
        <v>17.23699951171875</v>
      </c>
      <c r="I51" s="41"/>
      <c r="J51" s="41"/>
      <c r="K51" s="41"/>
      <c r="L51" s="41"/>
      <c r="M51" s="41"/>
      <c r="N51" s="41"/>
      <c r="O51" s="42"/>
    </row>
    <row r="52" spans="2:17">
      <c r="B52" s="25" t="s">
        <v>201</v>
      </c>
      <c r="C52" s="21">
        <v>27.972999572753906</v>
      </c>
      <c r="D52" s="43"/>
      <c r="E52" s="41"/>
      <c r="F52" s="41"/>
      <c r="G52" s="40">
        <v>17.299999237060547</v>
      </c>
      <c r="H52" s="43"/>
      <c r="I52" s="41"/>
      <c r="J52" s="41"/>
      <c r="K52" s="41"/>
      <c r="L52" s="41"/>
      <c r="M52" s="41"/>
      <c r="N52" s="41"/>
      <c r="O52" s="42"/>
    </row>
    <row r="53" spans="2:17" ht="15.75">
      <c r="B53" s="25" t="s">
        <v>201</v>
      </c>
      <c r="C53" s="21">
        <v>27.663999557495117</v>
      </c>
      <c r="D53" s="44">
        <f>STDEV(C51:C53)</f>
        <v>0.32614793401729053</v>
      </c>
      <c r="E53" s="45">
        <f>AVERAGE(C51:C53)</f>
        <v>27.652666091918945</v>
      </c>
      <c r="F53" s="41"/>
      <c r="G53" s="40">
        <v>17.277000427246094</v>
      </c>
      <c r="H53" s="46">
        <f>STDEV(G51:G53)</f>
        <v>3.187994115701627E-2</v>
      </c>
      <c r="I53" s="45">
        <f>AVERAGE(G51:G53)</f>
        <v>17.271333058675129</v>
      </c>
      <c r="J53" s="41"/>
      <c r="K53" s="45">
        <f>E53-I53</f>
        <v>10.381333033243816</v>
      </c>
      <c r="L53" s="45">
        <f>K53-$K$7</f>
        <v>5.3309987386067732</v>
      </c>
      <c r="M53" s="18">
        <f>SQRT((D53*D53)+(H53*H53))</f>
        <v>0.32770231233838087</v>
      </c>
      <c r="N53" s="6"/>
      <c r="O53" s="23">
        <f>POWER(2,-L53)</f>
        <v>2.4843310813426677E-2</v>
      </c>
      <c r="P53" s="17">
        <f>M53/SQRT((COUNT(C51:C53)+COUNT(G51:G53)/2))</f>
        <v>0.15448035150998743</v>
      </c>
    </row>
    <row r="54" spans="2:17">
      <c r="B54" s="25" t="s">
        <v>202</v>
      </c>
      <c r="C54" s="21">
        <v>25.086999893188477</v>
      </c>
      <c r="D54" s="37"/>
      <c r="E54" s="41"/>
      <c r="F54" s="41"/>
      <c r="G54" s="40">
        <v>19.724000930786133</v>
      </c>
      <c r="I54" s="41"/>
      <c r="J54" s="41"/>
      <c r="K54" s="41"/>
      <c r="L54" s="41"/>
      <c r="M54" s="41"/>
      <c r="N54" s="41"/>
      <c r="O54" s="42"/>
    </row>
    <row r="55" spans="2:17">
      <c r="B55" s="25" t="s">
        <v>202</v>
      </c>
      <c r="C55" s="21">
        <v>25.077999114990234</v>
      </c>
      <c r="D55" s="43"/>
      <c r="E55" s="41"/>
      <c r="F55" s="41"/>
      <c r="G55" s="40">
        <v>19.843999862670898</v>
      </c>
      <c r="H55" s="43"/>
      <c r="I55" s="41"/>
      <c r="J55" s="41"/>
      <c r="K55" s="41"/>
      <c r="L55" s="41"/>
      <c r="M55" s="41"/>
      <c r="N55" s="41"/>
      <c r="O55" s="42"/>
    </row>
    <row r="56" spans="2:17" ht="15.75">
      <c r="B56" s="25" t="s">
        <v>202</v>
      </c>
      <c r="C56" s="21">
        <v>25.104999542236328</v>
      </c>
      <c r="D56" s="44">
        <f>STDEV(C54:C56)</f>
        <v>1.3747875263056574E-2</v>
      </c>
      <c r="E56" s="45">
        <f>AVERAGE(C54:C56)</f>
        <v>25.089999516805012</v>
      </c>
      <c r="F56" s="41"/>
      <c r="G56" s="40">
        <v>19.870000839233398</v>
      </c>
      <c r="H56" s="46">
        <f>STDEV(G54:G56)</f>
        <v>7.788000139348808E-2</v>
      </c>
      <c r="I56" s="45">
        <f>AVERAGE(G54:G56)</f>
        <v>19.812667210896809</v>
      </c>
      <c r="J56" s="41"/>
      <c r="K56" s="45">
        <f>E56-I56</f>
        <v>5.2773323059082031</v>
      </c>
      <c r="L56" s="45">
        <f>K56-$K$7</f>
        <v>0.22699801127116004</v>
      </c>
      <c r="M56" s="18">
        <f>SQRT((D56*D56)+(H56*H56))</f>
        <v>7.9084124141943102E-2</v>
      </c>
      <c r="N56" s="6"/>
      <c r="O56" s="23">
        <f>POWER(2,-L56)</f>
        <v>0.85441091867881247</v>
      </c>
      <c r="P56" s="17">
        <f>M56/SQRT((COUNT(C54:C56)+COUNT(G54:G56)/2))</f>
        <v>3.7280613643311152E-2</v>
      </c>
    </row>
    <row r="57" spans="2:17" s="24" customFormat="1">
      <c r="B57" s="25" t="s">
        <v>203</v>
      </c>
      <c r="C57" s="21">
        <v>19.642999649047852</v>
      </c>
      <c r="D57" s="37"/>
      <c r="E57" s="41"/>
      <c r="F57" s="41"/>
      <c r="G57" s="40">
        <v>12.51200008392334</v>
      </c>
      <c r="H57" s="36"/>
      <c r="I57" s="41"/>
      <c r="J57" s="41"/>
      <c r="K57" s="41"/>
      <c r="L57" s="41"/>
      <c r="M57" s="41"/>
      <c r="N57" s="41"/>
      <c r="O57" s="42"/>
      <c r="P57" s="48"/>
      <c r="Q57" s="30"/>
    </row>
    <row r="58" spans="2:17" s="24" customFormat="1">
      <c r="B58" s="25" t="s">
        <v>203</v>
      </c>
      <c r="C58" s="21">
        <v>19.756000518798828</v>
      </c>
      <c r="D58" s="43"/>
      <c r="E58" s="41"/>
      <c r="F58" s="41"/>
      <c r="G58" s="40">
        <v>13.010000228881836</v>
      </c>
      <c r="H58" s="43"/>
      <c r="I58" s="41"/>
      <c r="J58" s="41"/>
      <c r="K58" s="41"/>
      <c r="L58" s="41"/>
      <c r="M58" s="41"/>
      <c r="N58" s="41"/>
      <c r="O58" s="42"/>
      <c r="P58" s="48"/>
      <c r="Q58" s="30"/>
    </row>
    <row r="59" spans="2:17" s="24" customFormat="1" ht="15.75">
      <c r="B59" s="25" t="s">
        <v>203</v>
      </c>
      <c r="C59" s="21">
        <v>19.966999053955078</v>
      </c>
      <c r="D59" s="44">
        <f>STDEV(C57:C59)</f>
        <v>0.1644512049124931</v>
      </c>
      <c r="E59" s="45">
        <f>AVERAGE(C57:C59)</f>
        <v>19.788666407267254</v>
      </c>
      <c r="F59" s="41"/>
      <c r="G59" s="40">
        <v>12.732999801635742</v>
      </c>
      <c r="H59" s="46">
        <f>STDEV(G57:G59)</f>
        <v>0.24952429951884444</v>
      </c>
      <c r="I59" s="45">
        <f>AVERAGE(G57:G59)</f>
        <v>12.751666704813639</v>
      </c>
      <c r="J59" s="41"/>
      <c r="K59" s="45">
        <f>E59-I59</f>
        <v>7.0369997024536151</v>
      </c>
      <c r="L59" s="45">
        <f>K59-$K$7</f>
        <v>1.986665407816572</v>
      </c>
      <c r="M59" s="45">
        <f>SQRT((D59*D59)+(H59*H59))</f>
        <v>0.29884205669139141</v>
      </c>
      <c r="N59" s="41"/>
      <c r="O59" s="49">
        <f>POWER(2,-L59)</f>
        <v>0.2523214204705691</v>
      </c>
      <c r="P59" s="1">
        <f>M59/SQRT((COUNT(C57:C59)+COUNT(G57:G59)/2))</f>
        <v>0.14087549652681169</v>
      </c>
      <c r="Q59" s="30"/>
    </row>
    <row r="60" spans="2:17" s="24" customFormat="1">
      <c r="B60" s="25" t="s">
        <v>204</v>
      </c>
      <c r="C60" s="21">
        <v>32.464000701904297</v>
      </c>
      <c r="D60" s="37"/>
      <c r="E60" s="41"/>
      <c r="F60" s="41"/>
      <c r="G60" s="40">
        <v>17.481000900268555</v>
      </c>
      <c r="H60" s="36"/>
      <c r="I60" s="41"/>
      <c r="J60" s="41"/>
      <c r="K60" s="41"/>
      <c r="L60" s="41"/>
      <c r="M60" s="41"/>
      <c r="N60" s="41"/>
      <c r="O60" s="42"/>
      <c r="P60" s="48"/>
      <c r="Q60" s="30"/>
    </row>
    <row r="61" spans="2:17" s="24" customFormat="1">
      <c r="B61" s="25" t="s">
        <v>204</v>
      </c>
      <c r="C61" s="21"/>
      <c r="D61" s="43"/>
      <c r="E61" s="41"/>
      <c r="F61" s="41"/>
      <c r="G61" s="40">
        <v>17.933000564575195</v>
      </c>
      <c r="H61" s="43"/>
      <c r="I61" s="41"/>
      <c r="J61" s="41"/>
      <c r="K61" s="41"/>
      <c r="L61" s="41"/>
      <c r="M61" s="41"/>
      <c r="N61" s="41"/>
      <c r="O61" s="42"/>
      <c r="P61" s="48"/>
      <c r="Q61" s="30"/>
    </row>
    <row r="62" spans="2:17" s="24" customFormat="1" ht="15.75">
      <c r="B62" s="25" t="s">
        <v>204</v>
      </c>
      <c r="C62" s="21">
        <v>33.173000335693359</v>
      </c>
      <c r="D62" s="44">
        <f>STDEV(C60:C62)</f>
        <v>0.50133844891102497</v>
      </c>
      <c r="E62" s="45">
        <f>AVERAGE(C60:C62)</f>
        <v>32.818500518798828</v>
      </c>
      <c r="F62" s="41"/>
      <c r="G62" s="40">
        <v>17.746000289916992</v>
      </c>
      <c r="H62" s="46">
        <f>STDEV(G60:G62)</f>
        <v>0.22711871923786539</v>
      </c>
      <c r="I62" s="45">
        <f>AVERAGE(G60:G62)</f>
        <v>17.720000584920246</v>
      </c>
      <c r="J62" s="41"/>
      <c r="K62" s="45">
        <f>E62-I62</f>
        <v>15.098499933878582</v>
      </c>
      <c r="L62" s="45">
        <f>K62-$K$7</f>
        <v>10.048165639241539</v>
      </c>
      <c r="M62" s="45">
        <f>SQRT((D62*D62)+(H62*H62))</f>
        <v>0.55038455009634912</v>
      </c>
      <c r="N62" s="41"/>
      <c r="O62" s="31">
        <f>POWER(2,-L62)</f>
        <v>9.4449734443158686E-4</v>
      </c>
      <c r="P62" s="1">
        <f>M62/SQRT((COUNT(C60:C62)+COUNT(G60:G62)/2))</f>
        <v>0.29419291677632242</v>
      </c>
      <c r="Q62" s="30"/>
    </row>
    <row r="63" spans="2:17" s="24" customFormat="1">
      <c r="B63" s="25" t="s">
        <v>205</v>
      </c>
      <c r="C63" s="21">
        <v>23.142000198364258</v>
      </c>
      <c r="D63" s="37"/>
      <c r="E63" s="41"/>
      <c r="F63" s="41"/>
      <c r="G63" s="40">
        <v>19.440000534057617</v>
      </c>
      <c r="H63" s="36"/>
      <c r="I63" s="41"/>
      <c r="J63" s="41"/>
      <c r="K63" s="41"/>
      <c r="L63" s="41"/>
      <c r="M63" s="41"/>
      <c r="N63" s="41"/>
      <c r="O63" s="42"/>
      <c r="P63" s="48"/>
      <c r="Q63" s="30"/>
    </row>
    <row r="64" spans="2:17" s="24" customFormat="1">
      <c r="B64" s="25" t="s">
        <v>205</v>
      </c>
      <c r="C64" s="21">
        <v>23.027999877929688</v>
      </c>
      <c r="D64" s="43"/>
      <c r="E64" s="41"/>
      <c r="F64" s="41"/>
      <c r="G64" s="40">
        <v>19.465999603271484</v>
      </c>
      <c r="H64" s="43"/>
      <c r="I64" s="41"/>
      <c r="J64" s="41"/>
      <c r="K64" s="41"/>
      <c r="L64" s="41"/>
      <c r="M64" s="41"/>
      <c r="N64" s="41"/>
      <c r="O64" s="42"/>
      <c r="P64" s="48"/>
      <c r="Q64" s="30"/>
    </row>
    <row r="65" spans="2:17" s="24" customFormat="1" ht="15.75">
      <c r="B65" s="25" t="s">
        <v>205</v>
      </c>
      <c r="C65" s="21">
        <v>23.052000045776367</v>
      </c>
      <c r="D65" s="44">
        <f>STDEV(C63:C65)</f>
        <v>6.0100067362271047E-2</v>
      </c>
      <c r="E65" s="45">
        <f>AVERAGE(C63:C65)</f>
        <v>23.074000040690105</v>
      </c>
      <c r="F65" s="41"/>
      <c r="G65" s="40">
        <v>19.413000106811523</v>
      </c>
      <c r="H65" s="46">
        <f>STDEV(G63:G65)</f>
        <v>2.650132479854693E-2</v>
      </c>
      <c r="I65" s="45">
        <f>AVERAGE(G63:G65)</f>
        <v>19.439666748046875</v>
      </c>
      <c r="J65" s="41"/>
      <c r="K65" s="45">
        <f>E65-I65</f>
        <v>3.6343332926432304</v>
      </c>
      <c r="L65" s="45">
        <f>K65-$K$7</f>
        <v>-1.4160010019938127</v>
      </c>
      <c r="M65" s="45">
        <f>SQRT((D65*D65)+(H65*H65))</f>
        <v>6.5683622867710303E-2</v>
      </c>
      <c r="N65" s="41"/>
      <c r="O65" s="49">
        <f>POWER(2,-L65)</f>
        <v>2.6684481926700463</v>
      </c>
      <c r="P65" s="1">
        <f>M65/SQRT((COUNT(C63:C65)+COUNT(G63:G65)/2))</f>
        <v>3.0963556761771829E-2</v>
      </c>
      <c r="Q65" s="30"/>
    </row>
    <row r="66" spans="2:17">
      <c r="B66" s="25" t="s">
        <v>206</v>
      </c>
      <c r="C66" s="21">
        <v>19.561000823974609</v>
      </c>
      <c r="D66" s="37"/>
      <c r="E66" s="41"/>
      <c r="F66" s="41"/>
      <c r="G66" s="40">
        <v>13.425999641418457</v>
      </c>
      <c r="I66" s="41"/>
      <c r="J66" s="41"/>
      <c r="K66" s="41"/>
      <c r="L66" s="41"/>
      <c r="M66" s="41"/>
      <c r="N66" s="41"/>
      <c r="O66" s="42"/>
    </row>
    <row r="67" spans="2:17">
      <c r="B67" s="25" t="s">
        <v>206</v>
      </c>
      <c r="C67" s="21">
        <v>19.714000701904297</v>
      </c>
      <c r="D67" s="43"/>
      <c r="E67" s="41"/>
      <c r="F67" s="41"/>
      <c r="G67" s="40">
        <v>13.420000076293945</v>
      </c>
      <c r="H67" s="43"/>
      <c r="I67" s="41"/>
      <c r="J67" s="41"/>
      <c r="K67" s="41"/>
      <c r="L67" s="41"/>
      <c r="M67" s="41"/>
      <c r="N67" s="41"/>
      <c r="O67" s="42"/>
    </row>
    <row r="68" spans="2:17" ht="15.75">
      <c r="B68" s="25" t="s">
        <v>206</v>
      </c>
      <c r="C68" s="21">
        <v>19.666999816894531</v>
      </c>
      <c r="D68" s="44">
        <f>STDEV(C66:C68)</f>
        <v>7.8372861308659364E-2</v>
      </c>
      <c r="E68" s="45">
        <f>AVERAGE(C66:C68)</f>
        <v>19.64733378092448</v>
      </c>
      <c r="F68" s="41"/>
      <c r="G68" s="40">
        <v>13.46399974822998</v>
      </c>
      <c r="H68" s="46">
        <f>STDEV(G66:G68)</f>
        <v>2.3860616190175415E-2</v>
      </c>
      <c r="I68" s="45">
        <f>AVERAGE(G66:G68)</f>
        <v>13.436666488647461</v>
      </c>
      <c r="J68" s="41"/>
      <c r="K68" s="45">
        <f>E68-I68</f>
        <v>6.2106672922770194</v>
      </c>
      <c r="L68" s="45">
        <f>K68-$K$7</f>
        <v>1.1603329976399763</v>
      </c>
      <c r="M68" s="18">
        <f>SQRT((D68*D68)+(H68*H68))</f>
        <v>8.1924565270016639E-2</v>
      </c>
      <c r="N68" s="6"/>
      <c r="O68" s="23">
        <f>POWER(2,-L68)</f>
        <v>0.44740925416262317</v>
      </c>
      <c r="P68" s="17">
        <f>M68/SQRT((COUNT(C66:C68)+COUNT(G66:G68)/2))</f>
        <v>3.8619610432125792E-2</v>
      </c>
    </row>
    <row r="69" spans="2:17">
      <c r="B69" s="25" t="s">
        <v>207</v>
      </c>
      <c r="C69" s="21">
        <v>29.179000854492188</v>
      </c>
      <c r="D69" s="37"/>
      <c r="E69" s="41"/>
      <c r="F69" s="41"/>
      <c r="G69" s="40">
        <v>18.22599983215332</v>
      </c>
      <c r="I69" s="41"/>
      <c r="J69" s="41"/>
      <c r="K69" s="41"/>
      <c r="L69" s="41"/>
      <c r="M69" s="41"/>
      <c r="N69" s="41"/>
      <c r="O69" s="42"/>
    </row>
    <row r="70" spans="2:17">
      <c r="B70" s="25" t="s">
        <v>207</v>
      </c>
      <c r="C70" s="21">
        <v>29.496000289916992</v>
      </c>
      <c r="D70" s="43"/>
      <c r="E70" s="41"/>
      <c r="F70" s="41"/>
      <c r="G70" s="40">
        <v>18.333999633789063</v>
      </c>
      <c r="H70" s="43"/>
      <c r="I70" s="41"/>
      <c r="J70" s="41"/>
      <c r="K70" s="41"/>
      <c r="L70" s="41"/>
      <c r="M70" s="41"/>
      <c r="N70" s="41"/>
      <c r="O70" s="42"/>
    </row>
    <row r="71" spans="2:17" ht="15.75">
      <c r="B71" s="25" t="s">
        <v>207</v>
      </c>
      <c r="C71" s="21">
        <v>29.070999145507812</v>
      </c>
      <c r="D71" s="44">
        <f>STDEV(C69:C71)</f>
        <v>0.22089929226999308</v>
      </c>
      <c r="E71" s="45">
        <f>AVERAGE(C69:C71)</f>
        <v>29.248666763305664</v>
      </c>
      <c r="F71" s="41"/>
      <c r="G71" s="40">
        <v>18.312000274658203</v>
      </c>
      <c r="H71" s="46">
        <f>STDEV(G69:G71)</f>
        <v>5.7073059999974071E-2</v>
      </c>
      <c r="I71" s="45">
        <f>AVERAGE(G69:G71)</f>
        <v>18.290666580200195</v>
      </c>
      <c r="J71" s="41"/>
      <c r="K71" s="45">
        <f>E71-I71</f>
        <v>10.958000183105469</v>
      </c>
      <c r="L71" s="45">
        <f>K71-$K$7</f>
        <v>5.9076658884684257</v>
      </c>
      <c r="M71" s="18">
        <f>SQRT((D71*D71)+(H71*H71))</f>
        <v>0.22815308786677524</v>
      </c>
      <c r="N71" s="6"/>
      <c r="O71" s="23">
        <f>POWER(2,-L71)</f>
        <v>1.6657712538488304E-2</v>
      </c>
      <c r="P71" s="17">
        <f>M71/SQRT((COUNT(C69:C71)+COUNT(G69:G71)/2))</f>
        <v>0.10755239705283133</v>
      </c>
    </row>
    <row r="72" spans="2:17">
      <c r="B72" s="25" t="s">
        <v>208</v>
      </c>
      <c r="C72" s="21">
        <v>23.965999603271484</v>
      </c>
      <c r="D72" s="37"/>
      <c r="E72" s="41"/>
      <c r="F72" s="41"/>
      <c r="G72" s="40">
        <v>18.60099983215332</v>
      </c>
      <c r="I72" s="41"/>
      <c r="J72" s="41"/>
      <c r="K72" s="41"/>
      <c r="L72" s="41"/>
      <c r="M72" s="41"/>
      <c r="N72" s="41"/>
      <c r="O72" s="42"/>
    </row>
    <row r="73" spans="2:17">
      <c r="B73" s="25" t="s">
        <v>208</v>
      </c>
      <c r="C73" s="21">
        <v>23.947000503540039</v>
      </c>
      <c r="D73" s="43"/>
      <c r="E73" s="41"/>
      <c r="F73" s="41"/>
      <c r="G73" s="40">
        <v>18.618999481201172</v>
      </c>
      <c r="H73" s="43"/>
      <c r="I73" s="41"/>
      <c r="J73" s="41"/>
      <c r="K73" s="41"/>
      <c r="L73" s="41"/>
      <c r="M73" s="41"/>
      <c r="N73" s="41"/>
      <c r="O73" s="42"/>
    </row>
    <row r="74" spans="2:17" ht="15.75">
      <c r="B74" s="25" t="s">
        <v>208</v>
      </c>
      <c r="C74" s="21">
        <v>23.856000900268555</v>
      </c>
      <c r="D74" s="44">
        <f>STDEV(C72:C74)</f>
        <v>5.8795703143029773E-2</v>
      </c>
      <c r="E74" s="45">
        <f>AVERAGE(C72:C74)</f>
        <v>23.923000335693359</v>
      </c>
      <c r="F74" s="41"/>
      <c r="G74" s="40">
        <v>18.552000045776367</v>
      </c>
      <c r="H74" s="46">
        <f>STDEV(G72:G74)</f>
        <v>3.4674416068323916E-2</v>
      </c>
      <c r="I74" s="45">
        <f>AVERAGE(G72:G74)</f>
        <v>18.590666453043621</v>
      </c>
      <c r="J74" s="41"/>
      <c r="K74" s="45">
        <f>E74-I74</f>
        <v>5.3323338826497384</v>
      </c>
      <c r="L74" s="45">
        <f>K74-$K$7</f>
        <v>0.28199958801269531</v>
      </c>
      <c r="M74" s="18">
        <f>SQRT((D74*D74)+(H74*H74))</f>
        <v>6.8258697890910006E-2</v>
      </c>
      <c r="N74" s="6"/>
      <c r="O74" s="23">
        <f>POWER(2,-L74)</f>
        <v>0.82245030357778637</v>
      </c>
      <c r="P74" s="17">
        <f>M74/SQRT((COUNT(C72:C74)+COUNT(G72:G74)/2))</f>
        <v>3.217745876908424E-2</v>
      </c>
    </row>
    <row r="75" spans="2:17">
      <c r="B75" s="25" t="s">
        <v>209</v>
      </c>
      <c r="C75" s="21">
        <v>19.040000915527344</v>
      </c>
      <c r="D75" s="37"/>
      <c r="E75" s="41"/>
      <c r="F75" s="41"/>
      <c r="G75" s="40">
        <v>14.305999755859375</v>
      </c>
      <c r="I75" s="41"/>
      <c r="J75" s="41"/>
      <c r="K75" s="41"/>
      <c r="L75" s="41"/>
      <c r="M75" s="41"/>
      <c r="N75" s="41"/>
      <c r="O75" s="42"/>
    </row>
    <row r="76" spans="2:17">
      <c r="B76" s="25" t="s">
        <v>209</v>
      </c>
      <c r="C76" s="21">
        <v>19.03700065612793</v>
      </c>
      <c r="D76" s="43"/>
      <c r="E76" s="41"/>
      <c r="F76" s="41"/>
      <c r="G76" s="40">
        <v>14.413999557495117</v>
      </c>
      <c r="H76" s="43"/>
      <c r="I76" s="41"/>
      <c r="J76" s="41"/>
      <c r="K76" s="41"/>
      <c r="L76" s="41"/>
      <c r="M76" s="41"/>
      <c r="N76" s="41"/>
      <c r="O76" s="42"/>
    </row>
    <row r="77" spans="2:17" ht="15.75">
      <c r="B77" s="25" t="s">
        <v>209</v>
      </c>
      <c r="C77" s="21">
        <v>19.056999206542969</v>
      </c>
      <c r="D77" s="44">
        <f>STDEV(C75:C77)</f>
        <v>1.0784908225683619E-2</v>
      </c>
      <c r="E77" s="45">
        <f>AVERAGE(C75:C77)</f>
        <v>19.044666926066082</v>
      </c>
      <c r="F77" s="41"/>
      <c r="G77" s="40">
        <v>14.394000053405762</v>
      </c>
      <c r="H77" s="46">
        <f>STDEV(G75:G77)</f>
        <v>5.7457215510662664E-2</v>
      </c>
      <c r="I77" s="45">
        <f>AVERAGE(G75:G77)</f>
        <v>14.371333122253418</v>
      </c>
      <c r="J77" s="41"/>
      <c r="K77" s="45">
        <f>E77-I77</f>
        <v>4.6733338038126639</v>
      </c>
      <c r="L77" s="45">
        <f>K77-$K$7</f>
        <v>-0.37700049082437914</v>
      </c>
      <c r="M77" s="18">
        <f>SQRT((D77*D77)+(H77*H77))</f>
        <v>5.8460635128906639E-2</v>
      </c>
      <c r="N77" s="6"/>
      <c r="O77" s="23">
        <f>POWER(2,-L77)</f>
        <v>1.2986390445443881</v>
      </c>
      <c r="P77" s="17">
        <f>M77/SQRT((COUNT(C75:C77)+COUNT(G75:G77)/2))</f>
        <v>2.7558607688081591E-2</v>
      </c>
    </row>
    <row r="78" spans="2:17">
      <c r="B78" s="25" t="s">
        <v>210</v>
      </c>
      <c r="C78" s="21">
        <v>26.357999801635742</v>
      </c>
      <c r="D78" s="37"/>
      <c r="E78" s="41"/>
      <c r="F78" s="41"/>
      <c r="G78" s="40">
        <v>15.234999656677246</v>
      </c>
      <c r="I78" s="41"/>
      <c r="J78" s="41"/>
      <c r="K78" s="41"/>
      <c r="L78" s="41"/>
      <c r="M78" s="41"/>
      <c r="N78" s="41"/>
      <c r="O78" s="42"/>
    </row>
    <row r="79" spans="2:17">
      <c r="B79" s="25" t="s">
        <v>210</v>
      </c>
      <c r="C79" s="21">
        <v>26.294000625610352</v>
      </c>
      <c r="D79" s="43"/>
      <c r="E79" s="41"/>
      <c r="F79" s="41"/>
      <c r="G79" s="40">
        <v>15.159999847412109</v>
      </c>
      <c r="H79" s="43"/>
      <c r="I79" s="41"/>
      <c r="J79" s="41"/>
      <c r="K79" s="41"/>
      <c r="L79" s="41"/>
      <c r="M79" s="41"/>
      <c r="N79" s="41"/>
      <c r="O79" s="42"/>
    </row>
    <row r="80" spans="2:17" ht="15.75">
      <c r="B80" s="25" t="s">
        <v>210</v>
      </c>
      <c r="C80" s="21">
        <v>26.677000045776367</v>
      </c>
      <c r="D80" s="44">
        <f>STDEV(C78:C80)</f>
        <v>0.20516075247666837</v>
      </c>
      <c r="E80" s="45">
        <f>AVERAGE(C78:C80)</f>
        <v>26.443000157674152</v>
      </c>
      <c r="F80" s="41"/>
      <c r="G80" s="40">
        <v>15.28600025177002</v>
      </c>
      <c r="H80" s="46">
        <f>STDEV(G78:G80)</f>
        <v>6.3379983680418611E-2</v>
      </c>
      <c r="I80" s="45">
        <f>AVERAGE(G78:G80)</f>
        <v>15.226999918619791</v>
      </c>
      <c r="J80" s="41"/>
      <c r="K80" s="45">
        <f>E80-I80</f>
        <v>11.216000239054361</v>
      </c>
      <c r="L80" s="45">
        <f>K80-$K$7</f>
        <v>6.1656659444173183</v>
      </c>
      <c r="M80" s="18">
        <f>SQRT((D80*D80)+(H80*H80))</f>
        <v>0.21472763373195103</v>
      </c>
      <c r="N80" s="6"/>
      <c r="O80" s="23">
        <f>POWER(2,-L80)</f>
        <v>1.3929951600899276E-2</v>
      </c>
      <c r="P80" s="17">
        <f>M80/SQRT((COUNT(C78:C80)+COUNT(G78:G80)/2))</f>
        <v>0.10122357728000256</v>
      </c>
    </row>
    <row r="81" spans="2:17" s="24" customFormat="1">
      <c r="B81" s="25" t="s">
        <v>211</v>
      </c>
      <c r="C81" s="21">
        <v>25.14900016784668</v>
      </c>
      <c r="D81" s="37"/>
      <c r="E81" s="41"/>
      <c r="F81" s="41"/>
      <c r="G81" s="40">
        <v>19.415000915527344</v>
      </c>
      <c r="H81" s="36"/>
      <c r="I81" s="41"/>
      <c r="J81" s="41"/>
      <c r="K81" s="41"/>
      <c r="L81" s="41"/>
      <c r="M81" s="41"/>
      <c r="N81" s="41"/>
      <c r="O81" s="42"/>
      <c r="P81" s="48"/>
      <c r="Q81" s="30"/>
    </row>
    <row r="82" spans="2:17" s="24" customFormat="1">
      <c r="B82" s="25" t="s">
        <v>211</v>
      </c>
      <c r="C82" s="21">
        <v>25.294000625610352</v>
      </c>
      <c r="D82" s="43"/>
      <c r="E82" s="41"/>
      <c r="F82" s="41"/>
      <c r="G82" s="40">
        <v>19.202999114990234</v>
      </c>
      <c r="H82" s="43"/>
      <c r="I82" s="41"/>
      <c r="J82" s="41"/>
      <c r="K82" s="41"/>
      <c r="L82" s="41"/>
      <c r="M82" s="41"/>
      <c r="N82" s="41"/>
      <c r="O82" s="42"/>
      <c r="P82" s="48"/>
      <c r="Q82" s="30"/>
    </row>
    <row r="83" spans="2:17" s="24" customFormat="1" ht="15.75">
      <c r="B83" s="25" t="s">
        <v>211</v>
      </c>
      <c r="C83" s="21">
        <v>25.184000015258789</v>
      </c>
      <c r="D83" s="44">
        <f>STDEV(C81:C83)</f>
        <v>7.5664012084413479E-2</v>
      </c>
      <c r="E83" s="45">
        <f>AVERAGE(C81:C83)</f>
        <v>25.209000269571941</v>
      </c>
      <c r="F83" s="41"/>
      <c r="G83" s="40">
        <v>19.208000183105469</v>
      </c>
      <c r="H83" s="46">
        <f>STDEV(G81:G83)</f>
        <v>0.12098145679983512</v>
      </c>
      <c r="I83" s="45">
        <f>AVERAGE(G81:G83)</f>
        <v>19.275333404541016</v>
      </c>
      <c r="J83" s="41"/>
      <c r="K83" s="45">
        <f>E83-I83</f>
        <v>5.9336668650309257</v>
      </c>
      <c r="L83" s="45">
        <f>K83-$K$7</f>
        <v>0.88333257039388258</v>
      </c>
      <c r="M83" s="45">
        <f>SQRT((D83*D83)+(H83*H83))</f>
        <v>0.14269392283527929</v>
      </c>
      <c r="N83" s="41"/>
      <c r="O83" s="49">
        <f>POWER(2,-L83)</f>
        <v>0.54211372183626927</v>
      </c>
      <c r="P83" s="1">
        <f>M83/SQRT((COUNT(C81:C83)+COUNT(G81:G83)/2))</f>
        <v>6.7266560313957294E-2</v>
      </c>
      <c r="Q83" s="30"/>
    </row>
    <row r="84" spans="2:17" s="24" customFormat="1">
      <c r="B84" s="25" t="s">
        <v>212</v>
      </c>
      <c r="C84" s="21">
        <v>22.270999908447266</v>
      </c>
      <c r="D84" s="37"/>
      <c r="E84" s="41"/>
      <c r="F84" s="41"/>
      <c r="G84" s="40">
        <v>15.899999618530273</v>
      </c>
      <c r="H84" s="36"/>
      <c r="I84" s="41"/>
      <c r="J84" s="41"/>
      <c r="K84" s="41"/>
      <c r="L84" s="41"/>
      <c r="M84" s="41"/>
      <c r="N84" s="41"/>
      <c r="O84" s="42"/>
      <c r="P84" s="48"/>
      <c r="Q84" s="30"/>
    </row>
    <row r="85" spans="2:17" s="24" customFormat="1">
      <c r="B85" s="25" t="s">
        <v>212</v>
      </c>
      <c r="C85" s="21">
        <v>22.424999237060547</v>
      </c>
      <c r="D85" s="43"/>
      <c r="E85" s="41"/>
      <c r="F85" s="41"/>
      <c r="G85" s="40">
        <v>15.98799991607666</v>
      </c>
      <c r="H85" s="43"/>
      <c r="I85" s="41"/>
      <c r="J85" s="41"/>
      <c r="K85" s="41"/>
      <c r="L85" s="41"/>
      <c r="M85" s="41"/>
      <c r="N85" s="41"/>
      <c r="O85" s="42"/>
      <c r="P85" s="48"/>
      <c r="Q85" s="30"/>
    </row>
    <row r="86" spans="2:17" s="24" customFormat="1" ht="15.75">
      <c r="B86" s="25" t="s">
        <v>212</v>
      </c>
      <c r="C86" s="21">
        <v>22.347999572753906</v>
      </c>
      <c r="D86" s="44">
        <f>STDEV(C84:C86)</f>
        <v>7.6999664306640625E-2</v>
      </c>
      <c r="E86" s="45">
        <f>AVERAGE(C84:C86)</f>
        <v>22.347999572753906</v>
      </c>
      <c r="F86" s="41"/>
      <c r="G86" s="40">
        <v>15.815999984741211</v>
      </c>
      <c r="H86" s="46">
        <f>STDEV(G84:G86)</f>
        <v>8.600771983214496E-2</v>
      </c>
      <c r="I86" s="45">
        <f>AVERAGE(G84:G86)</f>
        <v>15.901333173116049</v>
      </c>
      <c r="J86" s="41"/>
      <c r="K86" s="45">
        <f>E86-I86</f>
        <v>6.4466663996378575</v>
      </c>
      <c r="L86" s="45">
        <f>K86-$K$7</f>
        <v>1.3963321050008144</v>
      </c>
      <c r="M86" s="45">
        <f>SQRT((D86*D86)+(H86*H86))</f>
        <v>0.11543949139726875</v>
      </c>
      <c r="N86" s="41"/>
      <c r="O86" s="49">
        <f>POWER(2,-L86)</f>
        <v>0.37989375338677372</v>
      </c>
      <c r="P86" s="1">
        <f>M86/SQRT((COUNT(C84:C86)+COUNT(G84:G86)/2))</f>
        <v>5.4418698122489902E-2</v>
      </c>
      <c r="Q86" s="30"/>
    </row>
    <row r="87" spans="2:17">
      <c r="B87" s="25" t="s">
        <v>213</v>
      </c>
      <c r="C87" s="21">
        <v>31.198999404907227</v>
      </c>
      <c r="D87" s="37"/>
      <c r="E87" s="41"/>
      <c r="F87" s="41"/>
      <c r="G87" s="40">
        <v>18.64900016784668</v>
      </c>
      <c r="I87" s="41"/>
      <c r="J87" s="41"/>
      <c r="K87" s="41"/>
      <c r="L87" s="41"/>
      <c r="M87" s="41"/>
      <c r="N87" s="41"/>
      <c r="O87" s="42"/>
    </row>
    <row r="88" spans="2:17">
      <c r="B88" s="25" t="s">
        <v>213</v>
      </c>
      <c r="C88" s="21">
        <v>31.599000930786133</v>
      </c>
      <c r="D88" s="43"/>
      <c r="E88" s="41"/>
      <c r="F88" s="41"/>
      <c r="G88" s="40">
        <v>18.708000183105469</v>
      </c>
      <c r="H88" s="43"/>
      <c r="I88" s="41"/>
      <c r="J88" s="41"/>
      <c r="K88" s="41"/>
      <c r="L88" s="41"/>
      <c r="M88" s="41"/>
      <c r="N88" s="41"/>
      <c r="O88" s="42"/>
    </row>
    <row r="89" spans="2:17" ht="15.75">
      <c r="B89" s="25" t="s">
        <v>213</v>
      </c>
      <c r="C89" s="21"/>
      <c r="D89" s="44">
        <f>STDEV(C87:C89)</f>
        <v>0.28284379143394089</v>
      </c>
      <c r="E89" s="45">
        <f>AVERAGE(C87:C89)</f>
        <v>31.39900016784668</v>
      </c>
      <c r="F89" s="41"/>
      <c r="G89" s="40">
        <v>18.700000762939453</v>
      </c>
      <c r="H89" s="46">
        <f>STDEV(G87:G89)</f>
        <v>3.2005346489159238E-2</v>
      </c>
      <c r="I89" s="45">
        <f>AVERAGE(G87:G89)</f>
        <v>18.685667037963867</v>
      </c>
      <c r="J89" s="41"/>
      <c r="K89" s="45">
        <f>E89-I89</f>
        <v>12.713333129882813</v>
      </c>
      <c r="L89" s="45">
        <f>K89-$K$7</f>
        <v>7.6629988352457694</v>
      </c>
      <c r="M89" s="18">
        <f>SQRT((D89*D89)+(H89*H89))</f>
        <v>0.28464882321312657</v>
      </c>
      <c r="N89" s="6"/>
      <c r="O89" s="23">
        <f>POWER(2,-L89)</f>
        <v>4.9340948501058347E-3</v>
      </c>
      <c r="P89" s="17">
        <f>M89/SQRT((COUNT(C87:C89)+COUNT(G87:G89)/2))</f>
        <v>0.15215119600170068</v>
      </c>
    </row>
    <row r="90" spans="2:17">
      <c r="B90" s="25" t="s">
        <v>214</v>
      </c>
      <c r="C90" s="21">
        <v>28.128000259399414</v>
      </c>
      <c r="D90" s="37"/>
      <c r="E90" s="41"/>
      <c r="F90" s="41"/>
      <c r="G90" s="40">
        <v>22.187000274658203</v>
      </c>
      <c r="I90" s="41"/>
      <c r="J90" s="41"/>
      <c r="K90" s="41"/>
      <c r="L90" s="41"/>
      <c r="M90" s="41"/>
      <c r="N90" s="41"/>
      <c r="O90" s="42"/>
    </row>
    <row r="91" spans="2:17">
      <c r="B91" s="25" t="s">
        <v>214</v>
      </c>
      <c r="C91" s="21">
        <v>28.354999542236328</v>
      </c>
      <c r="D91" s="43"/>
      <c r="E91" s="41"/>
      <c r="F91" s="41"/>
      <c r="G91" s="40">
        <v>22.187000274658203</v>
      </c>
      <c r="H91" s="43"/>
      <c r="I91" s="41"/>
      <c r="J91" s="41"/>
      <c r="K91" s="41"/>
      <c r="L91" s="41"/>
      <c r="M91" s="41"/>
      <c r="N91" s="41"/>
      <c r="O91" s="42"/>
    </row>
    <row r="92" spans="2:17" ht="15.75">
      <c r="B92" s="25" t="s">
        <v>214</v>
      </c>
      <c r="C92" s="21">
        <v>28.405000686645508</v>
      </c>
      <c r="D92" s="44">
        <f>STDEV(C90:C92)</f>
        <v>0.14762453812810583</v>
      </c>
      <c r="E92" s="45">
        <f>AVERAGE(C90:C92)</f>
        <v>28.296000162760418</v>
      </c>
      <c r="F92" s="41"/>
      <c r="G92" s="40">
        <v>22.124000549316406</v>
      </c>
      <c r="H92" s="46">
        <f>STDEV(G90:G92)</f>
        <v>3.6372908384958914E-2</v>
      </c>
      <c r="I92" s="45">
        <f>AVERAGE(G90:G92)</f>
        <v>22.166000366210937</v>
      </c>
      <c r="J92" s="41"/>
      <c r="K92" s="45">
        <f>E92-I92</f>
        <v>6.1299997965494804</v>
      </c>
      <c r="L92" s="45">
        <f>K92-$K$7</f>
        <v>1.0796655019124373</v>
      </c>
      <c r="M92" s="18">
        <f>SQRT((D92*D92)+(H92*H92))</f>
        <v>0.15203944462512742</v>
      </c>
      <c r="N92" s="6"/>
      <c r="O92" s="23">
        <f>POWER(2,-L92)</f>
        <v>0.47313851084123859</v>
      </c>
      <c r="P92" s="17">
        <f>M92/SQRT((COUNT(C90:C92)+COUNT(G90:G92)/2))</f>
        <v>7.1672081534842794E-2</v>
      </c>
    </row>
    <row r="93" spans="2:17">
      <c r="B93" s="25" t="s">
        <v>215</v>
      </c>
      <c r="C93" s="21">
        <v>21.60099983215332</v>
      </c>
      <c r="D93" s="37"/>
      <c r="E93" s="41"/>
      <c r="F93" s="41"/>
      <c r="G93" s="40">
        <v>15.586999893188477</v>
      </c>
      <c r="I93" s="41"/>
      <c r="J93" s="41"/>
      <c r="K93" s="41"/>
      <c r="L93" s="41"/>
      <c r="M93" s="41"/>
      <c r="N93" s="41"/>
      <c r="O93" s="42"/>
    </row>
    <row r="94" spans="2:17">
      <c r="B94" s="25" t="s">
        <v>215</v>
      </c>
      <c r="C94" s="21">
        <v>21.750999450683594</v>
      </c>
      <c r="D94" s="43"/>
      <c r="E94" s="41"/>
      <c r="F94" s="41"/>
      <c r="G94" s="40">
        <v>15.562999725341797</v>
      </c>
      <c r="H94" s="43"/>
      <c r="I94" s="41"/>
      <c r="J94" s="41"/>
      <c r="K94" s="41"/>
      <c r="L94" s="41"/>
      <c r="M94" s="41"/>
      <c r="N94" s="41"/>
      <c r="O94" s="42"/>
    </row>
    <row r="95" spans="2:17" ht="15.75">
      <c r="B95" s="25" t="s">
        <v>215</v>
      </c>
      <c r="C95" s="21">
        <v>21.72599983215332</v>
      </c>
      <c r="D95" s="44">
        <f>STDEV(C93:C95)</f>
        <v>8.0363617893802697E-2</v>
      </c>
      <c r="E95" s="45">
        <f>AVERAGE(C93:C95)</f>
        <v>21.69266637166341</v>
      </c>
      <c r="F95" s="41"/>
      <c r="G95" s="40">
        <v>15.668999671936035</v>
      </c>
      <c r="H95" s="46">
        <f>STDEV(G93:G95)</f>
        <v>5.5581712294151105E-2</v>
      </c>
      <c r="I95" s="45">
        <f>AVERAGE(G93:G95)</f>
        <v>15.606333096822103</v>
      </c>
      <c r="J95" s="41"/>
      <c r="K95" s="45">
        <f>E95-I95</f>
        <v>6.0863332748413068</v>
      </c>
      <c r="L95" s="45">
        <f>K95-$K$7</f>
        <v>1.0359989802042637</v>
      </c>
      <c r="M95" s="18">
        <f>SQRT((D95*D95)+(H95*H95))</f>
        <v>9.7712014729668284E-2</v>
      </c>
      <c r="N95" s="6"/>
      <c r="O95" s="23">
        <f>POWER(2,-L95)</f>
        <v>0.48767807548798803</v>
      </c>
      <c r="P95" s="17">
        <f>M95/SQRT((COUNT(C93:C95)+COUNT(G93:G95)/2))</f>
        <v>4.606188547916551E-2</v>
      </c>
    </row>
    <row r="96" spans="2:17">
      <c r="B96" s="25" t="s">
        <v>216</v>
      </c>
      <c r="C96" s="21">
        <v>30.551000595092773</v>
      </c>
      <c r="D96" s="37"/>
      <c r="E96" s="41"/>
      <c r="F96" s="41"/>
      <c r="G96" s="40">
        <v>16.215000152587891</v>
      </c>
      <c r="I96" s="41"/>
      <c r="J96" s="41"/>
      <c r="K96" s="41"/>
      <c r="L96" s="41"/>
      <c r="M96" s="41"/>
      <c r="N96" s="41"/>
      <c r="O96" s="42"/>
    </row>
    <row r="97" spans="2:17">
      <c r="B97" s="25" t="s">
        <v>216</v>
      </c>
      <c r="C97" s="21">
        <v>29.826999664306641</v>
      </c>
      <c r="D97" s="43"/>
      <c r="E97" s="41"/>
      <c r="F97" s="41"/>
      <c r="G97" s="40">
        <v>16.225000381469727</v>
      </c>
      <c r="H97" s="43"/>
      <c r="I97" s="41"/>
      <c r="J97" s="41"/>
      <c r="K97" s="41"/>
      <c r="L97" s="41"/>
      <c r="M97" s="41"/>
      <c r="N97" s="41"/>
      <c r="O97" s="42"/>
    </row>
    <row r="98" spans="2:17" ht="15.75">
      <c r="B98" s="25" t="s">
        <v>216</v>
      </c>
      <c r="C98" s="21">
        <v>30.097999572753906</v>
      </c>
      <c r="D98" s="44">
        <f>STDEV(C96:C98)</f>
        <v>0.36579325317216915</v>
      </c>
      <c r="E98" s="45">
        <f>AVERAGE(C96:C98)</f>
        <v>30.158666610717773</v>
      </c>
      <c r="F98" s="41"/>
      <c r="G98" s="40">
        <v>16.170999526977539</v>
      </c>
      <c r="H98" s="46">
        <f>STDEV(G96:G98)</f>
        <v>2.8729055900713243E-2</v>
      </c>
      <c r="I98" s="45">
        <f>AVERAGE(G96:G98)</f>
        <v>16.203666687011719</v>
      </c>
      <c r="J98" s="41"/>
      <c r="K98" s="45">
        <f>E98-I98</f>
        <v>13.954999923706055</v>
      </c>
      <c r="L98" s="45">
        <f>K98-$K$7</f>
        <v>8.9046656290690116</v>
      </c>
      <c r="M98" s="18">
        <f>SQRT((D98*D98)+(H98*H98))</f>
        <v>0.36691969519122974</v>
      </c>
      <c r="N98" s="6"/>
      <c r="O98" s="23">
        <f>POWER(2,-L98)</f>
        <v>2.0865487898559893E-3</v>
      </c>
      <c r="P98" s="17">
        <f>M98/SQRT((COUNT(C96:C98)+COUNT(G96:G98)/2))</f>
        <v>0.17296760308041309</v>
      </c>
    </row>
    <row r="99" spans="2:17">
      <c r="B99" s="25" t="s">
        <v>217</v>
      </c>
      <c r="C99" s="21">
        <v>23.155000686645508</v>
      </c>
      <c r="D99" s="37"/>
      <c r="E99" s="41"/>
      <c r="F99" s="41"/>
      <c r="G99" s="40">
        <v>18.406999588012695</v>
      </c>
      <c r="I99" s="41"/>
      <c r="J99" s="41"/>
      <c r="K99" s="41"/>
      <c r="L99" s="41"/>
      <c r="M99" s="41"/>
      <c r="N99" s="41"/>
      <c r="O99" s="42"/>
    </row>
    <row r="100" spans="2:17">
      <c r="B100" s="25" t="s">
        <v>217</v>
      </c>
      <c r="C100" s="21">
        <v>23.167999267578125</v>
      </c>
      <c r="D100" s="43"/>
      <c r="E100" s="41"/>
      <c r="F100" s="41"/>
      <c r="G100" s="40">
        <v>18.496000289916992</v>
      </c>
      <c r="H100" s="43"/>
      <c r="I100" s="41"/>
      <c r="J100" s="41"/>
      <c r="K100" s="41"/>
      <c r="L100" s="41"/>
      <c r="M100" s="41"/>
      <c r="N100" s="41"/>
      <c r="O100" s="42"/>
    </row>
    <row r="101" spans="2:17" ht="15.75">
      <c r="B101" s="25" t="s">
        <v>217</v>
      </c>
      <c r="C101" s="21">
        <v>23.069999694824219</v>
      </c>
      <c r="D101" s="44">
        <f>STDEV(C99:C101)</f>
        <v>5.3226008643664696E-2</v>
      </c>
      <c r="E101" s="45">
        <f>AVERAGE(C99:C101)</f>
        <v>23.130999883015949</v>
      </c>
      <c r="F101" s="41"/>
      <c r="G101" s="40">
        <v>18.517000198364258</v>
      </c>
      <c r="H101" s="46">
        <f>STDEV(G99:G101)</f>
        <v>5.839842374009669E-2</v>
      </c>
      <c r="I101" s="45">
        <f>AVERAGE(G99:G101)</f>
        <v>18.473333358764648</v>
      </c>
      <c r="J101" s="41"/>
      <c r="K101" s="45">
        <f>E101-I101</f>
        <v>4.6576665242513009</v>
      </c>
      <c r="L101" s="45">
        <f>K101-$K$7</f>
        <v>-0.39266777038574219</v>
      </c>
      <c r="M101" s="18">
        <f>SQRT((D101*D101)+(H101*H101))</f>
        <v>7.9015086480135915E-2</v>
      </c>
      <c r="N101" s="6"/>
      <c r="O101" s="23">
        <f>POWER(2,-L101)</f>
        <v>1.3128187694273028</v>
      </c>
      <c r="P101" s="17">
        <f>M101/SQRT((COUNT(C99:C101)+COUNT(G99:G101)/2))</f>
        <v>3.7248068977430403E-2</v>
      </c>
    </row>
    <row r="102" spans="2:17">
      <c r="B102" s="25" t="s">
        <v>218</v>
      </c>
      <c r="C102" s="21">
        <v>18.434999465942383</v>
      </c>
      <c r="D102" s="37"/>
      <c r="E102" s="41"/>
      <c r="F102" s="41"/>
      <c r="G102" s="40">
        <v>13.796999931335449</v>
      </c>
      <c r="I102" s="41"/>
      <c r="J102" s="41"/>
      <c r="K102" s="41"/>
      <c r="L102" s="41"/>
      <c r="M102" s="41"/>
      <c r="N102" s="41"/>
      <c r="O102" s="42"/>
    </row>
    <row r="103" spans="2:17">
      <c r="B103" s="25" t="s">
        <v>218</v>
      </c>
      <c r="C103" s="21">
        <v>18.392000198364258</v>
      </c>
      <c r="D103" s="43"/>
      <c r="E103" s="41"/>
      <c r="F103" s="41"/>
      <c r="G103" s="40">
        <v>13.76200008392334</v>
      </c>
      <c r="H103" s="43"/>
      <c r="I103" s="41"/>
      <c r="J103" s="41"/>
      <c r="K103" s="41"/>
      <c r="L103" s="41"/>
      <c r="M103" s="41"/>
      <c r="N103" s="41"/>
      <c r="O103" s="42"/>
    </row>
    <row r="104" spans="2:17" ht="15.75">
      <c r="B104" s="25" t="s">
        <v>218</v>
      </c>
      <c r="C104" s="21">
        <v>18.386999130249023</v>
      </c>
      <c r="D104" s="44">
        <f>STDEV(C102:C104)</f>
        <v>2.6388065235454443E-2</v>
      </c>
      <c r="E104" s="45">
        <f>AVERAGE(C102:C104)</f>
        <v>18.404666264851887</v>
      </c>
      <c r="F104" s="41"/>
      <c r="G104" s="40">
        <v>13.88599967956543</v>
      </c>
      <c r="H104" s="46">
        <f>STDEV(G102:G104)</f>
        <v>6.3929445775887231E-2</v>
      </c>
      <c r="I104" s="45">
        <f>AVERAGE(G102:G104)</f>
        <v>13.81499989827474</v>
      </c>
      <c r="J104" s="41"/>
      <c r="K104" s="45">
        <f>E104-I104</f>
        <v>4.5896663665771467</v>
      </c>
      <c r="L104" s="45">
        <f>K104-$K$7</f>
        <v>-0.46066792805989643</v>
      </c>
      <c r="M104" s="18">
        <f>SQRT((D104*D104)+(H104*H104))</f>
        <v>6.9161434514349862E-2</v>
      </c>
      <c r="N104" s="6"/>
      <c r="O104" s="23">
        <f>POWER(2,-L104)</f>
        <v>1.376178803549446</v>
      </c>
      <c r="P104" s="17">
        <f>M104/SQRT((COUNT(C102:C104)+COUNT(G102:G104)/2))</f>
        <v>3.2603012894457419E-2</v>
      </c>
    </row>
    <row r="105" spans="2:17" s="24" customFormat="1">
      <c r="B105" s="25" t="s">
        <v>219</v>
      </c>
      <c r="C105" s="21">
        <v>25.552999496459961</v>
      </c>
      <c r="D105" s="37"/>
      <c r="E105" s="41"/>
      <c r="F105" s="41"/>
      <c r="G105" s="40">
        <v>15.402000427246094</v>
      </c>
      <c r="H105" s="36"/>
      <c r="I105" s="41"/>
      <c r="J105" s="41"/>
      <c r="K105" s="41"/>
      <c r="L105" s="41"/>
      <c r="M105" s="41"/>
      <c r="N105" s="41"/>
      <c r="O105" s="42"/>
      <c r="P105" s="48"/>
      <c r="Q105" s="30"/>
    </row>
    <row r="106" spans="2:17" s="24" customFormat="1">
      <c r="B106" s="25" t="s">
        <v>219</v>
      </c>
      <c r="C106" s="21">
        <v>25.520000457763672</v>
      </c>
      <c r="D106" s="43"/>
      <c r="E106" s="41"/>
      <c r="F106" s="41"/>
      <c r="G106" s="40">
        <v>15.616999626159668</v>
      </c>
      <c r="H106" s="43"/>
      <c r="I106" s="41"/>
      <c r="J106" s="41"/>
      <c r="K106" s="41"/>
      <c r="L106" s="41"/>
      <c r="M106" s="41"/>
      <c r="N106" s="41"/>
      <c r="O106" s="42"/>
      <c r="P106" s="48"/>
      <c r="Q106" s="30"/>
    </row>
    <row r="107" spans="2:17" s="24" customFormat="1" ht="15.75">
      <c r="B107" s="25" t="s">
        <v>219</v>
      </c>
      <c r="C107" s="21">
        <v>25.486000061035156</v>
      </c>
      <c r="D107" s="44">
        <f>STDEV(C105:C107)</f>
        <v>3.3500964861274796E-2</v>
      </c>
      <c r="E107" s="45">
        <f>AVERAGE(C105:C107)</f>
        <v>25.51966667175293</v>
      </c>
      <c r="F107" s="41"/>
      <c r="G107" s="40">
        <v>15.406999588012695</v>
      </c>
      <c r="H107" s="46">
        <f>STDEV(G105:G107)</f>
        <v>0.12271217215064618</v>
      </c>
      <c r="I107" s="45">
        <f>AVERAGE(G105:G107)</f>
        <v>15.475333213806152</v>
      </c>
      <c r="J107" s="41"/>
      <c r="K107" s="45">
        <f>E107-I107</f>
        <v>10.044333457946777</v>
      </c>
      <c r="L107" s="45">
        <f>K107-$K$7</f>
        <v>4.9939991633097343</v>
      </c>
      <c r="M107" s="45">
        <f>SQRT((D107*D107)+(H107*H107))</f>
        <v>0.12720295531380627</v>
      </c>
      <c r="N107" s="41"/>
      <c r="O107" s="49">
        <f>POWER(2,-L107)</f>
        <v>3.1380253925175162E-2</v>
      </c>
      <c r="P107" s="1">
        <f>M107/SQRT((COUNT(C105:C107)+COUNT(G105:G107)/2))</f>
        <v>5.9964048192907862E-2</v>
      </c>
      <c r="Q107" s="30"/>
    </row>
    <row r="108" spans="2:17"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P108" s="25"/>
      <c r="Q108"/>
    </row>
    <row r="109" spans="2:17"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P109" s="25"/>
      <c r="Q109"/>
    </row>
    <row r="110" spans="2:17"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P110" s="25"/>
      <c r="Q110"/>
    </row>
    <row r="111" spans="2:17"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P111" s="25"/>
      <c r="Q111"/>
    </row>
    <row r="112" spans="2:17"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P112" s="25"/>
      <c r="Q112"/>
    </row>
    <row r="113" spans="2:17"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P113" s="25"/>
      <c r="Q113"/>
    </row>
    <row r="114" spans="2:17"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P114" s="25"/>
      <c r="Q114"/>
    </row>
    <row r="115" spans="2:17"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P115" s="25"/>
      <c r="Q115"/>
    </row>
    <row r="116" spans="2:17"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P116" s="25"/>
      <c r="Q116"/>
    </row>
    <row r="117" spans="2:17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P117" s="25"/>
      <c r="Q117"/>
    </row>
    <row r="118" spans="2:17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P118" s="25"/>
      <c r="Q118"/>
    </row>
    <row r="119" spans="2:17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25"/>
      <c r="Q119"/>
    </row>
    <row r="120" spans="2:17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25"/>
      <c r="Q120"/>
    </row>
    <row r="121" spans="2:17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P121" s="25"/>
      <c r="Q121"/>
    </row>
    <row r="122" spans="2:17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P122" s="25"/>
      <c r="Q122"/>
    </row>
    <row r="123" spans="2:17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P123" s="25"/>
      <c r="Q123"/>
    </row>
    <row r="124" spans="2:17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P124" s="25"/>
      <c r="Q124"/>
    </row>
    <row r="125" spans="2:17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P125" s="25"/>
      <c r="Q125"/>
    </row>
    <row r="126" spans="2:17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P126" s="25"/>
      <c r="Q126"/>
    </row>
    <row r="127" spans="2:17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P127" s="25"/>
      <c r="Q127"/>
    </row>
    <row r="128" spans="2:17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P128" s="25"/>
      <c r="Q128"/>
    </row>
    <row r="129" spans="2:17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P129" s="25"/>
      <c r="Q129"/>
    </row>
    <row r="130" spans="2:17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P130" s="25"/>
      <c r="Q130"/>
    </row>
    <row r="131" spans="2:17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P131" s="25"/>
      <c r="Q131"/>
    </row>
    <row r="132" spans="2:17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P132" s="25"/>
      <c r="Q132"/>
    </row>
    <row r="133" spans="2:17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P133" s="25"/>
      <c r="Q133"/>
    </row>
    <row r="134" spans="2:17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P134" s="25"/>
      <c r="Q134"/>
    </row>
    <row r="135" spans="2:17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P135" s="25"/>
      <c r="Q135"/>
    </row>
    <row r="136" spans="2:17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P136" s="25"/>
      <c r="Q136"/>
    </row>
    <row r="137" spans="2:17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P137" s="25"/>
      <c r="Q137"/>
    </row>
    <row r="138" spans="2:17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P138" s="25"/>
      <c r="Q138"/>
    </row>
    <row r="139" spans="2:17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P139" s="25"/>
      <c r="Q139"/>
    </row>
    <row r="140" spans="2:17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P140" s="25"/>
      <c r="Q140"/>
    </row>
    <row r="141" spans="2:17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P141" s="25"/>
      <c r="Q141"/>
    </row>
    <row r="142" spans="2:17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25"/>
      <c r="Q142"/>
    </row>
    <row r="143" spans="2:17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25"/>
      <c r="Q143"/>
    </row>
    <row r="144" spans="2:17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P144" s="25"/>
      <c r="Q144"/>
    </row>
    <row r="145" spans="2:17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P145" s="25"/>
      <c r="Q145"/>
    </row>
    <row r="146" spans="2:17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P146" s="25"/>
      <c r="Q146"/>
    </row>
    <row r="147" spans="2:17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P147" s="25"/>
      <c r="Q147"/>
    </row>
    <row r="148" spans="2:17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P148" s="25"/>
      <c r="Q148"/>
    </row>
    <row r="149" spans="2:17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P149" s="25"/>
      <c r="Q149"/>
    </row>
    <row r="150" spans="2:17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P150" s="25"/>
      <c r="Q150"/>
    </row>
    <row r="151" spans="2:17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P151" s="25"/>
      <c r="Q151"/>
    </row>
    <row r="152" spans="2:17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P152" s="25"/>
      <c r="Q152"/>
    </row>
    <row r="153" spans="2:17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P153" s="25"/>
      <c r="Q153"/>
    </row>
    <row r="154" spans="2:17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P154" s="25"/>
      <c r="Q154"/>
    </row>
    <row r="155" spans="2:17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P155" s="25"/>
      <c r="Q155"/>
    </row>
    <row r="156" spans="2:17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P156" s="25"/>
      <c r="Q156"/>
    </row>
    <row r="157" spans="2:17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P157" s="25"/>
      <c r="Q157"/>
    </row>
    <row r="158" spans="2:17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P158" s="25"/>
      <c r="Q158"/>
    </row>
    <row r="159" spans="2:17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P159" s="25"/>
      <c r="Q159"/>
    </row>
    <row r="160" spans="2:17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P160" s="25"/>
      <c r="Q160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P161" s="25"/>
      <c r="Q161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  <c r="Q162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  <c r="Q163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  <c r="Q164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  <c r="Q16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  <c r="Q166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  <c r="Q167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  <c r="Q168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  <c r="Q169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  <c r="Q170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B198" s="28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P198" s="25"/>
      <c r="Q198"/>
    </row>
    <row r="199" spans="2:17">
      <c r="B199" s="28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P199" s="25"/>
      <c r="Q199"/>
    </row>
    <row r="200" spans="2:17">
      <c r="B200" s="28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P200" s="25"/>
      <c r="Q200"/>
    </row>
    <row r="201" spans="2:17">
      <c r="B201" s="28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P201" s="25"/>
      <c r="Q201"/>
    </row>
    <row r="202" spans="2:17">
      <c r="B202" s="28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P202" s="25"/>
      <c r="Q202"/>
    </row>
    <row r="203" spans="2:17">
      <c r="B203" s="28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P203" s="25"/>
      <c r="Q203"/>
    </row>
    <row r="204" spans="2:17">
      <c r="B204" s="28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P204" s="25"/>
      <c r="Q204"/>
    </row>
    <row r="205" spans="2:17">
      <c r="B205" s="28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P205" s="25"/>
      <c r="Q205"/>
    </row>
    <row r="206" spans="2:17">
      <c r="B206" s="28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P206" s="25"/>
      <c r="Q206"/>
    </row>
    <row r="207" spans="2:17">
      <c r="B207" s="28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P207" s="25"/>
      <c r="Q207"/>
    </row>
    <row r="208" spans="2:17">
      <c r="B208" s="28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P208" s="25"/>
      <c r="Q208"/>
    </row>
    <row r="209" spans="2:17">
      <c r="B209" s="28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P209" s="25"/>
      <c r="Q209"/>
    </row>
    <row r="210" spans="2:17">
      <c r="B210" s="28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P210" s="25"/>
      <c r="Q210"/>
    </row>
    <row r="211" spans="2:17">
      <c r="B211" s="28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P211" s="25"/>
      <c r="Q211"/>
    </row>
    <row r="212" spans="2:17">
      <c r="B212" s="28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P212" s="25"/>
      <c r="Q212"/>
    </row>
    <row r="213" spans="2:17">
      <c r="B213" s="28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P213" s="25"/>
      <c r="Q213"/>
    </row>
    <row r="214" spans="2:17">
      <c r="B214" s="28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P214" s="25"/>
      <c r="Q214"/>
    </row>
    <row r="215" spans="2:17">
      <c r="B215" s="28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P215" s="25"/>
      <c r="Q215"/>
    </row>
    <row r="216" spans="2:17">
      <c r="B216" s="28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P216" s="25"/>
      <c r="Q216"/>
    </row>
    <row r="217" spans="2:17">
      <c r="B217" s="28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P217" s="25"/>
      <c r="Q217"/>
    </row>
    <row r="218" spans="2:17">
      <c r="B218" s="28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P218" s="25"/>
      <c r="Q218"/>
    </row>
    <row r="219" spans="2:17">
      <c r="B219" s="28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P219" s="25"/>
      <c r="Q219"/>
    </row>
    <row r="220" spans="2:17">
      <c r="B220" s="28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P220" s="25"/>
      <c r="Q220"/>
    </row>
    <row r="221" spans="2:17">
      <c r="B221" s="28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P221" s="25"/>
      <c r="Q221"/>
    </row>
    <row r="222" spans="2:17">
      <c r="B222" s="28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P222" s="25"/>
      <c r="Q222"/>
    </row>
    <row r="223" spans="2:17">
      <c r="B223" s="28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P223" s="25"/>
      <c r="Q223"/>
    </row>
    <row r="224" spans="2:17">
      <c r="B224" s="28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P224" s="25"/>
      <c r="Q224"/>
    </row>
    <row r="225" spans="2:17">
      <c r="B225" s="28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P225" s="25"/>
      <c r="Q225"/>
    </row>
    <row r="226" spans="2:17">
      <c r="B226" s="28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P226" s="25"/>
      <c r="Q226"/>
    </row>
    <row r="227" spans="2:17">
      <c r="B227" s="28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P227" s="25"/>
      <c r="Q227"/>
    </row>
    <row r="228" spans="2:17">
      <c r="B228" s="28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P228" s="25"/>
      <c r="Q228"/>
    </row>
    <row r="229" spans="2:17">
      <c r="B229" s="28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P229" s="25"/>
      <c r="Q229"/>
    </row>
    <row r="230" spans="2:17">
      <c r="B230" s="28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P230" s="25"/>
      <c r="Q230"/>
    </row>
    <row r="231" spans="2:17">
      <c r="B231" s="28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P231" s="25"/>
      <c r="Q231"/>
    </row>
    <row r="232" spans="2:17">
      <c r="B232" s="28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P232" s="25"/>
      <c r="Q232"/>
    </row>
    <row r="233" spans="2:17">
      <c r="B233" s="28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P233" s="25"/>
      <c r="Q233"/>
    </row>
    <row r="234" spans="2:17">
      <c r="B234" s="28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P234" s="25"/>
      <c r="Q234"/>
    </row>
    <row r="235" spans="2:17">
      <c r="B235" s="28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P235" s="25"/>
      <c r="Q235"/>
    </row>
    <row r="236" spans="2:17">
      <c r="B236" s="28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P236" s="25"/>
      <c r="Q236"/>
    </row>
    <row r="237" spans="2:17">
      <c r="B237" s="28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P237" s="25"/>
      <c r="Q237"/>
    </row>
    <row r="238" spans="2:17">
      <c r="B238" s="28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P238" s="25"/>
      <c r="Q238"/>
    </row>
    <row r="239" spans="2:17">
      <c r="B239" s="28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P239" s="25"/>
      <c r="Q239"/>
    </row>
    <row r="240" spans="2:17">
      <c r="B240" s="28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P240" s="25"/>
      <c r="Q240"/>
    </row>
    <row r="241" spans="2:17">
      <c r="B241" s="28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P241" s="25"/>
      <c r="Q241"/>
    </row>
    <row r="242" spans="2:17">
      <c r="B242" s="28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P242" s="25"/>
      <c r="Q242"/>
    </row>
    <row r="243" spans="2:17">
      <c r="B243" s="28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P243" s="25"/>
      <c r="Q243"/>
    </row>
    <row r="244" spans="2:17">
      <c r="B244" s="28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P244" s="25"/>
      <c r="Q244"/>
    </row>
    <row r="245" spans="2:17">
      <c r="B245" s="28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P245" s="25"/>
      <c r="Q245"/>
    </row>
    <row r="246" spans="2:17">
      <c r="B246" s="28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P246" s="25"/>
      <c r="Q246"/>
    </row>
    <row r="247" spans="2:17">
      <c r="B247" s="28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P247" s="25"/>
      <c r="Q247"/>
    </row>
    <row r="248" spans="2:17">
      <c r="B248" s="28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P248" s="25"/>
      <c r="Q248"/>
    </row>
    <row r="249" spans="2:17">
      <c r="B249" s="28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P249" s="25"/>
      <c r="Q249"/>
    </row>
    <row r="250" spans="2:17">
      <c r="B250" s="28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P250" s="25"/>
      <c r="Q250"/>
    </row>
    <row r="251" spans="2:17">
      <c r="B251" s="28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P251" s="25"/>
      <c r="Q251"/>
    </row>
    <row r="252" spans="2:17">
      <c r="B252" s="28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P252" s="25"/>
      <c r="Q252"/>
    </row>
    <row r="253" spans="2:17">
      <c r="B253" s="28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P253" s="25"/>
      <c r="Q253"/>
    </row>
    <row r="254" spans="2:17">
      <c r="B254" s="28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P254" s="25"/>
      <c r="Q254"/>
    </row>
    <row r="255" spans="2:17">
      <c r="B255" s="28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P255" s="25"/>
      <c r="Q255"/>
    </row>
    <row r="256" spans="2:17">
      <c r="B256" s="28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P256" s="25"/>
      <c r="Q256"/>
    </row>
    <row r="257" spans="2:17">
      <c r="B257" s="28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P257" s="25"/>
      <c r="Q257"/>
    </row>
    <row r="258" spans="2:17">
      <c r="B258" s="28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P258" s="25"/>
      <c r="Q258"/>
    </row>
    <row r="259" spans="2:17">
      <c r="B259" s="28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P259" s="25"/>
      <c r="Q259"/>
    </row>
    <row r="260" spans="2:17">
      <c r="B260" s="28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P260" s="25"/>
      <c r="Q260"/>
    </row>
    <row r="261" spans="2:17">
      <c r="B261" s="28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P261" s="25"/>
      <c r="Q261"/>
    </row>
    <row r="262" spans="2:17">
      <c r="B262" s="28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P262" s="25"/>
      <c r="Q262"/>
    </row>
    <row r="263" spans="2:17">
      <c r="B263" s="28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P263" s="25"/>
      <c r="Q263"/>
    </row>
    <row r="264" spans="2:17">
      <c r="B264" s="28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P264" s="25"/>
      <c r="Q264"/>
    </row>
    <row r="265" spans="2:17">
      <c r="B265" s="28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P265" s="25"/>
      <c r="Q265"/>
    </row>
    <row r="266" spans="2:17">
      <c r="B266" s="28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P266" s="25"/>
      <c r="Q266"/>
    </row>
    <row r="267" spans="2:17">
      <c r="B267" s="28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P267" s="25"/>
      <c r="Q267"/>
    </row>
    <row r="268" spans="2:17">
      <c r="B268" s="28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P268" s="25"/>
      <c r="Q268"/>
    </row>
    <row r="269" spans="2:17">
      <c r="B269" s="28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P269" s="25"/>
      <c r="Q269"/>
    </row>
    <row r="270" spans="2:17">
      <c r="B270" s="28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P270" s="25"/>
      <c r="Q270"/>
    </row>
    <row r="271" spans="2:17">
      <c r="B271" s="28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P271" s="25"/>
      <c r="Q271"/>
    </row>
    <row r="272" spans="2:17">
      <c r="B272" s="28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P272" s="25"/>
      <c r="Q272"/>
    </row>
    <row r="273" spans="2:17">
      <c r="B273" s="28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P273" s="25"/>
      <c r="Q273"/>
    </row>
    <row r="274" spans="2:17">
      <c r="B274" s="28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P274" s="25"/>
      <c r="Q274"/>
    </row>
    <row r="275" spans="2:17">
      <c r="B275" s="28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P275" s="25"/>
      <c r="Q275"/>
    </row>
    <row r="276" spans="2:17">
      <c r="B276" s="28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P276" s="25"/>
      <c r="Q276"/>
    </row>
    <row r="277" spans="2:17">
      <c r="B277" s="28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P277" s="25"/>
      <c r="Q277"/>
    </row>
    <row r="278" spans="2:17">
      <c r="B278" s="28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P278" s="25"/>
      <c r="Q278"/>
    </row>
    <row r="279" spans="2:17">
      <c r="B279" s="28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P279" s="25"/>
      <c r="Q279"/>
    </row>
    <row r="280" spans="2:17">
      <c r="B280" s="28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P280" s="25"/>
      <c r="Q280"/>
    </row>
    <row r="281" spans="2:17">
      <c r="B281" s="28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P281" s="25"/>
      <c r="Q281"/>
    </row>
    <row r="282" spans="2:17">
      <c r="B282" s="28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P282" s="25"/>
      <c r="Q282"/>
    </row>
    <row r="283" spans="2:17">
      <c r="B283" s="28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P283" s="25"/>
      <c r="Q283"/>
    </row>
    <row r="284" spans="2:17">
      <c r="B284" s="28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P284" s="25"/>
      <c r="Q284"/>
    </row>
    <row r="285" spans="2:17">
      <c r="B285" s="28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P285" s="25"/>
      <c r="Q285"/>
    </row>
    <row r="286" spans="2:17">
      <c r="B286" s="28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P286" s="25"/>
      <c r="Q286"/>
    </row>
    <row r="287" spans="2:17">
      <c r="B287" s="28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P287" s="25"/>
      <c r="Q287"/>
    </row>
    <row r="288" spans="2:17">
      <c r="B288" s="28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P288" s="25"/>
      <c r="Q288"/>
    </row>
    <row r="289" spans="2:17">
      <c r="B289" s="28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P289" s="25"/>
      <c r="Q289"/>
    </row>
    <row r="290" spans="2:17">
      <c r="B290" s="28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P290" s="25"/>
      <c r="Q290"/>
    </row>
    <row r="291" spans="2:17">
      <c r="B291" s="28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P291" s="25"/>
      <c r="Q291"/>
    </row>
    <row r="292" spans="2:17">
      <c r="B292" s="28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P292" s="25"/>
      <c r="Q292"/>
    </row>
    <row r="293" spans="2:17">
      <c r="B293" s="28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P293" s="25"/>
      <c r="Q293"/>
    </row>
    <row r="294" spans="2:17">
      <c r="B294" s="28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P294" s="25"/>
      <c r="Q294"/>
    </row>
    <row r="295" spans="2:17">
      <c r="B295" s="28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P295" s="25"/>
      <c r="Q295"/>
    </row>
    <row r="296" spans="2:17">
      <c r="B296" s="28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P296" s="25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abSelected="1" workbookViewId="0">
      <selection activeCell="R7" sqref="R7"/>
    </sheetView>
  </sheetViews>
  <sheetFormatPr defaultRowHeight="12.75"/>
  <cols>
    <col min="1" max="1" width="0.7109375" customWidth="1"/>
    <col min="2" max="2" width="21.140625" style="25" customWidth="1"/>
    <col min="3" max="3" width="7.28515625" style="36" customWidth="1"/>
    <col min="4" max="4" width="4.7109375" style="36" customWidth="1"/>
    <col min="5" max="5" width="6.42578125" style="36" customWidth="1"/>
    <col min="6" max="6" width="0.42578125" style="37" customWidth="1"/>
    <col min="7" max="7" width="8.140625" style="36" customWidth="1"/>
    <col min="8" max="8" width="5" style="36" customWidth="1"/>
    <col min="9" max="9" width="5.85546875" style="36" customWidth="1"/>
    <col min="10" max="10" width="0.5703125" style="37" customWidth="1"/>
    <col min="11" max="11" width="5.28515625" style="36" customWidth="1"/>
    <col min="12" max="13" width="5.5703125" style="36" customWidth="1"/>
    <col min="14" max="14" width="1.140625" style="37" customWidth="1"/>
    <col min="15" max="15" width="10.140625" style="38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6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32" t="s">
        <v>244</v>
      </c>
      <c r="D3" s="33"/>
      <c r="E3" s="34"/>
      <c r="F3" s="9"/>
      <c r="G3" s="35" t="s">
        <v>9</v>
      </c>
      <c r="H3" s="35"/>
      <c r="I3" s="35"/>
      <c r="J3" s="10"/>
      <c r="K3" s="11"/>
      <c r="L3" s="12"/>
      <c r="M3" s="12"/>
      <c r="N3" s="20"/>
    </row>
    <row r="4" spans="2:16" ht="5.25" customHeight="1">
      <c r="C4" s="39"/>
      <c r="G4" s="39"/>
    </row>
    <row r="5" spans="2:16">
      <c r="B5" s="2"/>
      <c r="C5" s="21">
        <v>23.749000549316406</v>
      </c>
      <c r="D5" s="37"/>
      <c r="E5" s="41"/>
      <c r="F5" s="41"/>
      <c r="G5" s="40">
        <v>17.930999755859375</v>
      </c>
      <c r="H5" s="37"/>
      <c r="I5" s="41"/>
      <c r="J5" s="41"/>
      <c r="K5" s="41"/>
      <c r="L5" s="41"/>
      <c r="M5" s="41"/>
      <c r="N5" s="41"/>
      <c r="O5" s="42"/>
    </row>
    <row r="6" spans="2:16">
      <c r="B6" s="27" t="s">
        <v>4</v>
      </c>
      <c r="C6" s="21">
        <v>23.715000152587891</v>
      </c>
      <c r="D6" s="43"/>
      <c r="E6" s="41"/>
      <c r="F6" s="41"/>
      <c r="G6" s="40">
        <v>18.006000518798828</v>
      </c>
      <c r="H6" s="43"/>
      <c r="I6" s="41"/>
      <c r="J6" s="41"/>
      <c r="K6" s="41"/>
      <c r="L6" s="41"/>
      <c r="M6" s="41"/>
      <c r="N6" s="41"/>
      <c r="O6" s="42"/>
    </row>
    <row r="7" spans="2:16" ht="15.75">
      <c r="B7" s="27"/>
      <c r="C7" s="21">
        <v>23.759000778198242</v>
      </c>
      <c r="D7" s="44">
        <f>STDEV(C5:C8)</f>
        <v>2.3065438103679017E-2</v>
      </c>
      <c r="E7" s="45">
        <f>AVERAGE(C5:C8)</f>
        <v>23.741000493367512</v>
      </c>
      <c r="F7" s="41"/>
      <c r="G7" s="40">
        <v>17.895999908447266</v>
      </c>
      <c r="H7" s="46">
        <f>STDEV(G5:G8)</f>
        <v>5.6199403967905903E-2</v>
      </c>
      <c r="I7" s="45">
        <f>AVERAGE(G5:G8)</f>
        <v>17.944333394368488</v>
      </c>
      <c r="J7" s="41"/>
      <c r="K7" s="1">
        <f>E7-I7</f>
        <v>5.7966670989990234</v>
      </c>
      <c r="L7" s="45">
        <f>K7-$K$7</f>
        <v>0</v>
      </c>
      <c r="M7" s="18">
        <f>SQRT((D7*D7)+(H7*H7))</f>
        <v>6.074855917025955E-2</v>
      </c>
      <c r="N7" s="6"/>
      <c r="O7" s="23">
        <f>POWER(2,-L7)</f>
        <v>1</v>
      </c>
      <c r="P7" s="17">
        <f>M7/SQRT((COUNT(C5:C8)+COUNT(G5:G8)/2))</f>
        <v>2.8637145424401839E-2</v>
      </c>
    </row>
    <row r="8" spans="2:16">
      <c r="B8" s="27"/>
      <c r="C8" s="47"/>
      <c r="D8" s="43"/>
      <c r="E8" s="41"/>
      <c r="F8" s="41"/>
      <c r="G8" s="47"/>
      <c r="H8" s="43"/>
      <c r="I8" s="41"/>
      <c r="J8" s="41"/>
      <c r="K8" s="41"/>
      <c r="L8" s="41"/>
      <c r="M8" s="41"/>
      <c r="N8" s="41"/>
      <c r="O8" s="42"/>
    </row>
    <row r="9" spans="2:16">
      <c r="B9" s="25" t="s">
        <v>220</v>
      </c>
      <c r="C9" s="21">
        <v>25.099000930786133</v>
      </c>
      <c r="D9" s="37"/>
      <c r="E9" s="41"/>
      <c r="F9" s="41"/>
      <c r="G9" s="40">
        <v>20.417999267578125</v>
      </c>
      <c r="I9" s="41"/>
      <c r="J9" s="41"/>
      <c r="K9" s="41"/>
      <c r="L9" s="41"/>
      <c r="M9" s="41"/>
      <c r="N9" s="41"/>
      <c r="O9" s="42"/>
    </row>
    <row r="10" spans="2:16">
      <c r="B10" s="25" t="s">
        <v>220</v>
      </c>
      <c r="C10" s="21">
        <v>25.062999725341797</v>
      </c>
      <c r="D10" s="43"/>
      <c r="E10" s="41"/>
      <c r="F10" s="41"/>
      <c r="G10" s="40">
        <v>20.457000732421875</v>
      </c>
      <c r="H10" s="43"/>
      <c r="I10" s="41"/>
      <c r="J10" s="41"/>
      <c r="K10" s="41"/>
      <c r="L10" s="41"/>
      <c r="M10" s="41"/>
      <c r="N10" s="41"/>
      <c r="O10" s="42"/>
    </row>
    <row r="11" spans="2:16" ht="15.75">
      <c r="B11" s="25" t="s">
        <v>220</v>
      </c>
      <c r="C11" s="21">
        <v>25.13599967956543</v>
      </c>
      <c r="D11" s="44">
        <f>STDEV(C9:C11)</f>
        <v>3.6501113045429384E-2</v>
      </c>
      <c r="E11" s="45">
        <f>AVERAGE(C9:C11)</f>
        <v>25.099333445231121</v>
      </c>
      <c r="F11" s="41"/>
      <c r="G11" s="40">
        <v>20.437999725341797</v>
      </c>
      <c r="H11" s="46">
        <f>STDEV(G9:G11)</f>
        <v>1.9502866630198533E-2</v>
      </c>
      <c r="I11" s="45">
        <f>AVERAGE(G9:G11)</f>
        <v>20.437666575113933</v>
      </c>
      <c r="J11" s="41"/>
      <c r="K11" s="45">
        <f>E11-I11</f>
        <v>4.6616668701171875</v>
      </c>
      <c r="L11" s="45">
        <f>K11-$K$7</f>
        <v>-1.1350002288818359</v>
      </c>
      <c r="M11" s="18">
        <f>SQRT((D11*D11)+(H11*H11))</f>
        <v>4.1384695967839689E-2</v>
      </c>
      <c r="N11" s="6"/>
      <c r="O11" s="23">
        <f>POWER(2,-L11)</f>
        <v>2.19618597599634</v>
      </c>
      <c r="P11" s="17">
        <f>M11/SQRT((COUNT(C9:C11)+COUNT(G9:G11)/2))</f>
        <v>1.9508932770802012E-2</v>
      </c>
    </row>
    <row r="12" spans="2:16">
      <c r="B12" s="25" t="s">
        <v>221</v>
      </c>
      <c r="C12" s="21">
        <v>20.548999786376953</v>
      </c>
      <c r="D12" s="37"/>
      <c r="E12" s="41"/>
      <c r="F12" s="41"/>
      <c r="G12" s="40"/>
      <c r="I12" s="41"/>
      <c r="J12" s="41"/>
      <c r="K12" s="41"/>
      <c r="L12" s="41"/>
      <c r="M12" s="41"/>
      <c r="N12" s="41"/>
      <c r="O12" s="42"/>
    </row>
    <row r="13" spans="2:16">
      <c r="B13" s="25" t="s">
        <v>221</v>
      </c>
      <c r="C13" s="21">
        <v>20.555000305175781</v>
      </c>
      <c r="D13" s="43"/>
      <c r="E13" s="41"/>
      <c r="F13" s="41"/>
      <c r="G13" s="40">
        <v>14.534999847412109</v>
      </c>
      <c r="H13" s="43"/>
      <c r="I13" s="41"/>
      <c r="J13" s="41"/>
      <c r="K13" s="41"/>
      <c r="L13" s="41"/>
      <c r="M13" s="41"/>
      <c r="N13" s="41"/>
      <c r="O13" s="42"/>
    </row>
    <row r="14" spans="2:16" ht="15.75">
      <c r="B14" s="25" t="s">
        <v>221</v>
      </c>
      <c r="C14" s="21">
        <v>20.589000701904297</v>
      </c>
      <c r="D14" s="44">
        <f>STDEV(C12:C14)</f>
        <v>2.1571997460354462E-2</v>
      </c>
      <c r="E14" s="45">
        <f>AVERAGE(C12:C14)</f>
        <v>20.564333597819012</v>
      </c>
      <c r="F14" s="41"/>
      <c r="G14" s="40">
        <v>14.598999977111816</v>
      </c>
      <c r="H14" s="46">
        <f>STDEV(G12:G14)</f>
        <v>4.5254925707481401E-2</v>
      </c>
      <c r="I14" s="45">
        <f>AVERAGE(G12:G14)</f>
        <v>14.566999912261963</v>
      </c>
      <c r="J14" s="41"/>
      <c r="K14" s="45">
        <f>E14-I14</f>
        <v>5.9973336855570487</v>
      </c>
      <c r="L14" s="45">
        <f>K14-$K$7</f>
        <v>0.20066658655802527</v>
      </c>
      <c r="M14" s="18">
        <f>SQRT((D14*D14)+(H14*H14))</f>
        <v>5.0133415754556369E-2</v>
      </c>
      <c r="N14" s="6"/>
      <c r="O14" s="23">
        <f>POWER(2,-L14)</f>
        <v>0.87014842476598375</v>
      </c>
      <c r="P14" s="17">
        <f>M14/SQRT((COUNT(C12:C14)+COUNT(G12:G14)/2))</f>
        <v>2.5066707877278185E-2</v>
      </c>
    </row>
    <row r="15" spans="2:16">
      <c r="B15" s="25" t="s">
        <v>222</v>
      </c>
      <c r="C15" s="21">
        <v>27.266000747680664</v>
      </c>
      <c r="D15" s="37"/>
      <c r="E15" s="41"/>
      <c r="F15" s="41"/>
      <c r="G15" s="40">
        <v>16.108999252319336</v>
      </c>
      <c r="I15" s="41"/>
      <c r="J15" s="41"/>
      <c r="K15" s="41"/>
      <c r="L15" s="41"/>
      <c r="M15" s="41"/>
      <c r="N15" s="41"/>
      <c r="O15" s="42"/>
    </row>
    <row r="16" spans="2:16">
      <c r="B16" s="25" t="s">
        <v>222</v>
      </c>
      <c r="C16" s="21">
        <v>27.309999465942383</v>
      </c>
      <c r="D16" s="43"/>
      <c r="E16" s="41"/>
      <c r="F16" s="41"/>
      <c r="G16" s="40">
        <v>16.128999710083008</v>
      </c>
      <c r="H16" s="43"/>
      <c r="I16" s="41"/>
      <c r="J16" s="41"/>
      <c r="K16" s="41"/>
      <c r="L16" s="41"/>
      <c r="M16" s="41"/>
      <c r="N16" s="41"/>
      <c r="O16" s="42"/>
    </row>
    <row r="17" spans="2:17" ht="15.75">
      <c r="B17" s="25" t="s">
        <v>222</v>
      </c>
      <c r="C17" s="21">
        <v>27.21299934387207</v>
      </c>
      <c r="D17" s="44">
        <f>STDEV(C15:C17)</f>
        <v>4.8569640201829863E-2</v>
      </c>
      <c r="E17" s="45">
        <f>AVERAGE(C15:C17)</f>
        <v>27.262999852498371</v>
      </c>
      <c r="F17" s="41"/>
      <c r="G17" s="40">
        <v>16.068000793457031</v>
      </c>
      <c r="H17" s="46">
        <f>STDEV(G15:G17)</f>
        <v>3.1095979829616111E-2</v>
      </c>
      <c r="I17" s="45">
        <f>AVERAGE(G15:G17)</f>
        <v>16.101999918619793</v>
      </c>
      <c r="J17" s="41"/>
      <c r="K17" s="45">
        <f>E17-I17</f>
        <v>11.160999933878578</v>
      </c>
      <c r="L17" s="45">
        <f>K17-$K$7</f>
        <v>5.3643328348795549</v>
      </c>
      <c r="M17" s="18">
        <f>SQRT((D17*D17)+(H17*H17))</f>
        <v>5.7671222554226298E-2</v>
      </c>
      <c r="N17" s="6"/>
      <c r="O17" s="23">
        <f>POWER(2,-L17)</f>
        <v>2.4275875972451615E-2</v>
      </c>
      <c r="P17" s="17">
        <f>M17/SQRT((COUNT(C15:C17)+COUNT(G15:G17)/2))</f>
        <v>2.7186475031607989E-2</v>
      </c>
    </row>
    <row r="18" spans="2:17">
      <c r="B18" s="25" t="s">
        <v>223</v>
      </c>
      <c r="C18" s="21">
        <v>26.437000274658203</v>
      </c>
      <c r="D18" s="37"/>
      <c r="E18" s="41"/>
      <c r="F18" s="41"/>
      <c r="G18" s="40">
        <v>21.191999435424805</v>
      </c>
      <c r="I18" s="41"/>
      <c r="J18" s="41"/>
      <c r="K18" s="41"/>
      <c r="L18" s="41"/>
      <c r="M18" s="41"/>
      <c r="N18" s="41"/>
      <c r="O18" s="42"/>
    </row>
    <row r="19" spans="2:17">
      <c r="B19" s="25" t="s">
        <v>223</v>
      </c>
      <c r="C19" s="21">
        <v>26.645999908447266</v>
      </c>
      <c r="D19" s="43"/>
      <c r="E19" s="41"/>
      <c r="F19" s="41"/>
      <c r="G19" s="40">
        <v>21.090999603271484</v>
      </c>
      <c r="H19" s="43"/>
      <c r="I19" s="41"/>
      <c r="J19" s="41"/>
      <c r="K19" s="41"/>
      <c r="L19" s="41"/>
      <c r="M19" s="41"/>
      <c r="N19" s="41"/>
      <c r="O19" s="42"/>
    </row>
    <row r="20" spans="2:17" ht="15.75">
      <c r="B20" s="25" t="s">
        <v>223</v>
      </c>
      <c r="C20" s="21">
        <v>26.489999771118164</v>
      </c>
      <c r="D20" s="44">
        <f>STDEV(C18:C20)</f>
        <v>0.1086476233791841</v>
      </c>
      <c r="E20" s="45">
        <f>AVERAGE(C18:C20)</f>
        <v>26.524333318074543</v>
      </c>
      <c r="F20" s="41"/>
      <c r="G20" s="40">
        <v>21.041999816894531</v>
      </c>
      <c r="H20" s="46">
        <f>STDEV(G18:G20)</f>
        <v>7.6487287308865337E-2</v>
      </c>
      <c r="I20" s="45">
        <f>AVERAGE(G18:G20)</f>
        <v>21.108332951863606</v>
      </c>
      <c r="J20" s="41"/>
      <c r="K20" s="45">
        <f>E20-I20</f>
        <v>5.4160003662109375</v>
      </c>
      <c r="L20" s="45">
        <f>K20-$K$7</f>
        <v>-0.38066673278808594</v>
      </c>
      <c r="M20" s="18">
        <f>SQRT((D20*D20)+(H20*H20))</f>
        <v>0.13287065584926547</v>
      </c>
      <c r="N20" s="6"/>
      <c r="O20" s="23">
        <f>POWER(2,-L20)</f>
        <v>1.3019434017000102</v>
      </c>
      <c r="P20" s="17">
        <f>M20/SQRT((COUNT(C18:C20)+COUNT(G18:G20)/2))</f>
        <v>6.2635827847813089E-2</v>
      </c>
    </row>
    <row r="21" spans="2:17">
      <c r="B21" s="25" t="s">
        <v>224</v>
      </c>
      <c r="C21" s="21">
        <v>21.181999206542969</v>
      </c>
      <c r="D21" s="37"/>
      <c r="E21" s="41"/>
      <c r="F21" s="41"/>
      <c r="G21" s="40">
        <v>14.663000106811523</v>
      </c>
      <c r="I21" s="41"/>
      <c r="J21" s="41"/>
      <c r="K21" s="41"/>
      <c r="L21" s="41"/>
      <c r="M21" s="41"/>
      <c r="N21" s="41"/>
      <c r="O21" s="42"/>
    </row>
    <row r="22" spans="2:17">
      <c r="B22" s="25" t="s">
        <v>224</v>
      </c>
      <c r="C22" s="21">
        <v>21.246000289916992</v>
      </c>
      <c r="D22" s="43"/>
      <c r="E22" s="41"/>
      <c r="F22" s="41"/>
      <c r="G22" s="40">
        <v>14.682999610900879</v>
      </c>
      <c r="H22" s="43"/>
      <c r="I22" s="41"/>
      <c r="J22" s="41"/>
      <c r="K22" s="41"/>
      <c r="L22" s="41"/>
      <c r="M22" s="41"/>
      <c r="N22" s="41"/>
      <c r="O22" s="42"/>
    </row>
    <row r="23" spans="2:17" ht="15.75">
      <c r="B23" s="25" t="s">
        <v>224</v>
      </c>
      <c r="C23" s="21">
        <v>21.205999374389648</v>
      </c>
      <c r="D23" s="44">
        <f>STDEV(C21:C23)</f>
        <v>3.2332182039837613E-2</v>
      </c>
      <c r="E23" s="45">
        <f>AVERAGE(C21:C23)</f>
        <v>21.211332956949871</v>
      </c>
      <c r="F23" s="41"/>
      <c r="G23" s="40">
        <v>14.748000144958496</v>
      </c>
      <c r="H23" s="46">
        <f>STDEV(G21:G23)</f>
        <v>4.4441077238260858E-2</v>
      </c>
      <c r="I23" s="45">
        <f>AVERAGE(G21:G23)</f>
        <v>14.697999954223633</v>
      </c>
      <c r="J23" s="41"/>
      <c r="K23" s="45">
        <f>E23-I23</f>
        <v>6.5133330027262382</v>
      </c>
      <c r="L23" s="45">
        <f>K23-$K$7</f>
        <v>0.71666590372721473</v>
      </c>
      <c r="M23" s="18">
        <f>SQRT((D23*D23)+(H23*H23))</f>
        <v>5.4957977960931798E-2</v>
      </c>
      <c r="N23" s="6"/>
      <c r="O23" s="23">
        <f>POWER(2,-L23)</f>
        <v>0.60850207862895689</v>
      </c>
      <c r="P23" s="17">
        <f>M23/SQRT((COUNT(C21:C23)+COUNT(G21:G23)/2))</f>
        <v>2.5907439264317138E-2</v>
      </c>
    </row>
    <row r="24" spans="2:17" s="24" customFormat="1">
      <c r="B24" s="25" t="s">
        <v>225</v>
      </c>
      <c r="C24" s="21">
        <v>28.37299919128418</v>
      </c>
      <c r="D24" s="37"/>
      <c r="E24" s="41"/>
      <c r="F24" s="41"/>
      <c r="G24" s="40">
        <v>16.853000640869141</v>
      </c>
      <c r="H24" s="36"/>
      <c r="I24" s="41"/>
      <c r="J24" s="41"/>
      <c r="K24" s="41"/>
      <c r="L24" s="41"/>
      <c r="M24" s="41"/>
      <c r="N24" s="41"/>
      <c r="O24" s="42"/>
      <c r="P24" s="48"/>
      <c r="Q24" s="30"/>
    </row>
    <row r="25" spans="2:17" s="24" customFormat="1">
      <c r="B25" s="25" t="s">
        <v>225</v>
      </c>
      <c r="C25" s="21">
        <v>28.343999862670898</v>
      </c>
      <c r="D25" s="43"/>
      <c r="E25" s="41"/>
      <c r="F25" s="41"/>
      <c r="G25" s="40"/>
      <c r="H25" s="43"/>
      <c r="I25" s="41"/>
      <c r="J25" s="41"/>
      <c r="K25" s="41"/>
      <c r="L25" s="41"/>
      <c r="M25" s="41"/>
      <c r="N25" s="41"/>
      <c r="O25" s="42"/>
      <c r="P25" s="48"/>
      <c r="Q25" s="30"/>
    </row>
    <row r="26" spans="2:17" s="24" customFormat="1" ht="15.75">
      <c r="B26" s="25" t="s">
        <v>225</v>
      </c>
      <c r="C26" s="21">
        <v>28.544000625610352</v>
      </c>
      <c r="D26" s="44">
        <f>STDEV(C24:C26)</f>
        <v>0.10807617435401173</v>
      </c>
      <c r="E26" s="45">
        <f>AVERAGE(C24:C26)</f>
        <v>28.420333226521809</v>
      </c>
      <c r="F26" s="41"/>
      <c r="G26" s="40">
        <v>17.021999359130859</v>
      </c>
      <c r="H26" s="46">
        <f>STDEV(G24:G26)</f>
        <v>0.11950013969469615</v>
      </c>
      <c r="I26" s="45">
        <f>AVERAGE(G24:G26)</f>
        <v>16.9375</v>
      </c>
      <c r="J26" s="41"/>
      <c r="K26" s="45">
        <f>E26-I26</f>
        <v>11.482833226521809</v>
      </c>
      <c r="L26" s="45">
        <f>K26-$K$7</f>
        <v>5.6861661275227853</v>
      </c>
      <c r="M26" s="45">
        <f>SQRT((D26*D26)+(H26*H26))</f>
        <v>0.16112337772666832</v>
      </c>
      <c r="N26" s="41"/>
      <c r="O26" s="49">
        <f>POWER(2,-L26)</f>
        <v>1.9421976991199331E-2</v>
      </c>
      <c r="P26" s="1">
        <f>M26/SQRT((COUNT(C24:C26)+COUNT(G24:G26)/2))</f>
        <v>8.056168886333416E-2</v>
      </c>
      <c r="Q26" s="30"/>
    </row>
    <row r="27" spans="2:17" s="24" customFormat="1">
      <c r="B27" s="25" t="s">
        <v>226</v>
      </c>
      <c r="C27" s="21">
        <v>22.00200080871582</v>
      </c>
      <c r="D27" s="37"/>
      <c r="E27" s="41"/>
      <c r="F27" s="41"/>
      <c r="G27" s="40">
        <v>17.986000061035156</v>
      </c>
      <c r="H27" s="36"/>
      <c r="I27" s="41"/>
      <c r="J27" s="41"/>
      <c r="K27" s="41"/>
      <c r="L27" s="41"/>
      <c r="M27" s="41"/>
      <c r="N27" s="41"/>
      <c r="O27" s="42"/>
      <c r="P27" s="48"/>
      <c r="Q27" s="30"/>
    </row>
    <row r="28" spans="2:17" s="24" customFormat="1">
      <c r="B28" s="25" t="s">
        <v>226</v>
      </c>
      <c r="C28" s="21">
        <v>21.847999572753906</v>
      </c>
      <c r="D28" s="43"/>
      <c r="E28" s="41"/>
      <c r="F28" s="41"/>
      <c r="G28" s="40">
        <v>17.73900032043457</v>
      </c>
      <c r="H28" s="43"/>
      <c r="I28" s="41"/>
      <c r="J28" s="41"/>
      <c r="K28" s="41"/>
      <c r="L28" s="41"/>
      <c r="M28" s="41"/>
      <c r="N28" s="41"/>
      <c r="O28" s="42"/>
      <c r="P28" s="48"/>
      <c r="Q28" s="30"/>
    </row>
    <row r="29" spans="2:17" s="24" customFormat="1" ht="15.75">
      <c r="B29" s="25" t="s">
        <v>226</v>
      </c>
      <c r="C29" s="21">
        <v>21.73699951171875</v>
      </c>
      <c r="D29" s="44">
        <f>STDEV(C27:C29)</f>
        <v>0.133080853642773</v>
      </c>
      <c r="E29" s="45">
        <f>AVERAGE(C27:C29)</f>
        <v>21.862333297729492</v>
      </c>
      <c r="F29" s="41"/>
      <c r="G29" s="40">
        <v>18.052999496459961</v>
      </c>
      <c r="H29" s="46">
        <f>STDEV(G27:G29)</f>
        <v>0.1653749672454036</v>
      </c>
      <c r="I29" s="45">
        <f>AVERAGE(G27:G29)</f>
        <v>17.925999959309895</v>
      </c>
      <c r="J29" s="41"/>
      <c r="K29" s="45">
        <f>E29-I29</f>
        <v>3.9363333384195975</v>
      </c>
      <c r="L29" s="45">
        <f>K29-$K$7</f>
        <v>-1.8603337605794259</v>
      </c>
      <c r="M29" s="45">
        <f>SQRT((D29*D29)+(H29*H29))</f>
        <v>0.21227197977525786</v>
      </c>
      <c r="N29" s="41"/>
      <c r="O29" s="49">
        <f>POWER(2,-L29)</f>
        <v>3.630916519236782</v>
      </c>
      <c r="P29" s="1">
        <f>M29/SQRT((COUNT(C27:C29)+COUNT(G27:G29)/2))</f>
        <v>0.10006597090331901</v>
      </c>
      <c r="Q29" s="30"/>
    </row>
    <row r="30" spans="2:17">
      <c r="B30" s="25" t="s">
        <v>227</v>
      </c>
      <c r="C30" s="21">
        <v>19.827999114990234</v>
      </c>
      <c r="D30" s="37"/>
      <c r="E30" s="41"/>
      <c r="F30" s="41"/>
      <c r="G30" s="40">
        <v>13.696000099182129</v>
      </c>
      <c r="I30" s="41"/>
      <c r="J30" s="41"/>
      <c r="K30" s="41"/>
      <c r="L30" s="41"/>
      <c r="M30" s="41"/>
      <c r="N30" s="41"/>
      <c r="O30" s="42"/>
    </row>
    <row r="31" spans="2:17">
      <c r="B31" s="25" t="s">
        <v>227</v>
      </c>
      <c r="C31" s="21">
        <v>19.819999694824219</v>
      </c>
      <c r="D31" s="43"/>
      <c r="E31" s="41"/>
      <c r="F31" s="41"/>
      <c r="G31" s="40">
        <v>13.355999946594238</v>
      </c>
      <c r="H31" s="43"/>
      <c r="I31" s="41"/>
      <c r="J31" s="41"/>
      <c r="K31" s="41"/>
      <c r="L31" s="41"/>
      <c r="M31" s="41"/>
      <c r="N31" s="41"/>
      <c r="O31" s="42"/>
    </row>
    <row r="32" spans="2:17" ht="15.75">
      <c r="B32" s="25" t="s">
        <v>227</v>
      </c>
      <c r="C32" s="21">
        <v>19.819999694824219</v>
      </c>
      <c r="D32" s="44">
        <f>STDEV(C30:C32)</f>
        <v>4.6184673862100416E-3</v>
      </c>
      <c r="E32" s="45">
        <f>AVERAGE(C30:C32)</f>
        <v>19.822666168212891</v>
      </c>
      <c r="F32" s="41"/>
      <c r="G32" s="40">
        <v>13.27299976348877</v>
      </c>
      <c r="H32" s="46">
        <f>STDEV(G30:G32)</f>
        <v>0.22413478762864433</v>
      </c>
      <c r="I32" s="45">
        <f>AVERAGE(G30:G32)</f>
        <v>13.441666603088379</v>
      </c>
      <c r="J32" s="41"/>
      <c r="K32" s="45">
        <f>E32-I32</f>
        <v>6.3809995651245117</v>
      </c>
      <c r="L32" s="45">
        <f>K32-$K$7</f>
        <v>0.58433246612548828</v>
      </c>
      <c r="M32" s="18">
        <f>SQRT((D32*D32)+(H32*H32))</f>
        <v>0.22418236609139217</v>
      </c>
      <c r="N32" s="6"/>
      <c r="O32" s="23">
        <f>POWER(2,-L32)</f>
        <v>0.66695786804926493</v>
      </c>
      <c r="P32" s="17">
        <f>M32/SQRT((COUNT(C30:C32)+COUNT(G30:G32)/2))</f>
        <v>0.10568058085711236</v>
      </c>
    </row>
    <row r="33" spans="2:17">
      <c r="B33" s="25" t="s">
        <v>228</v>
      </c>
      <c r="C33" s="21">
        <v>27.698999404907227</v>
      </c>
      <c r="D33" s="37"/>
      <c r="E33" s="41"/>
      <c r="F33" s="41"/>
      <c r="G33" s="40">
        <v>17.417999267578125</v>
      </c>
      <c r="I33" s="41"/>
      <c r="J33" s="41"/>
      <c r="K33" s="41"/>
      <c r="L33" s="41"/>
      <c r="M33" s="41"/>
      <c r="N33" s="41"/>
      <c r="O33" s="42"/>
    </row>
    <row r="34" spans="2:17">
      <c r="B34" s="25" t="s">
        <v>228</v>
      </c>
      <c r="C34" s="21">
        <v>27.798999786376953</v>
      </c>
      <c r="D34" s="43"/>
      <c r="E34" s="41"/>
      <c r="F34" s="41"/>
      <c r="G34" s="40">
        <v>17.441999435424805</v>
      </c>
      <c r="H34" s="43"/>
      <c r="I34" s="41"/>
      <c r="J34" s="41"/>
      <c r="K34" s="41"/>
      <c r="L34" s="41"/>
      <c r="M34" s="41"/>
      <c r="N34" s="41"/>
      <c r="O34" s="42"/>
    </row>
    <row r="35" spans="2:17" ht="15.75">
      <c r="B35" s="25" t="s">
        <v>228</v>
      </c>
      <c r="C35" s="21">
        <v>27.745000839233398</v>
      </c>
      <c r="D35" s="44">
        <f>STDEV(C33:C35)</f>
        <v>5.0053462329074275E-2</v>
      </c>
      <c r="E35" s="45">
        <f>AVERAGE(C33:C35)</f>
        <v>27.747666676839192</v>
      </c>
      <c r="F35" s="41"/>
      <c r="G35" s="40">
        <v>17.517000198364258</v>
      </c>
      <c r="H35" s="46">
        <f>STDEV(G33:G35)</f>
        <v>5.1643500389189835E-2</v>
      </c>
      <c r="I35" s="45">
        <f>AVERAGE(G33:G35)</f>
        <v>17.458999633789063</v>
      </c>
      <c r="J35" s="41"/>
      <c r="K35" s="45">
        <f>E35-I35</f>
        <v>10.288667043050129</v>
      </c>
      <c r="L35" s="45">
        <f>K35-$K$7</f>
        <v>4.4919999440511056</v>
      </c>
      <c r="M35" s="18">
        <f>SQRT((D35*D35)+(H35*H35))</f>
        <v>7.1919400884436657E-2</v>
      </c>
      <c r="N35" s="6"/>
      <c r="O35" s="23">
        <f>POWER(2,-L35)</f>
        <v>4.4439920804268812E-2</v>
      </c>
      <c r="P35" s="17">
        <f>M35/SQRT((COUNT(C33:C35)+COUNT(G33:G35)/2))</f>
        <v>3.3903130709505964E-2</v>
      </c>
    </row>
    <row r="36" spans="2:17">
      <c r="B36" s="25" t="s">
        <v>229</v>
      </c>
      <c r="C36" s="21">
        <v>24.297000885009766</v>
      </c>
      <c r="D36" s="37"/>
      <c r="E36" s="41"/>
      <c r="F36" s="41"/>
      <c r="G36" s="40">
        <v>19.410999298095703</v>
      </c>
      <c r="I36" s="41"/>
      <c r="J36" s="41"/>
      <c r="K36" s="41"/>
      <c r="L36" s="41"/>
      <c r="M36" s="41"/>
      <c r="N36" s="41"/>
      <c r="O36" s="42"/>
    </row>
    <row r="37" spans="2:17">
      <c r="B37" s="25" t="s">
        <v>229</v>
      </c>
      <c r="C37" s="21">
        <v>24.517000198364258</v>
      </c>
      <c r="D37" s="43"/>
      <c r="E37" s="41"/>
      <c r="F37" s="41"/>
      <c r="G37" s="40">
        <v>19.430000305175781</v>
      </c>
      <c r="H37" s="43"/>
      <c r="I37" s="41"/>
      <c r="J37" s="41"/>
      <c r="K37" s="41"/>
      <c r="L37" s="41"/>
      <c r="M37" s="41"/>
      <c r="N37" s="41"/>
      <c r="O37" s="42"/>
    </row>
    <row r="38" spans="2:17" ht="15.75">
      <c r="B38" s="25" t="s">
        <v>229</v>
      </c>
      <c r="C38" s="21">
        <v>24.423999786376953</v>
      </c>
      <c r="D38" s="44">
        <f>STDEV(C36:C38)</f>
        <v>0.11043662998505001</v>
      </c>
      <c r="E38" s="45">
        <f>AVERAGE(C36:C38)</f>
        <v>24.41266695658366</v>
      </c>
      <c r="F38" s="41"/>
      <c r="G38" s="40"/>
      <c r="H38" s="46">
        <f>STDEV(G36:G38)</f>
        <v>1.3435740955696843E-2</v>
      </c>
      <c r="I38" s="45">
        <f>AVERAGE(G36:G38)</f>
        <v>19.420499801635742</v>
      </c>
      <c r="J38" s="41"/>
      <c r="K38" s="45">
        <f>E38-I38</f>
        <v>4.9921671549479179</v>
      </c>
      <c r="L38" s="45">
        <f>K38-$K$7</f>
        <v>-0.80449994405110559</v>
      </c>
      <c r="M38" s="18">
        <f>SQRT((D38*D38)+(H38*H38))</f>
        <v>0.11125092528821248</v>
      </c>
      <c r="N38" s="6"/>
      <c r="O38" s="23">
        <f>POWER(2,-L38)</f>
        <v>1.7465403144268683</v>
      </c>
      <c r="P38" s="17">
        <f>M38/SQRT((COUNT(C36:C38)+COUNT(G36:G38)/2))</f>
        <v>5.5625462644106241E-2</v>
      </c>
    </row>
    <row r="39" spans="2:17">
      <c r="B39" s="25" t="s">
        <v>230</v>
      </c>
      <c r="C39" s="21">
        <v>20.716999053955078</v>
      </c>
      <c r="D39" s="37"/>
      <c r="E39" s="41"/>
      <c r="F39" s="41"/>
      <c r="G39" s="40">
        <v>14.699000358581543</v>
      </c>
      <c r="I39" s="41"/>
      <c r="J39" s="41"/>
      <c r="K39" s="41"/>
      <c r="L39" s="41"/>
      <c r="M39" s="41"/>
      <c r="N39" s="41"/>
      <c r="O39" s="42"/>
    </row>
    <row r="40" spans="2:17">
      <c r="B40" s="25" t="s">
        <v>230</v>
      </c>
      <c r="C40" s="21">
        <v>20.714000701904297</v>
      </c>
      <c r="D40" s="43"/>
      <c r="E40" s="41"/>
      <c r="F40" s="41"/>
      <c r="G40" s="40">
        <v>14.748000144958496</v>
      </c>
      <c r="H40" s="43"/>
      <c r="I40" s="41"/>
      <c r="J40" s="41"/>
      <c r="K40" s="41"/>
      <c r="L40" s="41"/>
      <c r="M40" s="41"/>
      <c r="N40" s="41"/>
      <c r="O40" s="42"/>
    </row>
    <row r="41" spans="2:17" ht="15.75">
      <c r="B41" s="25" t="s">
        <v>230</v>
      </c>
      <c r="C41" s="21">
        <v>20.708999633789063</v>
      </c>
      <c r="D41" s="44">
        <f>STDEV(C39:C41)</f>
        <v>4.0412770322035474E-3</v>
      </c>
      <c r="E41" s="45">
        <f>AVERAGE(C39:C41)</f>
        <v>20.713333129882812</v>
      </c>
      <c r="F41" s="41"/>
      <c r="G41" s="40">
        <v>14.75100040435791</v>
      </c>
      <c r="H41" s="46">
        <f>STDEV(G39:G41)</f>
        <v>2.919470666118288E-2</v>
      </c>
      <c r="I41" s="45">
        <f>AVERAGE(G39:G41)</f>
        <v>14.732666969299316</v>
      </c>
      <c r="J41" s="41"/>
      <c r="K41" s="45">
        <f>E41-I41</f>
        <v>5.9806661605834961</v>
      </c>
      <c r="L41" s="45">
        <f>K41-$K$7</f>
        <v>0.18399906158447266</v>
      </c>
      <c r="M41" s="18">
        <f>SQRT((D41*D41)+(H41*H41))</f>
        <v>2.947308631758018E-2</v>
      </c>
      <c r="N41" s="6"/>
      <c r="O41" s="23">
        <f>POWER(2,-L41)</f>
        <v>0.88025958613668276</v>
      </c>
      <c r="P41" s="17">
        <f>M41/SQRT((COUNT(C39:C41)+COUNT(G39:G41)/2))</f>
        <v>1.3893746131771599E-2</v>
      </c>
    </row>
    <row r="42" spans="2:17">
      <c r="B42" s="25" t="s">
        <v>231</v>
      </c>
      <c r="C42" s="21">
        <v>27.483999252319336</v>
      </c>
      <c r="D42" s="37"/>
      <c r="E42" s="41"/>
      <c r="F42" s="41"/>
      <c r="G42" s="40">
        <v>16.388999938964844</v>
      </c>
      <c r="I42" s="41"/>
      <c r="J42" s="41"/>
      <c r="K42" s="41"/>
      <c r="L42" s="41"/>
      <c r="M42" s="41"/>
      <c r="N42" s="41"/>
      <c r="O42" s="42"/>
    </row>
    <row r="43" spans="2:17">
      <c r="B43" s="25" t="s">
        <v>231</v>
      </c>
      <c r="C43" s="21">
        <v>27.593999862670898</v>
      </c>
      <c r="D43" s="43"/>
      <c r="E43" s="41"/>
      <c r="F43" s="41"/>
      <c r="G43" s="40">
        <v>16.381999969482422</v>
      </c>
      <c r="H43" s="43"/>
      <c r="I43" s="41"/>
      <c r="J43" s="41"/>
      <c r="K43" s="41"/>
      <c r="L43" s="41"/>
      <c r="M43" s="41"/>
      <c r="N43" s="41"/>
      <c r="O43" s="42"/>
    </row>
    <row r="44" spans="2:17" ht="15.75">
      <c r="B44" s="25" t="s">
        <v>231</v>
      </c>
      <c r="C44" s="21">
        <v>27.440000534057617</v>
      </c>
      <c r="D44" s="44">
        <f>STDEV(C42:C44)</f>
        <v>7.9321933389334132E-2</v>
      </c>
      <c r="E44" s="45">
        <f>AVERAGE(C42:C44)</f>
        <v>27.505999883015949</v>
      </c>
      <c r="F44" s="41"/>
      <c r="G44" s="40">
        <v>16.37299919128418</v>
      </c>
      <c r="H44" s="46">
        <f>STDEV(G42:G44)</f>
        <v>8.0211959547716021E-3</v>
      </c>
      <c r="I44" s="45">
        <f>AVERAGE(G42:G44)</f>
        <v>16.381333033243816</v>
      </c>
      <c r="J44" s="41"/>
      <c r="K44" s="45">
        <f>E44-I44</f>
        <v>11.124666849772133</v>
      </c>
      <c r="L44" s="45">
        <f>K44-$K$7</f>
        <v>5.3279997507731096</v>
      </c>
      <c r="M44" s="18">
        <f>SQRT((D44*D44)+(H44*H44))</f>
        <v>7.9726461737410659E-2</v>
      </c>
      <c r="N44" s="6"/>
      <c r="O44" s="23">
        <f>POWER(2,-L44)</f>
        <v>2.4895007309559413E-2</v>
      </c>
      <c r="P44" s="17">
        <f>M44/SQRT((COUNT(C42:C44)+COUNT(G42:G44)/2))</f>
        <v>3.7583414489688598E-2</v>
      </c>
    </row>
    <row r="45" spans="2:17">
      <c r="B45" s="25" t="s">
        <v>232</v>
      </c>
      <c r="C45" s="21">
        <v>25.618000030517578</v>
      </c>
      <c r="D45" s="37"/>
      <c r="E45" s="41"/>
      <c r="F45" s="41"/>
      <c r="G45" s="40">
        <v>19.437999725341797</v>
      </c>
      <c r="I45" s="41"/>
      <c r="J45" s="41"/>
      <c r="K45" s="41"/>
      <c r="L45" s="41"/>
      <c r="M45" s="41"/>
      <c r="N45" s="41"/>
      <c r="O45" s="42"/>
    </row>
    <row r="46" spans="2:17">
      <c r="B46" s="25" t="s">
        <v>232</v>
      </c>
      <c r="C46" s="21">
        <v>25.72599983215332</v>
      </c>
      <c r="D46" s="43"/>
      <c r="E46" s="41"/>
      <c r="F46" s="41"/>
      <c r="G46" s="40">
        <v>19.326999664306641</v>
      </c>
      <c r="H46" s="43"/>
      <c r="I46" s="41"/>
      <c r="J46" s="41"/>
      <c r="K46" s="41"/>
      <c r="L46" s="41"/>
      <c r="M46" s="41"/>
      <c r="N46" s="41"/>
      <c r="O46" s="42"/>
    </row>
    <row r="47" spans="2:17" ht="15.75">
      <c r="B47" s="25" t="s">
        <v>232</v>
      </c>
      <c r="C47" s="21">
        <v>25.558000564575195</v>
      </c>
      <c r="D47" s="44">
        <f>STDEV(C45:C47)</f>
        <v>8.5134841059655922E-2</v>
      </c>
      <c r="E47" s="45">
        <f>AVERAGE(C45:C47)</f>
        <v>25.634000142415363</v>
      </c>
      <c r="F47" s="41"/>
      <c r="G47" s="40">
        <v>19.346000671386719</v>
      </c>
      <c r="H47" s="46">
        <f>STDEV(G45:G47)</f>
        <v>5.9365924216527574E-2</v>
      </c>
      <c r="I47" s="45">
        <f>AVERAGE(G45:G47)</f>
        <v>19.370333353678387</v>
      </c>
      <c r="J47" s="41"/>
      <c r="K47" s="45">
        <f>E47-I47</f>
        <v>6.2636667887369768</v>
      </c>
      <c r="L47" s="45">
        <f>K47-$K$7</f>
        <v>0.46699968973795336</v>
      </c>
      <c r="M47" s="18">
        <f>SQRT((D47*D47)+(H47*H47))</f>
        <v>0.10378947018043484</v>
      </c>
      <c r="N47" s="6"/>
      <c r="O47" s="23">
        <f>POWER(2,-L47)</f>
        <v>0.72346759852220766</v>
      </c>
      <c r="P47" s="17">
        <f>M47/SQRT((COUNT(C45:C47)+COUNT(G45:G47)/2))</f>
        <v>4.8926825453562965E-2</v>
      </c>
    </row>
    <row r="48" spans="2:17" s="24" customFormat="1">
      <c r="B48" s="25" t="s">
        <v>233</v>
      </c>
      <c r="C48" s="21">
        <v>20.85099983215332</v>
      </c>
      <c r="D48" s="37"/>
      <c r="E48" s="41"/>
      <c r="F48" s="41"/>
      <c r="G48" s="40">
        <v>15.145000457763672</v>
      </c>
      <c r="H48" s="36"/>
      <c r="I48" s="41"/>
      <c r="J48" s="41"/>
      <c r="K48" s="41"/>
      <c r="L48" s="41"/>
      <c r="M48" s="41"/>
      <c r="N48" s="41"/>
      <c r="O48" s="42"/>
      <c r="P48" s="48"/>
      <c r="Q48" s="30"/>
    </row>
    <row r="49" spans="2:17" s="24" customFormat="1">
      <c r="B49" s="25" t="s">
        <v>233</v>
      </c>
      <c r="C49" s="21">
        <v>21.176000595092773</v>
      </c>
      <c r="D49" s="43"/>
      <c r="E49" s="41"/>
      <c r="F49" s="41"/>
      <c r="G49" s="40"/>
      <c r="H49" s="43"/>
      <c r="I49" s="41"/>
      <c r="J49" s="41"/>
      <c r="K49" s="41"/>
      <c r="L49" s="41"/>
      <c r="M49" s="41"/>
      <c r="N49" s="41"/>
      <c r="O49" s="42"/>
      <c r="P49" s="48"/>
      <c r="Q49" s="30"/>
    </row>
    <row r="50" spans="2:17" s="24" customFormat="1" ht="15.75">
      <c r="B50" s="25" t="s">
        <v>233</v>
      </c>
      <c r="C50" s="21">
        <v>21.009000778198242</v>
      </c>
      <c r="D50" s="44">
        <f>STDEV(C48:C50)</f>
        <v>0.16252114411431273</v>
      </c>
      <c r="E50" s="45">
        <f>AVERAGE(C48:C50)</f>
        <v>21.012000401814777</v>
      </c>
      <c r="F50" s="41"/>
      <c r="G50" s="40">
        <v>14.717000007629395</v>
      </c>
      <c r="H50" s="46">
        <f>STDEV(G48:G50)</f>
        <v>0.30264202064084228</v>
      </c>
      <c r="I50" s="45">
        <f>AVERAGE(G48:G50)</f>
        <v>14.931000232696533</v>
      </c>
      <c r="J50" s="41"/>
      <c r="K50" s="45">
        <f>E50-I50</f>
        <v>6.0810001691182443</v>
      </c>
      <c r="L50" s="45">
        <f>K50-$K$7</f>
        <v>0.28433307011922082</v>
      </c>
      <c r="M50" s="45">
        <f>SQRT((D50*D50)+(H50*H50))</f>
        <v>0.34351901685612285</v>
      </c>
      <c r="N50" s="41"/>
      <c r="O50" s="49">
        <f>POWER(2,-L50)</f>
        <v>0.82112110941748329</v>
      </c>
      <c r="P50" s="1">
        <f>M50/SQRT((COUNT(C48:C50)+COUNT(G48:G50)/2))</f>
        <v>0.17175950842806142</v>
      </c>
      <c r="Q50" s="30"/>
    </row>
    <row r="51" spans="2:17" s="24" customFormat="1">
      <c r="B51" s="25" t="s">
        <v>234</v>
      </c>
      <c r="C51" s="21">
        <v>30.100000381469727</v>
      </c>
      <c r="D51" s="37"/>
      <c r="E51" s="41"/>
      <c r="F51" s="41"/>
      <c r="G51" s="40">
        <v>18.364999771118164</v>
      </c>
      <c r="H51" s="36"/>
      <c r="I51" s="41"/>
      <c r="J51" s="41"/>
      <c r="K51" s="41"/>
      <c r="L51" s="41"/>
      <c r="M51" s="41"/>
      <c r="N51" s="41"/>
      <c r="O51" s="42"/>
      <c r="P51" s="48"/>
      <c r="Q51" s="30"/>
    </row>
    <row r="52" spans="2:17" s="24" customFormat="1">
      <c r="B52" s="25" t="s">
        <v>234</v>
      </c>
      <c r="C52" s="21">
        <v>30.323999404907227</v>
      </c>
      <c r="D52" s="43"/>
      <c r="E52" s="41"/>
      <c r="F52" s="41"/>
      <c r="G52" s="40"/>
      <c r="H52" s="43"/>
      <c r="I52" s="41"/>
      <c r="J52" s="41"/>
      <c r="K52" s="41"/>
      <c r="L52" s="41"/>
      <c r="M52" s="41"/>
      <c r="N52" s="41"/>
      <c r="O52" s="42"/>
      <c r="P52" s="48"/>
      <c r="Q52" s="30"/>
    </row>
    <row r="53" spans="2:17" s="24" customFormat="1" ht="15.75">
      <c r="B53" s="25" t="s">
        <v>234</v>
      </c>
      <c r="C53" s="21">
        <v>29.979000091552734</v>
      </c>
      <c r="D53" s="44">
        <f>STDEV(C51:C53)</f>
        <v>0.17504340360587056</v>
      </c>
      <c r="E53" s="45">
        <f>AVERAGE(C51:C53)</f>
        <v>30.13433329264323</v>
      </c>
      <c r="F53" s="41"/>
      <c r="G53" s="40">
        <v>18.007999420166016</v>
      </c>
      <c r="H53" s="46">
        <f>STDEV(G51:G53)</f>
        <v>0.25243736904424152</v>
      </c>
      <c r="I53" s="45">
        <f>AVERAGE(G51:G53)</f>
        <v>18.18649959564209</v>
      </c>
      <c r="J53" s="41"/>
      <c r="K53" s="45">
        <f>E53-I53</f>
        <v>11.947833697001141</v>
      </c>
      <c r="L53" s="45">
        <f>K53-$K$7</f>
        <v>6.1511665980021171</v>
      </c>
      <c r="M53" s="45">
        <f>SQRT((D53*D53)+(H53*H53))</f>
        <v>0.30718857146044071</v>
      </c>
      <c r="N53" s="41"/>
      <c r="O53" s="49">
        <f>POWER(2,-L53)</f>
        <v>1.4070656005069434E-2</v>
      </c>
      <c r="P53" s="1">
        <f>M53/SQRT((COUNT(C51:C53)+COUNT(G51:G53)/2))</f>
        <v>0.15359428573022035</v>
      </c>
      <c r="Q53" s="30"/>
    </row>
    <row r="54" spans="2:17">
      <c r="B54" s="25" t="s">
        <v>235</v>
      </c>
      <c r="C54" s="21">
        <v>23.218000411987305</v>
      </c>
      <c r="D54" s="37"/>
      <c r="E54" s="41"/>
      <c r="F54" s="41"/>
      <c r="G54" s="40">
        <v>18.427999496459961</v>
      </c>
      <c r="I54" s="41"/>
      <c r="J54" s="41"/>
      <c r="K54" s="41"/>
      <c r="L54" s="41"/>
      <c r="M54" s="41"/>
      <c r="N54" s="41"/>
      <c r="O54" s="42"/>
    </row>
    <row r="55" spans="2:17">
      <c r="B55" s="25" t="s">
        <v>235</v>
      </c>
      <c r="C55" s="21">
        <v>23.433000564575195</v>
      </c>
      <c r="D55" s="43"/>
      <c r="E55" s="41"/>
      <c r="F55" s="41"/>
      <c r="G55" s="40">
        <v>18.423999786376953</v>
      </c>
      <c r="H55" s="43"/>
      <c r="I55" s="41"/>
      <c r="J55" s="41"/>
      <c r="K55" s="41"/>
      <c r="L55" s="41"/>
      <c r="M55" s="41"/>
      <c r="N55" s="41"/>
      <c r="O55" s="42"/>
    </row>
    <row r="56" spans="2:17" ht="15.75">
      <c r="B56" s="25" t="s">
        <v>235</v>
      </c>
      <c r="C56" s="21">
        <v>23.468999862670898</v>
      </c>
      <c r="D56" s="44">
        <f>STDEV(C54:C56)</f>
        <v>0.13572136857035774</v>
      </c>
      <c r="E56" s="45">
        <f>AVERAGE(C54:C56)</f>
        <v>23.373333613077801</v>
      </c>
      <c r="F56" s="41"/>
      <c r="G56" s="40">
        <v>18.482000350952148</v>
      </c>
      <c r="H56" s="46">
        <f>STDEV(G54:G56)</f>
        <v>3.2393814887197017E-2</v>
      </c>
      <c r="I56" s="45">
        <f>AVERAGE(G54:G56)</f>
        <v>18.444666544596355</v>
      </c>
      <c r="J56" s="41"/>
      <c r="K56" s="45">
        <f>E56-I56</f>
        <v>4.9286670684814453</v>
      </c>
      <c r="L56" s="45">
        <f>K56-$K$7</f>
        <v>-0.86800003051757813</v>
      </c>
      <c r="M56" s="18">
        <f>SQRT((D56*D56)+(H56*H56))</f>
        <v>0.13953368456955789</v>
      </c>
      <c r="N56" s="6"/>
      <c r="O56" s="23">
        <f>POWER(2,-L56)</f>
        <v>1.8251310156942158</v>
      </c>
      <c r="P56" s="17">
        <f>M56/SQRT((COUNT(C54:C56)+COUNT(G54:G56)/2))</f>
        <v>6.5776809708719422E-2</v>
      </c>
    </row>
    <row r="57" spans="2:17">
      <c r="B57" s="25" t="s">
        <v>236</v>
      </c>
      <c r="C57" s="21">
        <v>19.853000640869141</v>
      </c>
      <c r="D57" s="37"/>
      <c r="E57" s="41"/>
      <c r="F57" s="41"/>
      <c r="G57" s="40">
        <v>13.83899974822998</v>
      </c>
      <c r="I57" s="41"/>
      <c r="J57" s="41"/>
      <c r="K57" s="41"/>
      <c r="L57" s="41"/>
      <c r="M57" s="41"/>
      <c r="N57" s="41"/>
      <c r="O57" s="42"/>
    </row>
    <row r="58" spans="2:17">
      <c r="B58" s="25" t="s">
        <v>236</v>
      </c>
      <c r="C58" s="21">
        <v>19.875</v>
      </c>
      <c r="D58" s="43"/>
      <c r="E58" s="41"/>
      <c r="F58" s="41"/>
      <c r="G58" s="40">
        <v>13.864999771118164</v>
      </c>
      <c r="H58" s="43"/>
      <c r="I58" s="41"/>
      <c r="J58" s="41"/>
      <c r="K58" s="41"/>
      <c r="L58" s="41"/>
      <c r="M58" s="41"/>
      <c r="N58" s="41"/>
      <c r="O58" s="42"/>
    </row>
    <row r="59" spans="2:17" ht="15.75">
      <c r="B59" s="25" t="s">
        <v>236</v>
      </c>
      <c r="C59" s="21">
        <v>20.099000930786133</v>
      </c>
      <c r="D59" s="44">
        <f>STDEV(C57:C59)</f>
        <v>0.13612281919555014</v>
      </c>
      <c r="E59" s="45">
        <f>AVERAGE(C57:C59)</f>
        <v>19.942333857218426</v>
      </c>
      <c r="F59" s="41"/>
      <c r="G59" s="40">
        <v>13.880000114440918</v>
      </c>
      <c r="H59" s="46">
        <f>STDEV(G57:G59)</f>
        <v>2.0744643965039684E-2</v>
      </c>
      <c r="I59" s="45">
        <f>AVERAGE(G57:G59)</f>
        <v>13.861333211263021</v>
      </c>
      <c r="J59" s="41"/>
      <c r="K59" s="45">
        <f>E59-I59</f>
        <v>6.0810006459554042</v>
      </c>
      <c r="L59" s="45">
        <f>K59-$K$7</f>
        <v>0.2843335469563808</v>
      </c>
      <c r="M59" s="18">
        <f>SQRT((D59*D59)+(H59*H59))</f>
        <v>0.13769445217212162</v>
      </c>
      <c r="N59" s="6"/>
      <c r="O59" s="23">
        <f>POWER(2,-L59)</f>
        <v>0.82112083802194791</v>
      </c>
      <c r="P59" s="17">
        <f>M59/SQRT((COUNT(C57:C59)+COUNT(G57:G59)/2))</f>
        <v>6.4909787241782632E-2</v>
      </c>
    </row>
    <row r="60" spans="2:17">
      <c r="B60" s="25" t="s">
        <v>237</v>
      </c>
      <c r="C60" s="21">
        <v>28.459999084472656</v>
      </c>
      <c r="D60" s="37"/>
      <c r="E60" s="41"/>
      <c r="F60" s="41"/>
      <c r="G60" s="40">
        <v>16.143999099731445</v>
      </c>
      <c r="I60" s="41"/>
      <c r="J60" s="41"/>
      <c r="K60" s="41"/>
      <c r="L60" s="41"/>
      <c r="M60" s="41"/>
      <c r="N60" s="41"/>
      <c r="O60" s="42"/>
    </row>
    <row r="61" spans="2:17">
      <c r="B61" s="25" t="s">
        <v>237</v>
      </c>
      <c r="C61" s="21">
        <v>28.829000473022461</v>
      </c>
      <c r="D61" s="43"/>
      <c r="E61" s="41"/>
      <c r="F61" s="41"/>
      <c r="G61" s="40">
        <v>16.033000946044922</v>
      </c>
      <c r="H61" s="43"/>
      <c r="I61" s="41"/>
      <c r="J61" s="41"/>
      <c r="K61" s="41"/>
      <c r="L61" s="41"/>
      <c r="M61" s="41"/>
      <c r="N61" s="41"/>
      <c r="O61" s="42"/>
    </row>
    <row r="62" spans="2:17" ht="15.75">
      <c r="B62" s="25" t="s">
        <v>237</v>
      </c>
      <c r="C62" s="21">
        <v>28.625</v>
      </c>
      <c r="D62" s="44">
        <f>STDEV(C60:C62)</f>
        <v>0.18484386197972538</v>
      </c>
      <c r="E62" s="45">
        <f>AVERAGE(C60:C62)</f>
        <v>28.637999852498371</v>
      </c>
      <c r="F62" s="41"/>
      <c r="G62" s="40">
        <v>16.158000946044922</v>
      </c>
      <c r="H62" s="46">
        <f>STDEV(G60:G62)</f>
        <v>6.8485572473335934E-2</v>
      </c>
      <c r="I62" s="45">
        <f>AVERAGE(G60:G62)</f>
        <v>16.111666997273762</v>
      </c>
      <c r="J62" s="41"/>
      <c r="K62" s="45">
        <f>E62-I62</f>
        <v>12.526332855224609</v>
      </c>
      <c r="L62" s="45">
        <f>K62-$K$7</f>
        <v>6.7296657562255859</v>
      </c>
      <c r="M62" s="18">
        <f>SQRT((D62*D62)+(H62*H62))</f>
        <v>0.19712312636669579</v>
      </c>
      <c r="N62" s="6"/>
      <c r="O62" s="23">
        <f>POWER(2,-L62)</f>
        <v>9.4225564200674915E-3</v>
      </c>
      <c r="P62" s="17">
        <f>M62/SQRT((COUNT(C60:C62)+COUNT(G60:G62)/2))</f>
        <v>9.2924732921722222E-2</v>
      </c>
    </row>
    <row r="63" spans="2:17">
      <c r="B63" s="25" t="s">
        <v>238</v>
      </c>
      <c r="C63" s="21">
        <v>21.145999908447266</v>
      </c>
      <c r="D63" s="37"/>
      <c r="E63" s="41"/>
      <c r="F63" s="41"/>
      <c r="G63" s="40">
        <v>17.461999893188477</v>
      </c>
      <c r="I63" s="41"/>
      <c r="J63" s="41"/>
      <c r="K63" s="41"/>
      <c r="L63" s="41"/>
      <c r="M63" s="41"/>
      <c r="N63" s="41"/>
      <c r="O63" s="42"/>
    </row>
    <row r="64" spans="2:17">
      <c r="B64" s="25" t="s">
        <v>238</v>
      </c>
      <c r="C64" s="21">
        <v>21.159000396728516</v>
      </c>
      <c r="D64" s="43"/>
      <c r="E64" s="41"/>
      <c r="F64" s="41"/>
      <c r="G64" s="40">
        <v>17.447999954223633</v>
      </c>
      <c r="H64" s="43"/>
      <c r="I64" s="41"/>
      <c r="J64" s="41"/>
      <c r="K64" s="41"/>
      <c r="L64" s="41"/>
      <c r="M64" s="41"/>
      <c r="N64" s="41"/>
      <c r="O64" s="42"/>
    </row>
    <row r="65" spans="2:16" ht="15.75">
      <c r="B65" s="25" t="s">
        <v>238</v>
      </c>
      <c r="C65" s="21">
        <v>21.125999450683594</v>
      </c>
      <c r="D65" s="44">
        <f>STDEV(C63:C65)</f>
        <v>1.6623745296849655E-2</v>
      </c>
      <c r="E65" s="45">
        <f>AVERAGE(C63:C65)</f>
        <v>21.143666585286457</v>
      </c>
      <c r="F65" s="41"/>
      <c r="G65" s="40">
        <v>17.66200065612793</v>
      </c>
      <c r="H65" s="46">
        <f>STDEV(G63:G65)</f>
        <v>0.11971675173989813</v>
      </c>
      <c r="I65" s="45">
        <f>AVERAGE(G63:G65)</f>
        <v>17.52400016784668</v>
      </c>
      <c r="J65" s="41"/>
      <c r="K65" s="45">
        <f>E65-I65</f>
        <v>3.6196664174397775</v>
      </c>
      <c r="L65" s="45">
        <f>K65-$K$7</f>
        <v>-2.177000681559246</v>
      </c>
      <c r="M65" s="18">
        <f>SQRT((D65*D65)+(H65*H65))</f>
        <v>0.12086541918533578</v>
      </c>
      <c r="N65" s="6"/>
      <c r="O65" s="23">
        <f>POWER(2,-L65)</f>
        <v>4.5221244048438072</v>
      </c>
      <c r="P65" s="17">
        <f>M65/SQRT((COUNT(C63:C65)+COUNT(G63:G65)/2))</f>
        <v>5.6976505011270384E-2</v>
      </c>
    </row>
    <row r="66" spans="2:16">
      <c r="B66" s="25" t="s">
        <v>239</v>
      </c>
      <c r="C66" s="21">
        <v>18.693000793457031</v>
      </c>
      <c r="D66" s="37"/>
      <c r="E66" s="41"/>
      <c r="F66" s="41"/>
      <c r="G66" s="40">
        <v>13.437000274658203</v>
      </c>
      <c r="I66" s="41"/>
      <c r="J66" s="41"/>
      <c r="K66" s="41"/>
      <c r="L66" s="41"/>
      <c r="M66" s="41"/>
      <c r="N66" s="41"/>
      <c r="O66" s="42"/>
    </row>
    <row r="67" spans="2:16">
      <c r="B67" s="25" t="s">
        <v>239</v>
      </c>
      <c r="C67" s="21">
        <v>18.757999420166016</v>
      </c>
      <c r="D67" s="43"/>
      <c r="E67" s="41"/>
      <c r="F67" s="41"/>
      <c r="G67" s="40">
        <v>13.496999740600586</v>
      </c>
      <c r="H67" s="43"/>
      <c r="I67" s="41"/>
      <c r="J67" s="41"/>
      <c r="K67" s="41"/>
      <c r="L67" s="41"/>
      <c r="M67" s="41"/>
      <c r="N67" s="41"/>
      <c r="O67" s="42"/>
    </row>
    <row r="68" spans="2:16" ht="15.75">
      <c r="B68" s="25" t="s">
        <v>239</v>
      </c>
      <c r="C68" s="21">
        <v>18.816999435424805</v>
      </c>
      <c r="D68" s="44">
        <f>STDEV(C66:C68)</f>
        <v>6.2023498886098677E-2</v>
      </c>
      <c r="E68" s="45">
        <f>AVERAGE(C66:C68)</f>
        <v>18.755999883015949</v>
      </c>
      <c r="F68" s="41"/>
      <c r="G68" s="40">
        <v>13.536999702453613</v>
      </c>
      <c r="H68" s="46">
        <f>STDEV(G66:G68)</f>
        <v>5.0331928933537877E-2</v>
      </c>
      <c r="I68" s="45">
        <f>AVERAGE(G66:G68)</f>
        <v>13.490333239237467</v>
      </c>
      <c r="J68" s="41"/>
      <c r="K68" s="45">
        <f>E68-I68</f>
        <v>5.2656666437784825</v>
      </c>
      <c r="L68" s="45">
        <f>K68-$K$7</f>
        <v>-0.53100045522054096</v>
      </c>
      <c r="M68" s="18">
        <f>SQRT((D68*D68)+(H68*H68))</f>
        <v>7.9876263584650678E-2</v>
      </c>
      <c r="N68" s="6"/>
      <c r="O68" s="23">
        <f>POWER(2,-L68)</f>
        <v>1.4449308538494714</v>
      </c>
      <c r="P68" s="17">
        <f>M68/SQRT((COUNT(C66:C68)+COUNT(G66:G68)/2))</f>
        <v>3.7654031757700393E-2</v>
      </c>
    </row>
    <row r="69" spans="2:16">
      <c r="B69" s="25" t="s">
        <v>240</v>
      </c>
      <c r="C69" s="21">
        <v>27.070999145507813</v>
      </c>
      <c r="D69" s="37"/>
      <c r="E69" s="41"/>
      <c r="F69" s="41"/>
      <c r="G69" s="40">
        <v>17.586999893188477</v>
      </c>
      <c r="I69" s="41"/>
      <c r="J69" s="41"/>
      <c r="K69" s="41"/>
      <c r="L69" s="41"/>
      <c r="M69" s="41"/>
      <c r="N69" s="41"/>
      <c r="O69" s="42"/>
    </row>
    <row r="70" spans="2:16">
      <c r="B70" s="25" t="s">
        <v>240</v>
      </c>
      <c r="C70" s="21">
        <v>27.065000534057617</v>
      </c>
      <c r="D70" s="43"/>
      <c r="E70" s="41"/>
      <c r="F70" s="41"/>
      <c r="G70" s="40">
        <v>17.555999755859375</v>
      </c>
      <c r="H70" s="43"/>
      <c r="I70" s="41"/>
      <c r="J70" s="41"/>
      <c r="K70" s="41"/>
      <c r="L70" s="41"/>
      <c r="M70" s="41"/>
      <c r="N70" s="41"/>
      <c r="O70" s="42"/>
    </row>
    <row r="71" spans="2:16" ht="15.75">
      <c r="B71" s="25" t="s">
        <v>240</v>
      </c>
      <c r="C71" s="21">
        <v>27.018999099731445</v>
      </c>
      <c r="D71" s="44">
        <f>STDEV(C69:C71)</f>
        <v>2.844913607399412E-2</v>
      </c>
      <c r="E71" s="45">
        <f>AVERAGE(C69:C71)</f>
        <v>27.051666259765625</v>
      </c>
      <c r="F71" s="41"/>
      <c r="G71" s="40">
        <v>17.562999725341797</v>
      </c>
      <c r="H71" s="46">
        <f>STDEV(G69:G71)</f>
        <v>1.6258413944000356E-2</v>
      </c>
      <c r="I71" s="45">
        <f>AVERAGE(G69:G71)</f>
        <v>17.568666458129883</v>
      </c>
      <c r="J71" s="41"/>
      <c r="K71" s="45">
        <f>E71-I71</f>
        <v>9.4829998016357422</v>
      </c>
      <c r="L71" s="45">
        <f>K71-$K$7</f>
        <v>3.6863327026367187</v>
      </c>
      <c r="M71" s="18">
        <f>SQRT((D71*D71)+(H71*H71))</f>
        <v>3.2767199564978068E-2</v>
      </c>
      <c r="N71" s="6"/>
      <c r="O71" s="23">
        <f>POWER(2,-L71)</f>
        <v>7.7678938553591897E-2</v>
      </c>
      <c r="P71" s="17">
        <f>M71/SQRT((COUNT(C69:C71)+COUNT(G69:G71)/2))</f>
        <v>1.544660600859259E-2</v>
      </c>
    </row>
    <row r="72" spans="2:16">
      <c r="B72" s="28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P72" s="25"/>
    </row>
    <row r="73" spans="2:16">
      <c r="B73" s="28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P73" s="25"/>
    </row>
    <row r="74" spans="2:16">
      <c r="B74" s="28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P74" s="25"/>
    </row>
    <row r="75" spans="2:16">
      <c r="B75" s="28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P75" s="25"/>
    </row>
    <row r="76" spans="2:16">
      <c r="B76" s="28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P76" s="25"/>
    </row>
    <row r="77" spans="2:16">
      <c r="B77" s="28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P77" s="25"/>
    </row>
    <row r="78" spans="2:16">
      <c r="B78" s="28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P78" s="25"/>
    </row>
    <row r="79" spans="2:16">
      <c r="B79" s="28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P79" s="25"/>
    </row>
    <row r="80" spans="2:16">
      <c r="B80" s="28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P80" s="25"/>
    </row>
    <row r="81" spans="2:16">
      <c r="B81" s="28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P81" s="25"/>
    </row>
    <row r="82" spans="2:16">
      <c r="B82" s="28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P82" s="25"/>
    </row>
    <row r="83" spans="2:16">
      <c r="B83" s="28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P83" s="25"/>
    </row>
    <row r="84" spans="2:16">
      <c r="B84" s="28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P84" s="25"/>
    </row>
    <row r="85" spans="2:16">
      <c r="B85" s="28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P85" s="25"/>
    </row>
    <row r="86" spans="2:16">
      <c r="B86" s="28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P86" s="25"/>
    </row>
    <row r="87" spans="2:16">
      <c r="B87" s="28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P87" s="25"/>
    </row>
    <row r="88" spans="2:16">
      <c r="B88" s="28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P88" s="25"/>
    </row>
    <row r="89" spans="2:16">
      <c r="B89" s="28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P89" s="25"/>
    </row>
    <row r="90" spans="2:16">
      <c r="B90" s="28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P90" s="25"/>
    </row>
    <row r="91" spans="2:16">
      <c r="B91" s="28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P91" s="25"/>
    </row>
    <row r="92" spans="2:16">
      <c r="B92" s="28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P92" s="25"/>
    </row>
    <row r="93" spans="2:16">
      <c r="B93" s="28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P93" s="25"/>
    </row>
    <row r="94" spans="2:16">
      <c r="B94" s="28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P94" s="25"/>
    </row>
    <row r="95" spans="2:16">
      <c r="B95" s="28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P95" s="25"/>
    </row>
    <row r="96" spans="2:16">
      <c r="B96" s="28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P96" s="25"/>
    </row>
    <row r="97" spans="2:16">
      <c r="B97" s="28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P97" s="25"/>
    </row>
    <row r="98" spans="2:16">
      <c r="B98" s="28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P98" s="25"/>
    </row>
    <row r="99" spans="2:16">
      <c r="B99" s="28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P99" s="25"/>
    </row>
    <row r="100" spans="2:16">
      <c r="B100" s="28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P100" s="25"/>
    </row>
    <row r="101" spans="2:16">
      <c r="B101" s="28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P101" s="25"/>
    </row>
    <row r="102" spans="2:16">
      <c r="B102" s="28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P102" s="25"/>
    </row>
    <row r="103" spans="2:16">
      <c r="B103" s="28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P103" s="25"/>
    </row>
    <row r="104" spans="2:16">
      <c r="B104" s="28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P104" s="25"/>
    </row>
    <row r="105" spans="2:16">
      <c r="B105" s="28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P105" s="25"/>
    </row>
    <row r="106" spans="2:16">
      <c r="B106" s="28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P106" s="25"/>
    </row>
    <row r="107" spans="2:16">
      <c r="B107" s="28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P107" s="25"/>
    </row>
    <row r="108" spans="2:16">
      <c r="B108" s="28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P108" s="25"/>
    </row>
    <row r="109" spans="2:16">
      <c r="B109" s="28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P109" s="25"/>
    </row>
    <row r="110" spans="2:16">
      <c r="B110" s="28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P110" s="25"/>
    </row>
    <row r="111" spans="2:16">
      <c r="B111" s="28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P111" s="25"/>
    </row>
    <row r="112" spans="2:16">
      <c r="B112" s="28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P112" s="25"/>
    </row>
    <row r="113" spans="2:16">
      <c r="B113" s="28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P113" s="25"/>
    </row>
    <row r="114" spans="2:16">
      <c r="B114" s="28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P114" s="25"/>
    </row>
    <row r="115" spans="2:16">
      <c r="B115" s="28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P115" s="25"/>
    </row>
    <row r="116" spans="2:16">
      <c r="B116" s="28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P116" s="25"/>
    </row>
    <row r="117" spans="2:16">
      <c r="B117" s="28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P117" s="25"/>
    </row>
    <row r="118" spans="2:16">
      <c r="B118" s="28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P118" s="25"/>
    </row>
    <row r="119" spans="2:16">
      <c r="B119" s="28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P119" s="25"/>
    </row>
    <row r="120" spans="2:16">
      <c r="B120" s="28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P120" s="25"/>
    </row>
    <row r="121" spans="2:16">
      <c r="B121" s="28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P121" s="25"/>
    </row>
    <row r="122" spans="2:16">
      <c r="B122" s="28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P122" s="25"/>
    </row>
    <row r="123" spans="2:16">
      <c r="B123" s="28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P123" s="25"/>
    </row>
    <row r="124" spans="2:16">
      <c r="B124" s="28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P124" s="25"/>
    </row>
    <row r="125" spans="2:16">
      <c r="B125" s="28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P125" s="25"/>
    </row>
    <row r="126" spans="2:16">
      <c r="B126" s="28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P126" s="25"/>
    </row>
    <row r="127" spans="2:16">
      <c r="B127" s="28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P127" s="25"/>
    </row>
    <row r="128" spans="2:16">
      <c r="B128" s="28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P128" s="25"/>
    </row>
    <row r="129" spans="2:16">
      <c r="B129" s="28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P129" s="25"/>
    </row>
    <row r="130" spans="2:16">
      <c r="B130" s="28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P130" s="25"/>
    </row>
    <row r="131" spans="2:16">
      <c r="B131" s="28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P131" s="25"/>
    </row>
    <row r="132" spans="2:16">
      <c r="B132" s="28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P132" s="25"/>
    </row>
    <row r="133" spans="2:16">
      <c r="B133" s="28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P133" s="25"/>
    </row>
    <row r="134" spans="2:16">
      <c r="B134" s="28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P134" s="25"/>
    </row>
    <row r="135" spans="2:16">
      <c r="B135" s="28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P135" s="25"/>
    </row>
    <row r="136" spans="2:16">
      <c r="B136" s="28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P136" s="25"/>
    </row>
    <row r="137" spans="2:16">
      <c r="B137" s="28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P137" s="25"/>
    </row>
    <row r="138" spans="2:16">
      <c r="B138" s="28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P138" s="25"/>
    </row>
    <row r="139" spans="2:16">
      <c r="B139" s="28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P139" s="25"/>
    </row>
    <row r="140" spans="2:16">
      <c r="B140" s="28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P140" s="25"/>
    </row>
    <row r="141" spans="2:16">
      <c r="B141" s="28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P141" s="25"/>
    </row>
    <row r="142" spans="2:16">
      <c r="B142" s="28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P142" s="25"/>
    </row>
    <row r="143" spans="2:16">
      <c r="B143" s="28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P143" s="25"/>
    </row>
    <row r="144" spans="2:16">
      <c r="B144" s="28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P144" s="25"/>
    </row>
    <row r="145" spans="2:16">
      <c r="B145" s="28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P145" s="25"/>
    </row>
    <row r="146" spans="2:16">
      <c r="B146" s="28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P146" s="25"/>
    </row>
    <row r="147" spans="2:16">
      <c r="B147" s="28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P147" s="25"/>
    </row>
    <row r="148" spans="2:16">
      <c r="B148" s="28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P148" s="25"/>
    </row>
    <row r="149" spans="2:16">
      <c r="B149" s="28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P149" s="25"/>
    </row>
    <row r="150" spans="2:16">
      <c r="B150" s="28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P150" s="25"/>
    </row>
    <row r="151" spans="2:16">
      <c r="B151" s="28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P151" s="25"/>
    </row>
    <row r="152" spans="2:16">
      <c r="B152" s="28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P152" s="25"/>
    </row>
    <row r="153" spans="2:16">
      <c r="B153" s="28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P153" s="25"/>
    </row>
    <row r="154" spans="2:16">
      <c r="B154" s="28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P154" s="25"/>
    </row>
    <row r="155" spans="2:16">
      <c r="B155" s="28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P155" s="25"/>
    </row>
    <row r="156" spans="2:16">
      <c r="B156" s="28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P156" s="25"/>
    </row>
    <row r="157" spans="2:16">
      <c r="B157" s="28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P157" s="25"/>
    </row>
    <row r="158" spans="2:16">
      <c r="B158" s="28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P158" s="25"/>
    </row>
    <row r="159" spans="2:16">
      <c r="B159" s="28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P159" s="25"/>
    </row>
    <row r="160" spans="2:16">
      <c r="B160" s="28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P160" s="25"/>
    </row>
    <row r="161" spans="2:17">
      <c r="B161" s="28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P161" s="25"/>
    </row>
    <row r="162" spans="2:17">
      <c r="B162" s="28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P162" s="25"/>
    </row>
    <row r="163" spans="2:17">
      <c r="B163" s="28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P163" s="25"/>
    </row>
    <row r="164" spans="2:17">
      <c r="B164" s="28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P164" s="25"/>
    </row>
    <row r="165" spans="2:17">
      <c r="B165" s="28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P165" s="25"/>
    </row>
    <row r="166" spans="2:17">
      <c r="B166" s="28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P166" s="25"/>
    </row>
    <row r="167" spans="2:17">
      <c r="B167" s="28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P167" s="25"/>
    </row>
    <row r="168" spans="2:17">
      <c r="B168" s="28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P168" s="25"/>
    </row>
    <row r="169" spans="2:17">
      <c r="B169" s="28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P169" s="25"/>
    </row>
    <row r="170" spans="2:17">
      <c r="B170" s="28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P170" s="25"/>
    </row>
    <row r="171" spans="2:17">
      <c r="B171" s="28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P171" s="25"/>
      <c r="Q171"/>
    </row>
    <row r="172" spans="2:17">
      <c r="B172" s="28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P172" s="25"/>
      <c r="Q172"/>
    </row>
    <row r="173" spans="2:17">
      <c r="B173" s="28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P173" s="25"/>
      <c r="Q173"/>
    </row>
    <row r="174" spans="2:17">
      <c r="B174" s="28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P174" s="25"/>
      <c r="Q174"/>
    </row>
    <row r="175" spans="2:17">
      <c r="B175" s="28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P175" s="25"/>
      <c r="Q175"/>
    </row>
    <row r="176" spans="2:17">
      <c r="B176" s="28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P176" s="25"/>
      <c r="Q176"/>
    </row>
    <row r="177" spans="2:17">
      <c r="B177" s="28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P177" s="25"/>
      <c r="Q177"/>
    </row>
    <row r="178" spans="2:17">
      <c r="B178" s="28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P178" s="25"/>
      <c r="Q178"/>
    </row>
    <row r="179" spans="2:17">
      <c r="B179" s="28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P179" s="25"/>
      <c r="Q179"/>
    </row>
    <row r="180" spans="2:17">
      <c r="B180" s="28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P180" s="25"/>
      <c r="Q180"/>
    </row>
    <row r="181" spans="2:17">
      <c r="B181" s="28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P181" s="25"/>
      <c r="Q181"/>
    </row>
    <row r="182" spans="2:17">
      <c r="B182" s="28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P182" s="25"/>
      <c r="Q182"/>
    </row>
    <row r="183" spans="2:17">
      <c r="B183" s="28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P183" s="25"/>
      <c r="Q183"/>
    </row>
    <row r="184" spans="2:17">
      <c r="B184" s="28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P184" s="25"/>
      <c r="Q184"/>
    </row>
    <row r="185" spans="2:17">
      <c r="B185" s="28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P185" s="25"/>
      <c r="Q185"/>
    </row>
    <row r="186" spans="2:17">
      <c r="B186" s="28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P186" s="25"/>
      <c r="Q186"/>
    </row>
    <row r="187" spans="2:17">
      <c r="B187" s="28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P187" s="25"/>
      <c r="Q187"/>
    </row>
    <row r="188" spans="2:17">
      <c r="B188" s="28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P188" s="25"/>
      <c r="Q188"/>
    </row>
    <row r="189" spans="2:17">
      <c r="B189" s="28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P189" s="25"/>
      <c r="Q189"/>
    </row>
    <row r="190" spans="2:17">
      <c r="B190" s="28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P190" s="25"/>
      <c r="Q190"/>
    </row>
    <row r="191" spans="2:17">
      <c r="B191" s="28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P191" s="25"/>
      <c r="Q191"/>
    </row>
    <row r="192" spans="2:17">
      <c r="B192" s="28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P192" s="25"/>
      <c r="Q192"/>
    </row>
    <row r="193" spans="2:17">
      <c r="B193" s="28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P193" s="25"/>
      <c r="Q193"/>
    </row>
    <row r="194" spans="2:17">
      <c r="B194" s="28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P194" s="25"/>
      <c r="Q194"/>
    </row>
    <row r="195" spans="2:17">
      <c r="B195" s="28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P195" s="25"/>
      <c r="Q195"/>
    </row>
    <row r="196" spans="2:17">
      <c r="B196" s="28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P196" s="25"/>
      <c r="Q196"/>
    </row>
    <row r="197" spans="2:17">
      <c r="B197" s="28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P197" s="25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2013-11-24T11:15:24Z</dcterms:modified>
</cp:coreProperties>
</file>