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3" i="24" l="1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11" i="24"/>
  <c r="O11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<sst xmlns="http://schemas.openxmlformats.org/spreadsheetml/2006/main" count="793" uniqueCount="246">
  <si>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</si>
  <si>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</si>
  <si>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</si>
  <si>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</si>
  <si>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</si>
  <si>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</si>
  <si>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</si>
  <si>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</si>
  <si>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</si>
  <si>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</si>
  <si>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</si>
  <si>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</si>
  <si>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</si>
  <si>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</si>
  <si>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</si>
  <si>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</si>
  <si>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</si>
  <si>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</si>
  <si>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</si>
  <si>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</si>
  <si>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</si>
  <si>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</si>
  <si>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</si>
  <si>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</si>
  <si>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</si>
  <si>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</si>
  <si>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</si>
  <si>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</si>
  <si>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</si>
  <si>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</si>
  <si>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</si>
  <si>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</si>
  <si>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</si>
  <si>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</si>
  <si>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</si>
  <si>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</si>
  <si>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</si>
  <si>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</si>
  <si>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</si>
  <si>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</si>
  <si>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</si>
  <si>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</si>
  <si>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</si>
  <si>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</si>
  <si>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</si>
  <si>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</si>
  <si>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</si>
  <si>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</si>
  <si>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</si>
  <si>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</si>
  <si>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</si>
  <si>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</si>
  <si>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</si>
  <si>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</si>
  <si>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</si>
  <si>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</si>
  <si>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</si>
  <si>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</si>
  <si>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</si>
  <si>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</si>
  <si>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</si>
  <si>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</si>
  <si>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</si>
  <si>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</si>
  <si>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</si>
  <si>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</si>
  <si>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</si>
  <si>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</si>
  <si>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</si>
  <si>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</si>
  <si>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</si>
  <si>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</si>
  <si>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</si>
  <si>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</si>
  <si>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</si>
  <si>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</si>
  <si>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</si>
  <si>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</si>
  <si>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</si>
  <si>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</si>
  <si>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</si>
  <si>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</si>
  <si>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</si>
  <si>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</si>
  <si>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</si>
  <si>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</si>
  <si>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</si>
  <si>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</si>
  <si>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</si>
  <si>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</si>
  <si>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</si>
  <si>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</si>
  <si>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</si>
  <si>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</si>
  <si>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</si>
  <si>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</si>
  <si>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</si>
  <si>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</si>
  <si>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</si>
  <si>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</si>
  <si>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</si>
  <si>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</si>
  <si>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</si>
  <si>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</si>
  <si>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</si>
  <si>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</si>
  <si>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</si>
  <si>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</si>
  <si>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</si>
  <si>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</si>
  <si>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</si>
  <si>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</si>
  <si>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</si>
  <si>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</si>
  <si>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</si>
  <si>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</si>
  <si>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</si>
  <si>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</si>
  <si>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</si>
  <si>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</si>
  <si>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</si>
  <si>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</si>
  <si>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</si>
  <si>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</si>
  <si>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</si>
  <si>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</si>
  <si>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</si>
  <si>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</si>
  <si>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</si>
  <si>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</si>
  <si>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</si>
  <si>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</si>
  <si>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</si>
  <si>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</si>
  <si>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</si>
  <si>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</si>
  <si>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</si>
  <si>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</si>
  <si>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</si>
  <si>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</si>
  <si>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</si>
  <si>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</si>
  <si>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</si>
  <si>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</si>
  <si>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</si>
  <si>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</si>
  <si>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</si>
  <si>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</si>
  <si>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</si>
  <si>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</si>
  <si>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</si>
  <si>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</si>
  <si>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</si>
  <si>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</si>
  <si>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</si>
  <si>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</si>
  <si>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</si>
  <si>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</si>
  <si>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</si>
  <si>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</si>
  <si>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</si>
  <si>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</si>
  <si>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</si>
  <si>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</si>
  <si>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</si>
  <si>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</si>
  <si>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</si>
  <si>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</si>
  <si>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</si>
  <si>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</si>
  <si>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</si>
  <si>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</si>
  <si>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</si>
  <si>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</si>
  <si>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</si>
  <si>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</si>
  <si>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</si>
  <si>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</si>
  <si>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</si>
  <si>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</si>
  <si>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</si>
  <si>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</si>
  <si>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</si>
  <si>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</si>
  <si>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</si>
  <si>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</si>
  <si>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</si>
  <si>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</si>
  <si>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</si>
  <si>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</si>
  <si>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</si>
  <si>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</si>
  <si>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</si>
  <si>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</si>
  <si>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</si>
  <si>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</si>
  <si>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</si>
  <si>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</si>
  <si>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</si>
  <si>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</si>
  <si>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</si>
  <si>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</si>
  <si>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</si>
  <si>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</si>
  <si>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</si>
  <si>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</si>
  <si>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</si>
  <si>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</si>
  <si>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</si>
  <si>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</si>
  <si>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</si>
  <si>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</si>
  <si>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</si>
  <si>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</si>
  <si>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</si>
  <si>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</si>
  <si>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</si>
  <si>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</si>
  <si>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</si>
  <si>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</si>
  <si>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</si>
  <si>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</si>
  <si>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</si>
  <si>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</si>
  <si>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</si>
  <si>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</si>
  <si>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</si>
  <si>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</si>
  <si>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</si>
  <si>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</si>
  <si>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</si>
  <si>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</si>
  <si>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</si>
  <si>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</si>
  <si>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</si>
  <si>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</si>
  <si>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</si>
  <si>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</si>
  <si>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</si>
  <si>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</si>
  <si>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</si>
  <si>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</si>
  <si>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</si>
  <si>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</si>
  <si>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</si>
  <si>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FOXP3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</si>
</sst>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26.275999069213867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26.584999084472656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26.360000610351563</v>
      </c>
      <c r="D7" s="44">
        <f>STDEV(C5:C8)</f>
        <v>0.1597714939636502</v>
      </c>
      <c r="E7" s="45">
        <f>AVERAGE(C5:C8)</f>
        <v>26.406999588012695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8.2049999237060547</v>
      </c>
      <c r="L7" s="45">
        <f>K7-$K$7</f>
        <v>0</v>
      </c>
      <c r="M7" s="18">
        <f>SQRT((D7*D7)+(H7*H7))</f>
        <v>0.23286873295356431</v>
      </c>
      <c r="N7" s="6"/>
      <c r="O7" s="23">
        <f>POWER(2,-L7)</f>
        <v>1</v>
      </c>
      <c r="P7" s="17">
        <f>M7/SQRT((COUNT(C5:C8)+COUNT(G5:G8)/2))</f>
        <v>0.10977537346518972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11</v>
      </c>
      <c r="C9" s="21">
        <v>26.468999862670898</v>
      </c>
      <c r="D9" s="37"/>
      <c r="E9" s="41"/>
      <c r="F9" s="41"/>
      <c r="G9" s="40">
        <v>17.101999282836914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11</v>
      </c>
      <c r="C10" s="21">
        <v>26.547000885009766</v>
      </c>
      <c r="D10" s="43"/>
      <c r="E10" s="41"/>
      <c r="F10" s="41"/>
      <c r="G10" s="40">
        <v>17.339000701904297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11</v>
      </c>
      <c r="C11" s="21">
        <v>26.254999160766602</v>
      </c>
      <c r="D11" s="44">
        <f>STDEV(C9:C11)</f>
        <v>0.15118722766954723</v>
      </c>
      <c r="E11" s="45">
        <f>AVERAGE(C9:C11)</f>
        <v>26.42366663614909</v>
      </c>
      <c r="F11" s="41"/>
      <c r="G11" s="40">
        <v>17.093000411987305</v>
      </c>
      <c r="H11" s="46">
        <f>STDEV(G9:G11)</f>
        <v>0.13950316302008572</v>
      </c>
      <c r="I11" s="45">
        <f>AVERAGE(G9:G11)</f>
        <v>17.17800013224284</v>
      </c>
      <c r="J11" s="41"/>
      <c r="K11" s="45">
        <f>E11-I11</f>
        <v>9.24566650390625</v>
      </c>
      <c r="L11" s="45">
        <f>K11-$K$7</f>
        <v>1.0406665802001953</v>
      </c>
      <c r="M11" s="45">
        <f>SQRT((D11*D11)+(H11*H11))</f>
        <v>0.20571511928638625</v>
      </c>
      <c r="N11" s="41"/>
      <c r="O11" s="49">
        <f>POWER(2,-L11)</f>
        <v>0.4861028237446306</v>
      </c>
      <c r="P11" s="1">
        <f>M11/SQRT((COUNT(C9:C11)+COUNT(G9:G11)/2))</f>
        <v>9.6975037226668837E-2</v>
      </c>
      <c r="Q11" s="30"/>
    </row>
    <row r="12" spans="2:17">
      <c r="B12" s="25" t="s">
        <v>12</v>
      </c>
      <c r="C12" s="21">
        <v>21.400999069213867</v>
      </c>
      <c r="D12" s="37"/>
      <c r="E12" s="41"/>
      <c r="F12" s="41"/>
      <c r="G12" s="40">
        <v>13.373000144958496</v>
      </c>
      <c r="I12" s="41"/>
      <c r="J12" s="41"/>
      <c r="K12" s="41"/>
      <c r="L12" s="41"/>
      <c r="M12" s="41"/>
      <c r="N12" s="41"/>
      <c r="O12" s="42"/>
    </row>
    <row r="13" spans="2:17">
      <c r="B13" s="25" t="s">
        <v>12</v>
      </c>
      <c r="C13" s="21">
        <v>21.634000778198242</v>
      </c>
      <c r="D13" s="43"/>
      <c r="E13" s="41"/>
      <c r="F13" s="41"/>
      <c r="G13" s="40">
        <v>13.406000137329102</v>
      </c>
      <c r="H13" s="43"/>
      <c r="I13" s="41"/>
      <c r="J13" s="41"/>
      <c r="K13" s="41"/>
      <c r="L13" s="41"/>
      <c r="M13" s="41"/>
      <c r="N13" s="41"/>
      <c r="O13" s="42"/>
    </row>
    <row r="14" spans="2:17" ht="15.75">
      <c r="B14" s="25" t="s">
        <v>12</v>
      </c>
      <c r="C14" s="21">
        <v>21.559999465942383</v>
      </c>
      <c r="D14" s="44">
        <f>STDEV(C12:C14)</f>
        <v>0.11905679090603075</v>
      </c>
      <c r="E14" s="45">
        <f>AVERAGE(C12:C14)</f>
        <v>21.531666437784832</v>
      </c>
      <c r="F14" s="41"/>
      <c r="G14" s="40">
        <v>13.387999534606934</v>
      </c>
      <c r="H14" s="46">
        <f>STDEV(G12:G14)</f>
        <v>1.6522726190750091E-2</v>
      </c>
      <c r="I14" s="45">
        <f>AVERAGE(G12:G14)</f>
        <v>13.388999938964844</v>
      </c>
      <c r="J14" s="41"/>
      <c r="K14" s="45">
        <f>E14-I14</f>
        <v>8.1426664988199882</v>
      </c>
      <c r="L14" s="45">
        <f>K14-$K$7</f>
        <v>-6.2333424886066524E-2</v>
      </c>
      <c r="M14" s="18">
        <f>SQRT((D14*D14)+(H14*H14))</f>
        <v>0.12019783667611005</v>
      </c>
      <c r="N14" s="6"/>
      <c r="O14" s="23">
        <f>POWER(2,-L14)</f>
        <v>1.0441532164189962</v>
      </c>
      <c r="P14" s="17">
        <f>M14/SQRT((COUNT(C12:C14)+COUNT(G12:G14)/2))</f>
        <v>5.6661803598420352E-2</v>
      </c>
    </row>
    <row r="15" spans="2:17" s="24" customFormat="1">
      <c r="B15" s="25" t="s">
        <v>13</v>
      </c>
      <c r="C15" s="21">
        <v>27.381999969482422</v>
      </c>
      <c r="D15" s="37"/>
      <c r="E15" s="41"/>
      <c r="F15" s="41"/>
      <c r="G15" s="40">
        <v>17.433000564575195</v>
      </c>
      <c r="H15" s="36"/>
      <c r="I15" s="41"/>
      <c r="J15" s="41"/>
      <c r="K15" s="41"/>
      <c r="L15" s="41"/>
      <c r="M15" s="41"/>
      <c r="N15" s="41"/>
      <c r="O15" s="42"/>
      <c r="P15" s="48"/>
      <c r="Q15" s="30"/>
    </row>
    <row r="16" spans="2:17" s="24" customFormat="1">
      <c r="B16" s="25" t="s">
        <v>13</v>
      </c>
      <c r="C16" s="21">
        <v>27.64900016784668</v>
      </c>
      <c r="D16" s="43"/>
      <c r="E16" s="41"/>
      <c r="F16" s="41"/>
      <c r="G16" s="40">
        <v>17.545000076293945</v>
      </c>
      <c r="H16" s="43"/>
      <c r="I16" s="41"/>
      <c r="J16" s="41"/>
      <c r="K16" s="41"/>
      <c r="L16" s="41"/>
      <c r="M16" s="41"/>
      <c r="N16" s="41"/>
      <c r="O16" s="42"/>
      <c r="P16" s="48"/>
      <c r="Q16" s="30"/>
    </row>
    <row r="17" spans="2:17" s="24" customFormat="1" ht="15.75">
      <c r="B17" s="25" t="s">
        <v>13</v>
      </c>
      <c r="C17" s="21">
        <v>27.481000900268555</v>
      </c>
      <c r="D17" s="44">
        <f>STDEV(C15:C17)</f>
        <v>0.13497780319362399</v>
      </c>
      <c r="E17" s="45">
        <f>AVERAGE(C15:C17)</f>
        <v>27.504000345865887</v>
      </c>
      <c r="F17" s="41"/>
      <c r="G17" s="40">
        <v>17.465000152587891</v>
      </c>
      <c r="H17" s="46">
        <f>STDEV(G15:G17)</f>
        <v>5.7688606690280454E-2</v>
      </c>
      <c r="I17" s="45">
        <f>AVERAGE(G15:G17)</f>
        <v>17.481000264485676</v>
      </c>
      <c r="J17" s="41"/>
      <c r="K17" s="45">
        <f>E17-I17</f>
        <v>10.023000081380211</v>
      </c>
      <c r="L17" s="45">
        <f>K17-$K$7</f>
        <v>1.818000157674156</v>
      </c>
      <c r="M17" s="45">
        <f>SQRT((D17*D17)+(H17*H17))</f>
        <v>0.14678890522393903</v>
      </c>
      <c r="N17" s="41"/>
      <c r="O17" s="49">
        <f>POWER(2,-L17)</f>
        <v>0.28361384023743408</v>
      </c>
      <c r="P17" s="1">
        <f>M17/SQRT((COUNT(C15:C17)+COUNT(G15:G17)/2))</f>
        <v>6.9196953524531146E-2</v>
      </c>
      <c r="Q17" s="30"/>
    </row>
    <row r="18" spans="2:17">
      <c r="B18" s="25" t="s">
        <v>14</v>
      </c>
      <c r="C18" s="21">
        <v>28.764999389648438</v>
      </c>
      <c r="D18" s="37"/>
      <c r="E18" s="41"/>
      <c r="F18" s="41"/>
      <c r="G18" s="40">
        <v>19.768999099731445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14</v>
      </c>
      <c r="C19" s="21">
        <v>28.277999877929688</v>
      </c>
      <c r="D19" s="43"/>
      <c r="E19" s="41"/>
      <c r="F19" s="41"/>
      <c r="G19" s="40">
        <v>19.754999160766602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14</v>
      </c>
      <c r="C20" s="21">
        <v>28.259000778198242</v>
      </c>
      <c r="D20" s="44">
        <f>STDEV(C18:C20)</f>
        <v>0.28681122856751151</v>
      </c>
      <c r="E20" s="45">
        <f>AVERAGE(C18:C20)</f>
        <v>28.434000015258789</v>
      </c>
      <c r="F20" s="41"/>
      <c r="G20" s="40">
        <v>19.863000869750977</v>
      </c>
      <c r="H20" s="46">
        <f>STDEV(G18:G20)</f>
        <v>5.8732018810540111E-2</v>
      </c>
      <c r="I20" s="45">
        <f>AVERAGE(G18:G20)</f>
        <v>19.795666376749676</v>
      </c>
      <c r="J20" s="41"/>
      <c r="K20" s="45">
        <f>E20-I20</f>
        <v>8.6383336385091134</v>
      </c>
      <c r="L20" s="45">
        <f>K20-$K$7</f>
        <v>0.43333371480305871</v>
      </c>
      <c r="M20" s="18">
        <f>SQRT((D20*D20)+(H20*H20))</f>
        <v>0.29276292604420895</v>
      </c>
      <c r="N20" s="6"/>
      <c r="O20" s="23">
        <f>POWER(2,-L20)</f>
        <v>0.74054858033135174</v>
      </c>
      <c r="P20" s="17">
        <f>M20/SQRT((COUNT(C18:C20)+COUNT(G18:G20)/2))</f>
        <v>0.13800976685725058</v>
      </c>
    </row>
    <row r="21" spans="2:17">
      <c r="B21" s="25" t="s">
        <v>15</v>
      </c>
      <c r="C21" s="21">
        <v>20.729999542236328</v>
      </c>
      <c r="D21" s="37"/>
      <c r="E21" s="41"/>
      <c r="F21" s="41"/>
      <c r="G21" s="40">
        <v>13.180000305175781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15</v>
      </c>
      <c r="C22" s="21">
        <v>20.645999908447266</v>
      </c>
      <c r="D22" s="43"/>
      <c r="E22" s="41"/>
      <c r="F22" s="41"/>
      <c r="G22" s="40">
        <v>13.170999526977539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15</v>
      </c>
      <c r="C23" s="21">
        <v>20.531000137329102</v>
      </c>
      <c r="D23" s="44">
        <f>STDEV(C21:C23)</f>
        <v>9.9901325472819283E-2</v>
      </c>
      <c r="E23" s="45">
        <f>AVERAGE(C21:C23)</f>
        <v>20.635666529337566</v>
      </c>
      <c r="F23" s="41"/>
      <c r="G23" s="40">
        <v>13.211999893188477</v>
      </c>
      <c r="H23" s="46">
        <f>STDEV(G21:G23)</f>
        <v>2.1548463481909683E-2</v>
      </c>
      <c r="I23" s="45">
        <f>AVERAGE(G21:G23)</f>
        <v>13.187666575113932</v>
      </c>
      <c r="J23" s="41"/>
      <c r="K23" s="45">
        <f>E23-I23</f>
        <v>7.4479999542236346</v>
      </c>
      <c r="L23" s="45">
        <f>K23-$K$7</f>
        <v>-0.7569999694824201</v>
      </c>
      <c r="M23" s="18">
        <f>SQRT((D23*D23)+(H23*H23))</f>
        <v>0.10219888017809865</v>
      </c>
      <c r="N23" s="6"/>
      <c r="O23" s="23">
        <f>POWER(2,-L23)</f>
        <v>1.6899727330767385</v>
      </c>
      <c r="P23" s="17">
        <f>M23/SQRT((COUNT(C21:C23)+COUNT(G21:G23)/2))</f>
        <v>4.8177014135736669E-2</v>
      </c>
    </row>
    <row r="24" spans="2:17">
      <c r="B24" s="25" t="s">
        <v>16</v>
      </c>
      <c r="C24" s="21">
        <v>28.096000671386719</v>
      </c>
      <c r="D24" s="37"/>
      <c r="E24" s="41"/>
      <c r="F24" s="41"/>
      <c r="G24" s="40">
        <v>18.559999465942383</v>
      </c>
      <c r="I24" s="41"/>
      <c r="J24" s="41"/>
      <c r="K24" s="41"/>
      <c r="L24" s="41"/>
      <c r="M24" s="41"/>
      <c r="N24" s="41"/>
      <c r="O24" s="42"/>
    </row>
    <row r="25" spans="2:17">
      <c r="B25" s="25" t="s">
        <v>16</v>
      </c>
      <c r="C25" s="21">
        <v>27.916000366210938</v>
      </c>
      <c r="D25" s="43"/>
      <c r="E25" s="41"/>
      <c r="F25" s="41"/>
      <c r="G25" s="40">
        <v>18.466999053955078</v>
      </c>
      <c r="H25" s="43"/>
      <c r="I25" s="41"/>
      <c r="J25" s="41"/>
      <c r="K25" s="41"/>
      <c r="L25" s="41"/>
      <c r="M25" s="41"/>
      <c r="N25" s="41"/>
      <c r="O25" s="42"/>
    </row>
    <row r="26" spans="2:17" ht="15.75">
      <c r="B26" s="25" t="s">
        <v>16</v>
      </c>
      <c r="C26" s="21">
        <v>28.045000076293945</v>
      </c>
      <c r="D26" s="44">
        <f>STDEV(C24:C26)</f>
        <v>9.2774004768479801E-2</v>
      </c>
      <c r="E26" s="45">
        <f>AVERAGE(C24:C26)</f>
        <v>28.019000371297199</v>
      </c>
      <c r="F26" s="41"/>
      <c r="G26" s="40">
        <v>18.492000579833984</v>
      </c>
      <c r="H26" s="46">
        <f>STDEV(G24:G26)</f>
        <v>4.8128303242591333E-2</v>
      </c>
      <c r="I26" s="45">
        <f>AVERAGE(G24:G26)</f>
        <v>18.506333033243816</v>
      </c>
      <c r="J26" s="41"/>
      <c r="K26" s="45">
        <f>E26-I26</f>
        <v>9.512667338053383</v>
      </c>
      <c r="L26" s="45">
        <f>K26-$K$7</f>
        <v>1.3076674143473284</v>
      </c>
      <c r="M26" s="18">
        <f>SQRT((D26*D26)+(H26*H26))</f>
        <v>0.10451482925304305</v>
      </c>
      <c r="N26" s="6"/>
      <c r="O26" s="23">
        <f>POWER(2,-L26)</f>
        <v>0.40397350640977203</v>
      </c>
      <c r="P26" s="17">
        <f>M26/SQRT((COUNT(C24:C26)+COUNT(G24:G26)/2))</f>
        <v>4.9268762999587261E-2</v>
      </c>
    </row>
    <row r="27" spans="2:17">
      <c r="B27" s="25" t="s">
        <v>17</v>
      </c>
      <c r="C27" s="21">
        <v>26.819000244140625</v>
      </c>
      <c r="D27" s="37"/>
      <c r="E27" s="41"/>
      <c r="F27" s="41"/>
      <c r="G27" s="40">
        <v>18.902999877929688</v>
      </c>
      <c r="I27" s="41"/>
      <c r="J27" s="41"/>
      <c r="K27" s="41"/>
      <c r="L27" s="41"/>
      <c r="M27" s="41"/>
      <c r="N27" s="41"/>
      <c r="O27" s="42"/>
    </row>
    <row r="28" spans="2:17">
      <c r="B28" s="25" t="s">
        <v>17</v>
      </c>
      <c r="C28" s="21">
        <v>26.818000793457031</v>
      </c>
      <c r="D28" s="43"/>
      <c r="E28" s="41"/>
      <c r="F28" s="41"/>
      <c r="G28" s="40">
        <v>18.857999801635742</v>
      </c>
      <c r="H28" s="43"/>
      <c r="I28" s="41"/>
      <c r="J28" s="41"/>
      <c r="K28" s="41"/>
      <c r="L28" s="41"/>
      <c r="M28" s="41"/>
      <c r="N28" s="41"/>
      <c r="O28" s="42"/>
    </row>
    <row r="29" spans="2:17" ht="15.75">
      <c r="B29" s="25" t="s">
        <v>17</v>
      </c>
      <c r="C29" s="21">
        <v>26.780000686645508</v>
      </c>
      <c r="D29" s="44">
        <f>STDEV(C27:C29)</f>
        <v>2.223350513740871E-2</v>
      </c>
      <c r="E29" s="45">
        <f>AVERAGE(C27:C29)</f>
        <v>26.805667241414387</v>
      </c>
      <c r="F29" s="41"/>
      <c r="G29" s="40">
        <v>18.882999420166016</v>
      </c>
      <c r="H29" s="46">
        <f>STDEV(G27:G29)</f>
        <v>2.2546271324679949E-2</v>
      </c>
      <c r="I29" s="45">
        <f>AVERAGE(G27:G29)</f>
        <v>18.881333033243816</v>
      </c>
      <c r="J29" s="41"/>
      <c r="K29" s="45">
        <f>E29-I29</f>
        <v>7.9243342081705705</v>
      </c>
      <c r="L29" s="45">
        <f>K29-$K$7</f>
        <v>-0.28066571553548414</v>
      </c>
      <c r="M29" s="18">
        <f>SQRT((D29*D29)+(H29*H29))</f>
        <v>3.1664855934320384E-2</v>
      </c>
      <c r="N29" s="6"/>
      <c r="O29" s="23">
        <f>POWER(2,-L29)</f>
        <v>1.2147552903684982</v>
      </c>
      <c r="P29" s="17">
        <f>M29/SQRT((COUNT(C27:C29)+COUNT(G27:G29)/2))</f>
        <v>1.4926956237635357E-2</v>
      </c>
    </row>
    <row r="30" spans="2:17">
      <c r="B30" s="25" t="s">
        <v>18</v>
      </c>
      <c r="C30" s="21">
        <v>21.792999267578125</v>
      </c>
      <c r="D30" s="37"/>
      <c r="E30" s="41"/>
      <c r="F30" s="41"/>
      <c r="G30" s="40">
        <v>14.218999862670898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18</v>
      </c>
      <c r="C31" s="21">
        <v>21.836000442504883</v>
      </c>
      <c r="D31" s="43"/>
      <c r="E31" s="41"/>
      <c r="F31" s="41"/>
      <c r="G31" s="40">
        <v>14.288000106811523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18</v>
      </c>
      <c r="C32" s="21">
        <v>21.683000564575195</v>
      </c>
      <c r="D32" s="44">
        <f>STDEV(C30:C32)</f>
        <v>7.8906884315108644E-2</v>
      </c>
      <c r="E32" s="45">
        <f>AVERAGE(C30:C32)</f>
        <v>21.770666758219402</v>
      </c>
      <c r="F32" s="41"/>
      <c r="G32" s="40">
        <v>14.173000335693359</v>
      </c>
      <c r="H32" s="46">
        <f>STDEV(G30:G32)</f>
        <v>5.7881974066274607E-2</v>
      </c>
      <c r="I32" s="45">
        <f>AVERAGE(G30:G32)</f>
        <v>14.226666768391928</v>
      </c>
      <c r="J32" s="41"/>
      <c r="K32" s="45">
        <f>E32-I32</f>
        <v>7.5439999898274746</v>
      </c>
      <c r="L32" s="45">
        <f>K32-$K$7</f>
        <v>-0.66099993387858014</v>
      </c>
      <c r="M32" s="18">
        <f>SQRT((D32*D32)+(H32*H32))</f>
        <v>9.7860202912761346E-2</v>
      </c>
      <c r="N32" s="6"/>
      <c r="O32" s="23">
        <f>POWER(2,-L32)</f>
        <v>1.5811781607395252</v>
      </c>
      <c r="P32" s="17">
        <f>M32/SQRT((COUNT(C30:C32)+COUNT(G30:G32)/2))</f>
        <v>4.6131742058603389E-2</v>
      </c>
    </row>
    <row r="33" spans="2:16">
      <c r="B33" s="25" t="s">
        <v>19</v>
      </c>
      <c r="C33" s="21">
        <v>26.295000076293945</v>
      </c>
      <c r="D33" s="37"/>
      <c r="E33" s="41"/>
      <c r="F33" s="41"/>
      <c r="G33" s="40">
        <v>18.017999649047852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19</v>
      </c>
      <c r="C34" s="21">
        <v>26.260000228881836</v>
      </c>
      <c r="D34" s="43"/>
      <c r="E34" s="41"/>
      <c r="F34" s="41"/>
      <c r="G34" s="40">
        <v>17.898000717163086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19</v>
      </c>
      <c r="C35" s="21">
        <v>26.323999404907227</v>
      </c>
      <c r="D35" s="44">
        <f>STDEV(C33:C35)</f>
        <v>3.2046437427637589E-2</v>
      </c>
      <c r="E35" s="45">
        <f>AVERAGE(C33:C35)</f>
        <v>26.292999903361004</v>
      </c>
      <c r="F35" s="41"/>
      <c r="G35" s="40">
        <v>17.607000350952148</v>
      </c>
      <c r="H35" s="46">
        <f>STDEV(G33:G35)</f>
        <v>0.21134544385256701</v>
      </c>
      <c r="I35" s="45">
        <f>AVERAGE(G33:G35)</f>
        <v>17.841000239054363</v>
      </c>
      <c r="J35" s="41"/>
      <c r="K35" s="45">
        <f>E35-I35</f>
        <v>8.4519996643066406</v>
      </c>
      <c r="L35" s="45">
        <f>K35-$K$7</f>
        <v>0.24699974060058594</v>
      </c>
      <c r="M35" s="18">
        <f>SQRT((D35*D35)+(H35*H35))</f>
        <v>0.21376124716384412</v>
      </c>
      <c r="N35" s="6"/>
      <c r="O35" s="23">
        <f>POWER(2,-L35)</f>
        <v>0.84264698101272739</v>
      </c>
      <c r="P35" s="17">
        <f>M35/SQRT((COUNT(C33:C35)+COUNT(G33:G35)/2))</f>
        <v>0.10076801828296522</v>
      </c>
    </row>
    <row r="36" spans="2:16">
      <c r="B36" s="25" t="s">
        <v>20</v>
      </c>
      <c r="C36" s="21">
        <v>26.197999954223633</v>
      </c>
      <c r="D36" s="37"/>
      <c r="E36" s="41"/>
      <c r="F36" s="41"/>
      <c r="G36" s="40">
        <v>17.777000427246094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20</v>
      </c>
      <c r="C37" s="21">
        <v>26.163000106811523</v>
      </c>
      <c r="D37" s="43"/>
      <c r="E37" s="41"/>
      <c r="F37" s="41"/>
      <c r="G37" s="40">
        <v>17.715000152587891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20</v>
      </c>
      <c r="C38" s="21">
        <v>26.21299934387207</v>
      </c>
      <c r="D38" s="44">
        <f>STDEV(C36:C38)</f>
        <v>2.5657665246255221E-2</v>
      </c>
      <c r="E38" s="45">
        <f>AVERAGE(C36:C38)</f>
        <v>26.191333134969074</v>
      </c>
      <c r="F38" s="41"/>
      <c r="G38" s="40">
        <v>17.694000244140625</v>
      </c>
      <c r="H38" s="46">
        <f>STDEV(G36:G38)</f>
        <v>4.3154877298762544E-2</v>
      </c>
      <c r="I38" s="45">
        <f>AVERAGE(G36:G38)</f>
        <v>17.728666941324871</v>
      </c>
      <c r="J38" s="41"/>
      <c r="K38" s="45">
        <f>E38-I38</f>
        <v>8.4626661936442034</v>
      </c>
      <c r="L38" s="45">
        <f>K38-$K$7</f>
        <v>0.25766626993814867</v>
      </c>
      <c r="M38" s="18">
        <f>SQRT((D38*D38)+(H38*H38))</f>
        <v>5.0206167156636679E-2</v>
      </c>
      <c r="N38" s="6"/>
      <c r="O38" s="23">
        <f>POWER(2,-L38)</f>
        <v>0.83643986619513266</v>
      </c>
      <c r="P38" s="17">
        <f>M38/SQRT((COUNT(C36:C38)+COUNT(G36:G38)/2))</f>
        <v>2.366741416922875E-2</v>
      </c>
    </row>
    <row r="39" spans="2:16">
      <c r="B39" s="25" t="s">
        <v>21</v>
      </c>
      <c r="C39" s="21">
        <v>20.993000030517578</v>
      </c>
      <c r="D39" s="37"/>
      <c r="E39" s="41"/>
      <c r="F39" s="41"/>
      <c r="G39" s="40">
        <v>12.704999923706055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21</v>
      </c>
      <c r="C40" s="21">
        <v>20.990999221801758</v>
      </c>
      <c r="D40" s="43"/>
      <c r="E40" s="41"/>
      <c r="F40" s="41"/>
      <c r="G40" s="40">
        <v>12.753999710083008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21</v>
      </c>
      <c r="C41" s="21">
        <v>21.201000213623047</v>
      </c>
      <c r="D41" s="44">
        <f>STDEV(C39:C41)</f>
        <v>0.12067069236379847</v>
      </c>
      <c r="E41" s="45">
        <f>AVERAGE(C39:C41)</f>
        <v>21.061666488647461</v>
      </c>
      <c r="F41" s="41"/>
      <c r="G41" s="40">
        <v>12.843000411987305</v>
      </c>
      <c r="H41" s="46">
        <f>STDEV(G39:G41)</f>
        <v>6.9959796514745973E-2</v>
      </c>
      <c r="I41" s="45">
        <f>AVERAGE(G39:G41)</f>
        <v>12.767333348592123</v>
      </c>
      <c r="J41" s="41"/>
      <c r="K41" s="45">
        <f>E41-I41</f>
        <v>8.2943331400553379</v>
      </c>
      <c r="L41" s="45">
        <f>K41-$K$7</f>
        <v>8.9333216349283262E-2</v>
      </c>
      <c r="M41" s="18">
        <f>SQRT((D41*D41)+(H41*H41))</f>
        <v>0.13948401028054491</v>
      </c>
      <c r="N41" s="6"/>
      <c r="O41" s="23">
        <f>POWER(2,-L41)</f>
        <v>0.9399570774547169</v>
      </c>
      <c r="P41" s="17">
        <f>M41/SQRT((COUNT(C39:C41)+COUNT(G39:G41)/2))</f>
        <v>6.5753393024311615E-2</v>
      </c>
    </row>
    <row r="42" spans="2:16">
      <c r="B42" s="25" t="s">
        <v>22</v>
      </c>
      <c r="C42" s="21">
        <v>26.528999328613281</v>
      </c>
      <c r="D42" s="37"/>
      <c r="E42" s="41"/>
      <c r="F42" s="41"/>
      <c r="G42" s="40">
        <v>16.101999282836914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22</v>
      </c>
      <c r="C43" s="21">
        <v>26.638999938964844</v>
      </c>
      <c r="D43" s="43"/>
      <c r="E43" s="41"/>
      <c r="F43" s="41"/>
      <c r="G43" s="40">
        <v>16.184000015258789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22</v>
      </c>
      <c r="C44" s="21">
        <v>26.552000045776367</v>
      </c>
      <c r="D44" s="44">
        <f>STDEV(C42:C44)</f>
        <v>5.8020325005608865E-2</v>
      </c>
      <c r="E44" s="45">
        <f>AVERAGE(C42:C44)</f>
        <v>26.573333104451496</v>
      </c>
      <c r="F44" s="41"/>
      <c r="G44" s="40">
        <v>16.149999618530273</v>
      </c>
      <c r="H44" s="46">
        <f>STDEV(G42:G44)</f>
        <v>4.1199068197585058E-2</v>
      </c>
      <c r="I44" s="45">
        <f>AVERAGE(G42:G44)</f>
        <v>16.14533297220866</v>
      </c>
      <c r="J44" s="41"/>
      <c r="K44" s="45">
        <f>E44-I44</f>
        <v>10.428000132242836</v>
      </c>
      <c r="L44" s="45">
        <f>K44-$K$7</f>
        <v>2.2230002085367815</v>
      </c>
      <c r="M44" s="18">
        <f>SQRT((D44*D44)+(H44*H44))</f>
        <v>7.1159829497447119E-2</v>
      </c>
      <c r="N44" s="6"/>
      <c r="O44" s="23">
        <f>POWER(2,-L44)</f>
        <v>0.21419545773089749</v>
      </c>
      <c r="P44" s="17">
        <f>M44/SQRT((COUNT(C42:C44)+COUNT(G42:G44)/2))</f>
        <v>3.3545065323815584E-2</v>
      </c>
    </row>
    <row r="45" spans="2:16">
      <c r="B45" s="25" t="s">
        <v>23</v>
      </c>
      <c r="C45" s="21">
        <v>26.579999923706055</v>
      </c>
      <c r="D45" s="37"/>
      <c r="E45" s="41"/>
      <c r="F45" s="41"/>
      <c r="G45" s="40">
        <v>18.701000213623047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23</v>
      </c>
      <c r="C46" s="21">
        <v>26.798999786376953</v>
      </c>
      <c r="D46" s="43"/>
      <c r="E46" s="41"/>
      <c r="F46" s="41"/>
      <c r="G46" s="40">
        <v>18.485000610351562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23</v>
      </c>
      <c r="C47" s="21">
        <v>26.600000381469727</v>
      </c>
      <c r="D47" s="44">
        <f>STDEV(C45:C47)</f>
        <v>0.12107967164506402</v>
      </c>
      <c r="E47" s="45">
        <f>AVERAGE(C45:C47)</f>
        <v>26.659666697184246</v>
      </c>
      <c r="F47" s="41"/>
      <c r="G47" s="40">
        <v>18.677000045776367</v>
      </c>
      <c r="H47" s="46">
        <f>STDEV(G45:G47)</f>
        <v>0.11838892112690218</v>
      </c>
      <c r="I47" s="45">
        <f>AVERAGE(G45:G47)</f>
        <v>18.621000289916992</v>
      </c>
      <c r="J47" s="41"/>
      <c r="K47" s="45">
        <f>E47-I47</f>
        <v>8.0386664072672538</v>
      </c>
      <c r="L47" s="45">
        <f>K47-$K$7</f>
        <v>-0.1663335164388009</v>
      </c>
      <c r="M47" s="18">
        <f>SQRT((D47*D47)+(H47*H47))</f>
        <v>0.16934055489240724</v>
      </c>
      <c r="N47" s="6"/>
      <c r="O47" s="23">
        <f>POWER(2,-L47)</f>
        <v>1.1222028768951806</v>
      </c>
      <c r="P47" s="17">
        <f>M47/SQRT((COUNT(C45:C47)+COUNT(G45:G47)/2))</f>
        <v>7.9827903129542632E-2</v>
      </c>
    </row>
    <row r="48" spans="2:16">
      <c r="B48" s="25" t="s">
        <v>24</v>
      </c>
      <c r="C48" s="21">
        <v>21.108999252319336</v>
      </c>
      <c r="D48" s="37"/>
      <c r="E48" s="41"/>
      <c r="F48" s="41"/>
      <c r="G48" s="40">
        <v>13.284000396728516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24</v>
      </c>
      <c r="C49" s="21">
        <v>21.086999893188477</v>
      </c>
      <c r="D49" s="43"/>
      <c r="E49" s="41"/>
      <c r="F49" s="41"/>
      <c r="G49" s="40">
        <v>13.295999526977539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24</v>
      </c>
      <c r="C50" s="21">
        <v>21.124000549316406</v>
      </c>
      <c r="D50" s="44">
        <f>STDEV(C48:C50)</f>
        <v>1.861029852733936E-2</v>
      </c>
      <c r="E50" s="45">
        <f>AVERAGE(C48:C50)</f>
        <v>21.106666564941406</v>
      </c>
      <c r="F50" s="41"/>
      <c r="G50" s="40">
        <v>13.277000427246094</v>
      </c>
      <c r="H50" s="46">
        <f>STDEV(G48:G50)</f>
        <v>9.6085421205410783E-3</v>
      </c>
      <c r="I50" s="45">
        <f>AVERAGE(G48:G50)</f>
        <v>13.285666783650717</v>
      </c>
      <c r="J50" s="41"/>
      <c r="K50" s="45">
        <f>E50-I50</f>
        <v>7.8209997812906895</v>
      </c>
      <c r="L50" s="45">
        <f>K50-$K$7</f>
        <v>-0.38400014241536518</v>
      </c>
      <c r="M50" s="18">
        <f>SQRT((D50*D50)+(H50*H50))</f>
        <v>2.094438571452745E-2</v>
      </c>
      <c r="N50" s="6"/>
      <c r="O50" s="23">
        <f>POWER(2,-L50)</f>
        <v>1.3049550765073421</v>
      </c>
      <c r="P50" s="17">
        <f>M50/SQRT((COUNT(C48:C50)+COUNT(G48:G50)/2))</f>
        <v>9.873278111019344E-3</v>
      </c>
    </row>
    <row r="51" spans="2:16">
      <c r="B51" s="25" t="s">
        <v>25</v>
      </c>
      <c r="C51" s="21">
        <v>27.902000427246094</v>
      </c>
      <c r="D51" s="37"/>
      <c r="E51" s="41"/>
      <c r="F51" s="41"/>
      <c r="G51" s="40">
        <v>16.684000015258789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25</v>
      </c>
      <c r="C52" s="21">
        <v>27.886999130249023</v>
      </c>
      <c r="D52" s="43"/>
      <c r="E52" s="41"/>
      <c r="F52" s="41"/>
      <c r="G52" s="40">
        <v>16.733999252319336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25</v>
      </c>
      <c r="C53" s="21">
        <v>28.048000335693359</v>
      </c>
      <c r="D53" s="44">
        <f>STDEV(C51:C53)</f>
        <v>8.8940429813755606E-2</v>
      </c>
      <c r="E53" s="45">
        <f>AVERAGE(C51:C53)</f>
        <v>27.945666631062824</v>
      </c>
      <c r="F53" s="41"/>
      <c r="G53" s="40">
        <v>16.743999481201172</v>
      </c>
      <c r="H53" s="46">
        <f>STDEV(G51:G53)</f>
        <v>3.2145150483644823E-2</v>
      </c>
      <c r="I53" s="45">
        <f>AVERAGE(G51:G53)</f>
        <v>16.720666249593098</v>
      </c>
      <c r="J53" s="41"/>
      <c r="K53" s="45">
        <f>E53-I53</f>
        <v>11.225000381469727</v>
      </c>
      <c r="L53" s="45">
        <f>K53-$K$7</f>
        <v>3.0200004577636719</v>
      </c>
      <c r="M53" s="18">
        <f>SQRT((D53*D53)+(H53*H53))</f>
        <v>9.4571194108310594E-2</v>
      </c>
      <c r="N53" s="6"/>
      <c r="O53" s="23">
        <f>POWER(2,-L53)</f>
        <v>0.12327904894551753</v>
      </c>
      <c r="P53" s="17">
        <f>M53/SQRT((COUNT(C51:C53)+COUNT(G51:G53)/2))</f>
        <v>4.4581288439263796E-2</v>
      </c>
    </row>
    <row r="54" spans="2:16">
      <c r="B54" s="25" t="s">
        <v>26</v>
      </c>
      <c r="C54" s="21">
        <v>25.263999938964844</v>
      </c>
      <c r="D54" s="37"/>
      <c r="E54" s="41"/>
      <c r="F54" s="41"/>
      <c r="G54" s="40">
        <v>17.139999389648438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26</v>
      </c>
      <c r="C55" s="21">
        <v>25.336999893188477</v>
      </c>
      <c r="D55" s="43"/>
      <c r="E55" s="41"/>
      <c r="F55" s="41"/>
      <c r="G55" s="40">
        <v>17.215999603271484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26</v>
      </c>
      <c r="C56" s="21">
        <v>26.379999160766602</v>
      </c>
      <c r="D56" s="44">
        <f>STDEV(C54:C56)</f>
        <v>0.6243170573444653</v>
      </c>
      <c r="E56" s="45">
        <f>AVERAGE(C54:C56)</f>
        <v>25.660332997639973</v>
      </c>
      <c r="F56" s="41"/>
      <c r="G56" s="40">
        <v>17.200000762939453</v>
      </c>
      <c r="H56" s="46">
        <f>STDEV(G54:G56)</f>
        <v>4.0066944313083476E-2</v>
      </c>
      <c r="I56" s="45">
        <f>AVERAGE(G54:G56)</f>
        <v>17.185333251953125</v>
      </c>
      <c r="J56" s="41"/>
      <c r="K56" s="45">
        <f>E56-I56</f>
        <v>8.4749997456868478</v>
      </c>
      <c r="L56" s="45">
        <f>K56-$K$7</f>
        <v>0.26999982198079309</v>
      </c>
      <c r="M56" s="18">
        <f>SQRT((D56*D56)+(H56*H56))</f>
        <v>0.62560142912068228</v>
      </c>
      <c r="N56" s="6"/>
      <c r="O56" s="23">
        <f>POWER(2,-L56)</f>
        <v>0.8293196481470988</v>
      </c>
      <c r="P56" s="17">
        <f>M56/SQRT((COUNT(C54:C56)+COUNT(G54:G56)/2))</f>
        <v>0.29491134190081986</v>
      </c>
    </row>
    <row r="57" spans="2:16">
      <c r="B57" s="25" t="s">
        <v>27</v>
      </c>
      <c r="C57" s="21">
        <v>20.318000793457031</v>
      </c>
      <c r="D57" s="37"/>
      <c r="E57" s="41"/>
      <c r="F57" s="41"/>
      <c r="G57" s="40">
        <v>14.118000030517578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27</v>
      </c>
      <c r="C58" s="21">
        <v>20.318000793457031</v>
      </c>
      <c r="D58" s="43"/>
      <c r="E58" s="41"/>
      <c r="F58" s="41"/>
      <c r="G58" s="40">
        <v>14.168000221252441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27</v>
      </c>
      <c r="C59" s="21">
        <v>20.409999847412109</v>
      </c>
      <c r="D59" s="44">
        <f>STDEV(C57:C59)</f>
        <v>5.3115678566155261E-2</v>
      </c>
      <c r="E59" s="45">
        <f>AVERAGE(C57:C59)</f>
        <v>20.348667144775391</v>
      </c>
      <c r="F59" s="41"/>
      <c r="G59" s="40">
        <v>14.119999885559082</v>
      </c>
      <c r="H59" s="46">
        <f>STDEV(G57:G59)</f>
        <v>2.830798097234808E-2</v>
      </c>
      <c r="I59" s="45">
        <f>AVERAGE(G57:G59)</f>
        <v>14.135333379109701</v>
      </c>
      <c r="J59" s="41"/>
      <c r="K59" s="45">
        <f>E59-I59</f>
        <v>6.2133337656656895</v>
      </c>
      <c r="L59" s="45">
        <f>K59-$K$7</f>
        <v>-1.9916661580403652</v>
      </c>
      <c r="M59" s="18">
        <f>SQRT((D59*D59)+(H59*H59))</f>
        <v>6.0188180702476349E-2</v>
      </c>
      <c r="N59" s="6"/>
      <c r="O59" s="23">
        <f>POWER(2,-L59)</f>
        <v>3.9769602931811101</v>
      </c>
      <c r="P59" s="17">
        <f>M59/SQRT((COUNT(C57:C59)+COUNT(G57:G59)/2))</f>
        <v>2.8372980481334888E-2</v>
      </c>
    </row>
    <row r="60" spans="2:16">
      <c r="B60" s="25" t="s">
        <v>28</v>
      </c>
      <c r="C60" s="21">
        <v>27.371999740600586</v>
      </c>
      <c r="D60" s="37"/>
      <c r="E60" s="41"/>
      <c r="F60" s="41"/>
      <c r="G60" s="40">
        <v>16.222999572753906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28</v>
      </c>
      <c r="C61" s="21">
        <v>27.479000091552734</v>
      </c>
      <c r="D61" s="43"/>
      <c r="E61" s="41"/>
      <c r="F61" s="41"/>
      <c r="G61" s="40">
        <v>16.297000885009766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28</v>
      </c>
      <c r="C62" s="21">
        <v>27.444999694824219</v>
      </c>
      <c r="D62" s="44">
        <f>STDEV(C60:C62)</f>
        <v>5.4671893141771781E-2</v>
      </c>
      <c r="E62" s="45">
        <f>AVERAGE(C60:C62)</f>
        <v>27.431999842325848</v>
      </c>
      <c r="F62" s="41"/>
      <c r="G62" s="40">
        <v>16.35099983215332</v>
      </c>
      <c r="H62" s="46">
        <f>STDEV(G60:G62)</f>
        <v>6.426007951354E-2</v>
      </c>
      <c r="I62" s="45">
        <f>AVERAGE(G60:G62)</f>
        <v>16.290333429972332</v>
      </c>
      <c r="J62" s="41"/>
      <c r="K62" s="45">
        <f>E62-I62</f>
        <v>11.141666412353516</v>
      </c>
      <c r="L62" s="45">
        <f>K62-$K$7</f>
        <v>2.9366664886474609</v>
      </c>
      <c r="M62" s="18">
        <f>SQRT((D62*D62)+(H62*H62))</f>
        <v>8.4370455248219414E-2</v>
      </c>
      <c r="N62" s="6"/>
      <c r="O62" s="23">
        <f>POWER(2,-L62)</f>
        <v>0.13060966022399237</v>
      </c>
      <c r="P62" s="17">
        <f>M62/SQRT((COUNT(C60:C62)+COUNT(G60:G62)/2))</f>
        <v>3.9772614025208063E-2</v>
      </c>
    </row>
    <row r="63" spans="2:16">
      <c r="B63" s="25" t="s">
        <v>29</v>
      </c>
      <c r="C63" s="21">
        <v>27.457000732421875</v>
      </c>
      <c r="D63" s="37"/>
      <c r="E63" s="41"/>
      <c r="F63" s="41"/>
      <c r="G63" s="40">
        <v>18.898000717163086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29</v>
      </c>
      <c r="C64" s="21">
        <v>27.176000595092773</v>
      </c>
      <c r="D64" s="43"/>
      <c r="E64" s="41"/>
      <c r="F64" s="41"/>
      <c r="G64" s="40">
        <v>18.820999145507813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29</v>
      </c>
      <c r="C65" s="21">
        <v>27.534999847412109</v>
      </c>
      <c r="D65" s="44">
        <f>STDEV(C63:C65)</f>
        <v>0.18882328700139892</v>
      </c>
      <c r="E65" s="45">
        <f>AVERAGE(C63:C65)</f>
        <v>27.389333724975586</v>
      </c>
      <c r="F65" s="41"/>
      <c r="G65" s="40">
        <v>18.906000137329102</v>
      </c>
      <c r="H65" s="46">
        <f>STDEV(G63:G65)</f>
        <v>4.6936839424517277E-2</v>
      </c>
      <c r="I65" s="45">
        <f>AVERAGE(G63:G65)</f>
        <v>18.875</v>
      </c>
      <c r="J65" s="41"/>
      <c r="K65" s="45">
        <f>E65-I65</f>
        <v>8.5143337249755859</v>
      </c>
      <c r="L65" s="45">
        <f>K65-$K$7</f>
        <v>0.30933380126953125</v>
      </c>
      <c r="M65" s="18">
        <f>SQRT((D65*D65)+(H65*H65))</f>
        <v>0.19456952641453282</v>
      </c>
      <c r="N65" s="6"/>
      <c r="O65" s="23">
        <f>POWER(2,-L65)</f>
        <v>0.80701433124508049</v>
      </c>
      <c r="P65" s="17">
        <f>M65/SQRT((COUNT(C63:C65)+COUNT(G63:G65)/2))</f>
        <v>9.172095435998083E-2</v>
      </c>
    </row>
    <row r="66" spans="2:16">
      <c r="B66" s="25" t="s">
        <v>30</v>
      </c>
      <c r="C66" s="21">
        <v>19.995000839233398</v>
      </c>
      <c r="D66" s="37"/>
      <c r="E66" s="41"/>
      <c r="F66" s="41"/>
      <c r="G66" s="40">
        <v>13.916999816894531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30</v>
      </c>
      <c r="C67" s="21">
        <v>20.077999114990234</v>
      </c>
      <c r="D67" s="43"/>
      <c r="E67" s="41"/>
      <c r="F67" s="41"/>
      <c r="G67" s="40">
        <v>14.046999931335449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30</v>
      </c>
      <c r="C68" s="21">
        <v>19.985000610351563</v>
      </c>
      <c r="D68" s="44">
        <f>STDEV(C66:C68)</f>
        <v>5.1051347062420004E-2</v>
      </c>
      <c r="E68" s="45">
        <f>AVERAGE(C66:C68)</f>
        <v>20.019333521525066</v>
      </c>
      <c r="F68" s="41"/>
      <c r="G68" s="40">
        <v>13.986000061035156</v>
      </c>
      <c r="H68" s="46">
        <f>STDEV(G66:G68)</f>
        <v>6.5041073718548781E-2</v>
      </c>
      <c r="I68" s="45">
        <f>AVERAGE(G66:G68)</f>
        <v>13.983333269755045</v>
      </c>
      <c r="J68" s="41"/>
      <c r="K68" s="45">
        <f>E68-I68</f>
        <v>6.0360002517700213</v>
      </c>
      <c r="L68" s="45">
        <f>K68-$K$7</f>
        <v>-2.1689996719360334</v>
      </c>
      <c r="M68" s="18">
        <f>SQRT((D68*D68)+(H68*H68))</f>
        <v>8.2683621759991596E-2</v>
      </c>
      <c r="N68" s="6"/>
      <c r="O68" s="23">
        <f>POWER(2,-L68)</f>
        <v>4.497114672485707</v>
      </c>
      <c r="P68" s="17">
        <f>M68/SQRT((COUNT(C66:C68)+COUNT(G66:G68)/2))</f>
        <v>3.8977433093035758E-2</v>
      </c>
    </row>
    <row r="69" spans="2:16">
      <c r="B69" s="25" t="s">
        <v>31</v>
      </c>
      <c r="C69" s="21">
        <v>27.718999862670898</v>
      </c>
      <c r="D69" s="37"/>
      <c r="E69" s="41"/>
      <c r="F69" s="41"/>
      <c r="G69" s="40">
        <v>16.184999465942383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31</v>
      </c>
      <c r="C70" s="21">
        <v>27.72599983215332</v>
      </c>
      <c r="D70" s="43"/>
      <c r="E70" s="41"/>
      <c r="F70" s="41"/>
      <c r="G70" s="40">
        <v>16.159999847412109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31</v>
      </c>
      <c r="C71" s="21">
        <v>27.802999496459961</v>
      </c>
      <c r="D71" s="44">
        <f>STDEV(C69:C71)</f>
        <v>4.6608093633307209E-2</v>
      </c>
      <c r="E71" s="45">
        <f>AVERAGE(C69:C71)</f>
        <v>27.749333063761394</v>
      </c>
      <c r="F71" s="41"/>
      <c r="G71" s="40">
        <v>16.232000350952148</v>
      </c>
      <c r="H71" s="46">
        <f>STDEV(G69:G71)</f>
        <v>3.6556204736404599E-2</v>
      </c>
      <c r="I71" s="45">
        <f>AVERAGE(G69:G71)</f>
        <v>16.192333221435547</v>
      </c>
      <c r="J71" s="41"/>
      <c r="K71" s="45">
        <f>E71-I71</f>
        <v>11.556999842325848</v>
      </c>
      <c r="L71" s="45">
        <f>K71-$K$7</f>
        <v>3.3519999186197929</v>
      </c>
      <c r="M71" s="18">
        <f>SQRT((D71*D71)+(H71*H71))</f>
        <v>5.9234031576966481E-2</v>
      </c>
      <c r="N71" s="6"/>
      <c r="O71" s="23">
        <f>POWER(2,-L71)</f>
        <v>9.7937153893151566E-2</v>
      </c>
      <c r="P71" s="17">
        <f>M71/SQRT((COUNT(C69:C71)+COUNT(G69:G71)/2))</f>
        <v>2.7923190270060724E-2</v>
      </c>
    </row>
    <row r="72" spans="2:16">
      <c r="B72" s="25" t="s">
        <v>32</v>
      </c>
      <c r="C72" s="21">
        <v>25.256000518798828</v>
      </c>
      <c r="D72" s="37"/>
      <c r="E72" s="41"/>
      <c r="F72" s="41"/>
      <c r="G72" s="40">
        <v>17.349000930786133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32</v>
      </c>
      <c r="C73" s="21">
        <v>25.173999786376953</v>
      </c>
      <c r="D73" s="43"/>
      <c r="E73" s="41"/>
      <c r="F73" s="41"/>
      <c r="G73" s="40">
        <v>17.431999206542969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32</v>
      </c>
      <c r="C74" s="21">
        <v>25.347000122070312</v>
      </c>
      <c r="D74" s="44">
        <f>STDEV(C72:C74)</f>
        <v>8.6539166531024669E-2</v>
      </c>
      <c r="E74" s="45">
        <f>AVERAGE(C72:C74)</f>
        <v>25.259000142415363</v>
      </c>
      <c r="F74" s="41"/>
      <c r="G74" s="40">
        <v>17.402999877929688</v>
      </c>
      <c r="H74" s="46">
        <f>STDEV(G72:G74)</f>
        <v>4.2121968004121213E-2</v>
      </c>
      <c r="I74" s="45">
        <f>AVERAGE(G72:G74)</f>
        <v>17.39466667175293</v>
      </c>
      <c r="J74" s="41"/>
      <c r="K74" s="45">
        <f>E74-I74</f>
        <v>7.8643334706624337</v>
      </c>
      <c r="L74" s="45">
        <f>K74-$K$7</f>
        <v>-0.34066645304362098</v>
      </c>
      <c r="M74" s="18">
        <f>SQRT((D74*D74)+(H74*H74))</f>
        <v>9.6245974110217375E-2</v>
      </c>
      <c r="N74" s="6"/>
      <c r="O74" s="23">
        <f>POWER(2,-L74)</f>
        <v>1.2663414453654898</v>
      </c>
      <c r="P74" s="17">
        <f>M74/SQRT((COUNT(C72:C74)+COUNT(G72:G74)/2))</f>
        <v>4.5370787303493067E-2</v>
      </c>
    </row>
    <row r="75" spans="2:16">
      <c r="B75" s="25" t="s">
        <v>33</v>
      </c>
      <c r="C75" s="21">
        <v>21.444000244140625</v>
      </c>
      <c r="D75" s="37"/>
      <c r="E75" s="41"/>
      <c r="F75" s="41"/>
      <c r="G75" s="40">
        <v>14.152000427246094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33</v>
      </c>
      <c r="C76" s="21">
        <v>21.48900032043457</v>
      </c>
      <c r="D76" s="43"/>
      <c r="E76" s="41"/>
      <c r="F76" s="41"/>
      <c r="G76" s="40">
        <v>14.147000312805176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33</v>
      </c>
      <c r="C77" s="21">
        <v>21.447000503540039</v>
      </c>
      <c r="D77" s="44">
        <f>STDEV(C75:C77)</f>
        <v>2.5159468204829054E-2</v>
      </c>
      <c r="E77" s="45">
        <f>AVERAGE(C75:C77)</f>
        <v>21.46000035603841</v>
      </c>
      <c r="F77" s="41"/>
      <c r="G77" s="40">
        <v>14.163999557495117</v>
      </c>
      <c r="H77" s="46">
        <f>STDEV(G75:G77)</f>
        <v>8.7364618237190921E-3</v>
      </c>
      <c r="I77" s="45">
        <f>AVERAGE(G75:G77)</f>
        <v>14.154333432515463</v>
      </c>
      <c r="J77" s="41"/>
      <c r="K77" s="45">
        <f>E77-I77</f>
        <v>7.3056669235229474</v>
      </c>
      <c r="L77" s="45">
        <f>K77-$K$7</f>
        <v>-0.89933300018310725</v>
      </c>
      <c r="M77" s="18">
        <f>SQRT((D77*D77)+(H77*H77))</f>
        <v>2.6633148622479945E-2</v>
      </c>
      <c r="N77" s="6"/>
      <c r="O77" s="23">
        <f>POWER(2,-L77)</f>
        <v>1.8652034459777325</v>
      </c>
      <c r="P77" s="17">
        <f>M77/SQRT((COUNT(C75:C77)+COUNT(G75:G77)/2))</f>
        <v>1.2554986663536485E-2</v>
      </c>
    </row>
    <row r="78" spans="2:16">
      <c r="B78" s="25" t="s">
        <v>34</v>
      </c>
      <c r="C78" s="21">
        <v>26.979000091552734</v>
      </c>
      <c r="D78" s="37"/>
      <c r="E78" s="41"/>
      <c r="F78" s="41"/>
      <c r="G78" s="40">
        <v>16.809999465942383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34</v>
      </c>
      <c r="C79" s="21">
        <v>26.940999984741211</v>
      </c>
      <c r="D79" s="43"/>
      <c r="E79" s="41"/>
      <c r="F79" s="41"/>
      <c r="G79" s="40">
        <v>16.826000213623047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34</v>
      </c>
      <c r="C80" s="21">
        <v>26.888999938964844</v>
      </c>
      <c r="D80" s="44">
        <f>STDEV(C78:C80)</f>
        <v>4.5181191411683447E-2</v>
      </c>
      <c r="E80" s="45">
        <f>AVERAGE(C78:C80)</f>
        <v>26.936333338419598</v>
      </c>
      <c r="F80" s="41"/>
      <c r="G80" s="40">
        <v>16.871999740600586</v>
      </c>
      <c r="H80" s="46">
        <f>STDEV(G78:G80)</f>
        <v>3.2186991332395568E-2</v>
      </c>
      <c r="I80" s="45">
        <f>AVERAGE(G78:G80)</f>
        <v>16.835999806722004</v>
      </c>
      <c r="J80" s="41"/>
      <c r="K80" s="45">
        <f>E80-I80</f>
        <v>10.100333531697594</v>
      </c>
      <c r="L80" s="45">
        <f>K80-$K$7</f>
        <v>1.8953336079915388</v>
      </c>
      <c r="M80" s="18">
        <f>SQRT((D80*D80)+(H80*H80))</f>
        <v>5.5473799837498838E-2</v>
      </c>
      <c r="N80" s="6"/>
      <c r="O80" s="23">
        <f>POWER(2,-L80)</f>
        <v>0.26881143062254537</v>
      </c>
      <c r="P80" s="17">
        <f>M80/SQRT((COUNT(C78:C80)+COUNT(G78:G80)/2))</f>
        <v>2.6150600028853752E-2</v>
      </c>
    </row>
    <row r="81" spans="2:16">
      <c r="B81" s="25" t="s">
        <v>35</v>
      </c>
      <c r="C81" s="21">
        <v>25.677000045776367</v>
      </c>
      <c r="D81" s="37"/>
      <c r="E81" s="41"/>
      <c r="F81" s="41"/>
      <c r="G81" s="40">
        <v>16.71299934387207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35</v>
      </c>
      <c r="C82" s="21">
        <v>25.781000137329102</v>
      </c>
      <c r="D82" s="43"/>
      <c r="E82" s="41"/>
      <c r="F82" s="41"/>
      <c r="G82" s="40">
        <v>17.016000747680664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35</v>
      </c>
      <c r="C83" s="21">
        <v>25.58799934387207</v>
      </c>
      <c r="D83" s="44">
        <f>STDEV(C81:C83)</f>
        <v>9.659748983753691E-2</v>
      </c>
      <c r="E83" s="45">
        <f>AVERAGE(C81:C83)</f>
        <v>25.681999842325848</v>
      </c>
      <c r="F83" s="41"/>
      <c r="G83" s="40">
        <v>16.979999542236328</v>
      </c>
      <c r="H83" s="46">
        <f>STDEV(G81:G83)</f>
        <v>0.16552695824244501</v>
      </c>
      <c r="I83" s="45">
        <f>AVERAGE(G81:G83)</f>
        <v>16.902999877929687</v>
      </c>
      <c r="J83" s="41"/>
      <c r="K83" s="45">
        <f>E83-I83</f>
        <v>8.77899996439616</v>
      </c>
      <c r="L83" s="45">
        <f>K83-$K$7</f>
        <v>0.57400004069010535</v>
      </c>
      <c r="M83" s="18">
        <f>SQRT((D83*D83)+(H83*H83))</f>
        <v>0.1916513734568818</v>
      </c>
      <c r="N83" s="6"/>
      <c r="O83" s="23">
        <f>POWER(2,-L83)</f>
        <v>0.6717516939144077</v>
      </c>
      <c r="P83" s="17">
        <f>M83/SQRT((COUNT(C81:C83)+COUNT(G81:G83)/2))</f>
        <v>9.0345323863384425E-2</v>
      </c>
    </row>
    <row r="84" spans="2:16">
      <c r="B84" s="25" t="s">
        <v>36</v>
      </c>
      <c r="C84" s="21">
        <v>20.333999633789063</v>
      </c>
      <c r="D84" s="37"/>
      <c r="E84" s="41"/>
      <c r="F84" s="41"/>
      <c r="G84" s="40">
        <v>13.541999816894531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36</v>
      </c>
      <c r="C85" s="21">
        <v>20.277999877929688</v>
      </c>
      <c r="D85" s="43"/>
      <c r="E85" s="41"/>
      <c r="F85" s="41"/>
      <c r="G85" s="40">
        <v>13.607000350952148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36</v>
      </c>
      <c r="C86" s="21">
        <v>20.277999877929688</v>
      </c>
      <c r="D86" s="44">
        <f>STDEV(C84:C86)</f>
        <v>3.2331474119963476E-2</v>
      </c>
      <c r="E86" s="45">
        <f>AVERAGE(C84:C86)</f>
        <v>20.296666463216145</v>
      </c>
      <c r="F86" s="41"/>
      <c r="G86" s="40">
        <v>13.578000068664551</v>
      </c>
      <c r="H86" s="46">
        <f>STDEV(G84:G86)</f>
        <v>3.2563025883253431E-2</v>
      </c>
      <c r="I86" s="45">
        <f>AVERAGE(G84:G86)</f>
        <v>13.575666745503744</v>
      </c>
      <c r="J86" s="41"/>
      <c r="K86" s="45">
        <f>E86-I86</f>
        <v>6.7209997177124006</v>
      </c>
      <c r="L86" s="45">
        <f>K86-$K$7</f>
        <v>-1.4840002059936541</v>
      </c>
      <c r="M86" s="18">
        <f>SQRT((D86*D86)+(H86*H86))</f>
        <v>4.5887633120954285E-2</v>
      </c>
      <c r="N86" s="6"/>
      <c r="O86" s="23">
        <f>POWER(2,-L86)</f>
        <v>2.7972325648767264</v>
      </c>
      <c r="P86" s="17">
        <f>M86/SQRT((COUNT(C84:C86)+COUNT(G84:G86)/2))</f>
        <v>2.163163770161813E-2</v>
      </c>
    </row>
    <row r="87" spans="2:16">
      <c r="B87" s="25" t="s">
        <v>37</v>
      </c>
      <c r="C87" s="21">
        <v>26.701999664306641</v>
      </c>
      <c r="D87" s="37"/>
      <c r="E87" s="41"/>
      <c r="F87" s="41"/>
      <c r="G87" s="40">
        <v>17.229000091552734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37</v>
      </c>
      <c r="C88" s="21">
        <v>26.947000503540039</v>
      </c>
      <c r="D88" s="43"/>
      <c r="E88" s="41"/>
      <c r="F88" s="41"/>
      <c r="G88" s="40">
        <v>17.336000442504883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37</v>
      </c>
      <c r="C89" s="21">
        <v>26.993000030517578</v>
      </c>
      <c r="D89" s="44">
        <f>STDEV(C87:C89)</f>
        <v>0.15643027245502847</v>
      </c>
      <c r="E89" s="45">
        <f>AVERAGE(C87:C89)</f>
        <v>26.880666732788086</v>
      </c>
      <c r="F89" s="41"/>
      <c r="G89" s="40">
        <v>17.329000473022461</v>
      </c>
      <c r="H89" s="46">
        <f>STDEV(G87:G89)</f>
        <v>5.9858375869949063E-2</v>
      </c>
      <c r="I89" s="45">
        <f>AVERAGE(G87:G89)</f>
        <v>17.298000335693359</v>
      </c>
      <c r="J89" s="41"/>
      <c r="K89" s="45">
        <f>E89-I89</f>
        <v>9.5826663970947266</v>
      </c>
      <c r="L89" s="45">
        <f>K89-$K$7</f>
        <v>1.3776664733886719</v>
      </c>
      <c r="M89" s="18">
        <f>SQRT((D89*D89)+(H89*H89))</f>
        <v>0.16749165741057834</v>
      </c>
      <c r="N89" s="6"/>
      <c r="O89" s="23">
        <f>POWER(2,-L89)</f>
        <v>0.38484076341084866</v>
      </c>
      <c r="P89" s="17">
        <f>M89/SQRT((COUNT(C87:C89)+COUNT(G87:G89)/2))</f>
        <v>7.8956324498129338E-2</v>
      </c>
    </row>
    <row r="90" spans="2:16">
      <c r="B90" s="25" t="s">
        <v>38</v>
      </c>
      <c r="C90" s="21">
        <v>28.186000823974609</v>
      </c>
      <c r="D90" s="37"/>
      <c r="E90" s="41"/>
      <c r="F90" s="41"/>
      <c r="G90" s="40">
        <v>21.128999710083008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38</v>
      </c>
      <c r="C91" s="21">
        <v>27.934999465942383</v>
      </c>
      <c r="D91" s="43"/>
      <c r="E91" s="41"/>
      <c r="F91" s="41"/>
      <c r="G91" s="40"/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38</v>
      </c>
      <c r="C92" s="21">
        <v>28.263999938964844</v>
      </c>
      <c r="D92" s="44">
        <f>STDEV(C90:C92)</f>
        <v>0.17191415247240413</v>
      </c>
      <c r="E92" s="45">
        <f>AVERAGE(C90:C92)</f>
        <v>28.128333409627277</v>
      </c>
      <c r="F92" s="41"/>
      <c r="G92" s="40">
        <v>21.26300048828125</v>
      </c>
      <c r="H92" s="46">
        <f>STDEV(G90:G92)</f>
        <v>9.4752858948251528E-2</v>
      </c>
      <c r="I92" s="45">
        <f>AVERAGE(G90:G92)</f>
        <v>21.196000099182129</v>
      </c>
      <c r="J92" s="41"/>
      <c r="K92" s="45">
        <f>E92-I92</f>
        <v>6.9323333104451486</v>
      </c>
      <c r="L92" s="45">
        <f>K92-$K$7</f>
        <v>-1.2726666132609061</v>
      </c>
      <c r="M92" s="18">
        <f>SQRT((D92*D92)+(H92*H92))</f>
        <v>0.19629717292710119</v>
      </c>
      <c r="N92" s="6"/>
      <c r="O92" s="23">
        <f>POWER(2,-L92)</f>
        <v>2.4160773004366347</v>
      </c>
      <c r="P92" s="17">
        <f>M92/SQRT((COUNT(C90:C92)+COUNT(G90:G92)/2))</f>
        <v>9.8148586463550597E-2</v>
      </c>
    </row>
    <row r="93" spans="2:16">
      <c r="B93" s="25" t="s">
        <v>39</v>
      </c>
      <c r="C93" s="21">
        <v>21.506999969482422</v>
      </c>
      <c r="D93" s="37"/>
      <c r="E93" s="41"/>
      <c r="F93" s="41"/>
      <c r="G93" s="40">
        <v>14.189000129699707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39</v>
      </c>
      <c r="C94" s="21">
        <v>21.47599983215332</v>
      </c>
      <c r="D94" s="43"/>
      <c r="E94" s="41"/>
      <c r="F94" s="41"/>
      <c r="G94" s="40">
        <v>14.342000007629395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39</v>
      </c>
      <c r="C95" s="21">
        <v>21.549999237060547</v>
      </c>
      <c r="D95" s="44">
        <f>STDEV(C93:C95)</f>
        <v>3.7161488697534745E-2</v>
      </c>
      <c r="E95" s="45">
        <f>AVERAGE(C93:C95)</f>
        <v>21.51099967956543</v>
      </c>
      <c r="F95" s="41"/>
      <c r="G95" s="40">
        <v>14.340999603271484</v>
      </c>
      <c r="H95" s="46">
        <f>STDEV(G93:G95)</f>
        <v>8.8047149699726268E-2</v>
      </c>
      <c r="I95" s="45">
        <f>AVERAGE(G93:G95)</f>
        <v>14.290666580200195</v>
      </c>
      <c r="J95" s="41"/>
      <c r="K95" s="45">
        <f>E95-I95</f>
        <v>7.2203330993652344</v>
      </c>
      <c r="L95" s="45">
        <f>K95-$K$7</f>
        <v>-0.98466682434082031</v>
      </c>
      <c r="M95" s="18">
        <f>SQRT((D95*D95)+(H95*H95))</f>
        <v>9.5568178869658335E-2</v>
      </c>
      <c r="N95" s="6"/>
      <c r="O95" s="23">
        <f>POWER(2,-L95)</f>
        <v>1.9788562634490532</v>
      </c>
      <c r="P95" s="17">
        <f>M95/SQRT((COUNT(C93:C95)+COUNT(G93:G95)/2))</f>
        <v>4.5051271562922893E-2</v>
      </c>
    </row>
    <row r="96" spans="2:16">
      <c r="B96" s="25" t="s">
        <v>40</v>
      </c>
      <c r="C96" s="21">
        <v>25.759000778198242</v>
      </c>
      <c r="D96" s="37"/>
      <c r="E96" s="41"/>
      <c r="F96" s="41"/>
      <c r="G96" s="40">
        <v>16.368999481201172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40</v>
      </c>
      <c r="C97" s="21">
        <v>25.822999954223633</v>
      </c>
      <c r="D97" s="43"/>
      <c r="E97" s="41"/>
      <c r="F97" s="41"/>
      <c r="G97" s="40">
        <v>16.402999877929688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40</v>
      </c>
      <c r="C98" s="21">
        <v>25.745000839233398</v>
      </c>
      <c r="D98" s="44">
        <f>STDEV(C96:C98)</f>
        <v>4.1584762357960096E-2</v>
      </c>
      <c r="E98" s="45">
        <f>AVERAGE(C96:C98)</f>
        <v>25.775667190551758</v>
      </c>
      <c r="F98" s="41"/>
      <c r="G98" s="40">
        <v>16.302000045776367</v>
      </c>
      <c r="H98" s="46">
        <f>STDEV(G96:G98)</f>
        <v>5.139052672094651E-2</v>
      </c>
      <c r="I98" s="45">
        <f>AVERAGE(G96:G98)</f>
        <v>16.357999801635742</v>
      </c>
      <c r="J98" s="41"/>
      <c r="K98" s="45">
        <f>E98-I98</f>
        <v>9.4176673889160156</v>
      </c>
      <c r="L98" s="45">
        <f>K98-$K$7</f>
        <v>1.2126674652099609</v>
      </c>
      <c r="M98" s="18">
        <f>SQRT((D98*D98)+(H98*H98))</f>
        <v>6.6108083446915419E-2</v>
      </c>
      <c r="N98" s="6"/>
      <c r="O98" s="23">
        <f>POWER(2,-L98)</f>
        <v>0.4314701127524701</v>
      </c>
      <c r="P98" s="17">
        <f>M98/SQRT((COUNT(C96:C98)+COUNT(G96:G98)/2))</f>
        <v>3.1163649397706699E-2</v>
      </c>
    </row>
    <row r="99" spans="2:17">
      <c r="B99" s="25" t="s">
        <v>242</v>
      </c>
      <c r="C99" s="21">
        <v>24.797000885009766</v>
      </c>
      <c r="D99" s="37"/>
      <c r="E99" s="41"/>
      <c r="F99" s="41"/>
      <c r="G99" s="40">
        <v>17.586999893188477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242</v>
      </c>
      <c r="C100" s="21">
        <v>24.75</v>
      </c>
      <c r="D100" s="43"/>
      <c r="E100" s="41"/>
      <c r="F100" s="41"/>
      <c r="G100" s="40">
        <v>17.583000183105469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242</v>
      </c>
      <c r="C101" s="21">
        <v>24.863000869750977</v>
      </c>
      <c r="D101" s="44">
        <f>STDEV(C99:C101)</f>
        <v>5.6766007642512106E-2</v>
      </c>
      <c r="E101" s="45">
        <f>AVERAGE(C99:C101)</f>
        <v>24.803333918253582</v>
      </c>
      <c r="F101" s="41"/>
      <c r="G101" s="40">
        <v>17.471000671386719</v>
      </c>
      <c r="H101" s="46">
        <f>STDEV(G99:G101)</f>
        <v>6.5847940697488699E-2</v>
      </c>
      <c r="I101" s="45">
        <f>AVERAGE(G99:G101)</f>
        <v>17.547000249226887</v>
      </c>
      <c r="J101" s="41"/>
      <c r="K101" s="45">
        <f>E101-I101</f>
        <v>7.2563336690266951</v>
      </c>
      <c r="L101" s="45">
        <f>K101-$K$7</f>
        <v>-0.94866625467935961</v>
      </c>
      <c r="M101" s="18">
        <f>SQRT((D101*D101)+(H101*H101))</f>
        <v>8.6938661812623566E-2</v>
      </c>
      <c r="N101" s="6"/>
      <c r="O101" s="23">
        <f>POWER(2,-L101)</f>
        <v>1.9300875020201902</v>
      </c>
      <c r="P101" s="17">
        <f>M101/SQRT((COUNT(C99:C101)+COUNT(G99:G101)/2))</f>
        <v>4.0983278209993382E-2</v>
      </c>
    </row>
    <row r="102" spans="2:17">
      <c r="B102" s="25" t="s">
        <v>243</v>
      </c>
      <c r="C102" s="21">
        <v>21.291000366210937</v>
      </c>
      <c r="D102" s="37"/>
      <c r="E102" s="41"/>
      <c r="F102" s="41"/>
      <c r="G102" s="40">
        <v>13.833999633789063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243</v>
      </c>
      <c r="C103" s="21">
        <v>21.072000503540039</v>
      </c>
      <c r="D103" s="43"/>
      <c r="E103" s="41"/>
      <c r="F103" s="41"/>
      <c r="G103" s="40">
        <v>13.857999801635742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243</v>
      </c>
      <c r="C104" s="21">
        <v>21.038999557495117</v>
      </c>
      <c r="D104" s="44">
        <f>STDEV(C102:C104)</f>
        <v>0.13696374817396006</v>
      </c>
      <c r="E104" s="45">
        <f>AVERAGE(C102:C104)</f>
        <v>21.134000142415363</v>
      </c>
      <c r="F104" s="41"/>
      <c r="G104" s="40">
        <v>13.748000144958496</v>
      </c>
      <c r="H104" s="46">
        <f>STDEV(G102:G104)</f>
        <v>5.7838632713351039E-2</v>
      </c>
      <c r="I104" s="45">
        <f>AVERAGE(G102:G104)</f>
        <v>13.8133331934611</v>
      </c>
      <c r="J104" s="41"/>
      <c r="K104" s="45">
        <f>E104-I104</f>
        <v>7.3206669489542637</v>
      </c>
      <c r="L104" s="45">
        <f>K104-$K$7</f>
        <v>-0.88433297475179096</v>
      </c>
      <c r="M104" s="18">
        <f>SQRT((D104*D104)+(H104*H104))</f>
        <v>0.14867540397796089</v>
      </c>
      <c r="N104" s="6"/>
      <c r="O104" s="23">
        <f>POWER(2,-L104)</f>
        <v>1.8459109733413808</v>
      </c>
      <c r="P104" s="17">
        <f>M104/SQRT((COUNT(C102:C104)+COUNT(G102:G104)/2))</f>
        <v>7.0086257565643711E-2</v>
      </c>
    </row>
    <row r="105" spans="2:17">
      <c r="B105" s="25" t="s">
        <v>244</v>
      </c>
      <c r="C105" s="21">
        <v>26.239999771118164</v>
      </c>
      <c r="D105" s="37"/>
      <c r="E105" s="41"/>
      <c r="F105" s="41"/>
      <c r="G105" s="40">
        <v>17.069000244140625</v>
      </c>
      <c r="I105" s="41"/>
      <c r="J105" s="41"/>
      <c r="K105" s="41"/>
      <c r="L105" s="41"/>
      <c r="M105" s="41"/>
      <c r="N105" s="41"/>
      <c r="O105" s="42"/>
    </row>
    <row r="106" spans="2:17">
      <c r="B106" s="25" t="s">
        <v>244</v>
      </c>
      <c r="C106" s="21">
        <v>26.131000518798828</v>
      </c>
      <c r="D106" s="43"/>
      <c r="E106" s="41"/>
      <c r="F106" s="41"/>
      <c r="G106" s="40">
        <v>17.143999099731445</v>
      </c>
      <c r="H106" s="43"/>
      <c r="I106" s="41"/>
      <c r="J106" s="41"/>
      <c r="K106" s="41"/>
      <c r="L106" s="41"/>
      <c r="M106" s="41"/>
      <c r="N106" s="41"/>
      <c r="O106" s="42"/>
    </row>
    <row r="107" spans="2:17" ht="15.75">
      <c r="B107" s="25" t="s">
        <v>244</v>
      </c>
      <c r="C107" s="21">
        <v>26.275999069213867</v>
      </c>
      <c r="D107" s="44">
        <f>STDEV(C105:C107)</f>
        <v>7.5499852198553097E-2</v>
      </c>
      <c r="E107" s="45">
        <f>AVERAGE(C105:C107)</f>
        <v>26.215666453043621</v>
      </c>
      <c r="F107" s="41"/>
      <c r="G107" s="40">
        <v>17.097000122070312</v>
      </c>
      <c r="H107" s="46">
        <f>STDEV(G105:G107)</f>
        <v>3.7898384761538721E-2</v>
      </c>
      <c r="I107" s="45">
        <f>AVERAGE(G105:G107)</f>
        <v>17.103333155314129</v>
      </c>
      <c r="J107" s="41"/>
      <c r="K107" s="45">
        <f>E107-I107</f>
        <v>9.1123332977294922</v>
      </c>
      <c r="L107" s="45">
        <f>K107-$K$7</f>
        <v>0.9073333740234375</v>
      </c>
      <c r="M107" s="18">
        <f>SQRT((D107*D107)+(H107*H107))</f>
        <v>8.4477897994309686E-2</v>
      </c>
      <c r="N107" s="6"/>
      <c r="O107" s="23">
        <f>POWER(2,-L107)</f>
        <v>0.5331696727905757</v>
      </c>
      <c r="P107" s="17">
        <f>M107/SQRT((COUNT(C105:C107)+COUNT(G105:G107)/2))</f>
        <v>3.9823263021441214E-2</v>
      </c>
    </row>
    <row r="108" spans="2:17">
      <c r="B108" s="25" t="s">
        <v>41</v>
      </c>
      <c r="C108" s="21">
        <v>25.423999786376953</v>
      </c>
      <c r="D108" s="37"/>
      <c r="E108" s="41"/>
      <c r="F108" s="41"/>
      <c r="G108" s="40">
        <v>17.478000640869141</v>
      </c>
      <c r="I108" s="41"/>
      <c r="J108" s="41"/>
      <c r="K108" s="41"/>
      <c r="L108" s="41"/>
      <c r="M108" s="41"/>
      <c r="N108" s="41"/>
      <c r="O108" s="42"/>
      <c r="Q108"/>
    </row>
    <row r="109" spans="2:17">
      <c r="B109" s="25" t="s">
        <v>41</v>
      </c>
      <c r="C109" s="21">
        <v>25.579999923706055</v>
      </c>
      <c r="D109" s="43"/>
      <c r="E109" s="41"/>
      <c r="F109" s="41"/>
      <c r="G109" s="40">
        <v>17.478000640869141</v>
      </c>
      <c r="H109" s="43"/>
      <c r="I109" s="41"/>
      <c r="J109" s="41"/>
      <c r="K109" s="41"/>
      <c r="L109" s="41"/>
      <c r="M109" s="41"/>
      <c r="N109" s="41"/>
      <c r="O109" s="42"/>
      <c r="Q109"/>
    </row>
    <row r="110" spans="2:17" ht="15.75">
      <c r="B110" s="25" t="s">
        <v>41</v>
      </c>
      <c r="C110" s="21">
        <v>25.535999298095703</v>
      </c>
      <c r="D110" s="44">
        <f>STDEV(C108:C110)</f>
        <v>8.0432154148739235E-2</v>
      </c>
      <c r="E110" s="45">
        <f>AVERAGE(C108:C110)</f>
        <v>25.513333002726238</v>
      </c>
      <c r="F110" s="41"/>
      <c r="G110" s="40">
        <v>17.500999450683594</v>
      </c>
      <c r="H110" s="46">
        <f>STDEV(G108:G110)</f>
        <v>1.3278369037415519E-2</v>
      </c>
      <c r="I110" s="45">
        <f>AVERAGE(G108:G110)</f>
        <v>17.485666910807293</v>
      </c>
      <c r="J110" s="41"/>
      <c r="K110" s="45">
        <f>E110-I110</f>
        <v>8.0276660919189453</v>
      </c>
      <c r="L110" s="45">
        <f>K110-$K$7</f>
        <v>-0.17733383178710938</v>
      </c>
      <c r="M110" s="18">
        <f>SQRT((D110*D110)+(H110*H110))</f>
        <v>8.1520834792710176E-2</v>
      </c>
      <c r="N110" s="6"/>
      <c r="O110" s="23">
        <f>POWER(2,-L110)</f>
        <v>1.1307921960186018</v>
      </c>
      <c r="P110" s="17">
        <f>M110/SQRT((COUNT(C108:C110)+COUNT(G108:G110)/2))</f>
        <v>3.8429290059942403E-2</v>
      </c>
      <c r="Q110"/>
    </row>
    <row r="111" spans="2:17">
      <c r="B111" s="25" t="s">
        <v>42</v>
      </c>
      <c r="C111" s="21">
        <v>20.732000350952148</v>
      </c>
      <c r="D111" s="37"/>
      <c r="E111" s="41"/>
      <c r="F111" s="41"/>
      <c r="G111" s="40">
        <v>13.956999778747559</v>
      </c>
      <c r="I111" s="41"/>
      <c r="J111" s="41"/>
      <c r="K111" s="41"/>
      <c r="L111" s="41"/>
      <c r="M111" s="41"/>
      <c r="N111" s="41"/>
      <c r="O111" s="42"/>
      <c r="Q111"/>
    </row>
    <row r="112" spans="2:17">
      <c r="B112" s="25" t="s">
        <v>42</v>
      </c>
      <c r="C112" s="21">
        <v>20.822999954223633</v>
      </c>
      <c r="D112" s="43"/>
      <c r="E112" s="41"/>
      <c r="F112" s="41"/>
      <c r="G112" s="40">
        <v>14.053000450134277</v>
      </c>
      <c r="H112" s="43"/>
      <c r="I112" s="41"/>
      <c r="J112" s="41"/>
      <c r="K112" s="41"/>
      <c r="L112" s="41"/>
      <c r="M112" s="41"/>
      <c r="N112" s="41"/>
      <c r="O112" s="42"/>
      <c r="Q112"/>
    </row>
    <row r="113" spans="2:17" ht="15.75">
      <c r="B113" s="25" t="s">
        <v>42</v>
      </c>
      <c r="C113" s="21">
        <v>20.944000244140625</v>
      </c>
      <c r="D113" s="44">
        <f>STDEV(C111:C113)</f>
        <v>0.10635314810219863</v>
      </c>
      <c r="E113" s="45">
        <f>AVERAGE(C111:C113)</f>
        <v>20.833000183105469</v>
      </c>
      <c r="F113" s="41"/>
      <c r="G113" s="40">
        <v>14.031000137329102</v>
      </c>
      <c r="H113" s="46">
        <f>STDEV(G111:G113)</f>
        <v>5.0292802235878779E-2</v>
      </c>
      <c r="I113" s="45">
        <f>AVERAGE(G111:G113)</f>
        <v>14.013666788736979</v>
      </c>
      <c r="J113" s="41"/>
      <c r="K113" s="45">
        <f>E113-I113</f>
        <v>6.8193333943684902</v>
      </c>
      <c r="L113" s="45">
        <f>K113-$K$7</f>
        <v>-1.3856665293375645</v>
      </c>
      <c r="M113" s="18">
        <f>SQRT((D113*D113)+(H113*H113))</f>
        <v>0.11764505118357257</v>
      </c>
      <c r="N113" s="6"/>
      <c r="O113" s="23">
        <f>POWER(2,-L113)</f>
        <v>2.6129264750507022</v>
      </c>
      <c r="P113" s="17">
        <f>M113/SQRT((COUNT(C111:C113)+COUNT(G111:G113)/2))</f>
        <v>5.5458408976628432E-2</v>
      </c>
      <c r="Q113"/>
    </row>
    <row r="114" spans="2:17" s="24" customFormat="1">
      <c r="B114" s="25" t="s">
        <v>43</v>
      </c>
      <c r="C114" s="21">
        <v>25.691999435424805</v>
      </c>
      <c r="D114" s="37"/>
      <c r="E114" s="41"/>
      <c r="F114" s="41"/>
      <c r="G114" s="40">
        <v>16.527000427246094</v>
      </c>
      <c r="H114" s="36"/>
      <c r="I114" s="41"/>
      <c r="J114" s="41"/>
      <c r="K114" s="41"/>
      <c r="L114" s="41"/>
      <c r="M114" s="41"/>
      <c r="N114" s="41"/>
      <c r="O114" s="42"/>
      <c r="P114" s="48"/>
    </row>
    <row r="115" spans="2:17" s="24" customFormat="1">
      <c r="B115" s="25" t="s">
        <v>43</v>
      </c>
      <c r="C115" s="21">
        <v>25.841999053955078</v>
      </c>
      <c r="D115" s="43"/>
      <c r="E115" s="41"/>
      <c r="F115" s="41"/>
      <c r="G115" s="40">
        <v>16.511999130249023</v>
      </c>
      <c r="H115" s="43"/>
      <c r="I115" s="41"/>
      <c r="J115" s="41"/>
      <c r="K115" s="41"/>
      <c r="L115" s="41"/>
      <c r="M115" s="41"/>
      <c r="N115" s="41"/>
      <c r="O115" s="42"/>
      <c r="P115" s="48"/>
    </row>
    <row r="116" spans="2:17" s="24" customFormat="1" ht="15.75">
      <c r="B116" s="25" t="s">
        <v>43</v>
      </c>
      <c r="C116" s="21">
        <v>25.833999633789063</v>
      </c>
      <c r="D116" s="44">
        <f>STDEV(C114:C116)</f>
        <v>8.4387926286592863E-2</v>
      </c>
      <c r="E116" s="45">
        <f>AVERAGE(C114:C116)</f>
        <v>25.789332707722981</v>
      </c>
      <c r="F116" s="41"/>
      <c r="G116" s="40">
        <v>16.514999389648437</v>
      </c>
      <c r="H116" s="46">
        <f>STDEV(G114:G116)</f>
        <v>7.9379402395336179E-3</v>
      </c>
      <c r="I116" s="45">
        <f>AVERAGE(G114:G116)</f>
        <v>16.517999649047852</v>
      </c>
      <c r="J116" s="41"/>
      <c r="K116" s="45">
        <f>E116-I116</f>
        <v>9.271333058675129</v>
      </c>
      <c r="L116" s="45">
        <f>K116-$K$7</f>
        <v>1.0663331349690743</v>
      </c>
      <c r="M116" s="45">
        <f>SQRT((D116*D116)+(H116*H116))</f>
        <v>8.4760444773478133E-2</v>
      </c>
      <c r="N116" s="41"/>
      <c r="O116" s="49">
        <f>POWER(2,-L116)</f>
        <v>0.47753118798547745</v>
      </c>
      <c r="P116" s="1">
        <f>M116/SQRT((COUNT(C114:C116)+COUNT(G114:G116)/2))</f>
        <v>3.995645685047617E-2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4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27.635000228881836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27.375999450683594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27.517000198364258</v>
      </c>
      <c r="D7" s="44">
        <f>STDEV(C5:C8)</f>
        <v>0.12967049340279815</v>
      </c>
      <c r="E7" s="45">
        <f>AVERAGE(C5:C8)</f>
        <v>27.50933329264323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9.564999898274742</v>
      </c>
      <c r="L7" s="45">
        <f>K7-$K$7</f>
        <v>0</v>
      </c>
      <c r="M7" s="18">
        <f>SQRT((D7*D7)+(H7*H7))</f>
        <v>0.14132519190035794</v>
      </c>
      <c r="N7" s="6"/>
      <c r="O7" s="23">
        <f>POWER(2,-L7)</f>
        <v>1</v>
      </c>
      <c r="P7" s="17">
        <f>M7/SQRT((COUNT(C5:C8)+COUNT(G5:G8)/2))</f>
        <v>6.6621334363488841E-2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44</v>
      </c>
      <c r="C9" s="21">
        <v>26.843999862670898</v>
      </c>
      <c r="D9" s="37"/>
      <c r="E9" s="41"/>
      <c r="F9" s="41"/>
      <c r="G9" s="40">
        <v>18.927000045776367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44</v>
      </c>
      <c r="C10" s="21">
        <v>26.809999465942383</v>
      </c>
      <c r="D10" s="43"/>
      <c r="E10" s="41"/>
      <c r="F10" s="41"/>
      <c r="G10" s="40">
        <v>18.972999572753906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44</v>
      </c>
      <c r="C11" s="21">
        <v>26.818000793457031</v>
      </c>
      <c r="D11" s="44">
        <f>STDEV(C9:C11)</f>
        <v>1.7776387989317848E-2</v>
      </c>
      <c r="E11" s="45">
        <f>AVERAGE(C9:C11)</f>
        <v>26.824000040690105</v>
      </c>
      <c r="F11" s="41"/>
      <c r="G11" s="40">
        <v>18.75</v>
      </c>
      <c r="H11" s="46">
        <f>STDEV(G9:G11)</f>
        <v>0.1177382564104365</v>
      </c>
      <c r="I11" s="45">
        <f>AVERAGE(G9:G11)</f>
        <v>18.883333206176758</v>
      </c>
      <c r="J11" s="41"/>
      <c r="K11" s="45">
        <f>E11-I11</f>
        <v>7.9406668345133475</v>
      </c>
      <c r="L11" s="45">
        <f>K11-$K$7</f>
        <v>-1.6243330637613944</v>
      </c>
      <c r="M11" s="45">
        <f>SQRT((D11*D11)+(H11*H11))</f>
        <v>0.11907265425997883</v>
      </c>
      <c r="N11" s="41"/>
      <c r="O11" s="49">
        <f>POWER(2,-L11)</f>
        <v>3.0829960985661509</v>
      </c>
      <c r="P11" s="1">
        <f>M11/SQRT((COUNT(C9:C11)+COUNT(G9:G11)/2))</f>
        <v>5.6131387520741524E-2</v>
      </c>
      <c r="Q11" s="30"/>
    </row>
    <row r="12" spans="2:17">
      <c r="B12" s="25" t="s">
        <v>45</v>
      </c>
      <c r="C12" s="21">
        <v>22.278999328613281</v>
      </c>
      <c r="D12" s="37"/>
      <c r="E12" s="41"/>
      <c r="F12" s="41"/>
      <c r="G12" s="40">
        <v>13.442000389099121</v>
      </c>
      <c r="I12" s="41"/>
      <c r="J12" s="41"/>
      <c r="K12" s="41"/>
      <c r="L12" s="41"/>
      <c r="M12" s="41"/>
      <c r="N12" s="41"/>
      <c r="O12" s="29"/>
    </row>
    <row r="13" spans="2:17">
      <c r="B13" s="25" t="s">
        <v>45</v>
      </c>
      <c r="C13" s="21">
        <v>22.125999450683594</v>
      </c>
      <c r="D13" s="43"/>
      <c r="E13" s="41"/>
      <c r="F13" s="41"/>
      <c r="G13" s="40">
        <v>13.548000335693359</v>
      </c>
      <c r="H13" s="43"/>
      <c r="I13" s="41"/>
      <c r="J13" s="41"/>
      <c r="K13" s="41"/>
      <c r="L13" s="41"/>
      <c r="M13" s="41"/>
      <c r="N13" s="41"/>
      <c r="O13" s="29"/>
    </row>
    <row r="14" spans="2:17" ht="15.75">
      <c r="B14" s="25" t="s">
        <v>45</v>
      </c>
      <c r="C14" s="21">
        <v>22.309999465942383</v>
      </c>
      <c r="D14" s="44">
        <f>STDEV(C12:C14)</f>
        <v>9.8510555082655174E-2</v>
      </c>
      <c r="E14" s="45">
        <f>AVERAGE(C12:C14)</f>
        <v>22.238332748413086</v>
      </c>
      <c r="F14" s="41"/>
      <c r="G14" s="40">
        <v>13.52299976348877</v>
      </c>
      <c r="H14" s="46">
        <f>STDEV(G12:G14)</f>
        <v>5.5410462219170474E-2</v>
      </c>
      <c r="I14" s="45">
        <f>AVERAGE(G12:G14)</f>
        <v>13.50433349609375</v>
      </c>
      <c r="J14" s="41"/>
      <c r="K14" s="45">
        <f>E14-I14</f>
        <v>8.7339992523193359</v>
      </c>
      <c r="L14" s="45">
        <f>K14-$K$7</f>
        <v>-0.83100064595540601</v>
      </c>
      <c r="M14" s="18">
        <f>SQRT((D14*D14)+(H14*H14))</f>
        <v>0.11302499186478607</v>
      </c>
      <c r="N14" s="6"/>
      <c r="O14" s="23">
        <f>POWER(2,-L14)</f>
        <v>1.7789187835725706</v>
      </c>
      <c r="P14" s="17">
        <f>M14/SQRT((COUNT(C12:C14)+COUNT(G12:G14)/2))</f>
        <v>5.3280492127429732E-2</v>
      </c>
    </row>
    <row r="15" spans="2:17">
      <c r="B15" s="25" t="s">
        <v>46</v>
      </c>
      <c r="C15" s="21">
        <v>28.745000839233398</v>
      </c>
      <c r="D15" s="37"/>
      <c r="E15" s="41"/>
      <c r="F15" s="41"/>
      <c r="G15" s="40"/>
      <c r="I15" s="41"/>
      <c r="J15" s="41"/>
      <c r="K15" s="41"/>
      <c r="L15" s="41"/>
      <c r="M15" s="41"/>
      <c r="N15" s="41"/>
      <c r="O15" s="29"/>
    </row>
    <row r="16" spans="2:17">
      <c r="B16" s="25" t="s">
        <v>46</v>
      </c>
      <c r="C16" s="21">
        <v>28.798000335693359</v>
      </c>
      <c r="D16" s="43"/>
      <c r="E16" s="41"/>
      <c r="F16" s="41"/>
      <c r="G16" s="40">
        <v>17.666999816894531</v>
      </c>
      <c r="H16" s="43"/>
      <c r="I16" s="41"/>
      <c r="J16" s="41"/>
      <c r="K16" s="41"/>
      <c r="L16" s="41"/>
      <c r="M16" s="41"/>
      <c r="N16" s="41"/>
      <c r="O16" s="29"/>
    </row>
    <row r="17" spans="2:16" ht="15.75">
      <c r="B17" s="25" t="s">
        <v>46</v>
      </c>
      <c r="C17" s="21">
        <v>28.86199951171875</v>
      </c>
      <c r="D17" s="44">
        <f>STDEV(C15:C17)</f>
        <v>5.858545115224556E-2</v>
      </c>
      <c r="E17" s="45">
        <f>AVERAGE(C15:C17)</f>
        <v>28.801666895548504</v>
      </c>
      <c r="F17" s="41"/>
      <c r="G17" s="40">
        <v>17.579999923706055</v>
      </c>
      <c r="H17" s="46">
        <f>STDEV(G15:G17)</f>
        <v>6.15182144360771E-2</v>
      </c>
      <c r="I17" s="45">
        <f>AVERAGE(G15:G17)</f>
        <v>17.623499870300293</v>
      </c>
      <c r="J17" s="41"/>
      <c r="K17" s="45">
        <f>E17-I17</f>
        <v>11.178167025248211</v>
      </c>
      <c r="L17" s="45">
        <f>K17-$K$7</f>
        <v>1.6131671269734689</v>
      </c>
      <c r="M17" s="18">
        <f>SQRT((D17*D17)+(H17*H17))</f>
        <v>8.4951431972129315E-2</v>
      </c>
      <c r="N17" s="6"/>
      <c r="O17" s="23">
        <f>POWER(2,-L17)</f>
        <v>0.32687996799164321</v>
      </c>
      <c r="P17" s="17">
        <f>M17/SQRT((COUNT(C15:C17)+COUNT(G15:G17)/2))</f>
        <v>4.2475715986064658E-2</v>
      </c>
    </row>
    <row r="18" spans="2:16">
      <c r="B18" s="25" t="s">
        <v>47</v>
      </c>
      <c r="C18" s="21">
        <v>29.093000411987305</v>
      </c>
      <c r="D18" s="37"/>
      <c r="E18" s="41"/>
      <c r="F18" s="41"/>
      <c r="G18" s="40">
        <v>21.488000869750977</v>
      </c>
      <c r="I18" s="41"/>
      <c r="J18" s="41"/>
      <c r="K18" s="41"/>
      <c r="L18" s="41"/>
      <c r="M18" s="41"/>
      <c r="N18" s="41"/>
      <c r="O18" s="29"/>
    </row>
    <row r="19" spans="2:16">
      <c r="B19" s="25" t="s">
        <v>47</v>
      </c>
      <c r="C19" s="21">
        <v>28.829000473022461</v>
      </c>
      <c r="D19" s="43"/>
      <c r="E19" s="41"/>
      <c r="F19" s="41"/>
      <c r="G19" s="40">
        <v>21.603000640869141</v>
      </c>
      <c r="H19" s="43"/>
      <c r="I19" s="41"/>
      <c r="J19" s="41"/>
      <c r="K19" s="41"/>
      <c r="L19" s="41"/>
      <c r="M19" s="41"/>
      <c r="N19" s="41"/>
      <c r="O19" s="29"/>
    </row>
    <row r="20" spans="2:16" ht="15.75">
      <c r="B20" s="25" t="s">
        <v>47</v>
      </c>
      <c r="C20" s="21">
        <v>29.048000335693359</v>
      </c>
      <c r="D20" s="44">
        <f>STDEV(C18:C20)</f>
        <v>0.14123379817981158</v>
      </c>
      <c r="E20" s="45">
        <f>AVERAGE(C18:C20)</f>
        <v>28.990000406901043</v>
      </c>
      <c r="F20" s="41"/>
      <c r="G20" s="40">
        <v>21.542999267578125</v>
      </c>
      <c r="H20" s="46">
        <f>STDEV(G18:G20)</f>
        <v>5.7518020245240262E-2</v>
      </c>
      <c r="I20" s="45">
        <f>AVERAGE(G18:G20)</f>
        <v>21.544666926066082</v>
      </c>
      <c r="J20" s="41"/>
      <c r="K20" s="45">
        <f>E20-I20</f>
        <v>7.4453334808349609</v>
      </c>
      <c r="L20" s="45">
        <f>K20-$K$7</f>
        <v>-2.119666417439781</v>
      </c>
      <c r="M20" s="18">
        <f>SQRT((D20*D20)+(H20*H20))</f>
        <v>0.15249691275966087</v>
      </c>
      <c r="N20" s="6"/>
      <c r="O20" s="23">
        <f>POWER(2,-L20)</f>
        <v>4.3459344590842379</v>
      </c>
      <c r="P20" s="17">
        <f>M20/SQRT((COUNT(C18:C20)+COUNT(G18:G20)/2))</f>
        <v>7.188773408157971E-2</v>
      </c>
    </row>
    <row r="21" spans="2:16">
      <c r="B21" s="25" t="s">
        <v>48</v>
      </c>
      <c r="C21" s="21">
        <v>24.062000274658203</v>
      </c>
      <c r="D21" s="37"/>
      <c r="E21" s="41"/>
      <c r="F21" s="41"/>
      <c r="G21" s="40">
        <v>16.392999649047852</v>
      </c>
      <c r="I21" s="41"/>
      <c r="J21" s="41"/>
      <c r="K21" s="41"/>
      <c r="L21" s="41"/>
      <c r="M21" s="41"/>
      <c r="N21" s="41"/>
      <c r="O21" s="29"/>
    </row>
    <row r="22" spans="2:16">
      <c r="B22" s="25" t="s">
        <v>48</v>
      </c>
      <c r="C22" s="21">
        <v>24.055000305175781</v>
      </c>
      <c r="D22" s="43"/>
      <c r="E22" s="41"/>
      <c r="F22" s="41"/>
      <c r="G22" s="40">
        <v>16.474000930786133</v>
      </c>
      <c r="H22" s="43"/>
      <c r="I22" s="41"/>
      <c r="J22" s="41"/>
      <c r="K22" s="41"/>
      <c r="L22" s="41"/>
      <c r="M22" s="41"/>
      <c r="N22" s="41"/>
      <c r="O22" s="29"/>
    </row>
    <row r="23" spans="2:16" ht="15.75">
      <c r="B23" s="25" t="s">
        <v>48</v>
      </c>
      <c r="C23" s="21">
        <v>24.322000503540039</v>
      </c>
      <c r="D23" s="44">
        <f>STDEV(C21:C23)</f>
        <v>0.15217217470019223</v>
      </c>
      <c r="E23" s="45">
        <f>AVERAGE(C21:C23)</f>
        <v>24.146333694458008</v>
      </c>
      <c r="F23" s="41"/>
      <c r="G23" s="40">
        <v>16.530000686645508</v>
      </c>
      <c r="H23" s="46">
        <f>STDEV(G21:G23)</f>
        <v>6.8879683267744046E-2</v>
      </c>
      <c r="I23" s="45">
        <f>AVERAGE(G21:G23)</f>
        <v>16.465667088826496</v>
      </c>
      <c r="J23" s="41"/>
      <c r="K23" s="45">
        <f>E23-I23</f>
        <v>7.6806666056315116</v>
      </c>
      <c r="L23" s="45">
        <f>K23-$K$7</f>
        <v>-1.8843332926432304</v>
      </c>
      <c r="M23" s="18">
        <f>SQRT((D23*D23)+(H23*H23))</f>
        <v>0.16703527028759693</v>
      </c>
      <c r="N23" s="6"/>
      <c r="O23" s="23">
        <f>POWER(2,-L23)</f>
        <v>3.6918227601594071</v>
      </c>
      <c r="P23" s="17">
        <f>M23/SQRT((COUNT(C21:C23)+COUNT(G21:G23)/2))</f>
        <v>7.8741181545125091E-2</v>
      </c>
    </row>
    <row r="24" spans="2:16">
      <c r="B24" s="25" t="s">
        <v>49</v>
      </c>
      <c r="C24" s="21">
        <v>29.128000259399414</v>
      </c>
      <c r="D24" s="37"/>
      <c r="E24" s="41"/>
      <c r="F24" s="41"/>
      <c r="G24" s="40">
        <v>18.704999923706055</v>
      </c>
      <c r="I24" s="41"/>
      <c r="J24" s="41"/>
      <c r="K24" s="41"/>
      <c r="L24" s="41"/>
      <c r="M24" s="41"/>
      <c r="N24" s="41"/>
      <c r="O24" s="29"/>
    </row>
    <row r="25" spans="2:16">
      <c r="B25" s="25" t="s">
        <v>49</v>
      </c>
      <c r="C25" s="21">
        <v>28.996999740600586</v>
      </c>
      <c r="D25" s="43"/>
      <c r="E25" s="41"/>
      <c r="F25" s="41"/>
      <c r="G25" s="40">
        <v>18.606000900268555</v>
      </c>
      <c r="H25" s="43"/>
      <c r="I25" s="41"/>
      <c r="J25" s="41"/>
      <c r="K25" s="41"/>
      <c r="L25" s="41"/>
      <c r="M25" s="41"/>
      <c r="N25" s="41"/>
      <c r="O25" s="29"/>
    </row>
    <row r="26" spans="2:16" ht="15.75">
      <c r="B26" s="25" t="s">
        <v>49</v>
      </c>
      <c r="C26" s="21">
        <v>29.408000946044922</v>
      </c>
      <c r="D26" s="44">
        <f>STDEV(C24:C26)</f>
        <v>0.20995376924605746</v>
      </c>
      <c r="E26" s="45">
        <f>AVERAGE(C24:C26)</f>
        <v>29.177666982014973</v>
      </c>
      <c r="F26" s="41"/>
      <c r="G26" s="40">
        <v>18.61199951171875</v>
      </c>
      <c r="H26" s="46">
        <f>STDEV(G24:G26)</f>
        <v>5.5506556085321269E-2</v>
      </c>
      <c r="I26" s="45">
        <f>AVERAGE(G24:G26)</f>
        <v>18.641000111897785</v>
      </c>
      <c r="J26" s="41"/>
      <c r="K26" s="45">
        <f>E26-I26</f>
        <v>10.536666870117187</v>
      </c>
      <c r="L26" s="45">
        <f>K26-$K$7</f>
        <v>0.97166697184244555</v>
      </c>
      <c r="M26" s="18">
        <f>SQRT((D26*D26)+(H26*H26))</f>
        <v>0.21716713146578986</v>
      </c>
      <c r="N26" s="6"/>
      <c r="O26" s="23">
        <f>POWER(2,-L26)</f>
        <v>0.50991653578728335</v>
      </c>
      <c r="P26" s="17">
        <f>M26/SQRT((COUNT(C24:C26)+COUNT(G24:G26)/2))</f>
        <v>0.10237356754019365</v>
      </c>
    </row>
    <row r="27" spans="2:16">
      <c r="B27" s="25" t="s">
        <v>50</v>
      </c>
      <c r="C27" s="21">
        <v>26.299999237060547</v>
      </c>
      <c r="D27" s="37"/>
      <c r="E27" s="41"/>
      <c r="F27" s="41"/>
      <c r="G27" s="40">
        <v>18.302999496459961</v>
      </c>
      <c r="I27" s="41"/>
      <c r="J27" s="41"/>
      <c r="K27" s="41"/>
      <c r="L27" s="41"/>
      <c r="M27" s="41"/>
      <c r="N27" s="41"/>
      <c r="O27" s="29"/>
    </row>
    <row r="28" spans="2:16">
      <c r="B28" s="25" t="s">
        <v>50</v>
      </c>
      <c r="C28" s="21">
        <v>26.312999725341797</v>
      </c>
      <c r="D28" s="43"/>
      <c r="E28" s="41"/>
      <c r="F28" s="41"/>
      <c r="G28" s="40">
        <v>18.350000381469727</v>
      </c>
      <c r="H28" s="43"/>
      <c r="I28" s="41"/>
      <c r="J28" s="41"/>
      <c r="K28" s="41"/>
      <c r="L28" s="41"/>
      <c r="M28" s="41"/>
      <c r="N28" s="41"/>
      <c r="O28" s="29"/>
    </row>
    <row r="29" spans="2:16" ht="15.75">
      <c r="B29" s="25" t="s">
        <v>50</v>
      </c>
      <c r="C29" s="21">
        <v>26.538000106811523</v>
      </c>
      <c r="D29" s="44">
        <f>STDEV(C27:C29)</f>
        <v>0.13381492091647496</v>
      </c>
      <c r="E29" s="45">
        <f>AVERAGE(C27:C29)</f>
        <v>26.383666356404621</v>
      </c>
      <c r="F29" s="41"/>
      <c r="G29" s="40">
        <v>18.334999084472656</v>
      </c>
      <c r="H29" s="46">
        <f>STDEV(G27:G29)</f>
        <v>2.4007275759228199E-2</v>
      </c>
      <c r="I29" s="45">
        <f>AVERAGE(G27:G29)</f>
        <v>18.329332987467449</v>
      </c>
      <c r="J29" s="41"/>
      <c r="K29" s="45">
        <f>E29-I29</f>
        <v>8.0543333689371721</v>
      </c>
      <c r="L29" s="45">
        <f>K29-$K$7</f>
        <v>-1.5106665293375698</v>
      </c>
      <c r="M29" s="18">
        <f>SQRT((D29*D29)+(H29*H29))</f>
        <v>0.13595139701107184</v>
      </c>
      <c r="N29" s="6"/>
      <c r="O29" s="23">
        <f>POWER(2,-L29)</f>
        <v>2.849416525928576</v>
      </c>
      <c r="P29" s="17">
        <f>M29/SQRT((COUNT(C27:C29)+COUNT(G27:G29)/2))</f>
        <v>6.4088103158875628E-2</v>
      </c>
    </row>
    <row r="30" spans="2:16">
      <c r="B30" s="25" t="s">
        <v>51</v>
      </c>
      <c r="C30" s="21">
        <v>21.975000381469727</v>
      </c>
      <c r="D30" s="37"/>
      <c r="E30" s="41"/>
      <c r="F30" s="41"/>
      <c r="G30" s="40">
        <v>13.065999984741211</v>
      </c>
      <c r="I30" s="41"/>
      <c r="J30" s="41"/>
      <c r="K30" s="41"/>
      <c r="L30" s="41"/>
      <c r="M30" s="41"/>
      <c r="N30" s="41"/>
      <c r="O30" s="29"/>
    </row>
    <row r="31" spans="2:16">
      <c r="B31" s="25" t="s">
        <v>51</v>
      </c>
      <c r="C31" s="21">
        <v>22.01099967956543</v>
      </c>
      <c r="D31" s="43"/>
      <c r="E31" s="41"/>
      <c r="F31" s="41"/>
      <c r="G31" s="40">
        <v>13.069999694824219</v>
      </c>
      <c r="H31" s="43"/>
      <c r="I31" s="41"/>
      <c r="J31" s="41"/>
      <c r="K31" s="41"/>
      <c r="L31" s="41"/>
      <c r="M31" s="41"/>
      <c r="N31" s="41"/>
      <c r="O31" s="29"/>
    </row>
    <row r="32" spans="2:16" ht="15.75">
      <c r="B32" s="25" t="s">
        <v>51</v>
      </c>
      <c r="C32" s="21">
        <v>21.981000900268555</v>
      </c>
      <c r="D32" s="44">
        <f>STDEV(C30:C32)</f>
        <v>1.9286793618695845E-2</v>
      </c>
      <c r="E32" s="45">
        <f>AVERAGE(C30:C32)</f>
        <v>21.98900032043457</v>
      </c>
      <c r="F32" s="41"/>
      <c r="G32" s="40">
        <v>13.006999969482422</v>
      </c>
      <c r="H32" s="46">
        <f>STDEV(G30:G32)</f>
        <v>3.5275026280234247E-2</v>
      </c>
      <c r="I32" s="45">
        <f>AVERAGE(G30:G32)</f>
        <v>13.047666549682617</v>
      </c>
      <c r="J32" s="41"/>
      <c r="K32" s="45">
        <f>E32-I32</f>
        <v>8.9413337707519531</v>
      </c>
      <c r="L32" s="45">
        <f>K32-$K$7</f>
        <v>-0.62366612752278883</v>
      </c>
      <c r="M32" s="18">
        <f>SQRT((D32*D32)+(H32*H32))</f>
        <v>4.0203331791797844E-2</v>
      </c>
      <c r="N32" s="6"/>
      <c r="O32" s="23">
        <f>POWER(2,-L32)</f>
        <v>1.5407856025877511</v>
      </c>
      <c r="P32" s="17">
        <f>M32/SQRT((COUNT(C30:C32)+COUNT(G30:G32)/2))</f>
        <v>1.8952032357515313E-2</v>
      </c>
    </row>
    <row r="33" spans="2:16">
      <c r="B33" s="25" t="s">
        <v>52</v>
      </c>
      <c r="C33" s="21">
        <v>28.49799919128418</v>
      </c>
      <c r="D33" s="37"/>
      <c r="E33" s="41"/>
      <c r="F33" s="41"/>
      <c r="G33" s="40">
        <v>17.351999282836914</v>
      </c>
      <c r="I33" s="41"/>
      <c r="J33" s="41"/>
      <c r="K33" s="41"/>
      <c r="L33" s="41"/>
      <c r="M33" s="41"/>
      <c r="N33" s="41"/>
      <c r="O33" s="29"/>
    </row>
    <row r="34" spans="2:16">
      <c r="B34" s="25" t="s">
        <v>52</v>
      </c>
      <c r="C34" s="21">
        <v>28.368999481201172</v>
      </c>
      <c r="D34" s="43"/>
      <c r="E34" s="41"/>
      <c r="F34" s="41"/>
      <c r="G34" s="40">
        <v>17.391000747680664</v>
      </c>
      <c r="H34" s="43"/>
      <c r="I34" s="41"/>
      <c r="J34" s="41"/>
      <c r="K34" s="41"/>
      <c r="L34" s="41"/>
      <c r="M34" s="41"/>
      <c r="N34" s="41"/>
      <c r="O34" s="29"/>
    </row>
    <row r="35" spans="2:16" ht="15.75">
      <c r="B35" s="25" t="s">
        <v>52</v>
      </c>
      <c r="C35" s="21">
        <v>28.472999572753906</v>
      </c>
      <c r="D35" s="44">
        <f>STDEV(C33:C35)</f>
        <v>6.8412870586287089E-2</v>
      </c>
      <c r="E35" s="45">
        <f>AVERAGE(C33:C35)</f>
        <v>28.446666081746418</v>
      </c>
      <c r="F35" s="41"/>
      <c r="G35" s="40">
        <v>17.351999282836914</v>
      </c>
      <c r="H35" s="46">
        <f>STDEV(G33:G35)</f>
        <v>2.2517506226328789E-2</v>
      </c>
      <c r="I35" s="45">
        <f>AVERAGE(G33:G35)</f>
        <v>17.364999771118164</v>
      </c>
      <c r="J35" s="41"/>
      <c r="K35" s="45">
        <f>E35-I35</f>
        <v>11.081666310628254</v>
      </c>
      <c r="L35" s="45">
        <f>K35-$K$7</f>
        <v>1.5166664123535121</v>
      </c>
      <c r="M35" s="18">
        <f>SQRT((D35*D35)+(H35*H35))</f>
        <v>7.2023322254036723E-2</v>
      </c>
      <c r="N35" s="6"/>
      <c r="O35" s="23">
        <f>POWER(2,-L35)</f>
        <v>0.34949254515205319</v>
      </c>
      <c r="P35" s="17">
        <f>M35/SQRT((COUNT(C33:C35)+COUNT(G33:G35)/2))</f>
        <v>3.3952119712942229E-2</v>
      </c>
    </row>
    <row r="36" spans="2:16">
      <c r="B36" s="25" t="s">
        <v>53</v>
      </c>
      <c r="C36" s="21">
        <v>26.169000625610352</v>
      </c>
      <c r="D36" s="37"/>
      <c r="E36" s="41"/>
      <c r="F36" s="41"/>
      <c r="G36" s="40">
        <v>18.24799919128418</v>
      </c>
      <c r="I36" s="41"/>
      <c r="J36" s="41"/>
      <c r="K36" s="41"/>
      <c r="L36" s="41"/>
      <c r="M36" s="41"/>
      <c r="N36" s="41"/>
      <c r="O36" s="29"/>
    </row>
    <row r="37" spans="2:16">
      <c r="B37" s="25" t="s">
        <v>53</v>
      </c>
      <c r="C37" s="21">
        <v>26.045999526977539</v>
      </c>
      <c r="D37" s="43"/>
      <c r="E37" s="41"/>
      <c r="F37" s="41"/>
      <c r="G37" s="40">
        <v>18.271999359130859</v>
      </c>
      <c r="H37" s="43"/>
      <c r="I37" s="41"/>
      <c r="J37" s="41"/>
      <c r="K37" s="41"/>
      <c r="L37" s="41"/>
      <c r="M37" s="41"/>
      <c r="N37" s="41"/>
      <c r="O37" s="29"/>
    </row>
    <row r="38" spans="2:16" ht="15.75">
      <c r="B38" s="25" t="s">
        <v>53</v>
      </c>
      <c r="C38" s="21">
        <v>26.107000350952148</v>
      </c>
      <c r="D38" s="44">
        <f>STDEV(C36:C38)</f>
        <v>6.1501226069286305E-2</v>
      </c>
      <c r="E38" s="45">
        <f>AVERAGE(C36:C38)</f>
        <v>26.107333501180012</v>
      </c>
      <c r="F38" s="41"/>
      <c r="G38" s="40">
        <v>18.163000106811523</v>
      </c>
      <c r="H38" s="46">
        <f>STDEV(G36:G38)</f>
        <v>5.7273742418949149E-2</v>
      </c>
      <c r="I38" s="45">
        <f>AVERAGE(G36:G38)</f>
        <v>18.22766621907552</v>
      </c>
      <c r="J38" s="41"/>
      <c r="K38" s="45">
        <f>E38-I38</f>
        <v>7.8796672821044922</v>
      </c>
      <c r="L38" s="45">
        <f>K38-$K$7</f>
        <v>-1.6853326161702498</v>
      </c>
      <c r="M38" s="18">
        <f>SQRT((D38*D38)+(H38*H38))</f>
        <v>8.4039766650661263E-2</v>
      </c>
      <c r="N38" s="6"/>
      <c r="O38" s="23">
        <f>POWER(2,-L38)</f>
        <v>3.2161453661231363</v>
      </c>
      <c r="P38" s="17">
        <f>M38/SQRT((COUNT(C36:C38)+COUNT(G36:G38)/2))</f>
        <v>3.9616725925345105E-2</v>
      </c>
    </row>
    <row r="39" spans="2:16">
      <c r="B39" s="25" t="s">
        <v>54</v>
      </c>
      <c r="C39" s="21">
        <v>21.430000305175781</v>
      </c>
      <c r="D39" s="37"/>
      <c r="E39" s="41"/>
      <c r="F39" s="41"/>
      <c r="G39" s="40">
        <v>13.519000053405762</v>
      </c>
      <c r="I39" s="41"/>
      <c r="J39" s="41"/>
      <c r="K39" s="41"/>
      <c r="L39" s="41"/>
      <c r="M39" s="41"/>
      <c r="N39" s="41"/>
      <c r="O39" s="29"/>
    </row>
    <row r="40" spans="2:16">
      <c r="B40" s="25" t="s">
        <v>54</v>
      </c>
      <c r="C40" s="21">
        <v>21.320999145507813</v>
      </c>
      <c r="D40" s="43"/>
      <c r="E40" s="41"/>
      <c r="F40" s="41"/>
      <c r="G40" s="40">
        <v>13.362000465393066</v>
      </c>
      <c r="H40" s="43"/>
      <c r="I40" s="41"/>
      <c r="J40" s="41"/>
      <c r="K40" s="41"/>
      <c r="L40" s="41"/>
      <c r="M40" s="41"/>
      <c r="N40" s="41"/>
      <c r="O40" s="29"/>
    </row>
    <row r="41" spans="2:16" ht="15.75">
      <c r="B41" s="25" t="s">
        <v>54</v>
      </c>
      <c r="C41" s="21">
        <v>21.538999557495117</v>
      </c>
      <c r="D41" s="44">
        <f>STDEV(C39:C41)</f>
        <v>0.10900020599504301</v>
      </c>
      <c r="E41" s="45">
        <f>AVERAGE(C39:C41)</f>
        <v>21.429999669392902</v>
      </c>
      <c r="F41" s="41"/>
      <c r="G41" s="40">
        <v>13.399999618530273</v>
      </c>
      <c r="H41" s="46">
        <f>STDEV(G39:G41)</f>
        <v>8.1908393725202033E-2</v>
      </c>
      <c r="I41" s="45">
        <f>AVERAGE(G39:G41)</f>
        <v>13.427000045776367</v>
      </c>
      <c r="J41" s="41"/>
      <c r="K41" s="45">
        <f>E41-I41</f>
        <v>8.0029996236165353</v>
      </c>
      <c r="L41" s="45">
        <f>K41-$K$7</f>
        <v>-1.5620002746582067</v>
      </c>
      <c r="M41" s="18">
        <f>SQRT((D41*D41)+(H41*H41))</f>
        <v>0.13634525979880827</v>
      </c>
      <c r="N41" s="6"/>
      <c r="O41" s="23">
        <f>POWER(2,-L41)</f>
        <v>2.952629373482945</v>
      </c>
      <c r="P41" s="17">
        <f>M41/SQRT((COUNT(C39:C41)+COUNT(G39:G41)/2))</f>
        <v>6.427377185758594E-2</v>
      </c>
    </row>
    <row r="42" spans="2:16">
      <c r="B42" s="25" t="s">
        <v>55</v>
      </c>
      <c r="C42" s="21">
        <v>27.444999694824219</v>
      </c>
      <c r="D42" s="37"/>
      <c r="E42" s="41"/>
      <c r="F42" s="41"/>
      <c r="G42" s="40">
        <v>16.485000610351562</v>
      </c>
      <c r="I42" s="41"/>
      <c r="J42" s="41"/>
      <c r="K42" s="41"/>
      <c r="L42" s="41"/>
      <c r="M42" s="41"/>
      <c r="N42" s="41"/>
      <c r="O42" s="29"/>
    </row>
    <row r="43" spans="2:16">
      <c r="B43" s="25" t="s">
        <v>55</v>
      </c>
      <c r="C43" s="21">
        <v>27.450000762939453</v>
      </c>
      <c r="D43" s="43"/>
      <c r="E43" s="41"/>
      <c r="F43" s="41"/>
      <c r="G43" s="40">
        <v>16.542999267578125</v>
      </c>
      <c r="H43" s="43"/>
      <c r="I43" s="41"/>
      <c r="J43" s="41"/>
      <c r="K43" s="41"/>
      <c r="L43" s="41"/>
      <c r="M43" s="41"/>
      <c r="N43" s="41"/>
      <c r="O43" s="29"/>
    </row>
    <row r="44" spans="2:16" ht="15.75">
      <c r="B44" s="25" t="s">
        <v>55</v>
      </c>
      <c r="C44" s="21">
        <v>27.469999313354492</v>
      </c>
      <c r="D44" s="44">
        <f>STDEV(C42:C44)</f>
        <v>1.3228338442243758E-2</v>
      </c>
      <c r="E44" s="45">
        <f>AVERAGE(C42:C44)</f>
        <v>27.454999923706055</v>
      </c>
      <c r="F44" s="41"/>
      <c r="G44" s="40">
        <v>16.559999465942383</v>
      </c>
      <c r="H44" s="46">
        <f>STDEV(G42:G44)</f>
        <v>3.9322765510666387E-2</v>
      </c>
      <c r="I44" s="45">
        <f>AVERAGE(G42:G44)</f>
        <v>16.529333114624023</v>
      </c>
      <c r="J44" s="41"/>
      <c r="K44" s="45">
        <f>E44-I44</f>
        <v>10.925666809082031</v>
      </c>
      <c r="L44" s="45">
        <f>K44-$K$7</f>
        <v>1.3606669108072893</v>
      </c>
      <c r="M44" s="18">
        <f>SQRT((D44*D44)+(H44*H44))</f>
        <v>4.1488176934512296E-2</v>
      </c>
      <c r="N44" s="6"/>
      <c r="O44" s="23">
        <f>POWER(2,-L44)</f>
        <v>0.38940224027789649</v>
      </c>
      <c r="P44" s="17">
        <f>M44/SQRT((COUNT(C42:C44)+COUNT(G42:G44)/2))</f>
        <v>1.9557714166307305E-2</v>
      </c>
    </row>
    <row r="45" spans="2:16">
      <c r="B45" s="25" t="s">
        <v>56</v>
      </c>
      <c r="C45" s="21"/>
      <c r="D45" s="37"/>
      <c r="E45" s="41"/>
      <c r="F45" s="41"/>
      <c r="G45" s="40">
        <v>19.548000335693359</v>
      </c>
      <c r="I45" s="41"/>
      <c r="J45" s="41"/>
      <c r="K45" s="41"/>
      <c r="L45" s="41"/>
      <c r="M45" s="41"/>
      <c r="N45" s="41"/>
      <c r="O45" s="29"/>
    </row>
    <row r="46" spans="2:16">
      <c r="B46" s="25" t="s">
        <v>56</v>
      </c>
      <c r="C46" s="21">
        <v>32.527000427246094</v>
      </c>
      <c r="D46" s="43"/>
      <c r="E46" s="41"/>
      <c r="F46" s="41"/>
      <c r="G46" s="40">
        <v>19.590000152587891</v>
      </c>
      <c r="H46" s="43"/>
      <c r="I46" s="41"/>
      <c r="J46" s="41"/>
      <c r="K46" s="41"/>
      <c r="L46" s="41"/>
      <c r="M46" s="41"/>
      <c r="N46" s="41"/>
      <c r="O46" s="29"/>
    </row>
    <row r="47" spans="2:16" ht="15.75">
      <c r="B47" s="25" t="s">
        <v>56</v>
      </c>
      <c r="C47" s="21">
        <v>32.025001525878906</v>
      </c>
      <c r="D47" s="44">
        <f>STDEV(C45:C47)</f>
        <v>0.35496682730493512</v>
      </c>
      <c r="E47" s="45">
        <f>AVERAGE(C45:C47)</f>
        <v>32.2760009765625</v>
      </c>
      <c r="F47" s="41"/>
      <c r="G47" s="40">
        <v>19.632999420166016</v>
      </c>
      <c r="H47" s="46">
        <f>STDEV(G45:G47)</f>
        <v>4.2500521550954913E-2</v>
      </c>
      <c r="I47" s="45">
        <f>AVERAGE(G45:G47)</f>
        <v>19.590333302815754</v>
      </c>
      <c r="J47" s="41"/>
      <c r="K47" s="45">
        <f>E47-I47</f>
        <v>12.685667673746746</v>
      </c>
      <c r="L47" s="45">
        <f>K47-$K$7</f>
        <v>3.120667775472004</v>
      </c>
      <c r="M47" s="18">
        <f>SQRT((D47*D47)+(H47*H47))</f>
        <v>0.35750208785269327</v>
      </c>
      <c r="N47" s="6"/>
      <c r="O47" s="23">
        <f>POWER(2,-L47)</f>
        <v>0.11497022812183692</v>
      </c>
      <c r="P47" s="17">
        <f>M47/SQRT((COUNT(C45:C47)+COUNT(G45:G47)/2))</f>
        <v>0.1910929039715909</v>
      </c>
    </row>
    <row r="48" spans="2:16">
      <c r="B48" s="25" t="s">
        <v>57</v>
      </c>
      <c r="C48" s="21">
        <v>22.783000946044922</v>
      </c>
      <c r="D48" s="37"/>
      <c r="E48" s="41"/>
      <c r="F48" s="41"/>
      <c r="G48" s="40">
        <v>14.630999565124512</v>
      </c>
      <c r="I48" s="41"/>
      <c r="J48" s="41"/>
      <c r="K48" s="41"/>
      <c r="L48" s="41"/>
      <c r="M48" s="41"/>
      <c r="N48" s="41"/>
      <c r="O48" s="29"/>
    </row>
    <row r="49" spans="2:16">
      <c r="B49" s="25" t="s">
        <v>57</v>
      </c>
      <c r="C49" s="21">
        <v>22.663000106811523</v>
      </c>
      <c r="D49" s="43"/>
      <c r="E49" s="41"/>
      <c r="F49" s="41"/>
      <c r="G49" s="40">
        <v>14.649999618530273</v>
      </c>
      <c r="H49" s="43"/>
      <c r="I49" s="41"/>
      <c r="J49" s="41"/>
      <c r="K49" s="41"/>
      <c r="L49" s="41"/>
      <c r="M49" s="41"/>
      <c r="N49" s="41"/>
      <c r="O49" s="29"/>
    </row>
    <row r="50" spans="2:16" ht="15.75">
      <c r="B50" s="25" t="s">
        <v>57</v>
      </c>
      <c r="C50" s="21">
        <v>22.667999267578125</v>
      </c>
      <c r="D50" s="44">
        <f>STDEV(C48:C50)</f>
        <v>6.7885417033987983E-2</v>
      </c>
      <c r="E50" s="45">
        <f>AVERAGE(C48:C50)</f>
        <v>22.704666773478191</v>
      </c>
      <c r="F50" s="41"/>
      <c r="G50" s="40">
        <v>14.565999984741211</v>
      </c>
      <c r="H50" s="46">
        <f>STDEV(G48:G50)</f>
        <v>4.404899914890914E-2</v>
      </c>
      <c r="I50" s="45">
        <f>AVERAGE(G48:G50)</f>
        <v>14.615666389465332</v>
      </c>
      <c r="J50" s="41"/>
      <c r="K50" s="45">
        <f>E50-I50</f>
        <v>8.0890003840128593</v>
      </c>
      <c r="L50" s="45">
        <f>K50-$K$7</f>
        <v>-1.4759995142618827</v>
      </c>
      <c r="M50" s="18">
        <f>SQRT((D50*D50)+(H50*H50))</f>
        <v>8.092431137735473E-2</v>
      </c>
      <c r="N50" s="6"/>
      <c r="O50" s="23">
        <f>POWER(2,-L50)</f>
        <v>2.781763006833577</v>
      </c>
      <c r="P50" s="17">
        <f>M50/SQRT((COUNT(C48:C50)+COUNT(G48:G50)/2))</f>
        <v>3.8148086225186145E-2</v>
      </c>
    </row>
    <row r="51" spans="2:16">
      <c r="B51" s="25" t="s">
        <v>58</v>
      </c>
      <c r="C51" s="21">
        <v>33.623001098632812</v>
      </c>
      <c r="D51" s="37"/>
      <c r="E51" s="41"/>
      <c r="F51" s="41"/>
      <c r="G51" s="40">
        <v>21.013999938964844</v>
      </c>
      <c r="I51" s="41"/>
      <c r="J51" s="41"/>
      <c r="K51" s="41"/>
      <c r="L51" s="41"/>
      <c r="M51" s="41"/>
      <c r="N51" s="41"/>
      <c r="O51" s="29"/>
    </row>
    <row r="52" spans="2:16">
      <c r="B52" s="25" t="s">
        <v>58</v>
      </c>
      <c r="C52" s="21"/>
      <c r="D52" s="43"/>
      <c r="E52" s="41"/>
      <c r="F52" s="41"/>
      <c r="G52" s="40">
        <v>21.158000946044922</v>
      </c>
      <c r="H52" s="43"/>
      <c r="I52" s="41"/>
      <c r="J52" s="41"/>
      <c r="K52" s="41"/>
      <c r="L52" s="41"/>
      <c r="M52" s="41"/>
      <c r="N52" s="41"/>
      <c r="O52" s="29"/>
    </row>
    <row r="53" spans="2:16" ht="15.75">
      <c r="B53" s="25" t="s">
        <v>58</v>
      </c>
      <c r="C53" s="21">
        <v>33.945999145507812</v>
      </c>
      <c r="D53" s="44">
        <f>STDEV(C51:C53)</f>
        <v>0.22839410925532286</v>
      </c>
      <c r="E53" s="45">
        <f>AVERAGE(C51:C53)</f>
        <v>33.784500122070313</v>
      </c>
      <c r="F53" s="41"/>
      <c r="G53" s="40">
        <v>21.034999847412109</v>
      </c>
      <c r="H53" s="46">
        <f>STDEV(G51:G53)</f>
        <v>7.7788770033286422E-2</v>
      </c>
      <c r="I53" s="45">
        <f>AVERAGE(G51:G53)</f>
        <v>21.069000244140625</v>
      </c>
      <c r="J53" s="41"/>
      <c r="K53" s="45">
        <f>E53-I53</f>
        <v>12.715499877929688</v>
      </c>
      <c r="L53" s="45">
        <f>K53-$K$7</f>
        <v>3.1504999796549455</v>
      </c>
      <c r="M53" s="18">
        <f>SQRT((D53*D53)+(H53*H53))</f>
        <v>0.24127776914963359</v>
      </c>
      <c r="N53" s="6"/>
      <c r="O53" s="23">
        <f>POWER(2,-L53)</f>
        <v>0.11261727247840098</v>
      </c>
      <c r="P53" s="17">
        <f>M53/SQRT((COUNT(C51:C53)+COUNT(G51:G53)/2))</f>
        <v>0.12896839245758063</v>
      </c>
    </row>
    <row r="54" spans="2:16">
      <c r="B54" s="25" t="s">
        <v>59</v>
      </c>
      <c r="C54" s="21">
        <v>29.764999389648437</v>
      </c>
      <c r="D54" s="37"/>
      <c r="E54" s="41"/>
      <c r="F54" s="41"/>
      <c r="G54" s="40">
        <v>20.599000930786133</v>
      </c>
      <c r="I54" s="41"/>
      <c r="J54" s="41"/>
      <c r="K54" s="41"/>
      <c r="L54" s="41"/>
      <c r="M54" s="41"/>
      <c r="N54" s="41"/>
      <c r="O54" s="29"/>
    </row>
    <row r="55" spans="2:16">
      <c r="B55" s="25" t="s">
        <v>59</v>
      </c>
      <c r="C55" s="21">
        <v>30.096000671386719</v>
      </c>
      <c r="D55" s="43"/>
      <c r="E55" s="41"/>
      <c r="F55" s="41"/>
      <c r="G55" s="40">
        <v>20.579999923706055</v>
      </c>
      <c r="H55" s="43"/>
      <c r="I55" s="41"/>
      <c r="J55" s="41"/>
      <c r="K55" s="41"/>
      <c r="L55" s="41"/>
      <c r="M55" s="41"/>
      <c r="N55" s="41"/>
      <c r="O55" s="29"/>
    </row>
    <row r="56" spans="2:16" ht="15.75">
      <c r="B56" s="25" t="s">
        <v>59</v>
      </c>
      <c r="C56" s="21">
        <v>29.569000244140625</v>
      </c>
      <c r="D56" s="44">
        <f>STDEV(C54:C56)</f>
        <v>0.26636659070702051</v>
      </c>
      <c r="E56" s="45">
        <f>AVERAGE(C54:C56)</f>
        <v>29.810000101725262</v>
      </c>
      <c r="F56" s="41"/>
      <c r="G56" s="40">
        <v>20.590999603271484</v>
      </c>
      <c r="H56" s="46">
        <f>STDEV(G54:G56)</f>
        <v>9.5398503010265708E-3</v>
      </c>
      <c r="I56" s="45">
        <f>AVERAGE(G54:G56)</f>
        <v>20.590000152587891</v>
      </c>
      <c r="J56" s="41"/>
      <c r="K56" s="45">
        <f>E56-I56</f>
        <v>9.219999949137371</v>
      </c>
      <c r="L56" s="45">
        <f>K56-$K$7</f>
        <v>-0.34499994913737098</v>
      </c>
      <c r="M56" s="18">
        <f>SQRT((D56*D56)+(H56*H56))</f>
        <v>0.26653736959129648</v>
      </c>
      <c r="N56" s="6"/>
      <c r="O56" s="23">
        <f>POWER(2,-L56)</f>
        <v>1.2701509377592519</v>
      </c>
      <c r="P56" s="17">
        <f>M56/SQRT((COUNT(C54:C56)+COUNT(G54:G56)/2))</f>
        <v>0.12564692098508723</v>
      </c>
    </row>
    <row r="57" spans="2:16">
      <c r="B57" s="25" t="s">
        <v>60</v>
      </c>
      <c r="C57" s="21">
        <v>24.694999694824219</v>
      </c>
      <c r="D57" s="37"/>
      <c r="E57" s="41"/>
      <c r="F57" s="41"/>
      <c r="G57" s="40">
        <v>15.369999885559082</v>
      </c>
      <c r="I57" s="41"/>
      <c r="J57" s="41"/>
      <c r="K57" s="41"/>
      <c r="L57" s="41"/>
      <c r="M57" s="41"/>
      <c r="N57" s="41"/>
      <c r="O57" s="29"/>
    </row>
    <row r="58" spans="2:16">
      <c r="B58" s="25" t="s">
        <v>60</v>
      </c>
      <c r="C58" s="21">
        <v>24.568000793457031</v>
      </c>
      <c r="D58" s="43"/>
      <c r="E58" s="41"/>
      <c r="F58" s="41"/>
      <c r="G58" s="40">
        <v>15.368000030517578</v>
      </c>
      <c r="H58" s="43"/>
      <c r="I58" s="41"/>
      <c r="J58" s="41"/>
      <c r="K58" s="41"/>
      <c r="L58" s="41"/>
      <c r="M58" s="41"/>
      <c r="N58" s="41"/>
      <c r="O58" s="29"/>
    </row>
    <row r="59" spans="2:16" ht="15.75">
      <c r="B59" s="25" t="s">
        <v>60</v>
      </c>
      <c r="C59" s="21">
        <v>24.815000534057617</v>
      </c>
      <c r="D59" s="44">
        <f>STDEV(C57:C59)</f>
        <v>0.12351639177449911</v>
      </c>
      <c r="E59" s="45">
        <f>AVERAGE(C57:C59)</f>
        <v>24.692667007446289</v>
      </c>
      <c r="F59" s="41"/>
      <c r="G59" s="40">
        <v>15.41100025177002</v>
      </c>
      <c r="H59" s="46">
        <f>STDEV(G57:G59)</f>
        <v>2.4269488654745514E-2</v>
      </c>
      <c r="I59" s="45">
        <f>AVERAGE(G57:G59)</f>
        <v>15.383000055948893</v>
      </c>
      <c r="J59" s="41"/>
      <c r="K59" s="45">
        <f>E59-I59</f>
        <v>9.3096669514973964</v>
      </c>
      <c r="L59" s="45">
        <f>K59-$K$7</f>
        <v>-0.25533294677734553</v>
      </c>
      <c r="M59" s="18">
        <f>SQRT((D59*D59)+(H59*H59))</f>
        <v>0.12587814391924587</v>
      </c>
      <c r="N59" s="6"/>
      <c r="O59" s="23">
        <f>POWER(2,-L59)</f>
        <v>1.1936111741719582</v>
      </c>
      <c r="P59" s="17">
        <f>M59/SQRT((COUNT(C57:C59)+COUNT(G57:G59)/2))</f>
        <v>5.9339526112316625E-2</v>
      </c>
    </row>
    <row r="60" spans="2:16">
      <c r="B60" s="25" t="s">
        <v>61</v>
      </c>
      <c r="C60" s="21">
        <v>32.027000427246094</v>
      </c>
      <c r="D60" s="37"/>
      <c r="E60" s="41"/>
      <c r="F60" s="41"/>
      <c r="G60" s="40">
        <v>19.343000411987305</v>
      </c>
      <c r="I60" s="41"/>
      <c r="J60" s="41"/>
      <c r="K60" s="41"/>
      <c r="L60" s="41"/>
      <c r="M60" s="41"/>
      <c r="N60" s="41"/>
      <c r="O60" s="29"/>
    </row>
    <row r="61" spans="2:16">
      <c r="B61" s="25" t="s">
        <v>61</v>
      </c>
      <c r="C61" s="21">
        <v>32.430000305175781</v>
      </c>
      <c r="D61" s="43"/>
      <c r="E61" s="41"/>
      <c r="F61" s="41"/>
      <c r="G61" s="40">
        <v>19.305000305175781</v>
      </c>
      <c r="H61" s="43"/>
      <c r="I61" s="41"/>
      <c r="J61" s="41"/>
      <c r="K61" s="41"/>
      <c r="L61" s="41"/>
      <c r="M61" s="41"/>
      <c r="N61" s="41"/>
      <c r="O61" s="29"/>
    </row>
    <row r="62" spans="2:16" ht="15.75">
      <c r="B62" s="25" t="s">
        <v>61</v>
      </c>
      <c r="C62" s="21"/>
      <c r="D62" s="44">
        <f>STDEV(C60:C62)</f>
        <v>0.28496394650143292</v>
      </c>
      <c r="E62" s="45">
        <f>AVERAGE(C60:C62)</f>
        <v>32.228500366210938</v>
      </c>
      <c r="F62" s="41"/>
      <c r="G62" s="40">
        <v>19.618000030517578</v>
      </c>
      <c r="H62" s="46">
        <f>STDEV(G60:G62)</f>
        <v>0.17080087156966869</v>
      </c>
      <c r="I62" s="45">
        <f>AVERAGE(G60:G62)</f>
        <v>19.422000249226887</v>
      </c>
      <c r="J62" s="41"/>
      <c r="K62" s="45">
        <f>E62-I62</f>
        <v>12.806500116984051</v>
      </c>
      <c r="L62" s="45">
        <f>K62-$K$7</f>
        <v>3.2415002187093087</v>
      </c>
      <c r="M62" s="18">
        <f>SQRT((D62*D62)+(H62*H62))</f>
        <v>0.33223092651743003</v>
      </c>
      <c r="N62" s="6"/>
      <c r="O62" s="23">
        <f>POWER(2,-L62)</f>
        <v>0.10573315786972601</v>
      </c>
      <c r="P62" s="17">
        <f>M62/SQRT((COUNT(C60:C62)+COUNT(G60:G62)/2))</f>
        <v>0.17758490004552752</v>
      </c>
    </row>
    <row r="63" spans="2:16">
      <c r="B63" s="25" t="s">
        <v>62</v>
      </c>
      <c r="C63" s="21">
        <v>26.853000640869141</v>
      </c>
      <c r="D63" s="37"/>
      <c r="E63" s="41"/>
      <c r="F63" s="41"/>
      <c r="G63" s="40">
        <v>18.110000610351563</v>
      </c>
      <c r="I63" s="41"/>
      <c r="J63" s="41"/>
      <c r="K63" s="41"/>
      <c r="L63" s="41"/>
      <c r="M63" s="41"/>
      <c r="N63" s="41"/>
      <c r="O63" s="29"/>
    </row>
    <row r="64" spans="2:16">
      <c r="B64" s="25" t="s">
        <v>62</v>
      </c>
      <c r="C64" s="21">
        <v>26.879999160766602</v>
      </c>
      <c r="D64" s="43"/>
      <c r="E64" s="41"/>
      <c r="F64" s="41"/>
      <c r="G64" s="40">
        <v>18.139999389648438</v>
      </c>
      <c r="H64" s="43"/>
      <c r="I64" s="41"/>
      <c r="J64" s="41"/>
      <c r="K64" s="41"/>
      <c r="L64" s="41"/>
      <c r="M64" s="41"/>
      <c r="N64" s="41"/>
      <c r="O64" s="29"/>
    </row>
    <row r="65" spans="2:16" ht="15.75">
      <c r="B65" s="25" t="s">
        <v>62</v>
      </c>
      <c r="C65" s="21">
        <v>26.861000061035156</v>
      </c>
      <c r="D65" s="44">
        <f>STDEV(C63:C65)</f>
        <v>1.3867687804457868E-2</v>
      </c>
      <c r="E65" s="45">
        <f>AVERAGE(C63:C65)</f>
        <v>26.864666620890301</v>
      </c>
      <c r="F65" s="41"/>
      <c r="G65" s="40">
        <v>18.208000183105469</v>
      </c>
      <c r="H65" s="46">
        <f>STDEV(G63:G65)</f>
        <v>5.0212798717120921E-2</v>
      </c>
      <c r="I65" s="45">
        <f>AVERAGE(G63:G65)</f>
        <v>18.152666727701824</v>
      </c>
      <c r="J65" s="41"/>
      <c r="K65" s="45">
        <f>E65-I65</f>
        <v>8.7119998931884766</v>
      </c>
      <c r="L65" s="45">
        <f>K65-$K$7</f>
        <v>-0.85300000508626539</v>
      </c>
      <c r="M65" s="18">
        <f>SQRT((D65*D65)+(H65*H65))</f>
        <v>5.2092589876565072E-2</v>
      </c>
      <c r="N65" s="6"/>
      <c r="O65" s="23">
        <f>POWER(2,-L65)</f>
        <v>1.8062530266716448</v>
      </c>
      <c r="P65" s="17">
        <f>M65/SQRT((COUNT(C63:C65)+COUNT(G63:G65)/2))</f>
        <v>2.4556682367525909E-2</v>
      </c>
    </row>
    <row r="66" spans="2:16">
      <c r="B66" s="25" t="s">
        <v>63</v>
      </c>
      <c r="C66" s="21">
        <v>20.978000640869141</v>
      </c>
      <c r="D66" s="37"/>
      <c r="E66" s="41"/>
      <c r="F66" s="41"/>
      <c r="G66" s="40">
        <v>14.866999626159668</v>
      </c>
      <c r="I66" s="41"/>
      <c r="J66" s="41"/>
      <c r="K66" s="41"/>
      <c r="L66" s="41"/>
      <c r="M66" s="41"/>
      <c r="N66" s="41"/>
      <c r="O66" s="29"/>
    </row>
    <row r="67" spans="2:16">
      <c r="B67" s="25" t="s">
        <v>63</v>
      </c>
      <c r="C67" s="21">
        <v>21.006999969482422</v>
      </c>
      <c r="D67" s="43"/>
      <c r="E67" s="41"/>
      <c r="F67" s="41"/>
      <c r="G67" s="40">
        <v>14.866999626159668</v>
      </c>
      <c r="H67" s="43"/>
      <c r="I67" s="41"/>
      <c r="J67" s="41"/>
      <c r="K67" s="41"/>
      <c r="L67" s="41"/>
      <c r="M67" s="41"/>
      <c r="N67" s="41"/>
      <c r="O67" s="29"/>
    </row>
    <row r="68" spans="2:16" ht="15.75">
      <c r="B68" s="25" t="s">
        <v>63</v>
      </c>
      <c r="C68" s="21">
        <v>21.058000564575195</v>
      </c>
      <c r="D68" s="44">
        <f>STDEV(C66:C68)</f>
        <v>4.050104844900658E-2</v>
      </c>
      <c r="E68" s="45">
        <f>AVERAGE(C66:C68)</f>
        <v>21.014333724975586</v>
      </c>
      <c r="F68" s="41"/>
      <c r="G68" s="40">
        <v>14.892999649047852</v>
      </c>
      <c r="H68" s="46">
        <f>STDEV(G66:G68)</f>
        <v>1.5011120213429228E-2</v>
      </c>
      <c r="I68" s="45">
        <f>AVERAGE(G66:G68)</f>
        <v>14.875666300455729</v>
      </c>
      <c r="J68" s="41"/>
      <c r="K68" s="45">
        <f>E68-I68</f>
        <v>6.1386674245198574</v>
      </c>
      <c r="L68" s="45">
        <f>K68-$K$7</f>
        <v>-3.4263324737548846</v>
      </c>
      <c r="M68" s="18">
        <f>SQRT((D68*D68)+(H68*H68))</f>
        <v>4.3193386710592648E-2</v>
      </c>
      <c r="N68" s="6"/>
      <c r="O68" s="23">
        <f>POWER(2,-L68)</f>
        <v>10.750504609000872</v>
      </c>
      <c r="P68" s="17">
        <f>M68/SQRT((COUNT(C66:C68)+COUNT(G66:G68)/2))</f>
        <v>2.0361557763648647E-2</v>
      </c>
    </row>
    <row r="69" spans="2:16">
      <c r="B69" s="25" t="s">
        <v>64</v>
      </c>
      <c r="C69" s="21">
        <v>27.576999664306641</v>
      </c>
      <c r="D69" s="37"/>
      <c r="E69" s="41"/>
      <c r="F69" s="41"/>
      <c r="G69" s="40">
        <v>17.625</v>
      </c>
      <c r="I69" s="41"/>
      <c r="J69" s="41"/>
      <c r="K69" s="41"/>
      <c r="L69" s="41"/>
      <c r="M69" s="41"/>
      <c r="N69" s="41"/>
      <c r="O69" s="29"/>
    </row>
    <row r="70" spans="2:16">
      <c r="B70" s="25" t="s">
        <v>64</v>
      </c>
      <c r="C70" s="21">
        <v>27.746000289916992</v>
      </c>
      <c r="D70" s="43"/>
      <c r="E70" s="41"/>
      <c r="F70" s="41"/>
      <c r="G70" s="40">
        <v>17.663999557495117</v>
      </c>
      <c r="H70" s="43"/>
      <c r="I70" s="41"/>
      <c r="J70" s="41"/>
      <c r="K70" s="41"/>
      <c r="L70" s="41"/>
      <c r="M70" s="41"/>
      <c r="N70" s="41"/>
      <c r="O70" s="29"/>
    </row>
    <row r="71" spans="2:16" ht="15.75">
      <c r="B71" s="25" t="s">
        <v>64</v>
      </c>
      <c r="C71" s="21">
        <v>27.843000411987305</v>
      </c>
      <c r="D71" s="44">
        <f>STDEV(C69:C71)</f>
        <v>0.13461465553263388</v>
      </c>
      <c r="E71" s="45">
        <f>AVERAGE(C69:C71)</f>
        <v>27.722000122070313</v>
      </c>
      <c r="F71" s="41"/>
      <c r="G71" s="40">
        <v>17.722999572753906</v>
      </c>
      <c r="H71" s="46">
        <f>STDEV(G69:G71)</f>
        <v>4.9338766950712737E-2</v>
      </c>
      <c r="I71" s="45">
        <f>AVERAGE(G69:G71)</f>
        <v>17.670666376749676</v>
      </c>
      <c r="J71" s="41"/>
      <c r="K71" s="45">
        <f>E71-I71</f>
        <v>10.051333745320637</v>
      </c>
      <c r="L71" s="45">
        <f>K71-$K$7</f>
        <v>0.48633384704589488</v>
      </c>
      <c r="M71" s="18">
        <f>SQRT((D71*D71)+(H71*H71))</f>
        <v>0.14337161297964957</v>
      </c>
      <c r="N71" s="6"/>
      <c r="O71" s="23">
        <f>POWER(2,-L71)</f>
        <v>0.71383678522844718</v>
      </c>
      <c r="P71" s="17">
        <f>M71/SQRT((COUNT(C69:C71)+COUNT(G69:G71)/2))</f>
        <v>6.7586026511708974E-2</v>
      </c>
    </row>
    <row r="72" spans="2:16">
      <c r="B72" s="25" t="s">
        <v>65</v>
      </c>
      <c r="C72" s="21">
        <v>26.065000534057617</v>
      </c>
      <c r="D72" s="37"/>
      <c r="E72" s="41"/>
      <c r="F72" s="41"/>
      <c r="G72" s="40">
        <v>16.856000900268555</v>
      </c>
      <c r="I72" s="41"/>
      <c r="J72" s="41"/>
      <c r="K72" s="41"/>
      <c r="L72" s="41"/>
      <c r="M72" s="41"/>
      <c r="N72" s="41"/>
      <c r="O72" s="29"/>
    </row>
    <row r="73" spans="2:16">
      <c r="B73" s="25" t="s">
        <v>65</v>
      </c>
      <c r="C73" s="21">
        <v>26.059000015258789</v>
      </c>
      <c r="D73" s="43"/>
      <c r="E73" s="41"/>
      <c r="F73" s="41"/>
      <c r="G73" s="40">
        <v>16.878000259399414</v>
      </c>
      <c r="H73" s="43"/>
      <c r="I73" s="41"/>
      <c r="J73" s="41"/>
      <c r="K73" s="41"/>
      <c r="L73" s="41"/>
      <c r="M73" s="41"/>
      <c r="N73" s="41"/>
      <c r="O73" s="29"/>
    </row>
    <row r="74" spans="2:16" ht="15.75">
      <c r="B74" s="25" t="s">
        <v>65</v>
      </c>
      <c r="C74" s="21">
        <v>26.041999816894531</v>
      </c>
      <c r="D74" s="44">
        <f>STDEV(C72:C74)</f>
        <v>1.1930674473079045E-2</v>
      </c>
      <c r="E74" s="45">
        <f>AVERAGE(C72:C74)</f>
        <v>26.055333455403645</v>
      </c>
      <c r="F74" s="41"/>
      <c r="G74" s="40">
        <v>16.858999252319336</v>
      </c>
      <c r="H74" s="46">
        <f>STDEV(G72:G74)</f>
        <v>1.1930354753360082E-2</v>
      </c>
      <c r="I74" s="45">
        <f>AVERAGE(G72:G74)</f>
        <v>16.864333470662434</v>
      </c>
      <c r="J74" s="41"/>
      <c r="K74" s="45">
        <f>E74-I74</f>
        <v>9.1909999847412109</v>
      </c>
      <c r="L74" s="45">
        <f>K74-$K$7</f>
        <v>-0.37399991353353101</v>
      </c>
      <c r="M74" s="18">
        <f>SQRT((D74*D74)+(H74*H74))</f>
        <v>1.687229557362013E-2</v>
      </c>
      <c r="N74" s="6"/>
      <c r="O74" s="23">
        <f>POWER(2,-L74)</f>
        <v>1.2959408877624241</v>
      </c>
      <c r="P74" s="17">
        <f>M74/SQRT((COUNT(C72:C74)+COUNT(G72:G74)/2))</f>
        <v>7.9536764095270423E-3</v>
      </c>
    </row>
    <row r="75" spans="2:16">
      <c r="B75" s="25" t="s">
        <v>66</v>
      </c>
      <c r="C75" s="21">
        <v>21.493000030517578</v>
      </c>
      <c r="D75" s="37"/>
      <c r="E75" s="41"/>
      <c r="F75" s="41"/>
      <c r="G75" s="40">
        <v>14.038000106811523</v>
      </c>
      <c r="I75" s="41"/>
      <c r="J75" s="41"/>
      <c r="K75" s="41"/>
      <c r="L75" s="41"/>
      <c r="M75" s="41"/>
      <c r="N75" s="41"/>
      <c r="O75" s="29"/>
    </row>
    <row r="76" spans="2:16">
      <c r="B76" s="25" t="s">
        <v>66</v>
      </c>
      <c r="C76" s="21">
        <v>21.458000183105469</v>
      </c>
      <c r="D76" s="43"/>
      <c r="E76" s="41"/>
      <c r="F76" s="41"/>
      <c r="G76" s="40">
        <v>13.925999641418457</v>
      </c>
      <c r="H76" s="43"/>
      <c r="I76" s="41"/>
      <c r="J76" s="41"/>
      <c r="K76" s="41"/>
      <c r="L76" s="41"/>
      <c r="M76" s="41"/>
      <c r="N76" s="41"/>
      <c r="O76" s="29"/>
    </row>
    <row r="77" spans="2:16" ht="15.75">
      <c r="B77" s="25" t="s">
        <v>66</v>
      </c>
      <c r="C77" s="21">
        <v>21.483999252319336</v>
      </c>
      <c r="D77" s="44">
        <f>STDEV(C75:C77)</f>
        <v>1.8174867844693066E-2</v>
      </c>
      <c r="E77" s="45">
        <f>AVERAGE(C75:C77)</f>
        <v>21.478333155314129</v>
      </c>
      <c r="F77" s="41"/>
      <c r="G77" s="40">
        <v>14.038999557495117</v>
      </c>
      <c r="H77" s="46">
        <f>STDEV(G75:G77)</f>
        <v>6.4953937760108937E-2</v>
      </c>
      <c r="I77" s="45">
        <f>AVERAGE(G75:G77)</f>
        <v>14.000999768575033</v>
      </c>
      <c r="J77" s="41"/>
      <c r="K77" s="45">
        <f>E77-I77</f>
        <v>7.4773333867390956</v>
      </c>
      <c r="L77" s="45">
        <f>K77-$K$7</f>
        <v>-2.0876665115356463</v>
      </c>
      <c r="M77" s="18">
        <f>SQRT((D77*D77)+(H77*H77))</f>
        <v>6.7448794294013611E-2</v>
      </c>
      <c r="N77" s="6"/>
      <c r="O77" s="23">
        <f>POWER(2,-L77)</f>
        <v>4.2506000296602453</v>
      </c>
      <c r="P77" s="17">
        <f>M77/SQRT((COUNT(C75:C77)+COUNT(G75:G77)/2))</f>
        <v>3.1795666552102364E-2</v>
      </c>
    </row>
    <row r="78" spans="2:16">
      <c r="B78" s="25" t="s">
        <v>67</v>
      </c>
      <c r="C78" s="21">
        <v>28.024999618530273</v>
      </c>
      <c r="D78" s="37"/>
      <c r="E78" s="41"/>
      <c r="F78" s="41"/>
      <c r="G78" s="40">
        <v>16.520000457763672</v>
      </c>
      <c r="I78" s="41"/>
      <c r="J78" s="41"/>
      <c r="K78" s="41"/>
      <c r="L78" s="41"/>
      <c r="M78" s="41"/>
      <c r="N78" s="41"/>
      <c r="O78" s="29"/>
    </row>
    <row r="79" spans="2:16">
      <c r="B79" s="25" t="s">
        <v>67</v>
      </c>
      <c r="C79" s="21">
        <v>27.96299934387207</v>
      </c>
      <c r="D79" s="43"/>
      <c r="E79" s="41"/>
      <c r="F79" s="41"/>
      <c r="G79" s="40">
        <v>16.527000427246094</v>
      </c>
      <c r="H79" s="43"/>
      <c r="I79" s="41"/>
      <c r="J79" s="41"/>
      <c r="K79" s="41"/>
      <c r="L79" s="41"/>
      <c r="M79" s="41"/>
      <c r="N79" s="41"/>
      <c r="O79" s="29"/>
    </row>
    <row r="80" spans="2:16" ht="15.75">
      <c r="B80" s="25" t="s">
        <v>67</v>
      </c>
      <c r="C80" s="21">
        <v>28.243000030517578</v>
      </c>
      <c r="D80" s="44">
        <f>STDEV(C78:C80)</f>
        <v>0.14706495062062605</v>
      </c>
      <c r="E80" s="45">
        <f>AVERAGE(C78:C80)</f>
        <v>28.076999664306641</v>
      </c>
      <c r="F80" s="41"/>
      <c r="G80" s="40">
        <v>16.563999176025391</v>
      </c>
      <c r="H80" s="46">
        <f>STDEV(G78:G80)</f>
        <v>2.3642455430370954E-2</v>
      </c>
      <c r="I80" s="45">
        <f>AVERAGE(G78:G80)</f>
        <v>16.537000020345051</v>
      </c>
      <c r="J80" s="41"/>
      <c r="K80" s="45">
        <f>E80-I80</f>
        <v>11.53999964396159</v>
      </c>
      <c r="L80" s="45">
        <f>K80-$K$7</f>
        <v>1.9749997456868478</v>
      </c>
      <c r="M80" s="18">
        <f>SQRT((D80*D80)+(H80*H80))</f>
        <v>0.14895323225705528</v>
      </c>
      <c r="N80" s="6"/>
      <c r="O80" s="23">
        <f>POWER(2,-L80)</f>
        <v>0.25436996786510119</v>
      </c>
      <c r="P80" s="17">
        <f>M80/SQRT((COUNT(C78:C80)+COUNT(G78:G80)/2))</f>
        <v>7.0217227072412389E-2</v>
      </c>
    </row>
    <row r="81" spans="2:16">
      <c r="B81" s="25" t="s">
        <v>68</v>
      </c>
      <c r="C81" s="21">
        <v>27.834999084472656</v>
      </c>
      <c r="D81" s="37"/>
      <c r="E81" s="41"/>
      <c r="F81" s="41"/>
      <c r="G81" s="40">
        <v>18.260000228881836</v>
      </c>
      <c r="I81" s="41"/>
      <c r="J81" s="41"/>
      <c r="K81" s="41"/>
      <c r="L81" s="41"/>
      <c r="M81" s="41"/>
      <c r="N81" s="41"/>
      <c r="O81" s="29"/>
    </row>
    <row r="82" spans="2:16">
      <c r="B82" s="25" t="s">
        <v>68</v>
      </c>
      <c r="C82" s="21">
        <v>27.937999725341797</v>
      </c>
      <c r="D82" s="43"/>
      <c r="E82" s="41"/>
      <c r="F82" s="41"/>
      <c r="G82" s="40">
        <v>18.267999649047852</v>
      </c>
      <c r="H82" s="43"/>
      <c r="I82" s="41"/>
      <c r="J82" s="41"/>
      <c r="K82" s="41"/>
      <c r="L82" s="41"/>
      <c r="M82" s="41"/>
      <c r="N82" s="41"/>
      <c r="O82" s="29"/>
    </row>
    <row r="83" spans="2:16" ht="15.75">
      <c r="B83" s="25" t="s">
        <v>68</v>
      </c>
      <c r="C83" s="21">
        <v>27.903999328613281</v>
      </c>
      <c r="D83" s="44">
        <f>STDEV(C81:C83)</f>
        <v>5.2482048817692563E-2</v>
      </c>
      <c r="E83" s="45">
        <f>AVERAGE(C81:C83)</f>
        <v>27.892332712809246</v>
      </c>
      <c r="F83" s="41"/>
      <c r="G83" s="40">
        <v>18.225000381469727</v>
      </c>
      <c r="H83" s="46">
        <f>STDEV(G81:G83)</f>
        <v>2.2868891002548231E-2</v>
      </c>
      <c r="I83" s="45">
        <f>AVERAGE(G81:G83)</f>
        <v>18.251000086466473</v>
      </c>
      <c r="J83" s="41"/>
      <c r="K83" s="45">
        <f>E83-I83</f>
        <v>9.6413326263427734</v>
      </c>
      <c r="L83" s="45">
        <f>K83-$K$7</f>
        <v>7.6332728068031486E-2</v>
      </c>
      <c r="M83" s="18">
        <f>SQRT((D83*D83)+(H83*H83))</f>
        <v>5.7248158256743044E-2</v>
      </c>
      <c r="N83" s="6"/>
      <c r="O83" s="23">
        <f>POWER(2,-L83)</f>
        <v>0.94846554575839659</v>
      </c>
      <c r="P83" s="17">
        <f>M83/SQRT((COUNT(C81:C83)+COUNT(G81:G83)/2))</f>
        <v>2.6987040609189102E-2</v>
      </c>
    </row>
    <row r="84" spans="2:16">
      <c r="B84" s="25" t="s">
        <v>69</v>
      </c>
      <c r="C84" s="21">
        <v>23.784999847412109</v>
      </c>
      <c r="D84" s="37"/>
      <c r="E84" s="41"/>
      <c r="F84" s="41"/>
      <c r="G84" s="40">
        <v>15.685999870300293</v>
      </c>
      <c r="I84" s="41"/>
      <c r="J84" s="41"/>
      <c r="K84" s="41"/>
      <c r="L84" s="41"/>
      <c r="M84" s="41"/>
      <c r="N84" s="41"/>
      <c r="O84" s="29"/>
    </row>
    <row r="85" spans="2:16">
      <c r="B85" s="25" t="s">
        <v>69</v>
      </c>
      <c r="C85" s="21">
        <v>23.732999801635742</v>
      </c>
      <c r="D85" s="43"/>
      <c r="E85" s="41"/>
      <c r="F85" s="41"/>
      <c r="G85" s="40">
        <v>15.741000175476074</v>
      </c>
      <c r="H85" s="43"/>
      <c r="I85" s="41"/>
      <c r="J85" s="41"/>
      <c r="K85" s="41"/>
      <c r="L85" s="41"/>
      <c r="M85" s="41"/>
      <c r="N85" s="41"/>
      <c r="O85" s="29"/>
    </row>
    <row r="86" spans="2:16" ht="15.75">
      <c r="B86" s="25" t="s">
        <v>69</v>
      </c>
      <c r="C86" s="21">
        <v>23.813999176025391</v>
      </c>
      <c r="D86" s="44">
        <f>STDEV(C84:C86)</f>
        <v>4.1040355083502449E-2</v>
      </c>
      <c r="E86" s="45">
        <f>AVERAGE(C84:C86)</f>
        <v>23.777332941691082</v>
      </c>
      <c r="F86" s="41"/>
      <c r="G86" s="40">
        <v>15.710000038146973</v>
      </c>
      <c r="H86" s="46">
        <f>STDEV(G84:G86)</f>
        <v>2.7574294008856099E-2</v>
      </c>
      <c r="I86" s="45">
        <f>AVERAGE(G84:G86)</f>
        <v>15.712333361307779</v>
      </c>
      <c r="J86" s="41"/>
      <c r="K86" s="45">
        <f>E86-I86</f>
        <v>8.0649995803833026</v>
      </c>
      <c r="L86" s="45">
        <f>K86-$K$7</f>
        <v>-1.5000003178914394</v>
      </c>
      <c r="M86" s="18">
        <f>SQRT((D86*D86)+(H86*H86))</f>
        <v>4.9443426615342942E-2</v>
      </c>
      <c r="N86" s="6"/>
      <c r="O86" s="23">
        <f>POWER(2,-L86)</f>
        <v>2.828427747977603</v>
      </c>
      <c r="P86" s="17">
        <f>M86/SQRT((COUNT(C84:C86)+COUNT(G84:G86)/2))</f>
        <v>2.3307854829872285E-2</v>
      </c>
    </row>
    <row r="87" spans="2:16">
      <c r="B87" s="25" t="s">
        <v>70</v>
      </c>
      <c r="C87" s="21">
        <v>29.379999160766602</v>
      </c>
      <c r="D87" s="37"/>
      <c r="E87" s="41"/>
      <c r="F87" s="41"/>
      <c r="G87" s="40">
        <v>17.327999114990234</v>
      </c>
      <c r="I87" s="41"/>
      <c r="J87" s="41"/>
      <c r="K87" s="41"/>
      <c r="L87" s="41"/>
      <c r="M87" s="41"/>
      <c r="N87" s="41"/>
      <c r="O87" s="29"/>
    </row>
    <row r="88" spans="2:16">
      <c r="B88" s="25" t="s">
        <v>70</v>
      </c>
      <c r="C88" s="21">
        <v>29.913000106811523</v>
      </c>
      <c r="D88" s="43"/>
      <c r="E88" s="41"/>
      <c r="F88" s="41"/>
      <c r="G88" s="40">
        <v>17.356000900268555</v>
      </c>
      <c r="H88" s="43"/>
      <c r="I88" s="41"/>
      <c r="J88" s="41"/>
      <c r="K88" s="41"/>
      <c r="L88" s="41"/>
      <c r="M88" s="41"/>
      <c r="N88" s="41"/>
      <c r="O88" s="29"/>
    </row>
    <row r="89" spans="2:16" ht="15.75">
      <c r="B89" s="25" t="s">
        <v>70</v>
      </c>
      <c r="C89" s="21">
        <v>29.663999557495117</v>
      </c>
      <c r="D89" s="44">
        <f>STDEV(C87:C89)</f>
        <v>0.26669192819498472</v>
      </c>
      <c r="E89" s="45">
        <f>AVERAGE(C87:C89)</f>
        <v>29.652332941691082</v>
      </c>
      <c r="F89" s="41"/>
      <c r="G89" s="40">
        <v>17.311000823974609</v>
      </c>
      <c r="H89" s="46">
        <f>STDEV(G87:G89)</f>
        <v>2.2723148045865522E-2</v>
      </c>
      <c r="I89" s="45">
        <f>AVERAGE(G87:G89)</f>
        <v>17.331666946411133</v>
      </c>
      <c r="J89" s="41"/>
      <c r="K89" s="45">
        <f>E89-I89</f>
        <v>12.320665995279949</v>
      </c>
      <c r="L89" s="45">
        <f>K89-$K$7</f>
        <v>2.7556660970052071</v>
      </c>
      <c r="M89" s="18">
        <f>SQRT((D89*D89)+(H89*H89))</f>
        <v>0.26765822614198354</v>
      </c>
      <c r="N89" s="6"/>
      <c r="O89" s="23">
        <f>POWER(2,-L89)</f>
        <v>0.14806821700476297</v>
      </c>
      <c r="P89" s="17">
        <f>M89/SQRT((COUNT(C87:C89)+COUNT(G87:G89)/2))</f>
        <v>0.12617529783023934</v>
      </c>
    </row>
    <row r="90" spans="2:16">
      <c r="B90" s="25" t="s">
        <v>71</v>
      </c>
      <c r="C90" s="21">
        <v>26.663000106811523</v>
      </c>
      <c r="D90" s="37"/>
      <c r="E90" s="41"/>
      <c r="F90" s="41"/>
      <c r="G90" s="40">
        <v>17.971000671386719</v>
      </c>
      <c r="I90" s="41"/>
      <c r="J90" s="41"/>
      <c r="K90" s="41"/>
      <c r="L90" s="41"/>
      <c r="M90" s="41"/>
      <c r="N90" s="41"/>
      <c r="O90" s="29"/>
    </row>
    <row r="91" spans="2:16">
      <c r="B91" s="25" t="s">
        <v>71</v>
      </c>
      <c r="C91" s="21">
        <v>26.395000457763672</v>
      </c>
      <c r="D91" s="43"/>
      <c r="E91" s="41"/>
      <c r="F91" s="41"/>
      <c r="G91" s="40">
        <v>17.955999374389648</v>
      </c>
      <c r="H91" s="43"/>
      <c r="I91" s="41"/>
      <c r="J91" s="41"/>
      <c r="K91" s="41"/>
      <c r="L91" s="41"/>
      <c r="M91" s="41"/>
      <c r="N91" s="41"/>
      <c r="O91" s="29"/>
    </row>
    <row r="92" spans="2:16" ht="15.75">
      <c r="B92" s="25" t="s">
        <v>71</v>
      </c>
      <c r="C92" s="21">
        <v>26.388999938964844</v>
      </c>
      <c r="D92" s="44">
        <f>STDEV(C90:C92)</f>
        <v>0.15649063342344985</v>
      </c>
      <c r="E92" s="45">
        <f>AVERAGE(C90:C92)</f>
        <v>26.482333501180012</v>
      </c>
      <c r="F92" s="41"/>
      <c r="G92" s="40">
        <v>18.024999618530273</v>
      </c>
      <c r="H92" s="46">
        <f>STDEV(G90:G92)</f>
        <v>3.6290400235858014E-2</v>
      </c>
      <c r="I92" s="45">
        <f>AVERAGE(G90:G92)</f>
        <v>17.983999888102215</v>
      </c>
      <c r="J92" s="41"/>
      <c r="K92" s="45">
        <f>E92-I92</f>
        <v>8.4983336130777971</v>
      </c>
      <c r="L92" s="45">
        <f>K92-$K$7</f>
        <v>-1.0666662851969448</v>
      </c>
      <c r="M92" s="18">
        <f>SQRT((D92*D92)+(H92*H92))</f>
        <v>0.16064342967750445</v>
      </c>
      <c r="N92" s="6"/>
      <c r="O92" s="23">
        <f>POWER(2,-L92)</f>
        <v>2.0945876918014834</v>
      </c>
      <c r="P92" s="17">
        <f>M92/SQRT((COUNT(C90:C92)+COUNT(G90:G92)/2))</f>
        <v>7.5728038985351784E-2</v>
      </c>
    </row>
    <row r="93" spans="2:16">
      <c r="B93" s="25" t="s">
        <v>72</v>
      </c>
      <c r="C93" s="21">
        <v>21.381000518798828</v>
      </c>
      <c r="D93" s="37"/>
      <c r="E93" s="41"/>
      <c r="F93" s="41"/>
      <c r="G93" s="40">
        <v>13.909999847412109</v>
      </c>
      <c r="I93" s="41"/>
      <c r="J93" s="41"/>
      <c r="K93" s="41"/>
      <c r="L93" s="41"/>
      <c r="M93" s="41"/>
      <c r="N93" s="41"/>
      <c r="O93" s="29"/>
    </row>
    <row r="94" spans="2:16">
      <c r="B94" s="25" t="s">
        <v>72</v>
      </c>
      <c r="C94" s="21">
        <v>21.37299919128418</v>
      </c>
      <c r="D94" s="43"/>
      <c r="E94" s="41"/>
      <c r="F94" s="41"/>
      <c r="G94" s="40">
        <v>14.072999954223633</v>
      </c>
      <c r="H94" s="43"/>
      <c r="I94" s="41"/>
      <c r="J94" s="41"/>
      <c r="K94" s="41"/>
      <c r="L94" s="41"/>
      <c r="M94" s="41"/>
      <c r="N94" s="41"/>
      <c r="O94" s="29"/>
    </row>
    <row r="95" spans="2:16" ht="15.75">
      <c r="B95" s="25" t="s">
        <v>72</v>
      </c>
      <c r="C95" s="21">
        <v>21.509000778198242</v>
      </c>
      <c r="D95" s="44">
        <f>STDEV(C93:C95)</f>
        <v>7.631570315849949E-2</v>
      </c>
      <c r="E95" s="45">
        <f>AVERAGE(C93:C95)</f>
        <v>21.421000162760418</v>
      </c>
      <c r="F95" s="41"/>
      <c r="G95" s="40">
        <v>14.031999588012695</v>
      </c>
      <c r="H95" s="46">
        <f>STDEV(G93:G95)</f>
        <v>8.4787972374829684E-2</v>
      </c>
      <c r="I95" s="45">
        <f>AVERAGE(G93:G95)</f>
        <v>14.004999796549479</v>
      </c>
      <c r="J95" s="41"/>
      <c r="K95" s="45">
        <f>E95-I95</f>
        <v>7.4160003662109393</v>
      </c>
      <c r="L95" s="45">
        <f>K95-$K$7</f>
        <v>-2.1489995320638027</v>
      </c>
      <c r="M95" s="18">
        <f>SQRT((D95*D95)+(H95*H95))</f>
        <v>0.11407491752357786</v>
      </c>
      <c r="N95" s="6"/>
      <c r="O95" s="23">
        <f>POWER(2,-L95)</f>
        <v>4.4352011358605177</v>
      </c>
      <c r="P95" s="17">
        <f>M95/SQRT((COUNT(C93:C95)+COUNT(G93:G95)/2))</f>
        <v>5.3775431829478686E-2</v>
      </c>
    </row>
    <row r="96" spans="2:16">
      <c r="B96" s="25" t="s">
        <v>73</v>
      </c>
      <c r="C96" s="21">
        <v>29.030000686645508</v>
      </c>
      <c r="D96" s="37"/>
      <c r="E96" s="41"/>
      <c r="F96" s="41"/>
      <c r="G96" s="40">
        <v>18.409000396728516</v>
      </c>
      <c r="I96" s="41"/>
      <c r="J96" s="41"/>
      <c r="K96" s="41"/>
      <c r="L96" s="41"/>
      <c r="M96" s="41"/>
      <c r="N96" s="41"/>
      <c r="O96" s="29"/>
    </row>
    <row r="97" spans="2:16">
      <c r="B97" s="25" t="s">
        <v>73</v>
      </c>
      <c r="C97" s="21">
        <v>28.958000183105469</v>
      </c>
      <c r="D97" s="43"/>
      <c r="E97" s="41"/>
      <c r="F97" s="41"/>
      <c r="G97" s="40">
        <v>18.417999267578125</v>
      </c>
      <c r="H97" s="43"/>
      <c r="I97" s="41"/>
      <c r="J97" s="41"/>
      <c r="K97" s="41"/>
      <c r="L97" s="41"/>
      <c r="M97" s="41"/>
      <c r="N97" s="41"/>
      <c r="O97" s="29"/>
    </row>
    <row r="98" spans="2:16" ht="15.75">
      <c r="B98" s="25" t="s">
        <v>73</v>
      </c>
      <c r="C98" s="21">
        <v>28.827999114990234</v>
      </c>
      <c r="D98" s="44">
        <f>STDEV(C96:C98)</f>
        <v>0.10237918503641381</v>
      </c>
      <c r="E98" s="45">
        <f>AVERAGE(C96:C98)</f>
        <v>28.938666661580402</v>
      </c>
      <c r="F98" s="41"/>
      <c r="G98" s="40">
        <v>18.454999923706055</v>
      </c>
      <c r="H98" s="46">
        <f>STDEV(G96:G98)</f>
        <v>2.4378900414848474E-2</v>
      </c>
      <c r="I98" s="45">
        <f>AVERAGE(G96:G98)</f>
        <v>18.427333196004231</v>
      </c>
      <c r="J98" s="41"/>
      <c r="K98" s="45">
        <f>E98-I98</f>
        <v>10.511333465576172</v>
      </c>
      <c r="L98" s="45">
        <f>K98-$K$7</f>
        <v>0.94633356730142992</v>
      </c>
      <c r="M98" s="18">
        <f>SQRT((D98*D98)+(H98*H98))</f>
        <v>0.10524176126499099</v>
      </c>
      <c r="N98" s="6"/>
      <c r="O98" s="23">
        <f>POWER(2,-L98)</f>
        <v>0.51894963441366704</v>
      </c>
      <c r="P98" s="17">
        <f>M98/SQRT((COUNT(C96:C98)+COUNT(G96:G98)/2))</f>
        <v>4.9611442036327245E-2</v>
      </c>
    </row>
    <row r="99" spans="2:16">
      <c r="B99" s="25" t="s">
        <v>74</v>
      </c>
      <c r="C99" s="21">
        <v>29.46299934387207</v>
      </c>
      <c r="D99" s="37"/>
      <c r="E99" s="41"/>
      <c r="F99" s="41"/>
      <c r="G99" s="40">
        <v>20.375</v>
      </c>
      <c r="I99" s="41"/>
      <c r="J99" s="41"/>
      <c r="K99" s="41"/>
      <c r="L99" s="41"/>
      <c r="M99" s="41"/>
      <c r="N99" s="41"/>
      <c r="O99" s="29"/>
    </row>
    <row r="100" spans="2:16">
      <c r="B100" s="25" t="s">
        <v>74</v>
      </c>
      <c r="C100" s="21">
        <v>29.551000595092773</v>
      </c>
      <c r="D100" s="43"/>
      <c r="E100" s="41"/>
      <c r="F100" s="41"/>
      <c r="G100" s="40">
        <v>20.37700080871582</v>
      </c>
      <c r="H100" s="43"/>
      <c r="I100" s="41"/>
      <c r="J100" s="41"/>
      <c r="K100" s="41"/>
      <c r="L100" s="41"/>
      <c r="M100" s="41"/>
      <c r="N100" s="41"/>
      <c r="O100" s="29"/>
    </row>
    <row r="101" spans="2:16" ht="15.75">
      <c r="B101" s="25" t="s">
        <v>74</v>
      </c>
      <c r="C101" s="21">
        <v>29.576999664306641</v>
      </c>
      <c r="D101" s="44">
        <f>STDEV(C99:C101)</f>
        <v>5.9744239437206366E-2</v>
      </c>
      <c r="E101" s="45">
        <f>AVERAGE(C99:C101)</f>
        <v>29.530333201090496</v>
      </c>
      <c r="F101" s="41"/>
      <c r="G101" s="40">
        <v>20.356000900268555</v>
      </c>
      <c r="H101" s="46">
        <f>STDEV(G99:G101)</f>
        <v>1.1589975416397899E-2</v>
      </c>
      <c r="I101" s="45">
        <f>AVERAGE(G99:G101)</f>
        <v>20.369333902994793</v>
      </c>
      <c r="J101" s="41"/>
      <c r="K101" s="45">
        <f>E101-I101</f>
        <v>9.1609992980957031</v>
      </c>
      <c r="L101" s="45">
        <f>K101-$K$7</f>
        <v>-0.40400060017903883</v>
      </c>
      <c r="M101" s="18">
        <f>SQRT((D101*D101)+(H101*H101))</f>
        <v>6.0858045286411824E-2</v>
      </c>
      <c r="N101" s="6"/>
      <c r="O101" s="23">
        <f>POWER(2,-L101)</f>
        <v>1.3231719903639723</v>
      </c>
      <c r="P101" s="17">
        <f>M101/SQRT((COUNT(C99:C101)+COUNT(G99:G101)/2))</f>
        <v>2.8688757674519873E-2</v>
      </c>
    </row>
    <row r="102" spans="2:16">
      <c r="B102" s="25" t="s">
        <v>75</v>
      </c>
      <c r="C102" s="21">
        <v>22.121999740600586</v>
      </c>
      <c r="D102" s="37"/>
      <c r="E102" s="41"/>
      <c r="F102" s="41"/>
      <c r="G102" s="40">
        <v>14.642000198364258</v>
      </c>
      <c r="I102" s="41"/>
      <c r="J102" s="41"/>
      <c r="K102" s="41"/>
      <c r="L102" s="41"/>
      <c r="M102" s="41"/>
      <c r="N102" s="41"/>
      <c r="O102" s="29"/>
    </row>
    <row r="103" spans="2:16">
      <c r="B103" s="25" t="s">
        <v>75</v>
      </c>
      <c r="C103" s="21">
        <v>22.099000930786133</v>
      </c>
      <c r="D103" s="43"/>
      <c r="E103" s="41"/>
      <c r="F103" s="41"/>
      <c r="G103" s="40">
        <v>14.616000175476074</v>
      </c>
      <c r="H103" s="43"/>
      <c r="I103" s="41"/>
      <c r="J103" s="41"/>
      <c r="K103" s="41"/>
      <c r="L103" s="41"/>
      <c r="M103" s="41"/>
      <c r="N103" s="41"/>
      <c r="O103" s="29"/>
    </row>
    <row r="104" spans="2:16" ht="15.75">
      <c r="B104" s="25" t="s">
        <v>75</v>
      </c>
      <c r="C104" s="21">
        <v>22.041999816894531</v>
      </c>
      <c r="D104" s="44">
        <f>STDEV(C102:C104)</f>
        <v>4.1186688850362176E-2</v>
      </c>
      <c r="E104" s="45">
        <f>AVERAGE(C102:C104)</f>
        <v>22.087666829427082</v>
      </c>
      <c r="F104" s="41"/>
      <c r="G104" s="40">
        <v>14.600000381469727</v>
      </c>
      <c r="H104" s="46">
        <f>STDEV(G102:G104)</f>
        <v>2.1197402425791788E-2</v>
      </c>
      <c r="I104" s="45">
        <f>AVERAGE(G102:G104)</f>
        <v>14.619333585103353</v>
      </c>
      <c r="J104" s="41"/>
      <c r="K104" s="45">
        <f>E104-I104</f>
        <v>7.4683332443237287</v>
      </c>
      <c r="L104" s="45">
        <f>K104-$K$7</f>
        <v>-2.0966666539510133</v>
      </c>
      <c r="M104" s="18">
        <f>SQRT((D104*D104)+(H104*H104))</f>
        <v>4.6321411982554149E-2</v>
      </c>
      <c r="N104" s="6"/>
      <c r="O104" s="23">
        <f>POWER(2,-L104)</f>
        <v>4.2771999566284862</v>
      </c>
      <c r="P104" s="17">
        <f>M104/SQRT((COUNT(C102:C104)+COUNT(G102:G104)/2))</f>
        <v>2.1836123017999892E-2</v>
      </c>
    </row>
    <row r="105" spans="2:16">
      <c r="B105" s="25" t="s">
        <v>76</v>
      </c>
      <c r="C105" s="21">
        <v>29.478000640869141</v>
      </c>
      <c r="D105" s="37"/>
      <c r="E105" s="41"/>
      <c r="F105" s="41"/>
      <c r="G105" s="40">
        <v>16.809000015258789</v>
      </c>
      <c r="I105" s="41"/>
      <c r="J105" s="41"/>
      <c r="K105" s="41"/>
      <c r="L105" s="41"/>
      <c r="M105" s="41"/>
      <c r="N105" s="41"/>
      <c r="O105" s="29"/>
    </row>
    <row r="106" spans="2:16">
      <c r="B106" s="25" t="s">
        <v>76</v>
      </c>
      <c r="C106" s="21">
        <v>29.586000442504883</v>
      </c>
      <c r="D106" s="43"/>
      <c r="E106" s="41"/>
      <c r="F106" s="41"/>
      <c r="G106" s="40">
        <v>16.770999908447266</v>
      </c>
      <c r="H106" s="43"/>
      <c r="I106" s="41"/>
      <c r="J106" s="41"/>
      <c r="K106" s="41"/>
      <c r="L106" s="41"/>
      <c r="M106" s="41"/>
      <c r="N106" s="41"/>
      <c r="O106" s="29"/>
    </row>
    <row r="107" spans="2:16" ht="15.75">
      <c r="B107" s="25" t="s">
        <v>76</v>
      </c>
      <c r="C107" s="21">
        <v>29.253999710083008</v>
      </c>
      <c r="D107" s="44">
        <f>STDEV(C105:C107)</f>
        <v>0.16934425513091914</v>
      </c>
      <c r="E107" s="45">
        <f>AVERAGE(C105:C107)</f>
        <v>29.439333597819012</v>
      </c>
      <c r="F107" s="41"/>
      <c r="G107" s="40">
        <v>16.860000610351563</v>
      </c>
      <c r="H107" s="46">
        <f>STDEV(G105:G107)</f>
        <v>4.4658320906190464E-2</v>
      </c>
      <c r="I107" s="45">
        <f>AVERAGE(G105:G107)</f>
        <v>16.813333511352539</v>
      </c>
      <c r="J107" s="41"/>
      <c r="K107" s="45">
        <f>E107-I107</f>
        <v>12.626000086466473</v>
      </c>
      <c r="L107" s="45">
        <f>K107-$K$7</f>
        <v>3.0610001881917306</v>
      </c>
      <c r="M107" s="18">
        <f>SQRT((D107*D107)+(H107*H107))</f>
        <v>0.17513378421083159</v>
      </c>
      <c r="N107" s="6"/>
      <c r="O107" s="23">
        <f>POWER(2,-L107)</f>
        <v>0.11982491418111192</v>
      </c>
      <c r="P107" s="17">
        <f>M107/SQRT((COUNT(C105:C107)+COUNT(G105:G107)/2))</f>
        <v>8.2558857620227022E-2</v>
      </c>
    </row>
    <row r="108" spans="2:16">
      <c r="B108" s="25" t="s">
        <v>77</v>
      </c>
      <c r="C108" s="21">
        <v>28.440999984741211</v>
      </c>
      <c r="D108" s="37"/>
      <c r="E108" s="41"/>
      <c r="F108" s="41"/>
      <c r="G108" s="40">
        <v>19.346000671386719</v>
      </c>
      <c r="I108" s="41"/>
      <c r="J108" s="41"/>
      <c r="K108" s="41"/>
      <c r="L108" s="41"/>
      <c r="M108" s="41"/>
      <c r="N108" s="41"/>
      <c r="O108" s="29"/>
    </row>
    <row r="109" spans="2:16">
      <c r="B109" s="25" t="s">
        <v>77</v>
      </c>
      <c r="C109" s="21">
        <v>28.551000595092773</v>
      </c>
      <c r="D109" s="43"/>
      <c r="E109" s="41"/>
      <c r="F109" s="41"/>
      <c r="G109" s="40">
        <v>19.381999969482422</v>
      </c>
      <c r="H109" s="43"/>
      <c r="I109" s="41"/>
      <c r="J109" s="41"/>
      <c r="K109" s="41"/>
      <c r="L109" s="41"/>
      <c r="M109" s="41"/>
      <c r="N109" s="41"/>
      <c r="O109" s="29"/>
    </row>
    <row r="110" spans="2:16" ht="15.75">
      <c r="B110" s="25" t="s">
        <v>77</v>
      </c>
      <c r="C110" s="21">
        <v>28.38599967956543</v>
      </c>
      <c r="D110" s="44">
        <f>STDEV(C108:C110)</f>
        <v>8.4014353904563022E-2</v>
      </c>
      <c r="E110" s="45">
        <f>AVERAGE(C108:C110)</f>
        <v>28.459333419799805</v>
      </c>
      <c r="F110" s="41"/>
      <c r="G110" s="40">
        <v>19.364999771118164</v>
      </c>
      <c r="H110" s="46">
        <f>STDEV(G108:G110)</f>
        <v>1.8008895942528025E-2</v>
      </c>
      <c r="I110" s="45">
        <f>AVERAGE(G108:G110)</f>
        <v>19.364333470662434</v>
      </c>
      <c r="J110" s="41"/>
      <c r="K110" s="45">
        <f>E110-I110</f>
        <v>9.094999949137371</v>
      </c>
      <c r="L110" s="45">
        <f>K110-$K$7</f>
        <v>-0.46999994913737098</v>
      </c>
      <c r="M110" s="18">
        <f>SQRT((D110*D110)+(H110*H110))</f>
        <v>8.5922825809385289E-2</v>
      </c>
      <c r="N110" s="6"/>
      <c r="O110" s="23">
        <f>POWER(2,-L110)</f>
        <v>1.3851094192784925</v>
      </c>
      <c r="P110" s="17">
        <f>M110/SQRT((COUNT(C108:C110)+COUNT(G108:G110)/2))</f>
        <v>4.0504408525684564E-2</v>
      </c>
    </row>
    <row r="111" spans="2:16">
      <c r="B111" s="25" t="s">
        <v>78</v>
      </c>
      <c r="C111" s="21">
        <v>24.023000717163086</v>
      </c>
      <c r="D111" s="37"/>
      <c r="E111" s="41"/>
      <c r="F111" s="41"/>
      <c r="G111" s="40">
        <v>14.921999931335449</v>
      </c>
      <c r="I111" s="41"/>
      <c r="J111" s="41"/>
      <c r="K111" s="41"/>
      <c r="L111" s="41"/>
      <c r="M111" s="41"/>
      <c r="N111" s="41"/>
      <c r="O111" s="29"/>
    </row>
    <row r="112" spans="2:16">
      <c r="B112" s="25" t="s">
        <v>78</v>
      </c>
      <c r="C112" s="21">
        <v>23.996000289916992</v>
      </c>
      <c r="D112" s="43"/>
      <c r="E112" s="41"/>
      <c r="F112" s="41"/>
      <c r="G112" s="40">
        <v>15.088000297546387</v>
      </c>
      <c r="H112" s="43"/>
      <c r="I112" s="41"/>
      <c r="J112" s="41"/>
      <c r="K112" s="41"/>
      <c r="L112" s="41"/>
      <c r="M112" s="41"/>
      <c r="N112" s="41"/>
      <c r="O112" s="29"/>
    </row>
    <row r="113" spans="2:17" ht="15.75">
      <c r="B113" s="25" t="s">
        <v>78</v>
      </c>
      <c r="C113" s="21">
        <v>23.916999816894531</v>
      </c>
      <c r="D113" s="44">
        <f>STDEV(C111:C113)</f>
        <v>5.5085219837067392E-2</v>
      </c>
      <c r="E113" s="45">
        <f>AVERAGE(C111:C113)</f>
        <v>23.978666941324871</v>
      </c>
      <c r="F113" s="41"/>
      <c r="G113" s="40">
        <v>15.048000335693359</v>
      </c>
      <c r="H113" s="46">
        <f>STDEV(G111:G113)</f>
        <v>8.6633538952653771E-2</v>
      </c>
      <c r="I113" s="45">
        <f>AVERAGE(G111:G113)</f>
        <v>15.019333521525065</v>
      </c>
      <c r="J113" s="41"/>
      <c r="K113" s="45">
        <f>E113-I113</f>
        <v>8.9593334197998065</v>
      </c>
      <c r="L113" s="45">
        <f>K113-$K$7</f>
        <v>-0.60566647847493549</v>
      </c>
      <c r="M113" s="18">
        <f>SQRT((D113*D113)+(H113*H113))</f>
        <v>0.10266329195948774</v>
      </c>
      <c r="N113" s="6"/>
      <c r="O113" s="23">
        <f>POWER(2,-L113)</f>
        <v>1.5216815585847701</v>
      </c>
      <c r="P113" s="17">
        <f>M113/SQRT((COUNT(C111:C113)+COUNT(G111:G113)/2))</f>
        <v>4.8395939948992099E-2</v>
      </c>
    </row>
    <row r="114" spans="2:17">
      <c r="B114" s="25" t="s">
        <v>79</v>
      </c>
      <c r="C114" s="21">
        <v>30.989999771118164</v>
      </c>
      <c r="D114" s="37"/>
      <c r="E114" s="41"/>
      <c r="F114" s="41"/>
      <c r="G114" s="40">
        <v>17.919000625610352</v>
      </c>
      <c r="I114" s="41"/>
      <c r="J114" s="41"/>
      <c r="K114" s="41"/>
      <c r="L114" s="41"/>
      <c r="M114" s="41"/>
      <c r="N114" s="41"/>
      <c r="O114" s="29"/>
    </row>
    <row r="115" spans="2:17">
      <c r="B115" s="25" t="s">
        <v>79</v>
      </c>
      <c r="C115" s="21">
        <v>31.176000595092773</v>
      </c>
      <c r="D115" s="43"/>
      <c r="E115" s="41"/>
      <c r="F115" s="41"/>
      <c r="G115" s="40">
        <v>17.985000610351563</v>
      </c>
      <c r="H115" s="43"/>
      <c r="I115" s="41"/>
      <c r="J115" s="41"/>
      <c r="K115" s="41"/>
      <c r="L115" s="41"/>
      <c r="M115" s="41"/>
      <c r="N115" s="41"/>
      <c r="O115" s="29"/>
    </row>
    <row r="116" spans="2:17" ht="15.75">
      <c r="B116" s="25" t="s">
        <v>79</v>
      </c>
      <c r="C116" s="21">
        <v>31.409999847412109</v>
      </c>
      <c r="D116" s="44">
        <f>STDEV(C114:C116)</f>
        <v>0.21045665456007284</v>
      </c>
      <c r="E116" s="45">
        <f>AVERAGE(C114:C116)</f>
        <v>31.192000071207683</v>
      </c>
      <c r="F116" s="41"/>
      <c r="G116" s="40">
        <v>18.044000625610352</v>
      </c>
      <c r="H116" s="46">
        <f>STDEV(G114:G116)</f>
        <v>6.2532657849555459E-2</v>
      </c>
      <c r="I116" s="45">
        <f>AVERAGE(G114:G116)</f>
        <v>17.982667287190754</v>
      </c>
      <c r="J116" s="41"/>
      <c r="K116" s="45">
        <f>E116-I116</f>
        <v>13.209332784016929</v>
      </c>
      <c r="L116" s="45">
        <f>K116-$K$7</f>
        <v>3.6443328857421875</v>
      </c>
      <c r="M116" s="18">
        <f>SQRT((D116*D116)+(H116*H116))</f>
        <v>0.21955030573048037</v>
      </c>
      <c r="N116" s="6"/>
      <c r="O116" s="23">
        <f>POWER(2,-L116)</f>
        <v>7.9973570729359927E-2</v>
      </c>
      <c r="P116" s="17">
        <f>M116/SQRT((COUNT(C114:C116)+COUNT(G114:G116)/2))</f>
        <v>0.10349700666240161</v>
      </c>
    </row>
    <row r="117" spans="2:17">
      <c r="B117" s="25" t="s">
        <v>80</v>
      </c>
      <c r="C117" s="21">
        <v>27.141000747680664</v>
      </c>
      <c r="D117" s="37"/>
      <c r="E117" s="41"/>
      <c r="F117" s="41"/>
      <c r="G117" s="40">
        <v>17.961000442504883</v>
      </c>
      <c r="I117" s="41"/>
      <c r="J117" s="41"/>
      <c r="K117" s="41"/>
      <c r="L117" s="41"/>
      <c r="M117" s="41"/>
      <c r="N117" s="41"/>
      <c r="O117" s="29"/>
    </row>
    <row r="118" spans="2:17">
      <c r="B118" s="25" t="s">
        <v>80</v>
      </c>
      <c r="C118" s="21">
        <v>26.950000762939453</v>
      </c>
      <c r="D118" s="43"/>
      <c r="E118" s="41"/>
      <c r="F118" s="41"/>
      <c r="G118" s="40">
        <v>17.958999633789062</v>
      </c>
      <c r="H118" s="43"/>
      <c r="I118" s="41"/>
      <c r="J118" s="41"/>
      <c r="K118" s="41"/>
      <c r="L118" s="41"/>
      <c r="M118" s="41"/>
      <c r="N118" s="41"/>
      <c r="O118" s="29"/>
    </row>
    <row r="119" spans="2:17" ht="15.75">
      <c r="B119" s="25" t="s">
        <v>80</v>
      </c>
      <c r="C119" s="21">
        <v>27.322000503540039</v>
      </c>
      <c r="D119" s="44">
        <f>STDEV(C117:C119)</f>
        <v>0.18602227142591674</v>
      </c>
      <c r="E119" s="45">
        <f>AVERAGE(C117:C119)</f>
        <v>27.137667338053387</v>
      </c>
      <c r="F119" s="41"/>
      <c r="G119" s="40">
        <v>18.014999389648438</v>
      </c>
      <c r="H119" s="46">
        <f>STDEV(G117:G119)</f>
        <v>3.176964532495162E-2</v>
      </c>
      <c r="I119" s="45">
        <f>AVERAGE(G117:G119)</f>
        <v>17.978333155314129</v>
      </c>
      <c r="J119" s="41"/>
      <c r="K119" s="45">
        <f>E119-I119</f>
        <v>9.1593341827392578</v>
      </c>
      <c r="L119" s="45">
        <f>K119-$K$7</f>
        <v>-0.40566571553548414</v>
      </c>
      <c r="M119" s="18">
        <f>SQRT((D119*D119)+(H119*H119))</f>
        <v>0.18871564808073193</v>
      </c>
      <c r="N119" s="6"/>
      <c r="O119" s="23">
        <f>POWER(2,-L119)</f>
        <v>1.3247000374428777</v>
      </c>
      <c r="P119" s="17">
        <f>M119/SQRT((COUNT(C117:C119)+COUNT(G117:G119)/2))</f>
        <v>8.8961409649266424E-2</v>
      </c>
    </row>
    <row r="120" spans="2:17">
      <c r="B120" s="25" t="s">
        <v>81</v>
      </c>
      <c r="C120" s="21">
        <v>22.785999298095703</v>
      </c>
      <c r="D120" s="37"/>
      <c r="E120" s="41"/>
      <c r="F120" s="41"/>
      <c r="G120" s="40">
        <v>15.661999702453613</v>
      </c>
      <c r="I120" s="41"/>
      <c r="J120" s="41"/>
      <c r="K120" s="41"/>
      <c r="L120" s="41"/>
      <c r="M120" s="41"/>
      <c r="N120" s="41"/>
      <c r="O120" s="29"/>
    </row>
    <row r="121" spans="2:17">
      <c r="B121" s="25" t="s">
        <v>81</v>
      </c>
      <c r="C121" s="21">
        <v>22.721000671386719</v>
      </c>
      <c r="D121" s="43"/>
      <c r="E121" s="41"/>
      <c r="F121" s="41"/>
      <c r="G121" s="40">
        <v>15.774999618530273</v>
      </c>
      <c r="H121" s="43"/>
      <c r="I121" s="41"/>
      <c r="J121" s="41"/>
      <c r="K121" s="41"/>
      <c r="L121" s="41"/>
      <c r="M121" s="41"/>
      <c r="N121" s="41"/>
      <c r="O121" s="29"/>
    </row>
    <row r="122" spans="2:17" ht="15.75">
      <c r="B122" s="25" t="s">
        <v>81</v>
      </c>
      <c r="C122" s="21">
        <v>22.603000640869141</v>
      </c>
      <c r="D122" s="44">
        <f>STDEV(C120:C122)</f>
        <v>9.2769730356878952E-2</v>
      </c>
      <c r="E122" s="45">
        <f>AVERAGE(C120:C122)</f>
        <v>22.703333536783855</v>
      </c>
      <c r="F122" s="41"/>
      <c r="G122" s="40">
        <v>15.717000007629395</v>
      </c>
      <c r="H122" s="46">
        <f>STDEV(G120:G122)</f>
        <v>5.6506591750306229E-2</v>
      </c>
      <c r="I122" s="45">
        <f>AVERAGE(G120:G122)</f>
        <v>15.717999776204428</v>
      </c>
      <c r="J122" s="41"/>
      <c r="K122" s="45">
        <f>E122-I122</f>
        <v>6.9853337605794277</v>
      </c>
      <c r="L122" s="45">
        <f>K122-$K$7</f>
        <v>-2.5796661376953143</v>
      </c>
      <c r="M122" s="18">
        <f>SQRT((D122*D122)+(H122*H122))</f>
        <v>0.10862420440087836</v>
      </c>
      <c r="N122" s="6"/>
      <c r="O122" s="23">
        <f>POWER(2,-L122)</f>
        <v>5.9780134282035391</v>
      </c>
      <c r="P122" s="17">
        <f>M122/SQRT((COUNT(C120:C122)+COUNT(G120:G122)/2))</f>
        <v>5.1205941021903144E-2</v>
      </c>
    </row>
    <row r="123" spans="2:17">
      <c r="B123" s="25" t="s">
        <v>82</v>
      </c>
      <c r="C123" s="21">
        <v>27.791000366210938</v>
      </c>
      <c r="D123" s="37"/>
      <c r="E123" s="41"/>
      <c r="F123" s="41"/>
      <c r="G123" s="40">
        <v>16.982000350952148</v>
      </c>
      <c r="I123" s="41"/>
      <c r="J123" s="41"/>
      <c r="K123" s="41"/>
      <c r="L123" s="41"/>
      <c r="M123" s="41"/>
      <c r="N123" s="41"/>
      <c r="O123" s="29"/>
    </row>
    <row r="124" spans="2:17">
      <c r="B124" s="25" t="s">
        <v>82</v>
      </c>
      <c r="C124" s="21">
        <v>27.693000793457031</v>
      </c>
      <c r="D124" s="43"/>
      <c r="E124" s="41"/>
      <c r="F124" s="41"/>
      <c r="G124" s="40">
        <v>16.98699951171875</v>
      </c>
      <c r="H124" s="43"/>
      <c r="I124" s="41"/>
      <c r="J124" s="41"/>
      <c r="K124" s="41"/>
      <c r="L124" s="41"/>
      <c r="M124" s="41"/>
      <c r="N124" s="41"/>
      <c r="O124" s="29"/>
    </row>
    <row r="125" spans="2:17" ht="15.75">
      <c r="B125" s="25" t="s">
        <v>82</v>
      </c>
      <c r="C125" s="21">
        <v>27.63800048828125</v>
      </c>
      <c r="D125" s="44">
        <f>STDEV(C123:C125)</f>
        <v>7.7500443521178755E-2</v>
      </c>
      <c r="E125" s="45">
        <f>AVERAGE(C123:C125)</f>
        <v>27.707333882649738</v>
      </c>
      <c r="F125" s="41"/>
      <c r="G125" s="40">
        <v>16.87299919128418</v>
      </c>
      <c r="H125" s="46">
        <f>STDEV(G123:G125)</f>
        <v>6.4423491414903736E-2</v>
      </c>
      <c r="I125" s="45">
        <f>AVERAGE(G123:G125)</f>
        <v>16.947333017985027</v>
      </c>
      <c r="J125" s="41"/>
      <c r="K125" s="45">
        <f>E125-I125</f>
        <v>10.760000864664711</v>
      </c>
      <c r="L125" s="45">
        <f>K125-$K$7</f>
        <v>1.1950009663899692</v>
      </c>
      <c r="M125" s="18">
        <f>SQRT((D125*D125)+(H125*H125))</f>
        <v>0.10078047922125392</v>
      </c>
      <c r="N125" s="6"/>
      <c r="O125" s="23">
        <f>POWER(2,-L125)</f>
        <v>0.43678615537683224</v>
      </c>
      <c r="P125" s="17">
        <f>M125/SQRT((COUNT(C123:C125)+COUNT(G123:G125)/2))</f>
        <v>4.7508373512385738E-2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27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2.710937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26.275999069213867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26.584999084472656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26.360000610351563</v>
      </c>
      <c r="D7" s="44">
        <f>STDEV(C5:C8)</f>
        <v>0.1597714939636502</v>
      </c>
      <c r="E7" s="45">
        <f>AVERAGE(C5:C8)</f>
        <v>26.406999588012695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8.2049999237060547</v>
      </c>
      <c r="L7" s="45">
        <f>K7-$K$7</f>
        <v>0</v>
      </c>
      <c r="M7" s="18">
        <f>SQRT((D7*D7)+(H7*H7))</f>
        <v>0.23286873295356431</v>
      </c>
      <c r="N7" s="6"/>
      <c r="O7" s="23">
        <f>POWER(2,-L7)</f>
        <v>1</v>
      </c>
      <c r="P7" s="17">
        <f>M7/SQRT((COUNT(C5:C8)+COUNT(G5:G8)/2))</f>
        <v>0.10977537346518972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83</v>
      </c>
      <c r="C9" s="21">
        <v>25.288999557495117</v>
      </c>
      <c r="D9" s="37"/>
      <c r="E9" s="41"/>
      <c r="F9" s="41"/>
      <c r="G9" s="40">
        <v>18.51099967956543</v>
      </c>
      <c r="I9" s="41"/>
      <c r="J9" s="41"/>
      <c r="K9" s="41"/>
      <c r="L9" s="41"/>
      <c r="M9" s="41"/>
      <c r="N9" s="41"/>
      <c r="O9" s="42"/>
    </row>
    <row r="10" spans="2:16">
      <c r="B10" s="25" t="s">
        <v>83</v>
      </c>
      <c r="C10" s="21">
        <v>25.291000366210938</v>
      </c>
      <c r="D10" s="43"/>
      <c r="E10" s="41"/>
      <c r="F10" s="41"/>
      <c r="G10" s="40">
        <v>18.461000442504883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83</v>
      </c>
      <c r="C11" s="21">
        <v>25.33799934387207</v>
      </c>
      <c r="D11" s="44">
        <f>STDEV(C9:C11)</f>
        <v>2.7730507272965648E-2</v>
      </c>
      <c r="E11" s="45">
        <f>AVERAGE(C9:C11)</f>
        <v>25.305999755859375</v>
      </c>
      <c r="F11" s="41"/>
      <c r="G11" s="40">
        <v>18.475000381469727</v>
      </c>
      <c r="H11" s="46">
        <f>STDEV(G9:G11)</f>
        <v>2.5793640886335432E-2</v>
      </c>
      <c r="I11" s="45">
        <f>AVERAGE(G9:G11)</f>
        <v>18.482333501180012</v>
      </c>
      <c r="J11" s="41"/>
      <c r="K11" s="45">
        <f>E11-I11</f>
        <v>6.8236662546793632</v>
      </c>
      <c r="L11" s="45">
        <f>K11-$K$7</f>
        <v>-1.3813336690266915</v>
      </c>
      <c r="M11" s="18">
        <f>SQRT((D11*D11)+(H11*H11))</f>
        <v>3.7872060199957903E-2</v>
      </c>
      <c r="N11" s="6"/>
      <c r="O11" s="23">
        <f>POWER(2,-L11)</f>
        <v>2.6050908194194884</v>
      </c>
      <c r="P11" s="17">
        <f>M11/SQRT((COUNT(C9:C11)+COUNT(G9:G11)/2))</f>
        <v>1.7853060389930262E-2</v>
      </c>
    </row>
    <row r="12" spans="2:16">
      <c r="B12" s="25" t="s">
        <v>84</v>
      </c>
      <c r="C12" s="21">
        <v>20.896999359130859</v>
      </c>
      <c r="D12" s="37"/>
      <c r="E12" s="41"/>
      <c r="F12" s="41"/>
      <c r="G12" s="40">
        <v>14.451999664306641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84</v>
      </c>
      <c r="C13" s="21">
        <v>21.055000305175781</v>
      </c>
      <c r="D13" s="43"/>
      <c r="E13" s="41"/>
      <c r="F13" s="41"/>
      <c r="G13" s="40">
        <v>14.39900016784668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84</v>
      </c>
      <c r="C14" s="21">
        <v>20.875999450683594</v>
      </c>
      <c r="D14" s="44">
        <f>STDEV(C12:C14)</f>
        <v>9.7849034243928656E-2</v>
      </c>
      <c r="E14" s="45">
        <f>AVERAGE(C12:C14)</f>
        <v>20.94266637166341</v>
      </c>
      <c r="F14" s="41"/>
      <c r="G14" s="40">
        <v>14.472999572753906</v>
      </c>
      <c r="H14" s="46">
        <f>STDEV(G12:G14)</f>
        <v>3.8135405042267083E-2</v>
      </c>
      <c r="I14" s="45">
        <f>AVERAGE(G12:G14)</f>
        <v>14.441333134969076</v>
      </c>
      <c r="J14" s="41"/>
      <c r="K14" s="45">
        <f>E14-I14</f>
        <v>6.5013332366943342</v>
      </c>
      <c r="L14" s="45">
        <f>K14-$K$7</f>
        <v>-1.7036666870117205</v>
      </c>
      <c r="M14" s="18">
        <f>SQRT((D14*D14)+(H14*H14))</f>
        <v>0.10501782048874987</v>
      </c>
      <c r="N14" s="6"/>
      <c r="O14" s="23">
        <f>POWER(2,-L14)</f>
        <v>3.2572776203436273</v>
      </c>
      <c r="P14" s="17">
        <f>M14/SQRT((COUNT(C12:C14)+COUNT(G12:G14)/2))</f>
        <v>4.9505875342017724E-2</v>
      </c>
    </row>
    <row r="15" spans="2:16">
      <c r="B15" s="25" t="s">
        <v>85</v>
      </c>
      <c r="C15" s="21">
        <v>26.799999237060547</v>
      </c>
      <c r="D15" s="37"/>
      <c r="E15" s="41"/>
      <c r="F15" s="41"/>
      <c r="G15" s="40">
        <v>15.548000335693359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85</v>
      </c>
      <c r="C16" s="21">
        <v>26.569000244140625</v>
      </c>
      <c r="D16" s="43"/>
      <c r="E16" s="41"/>
      <c r="F16" s="41"/>
      <c r="G16" s="40">
        <v>15.51099967956543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85</v>
      </c>
      <c r="C17" s="21">
        <v>26.52400016784668</v>
      </c>
      <c r="D17" s="44">
        <f>STDEV(C15:C17)</f>
        <v>0.14807713519390273</v>
      </c>
      <c r="E17" s="45">
        <f>AVERAGE(C15:C17)</f>
        <v>26.630999883015949</v>
      </c>
      <c r="F17" s="41"/>
      <c r="G17" s="40">
        <v>15.553999900817871</v>
      </c>
      <c r="H17" s="46">
        <f>STDEV(G15:G17)</f>
        <v>2.3288274457830601E-2</v>
      </c>
      <c r="I17" s="45">
        <f>AVERAGE(G15:G17)</f>
        <v>15.537666638692221</v>
      </c>
      <c r="J17" s="41"/>
      <c r="K17" s="45">
        <f>E17-I17</f>
        <v>11.093333244323729</v>
      </c>
      <c r="L17" s="45">
        <f>K17-$K$7</f>
        <v>2.888333320617674</v>
      </c>
      <c r="M17" s="18">
        <f>SQRT((D17*D17)+(H17*H17))</f>
        <v>0.14989723711415295</v>
      </c>
      <c r="N17" s="6"/>
      <c r="O17" s="23">
        <f>POWER(2,-L17)</f>
        <v>0.13505946747729181</v>
      </c>
      <c r="P17" s="17">
        <f>M17/SQRT((COUNT(C15:C17)+COUNT(G15:G17)/2))</f>
        <v>7.0662235229696932E-2</v>
      </c>
    </row>
    <row r="18" spans="2:16">
      <c r="B18" s="25" t="s">
        <v>86</v>
      </c>
      <c r="C18" s="21">
        <v>26.347000122070313</v>
      </c>
      <c r="D18" s="37"/>
      <c r="E18" s="41"/>
      <c r="F18" s="41"/>
      <c r="G18" s="40">
        <v>18.812999725341797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86</v>
      </c>
      <c r="C19" s="21">
        <v>26.384000778198242</v>
      </c>
      <c r="D19" s="43"/>
      <c r="E19" s="41"/>
      <c r="F19" s="41"/>
      <c r="G19" s="40">
        <v>18.915000915527344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86</v>
      </c>
      <c r="C20" s="21">
        <v>26.677999496459961</v>
      </c>
      <c r="D20" s="44">
        <f>STDEV(C18:C20)</f>
        <v>0.18136743585849632</v>
      </c>
      <c r="E20" s="45">
        <f>AVERAGE(C18:C20)</f>
        <v>26.469666798909504</v>
      </c>
      <c r="F20" s="41"/>
      <c r="G20" s="40">
        <v>18.903999328613281</v>
      </c>
      <c r="H20" s="46">
        <f>STDEV(G18:G20)</f>
        <v>5.5985422968041904E-2</v>
      </c>
      <c r="I20" s="45">
        <f>AVERAGE(G18:G20)</f>
        <v>18.877333323160808</v>
      </c>
      <c r="J20" s="41"/>
      <c r="K20" s="45">
        <f>E20-I20</f>
        <v>7.5923334757486955</v>
      </c>
      <c r="L20" s="45">
        <f>K20-$K$7</f>
        <v>-0.61266644795735914</v>
      </c>
      <c r="M20" s="18">
        <f>SQRT((D20*D20)+(H20*H20))</f>
        <v>0.18981178671198567</v>
      </c>
      <c r="N20" s="6"/>
      <c r="O20" s="23">
        <f>POWER(2,-L20)</f>
        <v>1.5290827120829622</v>
      </c>
      <c r="P20" s="17">
        <f>M20/SQRT((COUNT(C18:C20)+COUNT(G18:G20)/2))</f>
        <v>8.9478134355453126E-2</v>
      </c>
    </row>
    <row r="21" spans="2:16">
      <c r="B21" s="25" t="s">
        <v>87</v>
      </c>
      <c r="C21" s="21">
        <v>22.08799934387207</v>
      </c>
      <c r="D21" s="37"/>
      <c r="E21" s="41"/>
      <c r="F21" s="41"/>
      <c r="G21" s="40">
        <v>13.121999740600586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87</v>
      </c>
      <c r="C22" s="21">
        <v>22.089000701904297</v>
      </c>
      <c r="D22" s="43"/>
      <c r="E22" s="41"/>
      <c r="F22" s="41"/>
      <c r="G22" s="40">
        <v>13.060000419616699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87</v>
      </c>
      <c r="C23" s="21">
        <v>22.13599967956543</v>
      </c>
      <c r="D23" s="44">
        <f>STDEV(C21:C23)</f>
        <v>2.7428509638013375E-2</v>
      </c>
      <c r="E23" s="45">
        <f>AVERAGE(C21:C23)</f>
        <v>22.104333241780598</v>
      </c>
      <c r="F23" s="41"/>
      <c r="G23" s="40">
        <v>13.081999778747559</v>
      </c>
      <c r="H23" s="46">
        <f>STDEV(G21:G23)</f>
        <v>3.1432161217653021E-2</v>
      </c>
      <c r="I23" s="45">
        <f>AVERAGE(G21:G23)</f>
        <v>13.087999979654947</v>
      </c>
      <c r="J23" s="41"/>
      <c r="K23" s="45">
        <f>E23-I23</f>
        <v>9.0163332621256504</v>
      </c>
      <c r="L23" s="45">
        <f>K23-$K$7</f>
        <v>0.81133333841959576</v>
      </c>
      <c r="M23" s="18">
        <f>SQRT((D23*D23)+(H23*H23))</f>
        <v>4.1716949789924997E-2</v>
      </c>
      <c r="N23" s="6"/>
      <c r="O23" s="23">
        <f>POWER(2,-L23)</f>
        <v>0.56985495467386083</v>
      </c>
      <c r="P23" s="17">
        <f>M23/SQRT((COUNT(C21:C23)+COUNT(G21:G23)/2))</f>
        <v>1.9665558724583126E-2</v>
      </c>
    </row>
    <row r="24" spans="2:16">
      <c r="B24" s="25" t="s">
        <v>88</v>
      </c>
      <c r="C24" s="21">
        <v>26.504999160766602</v>
      </c>
      <c r="D24" s="37"/>
      <c r="E24" s="41"/>
      <c r="F24" s="41"/>
      <c r="G24" s="40">
        <v>16.941999435424805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88</v>
      </c>
      <c r="C25" s="21">
        <v>26.464000701904297</v>
      </c>
      <c r="D25" s="43"/>
      <c r="E25" s="41"/>
      <c r="F25" s="41"/>
      <c r="G25" s="40">
        <v>16.958000183105469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88</v>
      </c>
      <c r="C26" s="21">
        <v>26.506999969482422</v>
      </c>
      <c r="D26" s="44">
        <f>STDEV(C24:C26)</f>
        <v>2.426868310139834E-2</v>
      </c>
      <c r="E26" s="45">
        <f>AVERAGE(C24:C26)</f>
        <v>26.491999944051106</v>
      </c>
      <c r="F26" s="41"/>
      <c r="G26" s="40">
        <v>16.857000350952148</v>
      </c>
      <c r="H26" s="46">
        <f>STDEV(G24:G26)</f>
        <v>5.428602395725949E-2</v>
      </c>
      <c r="I26" s="45">
        <f>AVERAGE(G24:G26)</f>
        <v>16.918999989827473</v>
      </c>
      <c r="J26" s="41"/>
      <c r="K26" s="45">
        <f>E26-I26</f>
        <v>9.5729999542236328</v>
      </c>
      <c r="L26" s="45">
        <f>K26-$K$7</f>
        <v>1.3680000305175781</v>
      </c>
      <c r="M26" s="18">
        <f>SQRT((D26*D26)+(H26*H26))</f>
        <v>5.9463782057351929E-2</v>
      </c>
      <c r="N26" s="6"/>
      <c r="O26" s="23">
        <f>POWER(2,-L26)</f>
        <v>0.387427957284255</v>
      </c>
      <c r="P26" s="17">
        <f>M26/SQRT((COUNT(C24:C26)+COUNT(G24:G26)/2))</f>
        <v>2.8031495685168335E-2</v>
      </c>
    </row>
    <row r="27" spans="2:16">
      <c r="B27" s="25" t="s">
        <v>89</v>
      </c>
      <c r="C27" s="21">
        <v>30.971000671386719</v>
      </c>
      <c r="D27" s="37"/>
      <c r="E27" s="41"/>
      <c r="F27" s="41"/>
      <c r="G27" s="40">
        <v>20.951000213623047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89</v>
      </c>
      <c r="C28" s="21"/>
      <c r="D28" s="43"/>
      <c r="E28" s="41"/>
      <c r="F28" s="41"/>
      <c r="G28" s="40">
        <v>20.91200065612793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89</v>
      </c>
      <c r="C29" s="21">
        <v>31.36199951171875</v>
      </c>
      <c r="D29" s="44">
        <f>STDEV(C27:C29)</f>
        <v>0.27647793143485544</v>
      </c>
      <c r="E29" s="45">
        <f>AVERAGE(C27:C29)</f>
        <v>31.166500091552734</v>
      </c>
      <c r="F29" s="41"/>
      <c r="G29" s="40">
        <v>21.020000457763672</v>
      </c>
      <c r="H29" s="46">
        <f>STDEV(G27:G29)</f>
        <v>5.4689969113236335E-2</v>
      </c>
      <c r="I29" s="45">
        <f>AVERAGE(G27:G29)</f>
        <v>20.961000442504883</v>
      </c>
      <c r="J29" s="41"/>
      <c r="K29" s="45">
        <f>E29-I29</f>
        <v>10.205499649047852</v>
      </c>
      <c r="L29" s="45">
        <f>K29-$K$7</f>
        <v>2.0004997253417969</v>
      </c>
      <c r="M29" s="18">
        <f>SQRT((D29*D29)+(H29*H29))</f>
        <v>0.28183512785333087</v>
      </c>
      <c r="N29" s="6"/>
      <c r="O29" s="23">
        <f>POWER(2,-L29)</f>
        <v>0.2499134191930045</v>
      </c>
      <c r="P29" s="17">
        <f>M29/SQRT((COUNT(C27:C29)+COUNT(G27:G29)/2))</f>
        <v>0.15064721256925623</v>
      </c>
    </row>
    <row r="30" spans="2:16">
      <c r="B30" s="25" t="s">
        <v>90</v>
      </c>
      <c r="C30" s="21">
        <v>24.860000610351563</v>
      </c>
      <c r="D30" s="37"/>
      <c r="E30" s="41"/>
      <c r="F30" s="41"/>
      <c r="G30" s="40">
        <v>14.52299976348877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90</v>
      </c>
      <c r="C31" s="21">
        <v>24.895000457763672</v>
      </c>
      <c r="D31" s="43"/>
      <c r="E31" s="41"/>
      <c r="F31" s="41"/>
      <c r="G31" s="40">
        <v>14.588000297546387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90</v>
      </c>
      <c r="C32" s="21">
        <v>24.940999984741211</v>
      </c>
      <c r="D32" s="44">
        <f>STDEV(C30:C32)</f>
        <v>4.0623975787176712E-2</v>
      </c>
      <c r="E32" s="45">
        <f>AVERAGE(C30:C32)</f>
        <v>24.898667017618816</v>
      </c>
      <c r="F32" s="41"/>
      <c r="G32" s="40">
        <v>14.607999801635742</v>
      </c>
      <c r="H32" s="46">
        <f>STDEV(G30:G32)</f>
        <v>4.4441077238260858E-2</v>
      </c>
      <c r="I32" s="45">
        <f>AVERAGE(G30:G32)</f>
        <v>14.572999954223633</v>
      </c>
      <c r="J32" s="41"/>
      <c r="K32" s="45">
        <f>E32-I32</f>
        <v>10.325667063395183</v>
      </c>
      <c r="L32" s="45">
        <f>K32-$K$7</f>
        <v>2.1206671396891288</v>
      </c>
      <c r="M32" s="18">
        <f>SQRT((D32*D32)+(H32*H32))</f>
        <v>6.0210603342386357E-2</v>
      </c>
      <c r="N32" s="6"/>
      <c r="O32" s="23">
        <f>POWER(2,-L32)</f>
        <v>0.22994055757641044</v>
      </c>
      <c r="P32" s="17">
        <f>M32/SQRT((COUNT(C30:C32)+COUNT(G30:G32)/2))</f>
        <v>2.8383550615156534E-2</v>
      </c>
    </row>
    <row r="33" spans="2:16">
      <c r="B33" s="25" t="s">
        <v>91</v>
      </c>
      <c r="C33" s="21">
        <v>31.051000595092773</v>
      </c>
      <c r="D33" s="37"/>
      <c r="E33" s="41"/>
      <c r="F33" s="41"/>
      <c r="G33" s="40">
        <v>15.939000129699707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91</v>
      </c>
      <c r="C34" s="21">
        <v>31.329999923706055</v>
      </c>
      <c r="D34" s="43"/>
      <c r="E34" s="41"/>
      <c r="F34" s="41"/>
      <c r="G34" s="40">
        <v>15.756999969482422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91</v>
      </c>
      <c r="C35" s="21">
        <v>31.152000427246094</v>
      </c>
      <c r="D35" s="44">
        <f>STDEV(C33:C35)</f>
        <v>0.14125946115904367</v>
      </c>
      <c r="E35" s="45">
        <f>AVERAGE(C33:C35)</f>
        <v>31.177666982014973</v>
      </c>
      <c r="F35" s="41"/>
      <c r="G35" s="40">
        <v>15.77400016784668</v>
      </c>
      <c r="H35" s="46">
        <f>STDEV(G33:G35)</f>
        <v>0.10053030428270709</v>
      </c>
      <c r="I35" s="45">
        <f>AVERAGE(G33:G35)</f>
        <v>15.823333422342936</v>
      </c>
      <c r="J35" s="41"/>
      <c r="K35" s="45">
        <f>E35-I35</f>
        <v>15.354333559672037</v>
      </c>
      <c r="L35" s="45">
        <f>K35-$K$7</f>
        <v>7.1493336359659825</v>
      </c>
      <c r="M35" s="18">
        <f>SQRT((D35*D35)+(H35*H35))</f>
        <v>0.17337986459250984</v>
      </c>
      <c r="N35" s="6"/>
      <c r="O35" s="23">
        <f>POWER(2,-L35)</f>
        <v>7.0442721550998608E-3</v>
      </c>
      <c r="P35" s="17">
        <f>M35/SQRT((COUNT(C33:C35)+COUNT(G33:G35)/2))</f>
        <v>8.1732051983046075E-2</v>
      </c>
    </row>
    <row r="36" spans="2:16">
      <c r="B36" s="25" t="s">
        <v>92</v>
      </c>
      <c r="C36" s="21">
        <v>26.399999618530273</v>
      </c>
      <c r="D36" s="37"/>
      <c r="E36" s="41"/>
      <c r="F36" s="41"/>
      <c r="G36" s="40">
        <v>18.517000198364258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92</v>
      </c>
      <c r="C37" s="21">
        <v>26.483999252319336</v>
      </c>
      <c r="D37" s="43"/>
      <c r="E37" s="41"/>
      <c r="F37" s="41"/>
      <c r="G37" s="40">
        <v>18.523000717163086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92</v>
      </c>
      <c r="C38" s="21">
        <v>26.466999053955078</v>
      </c>
      <c r="D38" s="44">
        <f>STDEV(C36:C38)</f>
        <v>4.441071486395165E-2</v>
      </c>
      <c r="E38" s="45">
        <f>AVERAGE(C36:C38)</f>
        <v>26.450332641601563</v>
      </c>
      <c r="F38" s="41"/>
      <c r="G38" s="40">
        <v>18.492000579833984</v>
      </c>
      <c r="H38" s="46">
        <f>STDEV(G36:G38)</f>
        <v>1.6441794645239899E-2</v>
      </c>
      <c r="I38" s="45">
        <f>AVERAGE(G36:G38)</f>
        <v>18.510667165120442</v>
      </c>
      <c r="J38" s="41"/>
      <c r="K38" s="45">
        <f>E38-I38</f>
        <v>7.939665476481121</v>
      </c>
      <c r="L38" s="45">
        <f>K38-$K$7</f>
        <v>-0.26533444722493371</v>
      </c>
      <c r="M38" s="18">
        <f>SQRT((D38*D38)+(H38*H38))</f>
        <v>4.7356564548998434E-2</v>
      </c>
      <c r="N38" s="6"/>
      <c r="O38" s="23">
        <f>POWER(2,-L38)</f>
        <v>1.2019146464700301</v>
      </c>
      <c r="P38" s="17">
        <f>M38/SQRT((COUNT(C36:C38)+COUNT(G36:G38)/2))</f>
        <v>2.2324098617530166E-2</v>
      </c>
    </row>
    <row r="39" spans="2:16">
      <c r="B39" s="25" t="s">
        <v>93</v>
      </c>
      <c r="C39" s="21">
        <v>20.485000610351563</v>
      </c>
      <c r="D39" s="37"/>
      <c r="E39" s="41"/>
      <c r="F39" s="41"/>
      <c r="G39" s="40">
        <v>13.401000022888184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93</v>
      </c>
      <c r="C40" s="21">
        <v>20.430999755859375</v>
      </c>
      <c r="D40" s="43"/>
      <c r="E40" s="41"/>
      <c r="F40" s="41"/>
      <c r="G40" s="40">
        <v>13.458000183105469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93</v>
      </c>
      <c r="C41" s="21">
        <v>20.495000839233398</v>
      </c>
      <c r="D41" s="44">
        <f>STDEV(C39:C41)</f>
        <v>3.4429240326172873E-2</v>
      </c>
      <c r="E41" s="45">
        <f>AVERAGE(C39:C41)</f>
        <v>20.470333735148113</v>
      </c>
      <c r="F41" s="41"/>
      <c r="G41" s="40">
        <v>13.473999977111816</v>
      </c>
      <c r="H41" s="46">
        <f>STDEV(G39:G41)</f>
        <v>3.8371006827408599E-2</v>
      </c>
      <c r="I41" s="45">
        <f>AVERAGE(G39:G41)</f>
        <v>13.44433339436849</v>
      </c>
      <c r="J41" s="41"/>
      <c r="K41" s="45">
        <f>E41-I41</f>
        <v>7.026000340779623</v>
      </c>
      <c r="L41" s="45">
        <f>K41-$K$7</f>
        <v>-1.1789995829264317</v>
      </c>
      <c r="M41" s="18">
        <f>SQRT((D41*D41)+(H41*H41))</f>
        <v>5.1552950976509637E-2</v>
      </c>
      <c r="N41" s="6"/>
      <c r="O41" s="23">
        <f>POWER(2,-L41)</f>
        <v>2.2641971496568734</v>
      </c>
      <c r="P41" s="17">
        <f>M41/SQRT((COUNT(C39:C41)+COUNT(G39:G41)/2))</f>
        <v>2.4302294150445075E-2</v>
      </c>
    </row>
    <row r="42" spans="2:16">
      <c r="B42" s="25" t="s">
        <v>94</v>
      </c>
      <c r="C42" s="21">
        <v>27.347999572753906</v>
      </c>
      <c r="D42" s="37"/>
      <c r="E42" s="41"/>
      <c r="F42" s="41"/>
      <c r="G42" s="40">
        <v>16.97599983215332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94</v>
      </c>
      <c r="C43" s="21">
        <v>27.246000289916992</v>
      </c>
      <c r="D43" s="43"/>
      <c r="E43" s="41"/>
      <c r="F43" s="41"/>
      <c r="G43" s="40">
        <v>17.063999176025391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94</v>
      </c>
      <c r="C44" s="21">
        <v>27.271999359130859</v>
      </c>
      <c r="D44" s="44">
        <f>STDEV(C42:C44)</f>
        <v>5.3002889496675885E-2</v>
      </c>
      <c r="E44" s="45">
        <f>AVERAGE(C42:C44)</f>
        <v>27.288666407267254</v>
      </c>
      <c r="F44" s="41"/>
      <c r="G44" s="40">
        <v>17.069999694824219</v>
      </c>
      <c r="H44" s="46">
        <f>STDEV(G42:G44)</f>
        <v>5.2624241767962369E-2</v>
      </c>
      <c r="I44" s="45">
        <f>AVERAGE(G42:G44)</f>
        <v>17.036666234334309</v>
      </c>
      <c r="J44" s="41"/>
      <c r="K44" s="45">
        <f>E44-I44</f>
        <v>10.252000172932945</v>
      </c>
      <c r="L44" s="45">
        <f>K44-$K$7</f>
        <v>2.0470002492268904</v>
      </c>
      <c r="M44" s="18">
        <f>SQRT((D44*D44)+(H44*H44))</f>
        <v>7.4690140692395199E-2</v>
      </c>
      <c r="N44" s="6"/>
      <c r="O44" s="23">
        <f>POWER(2,-L44)</f>
        <v>0.24198671492000395</v>
      </c>
      <c r="P44" s="17">
        <f>M44/SQRT((COUNT(C42:C44)+COUNT(G42:G44)/2))</f>
        <v>3.5209269980913296E-2</v>
      </c>
    </row>
    <row r="45" spans="2:16">
      <c r="B45" s="25" t="s">
        <v>95</v>
      </c>
      <c r="C45" s="21">
        <v>30.608999252319336</v>
      </c>
      <c r="D45" s="37"/>
      <c r="E45" s="41"/>
      <c r="F45" s="41"/>
      <c r="G45" s="40">
        <v>20.281000137329102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95</v>
      </c>
      <c r="C46" s="21">
        <v>30.701000213623047</v>
      </c>
      <c r="D46" s="43"/>
      <c r="E46" s="41"/>
      <c r="F46" s="41"/>
      <c r="G46" s="40">
        <v>20.562999725341797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95</v>
      </c>
      <c r="C47" s="21">
        <v>30.64900016784668</v>
      </c>
      <c r="D47" s="44">
        <f>STDEV(C45:C47)</f>
        <v>4.6130710820047147E-2</v>
      </c>
      <c r="E47" s="45">
        <f>AVERAGE(C45:C47)</f>
        <v>30.652999877929688</v>
      </c>
      <c r="F47" s="41"/>
      <c r="G47" s="40">
        <v>20.568000793457031</v>
      </c>
      <c r="H47" s="46">
        <f>STDEV(G45:G47)</f>
        <v>0.16427525424293482</v>
      </c>
      <c r="I47" s="45">
        <f>AVERAGE(G45:G47)</f>
        <v>20.470666885375977</v>
      </c>
      <c r="J47" s="41"/>
      <c r="K47" s="45">
        <f>E47-I47</f>
        <v>10.182332992553711</v>
      </c>
      <c r="L47" s="45">
        <f>K47-$K$7</f>
        <v>1.9773330688476563</v>
      </c>
      <c r="M47" s="18">
        <f>SQRT((D47*D47)+(H47*H47))</f>
        <v>0.17062942781754761</v>
      </c>
      <c r="N47" s="6"/>
      <c r="O47" s="23">
        <f>POWER(2,-L47)</f>
        <v>0.25395889857283771</v>
      </c>
      <c r="P47" s="17">
        <f>M47/SQRT((COUNT(C45:C47)+COUNT(G45:G47)/2))</f>
        <v>8.0435483653178971E-2</v>
      </c>
    </row>
    <row r="48" spans="2:16">
      <c r="B48" s="25" t="s">
        <v>96</v>
      </c>
      <c r="C48" s="21">
        <v>20.878000259399414</v>
      </c>
      <c r="D48" s="37"/>
      <c r="E48" s="41"/>
      <c r="F48" s="41"/>
      <c r="G48" s="40">
        <v>13.128000259399414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96</v>
      </c>
      <c r="C49" s="21">
        <v>20.889999389648437</v>
      </c>
      <c r="D49" s="43"/>
      <c r="E49" s="41"/>
      <c r="F49" s="41"/>
      <c r="G49" s="40">
        <v>13.10200023651123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96</v>
      </c>
      <c r="C50" s="21">
        <v>20.972000122070313</v>
      </c>
      <c r="D50" s="44">
        <f>STDEV(C48:C50)</f>
        <v>5.1159999717560495E-2</v>
      </c>
      <c r="E50" s="45">
        <f>AVERAGE(C48:C50)</f>
        <v>20.913333257039387</v>
      </c>
      <c r="F50" s="41"/>
      <c r="G50" s="40">
        <v>13.166999816894531</v>
      </c>
      <c r="H50" s="46">
        <f>STDEV(G48:G50)</f>
        <v>3.2715725385524218E-2</v>
      </c>
      <c r="I50" s="45">
        <f>AVERAGE(G48:G50)</f>
        <v>13.132333437601725</v>
      </c>
      <c r="J50" s="41"/>
      <c r="K50" s="45">
        <f>E50-I50</f>
        <v>7.7809998194376622</v>
      </c>
      <c r="L50" s="45">
        <f>K50-$K$7</f>
        <v>-0.42400010426839252</v>
      </c>
      <c r="M50" s="18">
        <f>SQRT((D50*D50)+(H50*H50))</f>
        <v>6.0726141476318281E-2</v>
      </c>
      <c r="N50" s="6"/>
      <c r="O50" s="23">
        <f>POWER(2,-L50)</f>
        <v>1.3416423218472324</v>
      </c>
      <c r="P50" s="17">
        <f>M50/SQRT((COUNT(C48:C50)+COUNT(G48:G50)/2))</f>
        <v>2.8626577622132214E-2</v>
      </c>
    </row>
    <row r="51" spans="2:16">
      <c r="B51" s="25" t="s">
        <v>97</v>
      </c>
      <c r="C51" s="21">
        <v>26.475000381469727</v>
      </c>
      <c r="D51" s="37"/>
      <c r="E51" s="41"/>
      <c r="F51" s="41"/>
      <c r="G51" s="40">
        <v>15.298000335693359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97</v>
      </c>
      <c r="C52" s="21">
        <v>26.379999160766602</v>
      </c>
      <c r="D52" s="43"/>
      <c r="E52" s="41"/>
      <c r="F52" s="41"/>
      <c r="G52" s="40">
        <v>15.33899974822998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97</v>
      </c>
      <c r="C53" s="21">
        <v>26.444999694824219</v>
      </c>
      <c r="D53" s="44">
        <f>STDEV(C51:C53)</f>
        <v>4.8563262112529169E-2</v>
      </c>
      <c r="E53" s="45">
        <f>AVERAGE(C51:C53)</f>
        <v>26.433333079020183</v>
      </c>
      <c r="F53" s="41"/>
      <c r="G53" s="40">
        <v>15.442999839782715</v>
      </c>
      <c r="H53" s="46">
        <f>STDEV(G51:G53)</f>
        <v>7.4746044552520402E-2</v>
      </c>
      <c r="I53" s="45">
        <f>AVERAGE(G51:G53)</f>
        <v>15.359999974568685</v>
      </c>
      <c r="J53" s="41"/>
      <c r="K53" s="45">
        <f>E53-I53</f>
        <v>11.073333104451498</v>
      </c>
      <c r="L53" s="45">
        <f>K53-$K$7</f>
        <v>2.8683331807454433</v>
      </c>
      <c r="M53" s="18">
        <f>SQRT((D53*D53)+(H53*H53))</f>
        <v>8.9136757868219424E-2</v>
      </c>
      <c r="N53" s="6"/>
      <c r="O53" s="23">
        <f>POWER(2,-L53)</f>
        <v>0.13694484066107451</v>
      </c>
      <c r="P53" s="17">
        <f>M53/SQRT((COUNT(C51:C53)+COUNT(G51:G53)/2))</f>
        <v>4.2019470627734201E-2</v>
      </c>
    </row>
    <row r="54" spans="2:16">
      <c r="B54" s="25" t="s">
        <v>98</v>
      </c>
      <c r="C54" s="21">
        <v>27.680000305175781</v>
      </c>
      <c r="D54" s="37"/>
      <c r="E54" s="41"/>
      <c r="F54" s="41"/>
      <c r="G54" s="40">
        <v>19.298999786376953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98</v>
      </c>
      <c r="C55" s="21">
        <v>27.35099983215332</v>
      </c>
      <c r="D55" s="43"/>
      <c r="E55" s="41"/>
      <c r="F55" s="41"/>
      <c r="G55" s="40">
        <v>19.58799934387207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98</v>
      </c>
      <c r="C56" s="21">
        <v>27.767000198364258</v>
      </c>
      <c r="D56" s="44">
        <f>STDEV(C54:C56)</f>
        <v>0.2194183968855653</v>
      </c>
      <c r="E56" s="45">
        <f>AVERAGE(C54:C56)</f>
        <v>27.599333445231121</v>
      </c>
      <c r="F56" s="41"/>
      <c r="G56" s="40">
        <v>19.485000610351562</v>
      </c>
      <c r="H56" s="46">
        <f>STDEV(G54:G56)</f>
        <v>0.1464728586113386</v>
      </c>
      <c r="I56" s="45">
        <f>AVERAGE(G54:G56)</f>
        <v>19.457333246866863</v>
      </c>
      <c r="J56" s="41"/>
      <c r="K56" s="45">
        <f>E56-I56</f>
        <v>8.1420001983642578</v>
      </c>
      <c r="L56" s="45">
        <f>K56-$K$7</f>
        <v>-6.2999725341796875E-2</v>
      </c>
      <c r="M56" s="18">
        <f>SQRT((D56*D56)+(H56*H56))</f>
        <v>0.26381571447055358</v>
      </c>
      <c r="N56" s="6"/>
      <c r="O56" s="23">
        <f>POWER(2,-L56)</f>
        <v>1.0446355639879992</v>
      </c>
      <c r="P56" s="17">
        <f>M56/SQRT((COUNT(C54:C56)+COUNT(G54:G56)/2))</f>
        <v>0.12436392045713496</v>
      </c>
    </row>
    <row r="57" spans="2:16">
      <c r="B57" s="25" t="s">
        <v>99</v>
      </c>
      <c r="C57" s="21">
        <v>22.205999374389648</v>
      </c>
      <c r="D57" s="37"/>
      <c r="E57" s="41"/>
      <c r="F57" s="41"/>
      <c r="G57" s="40">
        <v>13.678999900817871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99</v>
      </c>
      <c r="C58" s="21">
        <v>22.167999267578125</v>
      </c>
      <c r="D58" s="43"/>
      <c r="E58" s="41"/>
      <c r="F58" s="41"/>
      <c r="G58" s="40">
        <v>13.708999633789062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99</v>
      </c>
      <c r="C59" s="21">
        <v>22.143999099731445</v>
      </c>
      <c r="D59" s="44">
        <f>STDEV(C57:C59)</f>
        <v>3.1262464799523333E-2</v>
      </c>
      <c r="E59" s="45">
        <f>AVERAGE(C57:C59)</f>
        <v>22.172665913899738</v>
      </c>
      <c r="F59" s="41"/>
      <c r="G59" s="40">
        <v>13.654999732971191</v>
      </c>
      <c r="H59" s="46">
        <f>STDEV(G57:G59)</f>
        <v>2.7055440991143542E-2</v>
      </c>
      <c r="I59" s="45">
        <f>AVERAGE(G57:G59)</f>
        <v>13.680999755859375</v>
      </c>
      <c r="J59" s="41"/>
      <c r="K59" s="45">
        <f>E59-I59</f>
        <v>8.4916661580403634</v>
      </c>
      <c r="L59" s="45">
        <f>K59-$K$7</f>
        <v>0.28666623433430871</v>
      </c>
      <c r="M59" s="18">
        <f>SQRT((D59*D59)+(H59*H59))</f>
        <v>4.1344148226401832E-2</v>
      </c>
      <c r="N59" s="6"/>
      <c r="O59" s="23">
        <f>POWER(2,-L59)</f>
        <v>0.8197942440579391</v>
      </c>
      <c r="P59" s="17">
        <f>M59/SQRT((COUNT(C57:C59)+COUNT(G57:G59)/2))</f>
        <v>1.9489818382180338E-2</v>
      </c>
    </row>
    <row r="60" spans="2:16">
      <c r="B60" s="25" t="s">
        <v>100</v>
      </c>
      <c r="C60" s="21">
        <v>27.672000885009766</v>
      </c>
      <c r="D60" s="37"/>
      <c r="E60" s="41"/>
      <c r="F60" s="41"/>
      <c r="G60" s="40">
        <v>16.62299919128418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100</v>
      </c>
      <c r="C61" s="21">
        <v>27.648000717163086</v>
      </c>
      <c r="D61" s="43"/>
      <c r="E61" s="41"/>
      <c r="F61" s="41"/>
      <c r="G61" s="40">
        <v>16.250999450683594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100</v>
      </c>
      <c r="C62" s="21">
        <v>27.815999984741211</v>
      </c>
      <c r="D62" s="44">
        <f>STDEV(C60:C62)</f>
        <v>9.0862077427753082E-2</v>
      </c>
      <c r="E62" s="45">
        <f>AVERAGE(C60:C62)</f>
        <v>27.712000528971355</v>
      </c>
      <c r="F62" s="41"/>
      <c r="G62" s="40">
        <v>16.611000061035156</v>
      </c>
      <c r="H62" s="46">
        <f>STDEV(G60:G62)</f>
        <v>0.21139545311533237</v>
      </c>
      <c r="I62" s="45">
        <f>AVERAGE(G60:G62)</f>
        <v>16.494999567667644</v>
      </c>
      <c r="J62" s="41"/>
      <c r="K62" s="45">
        <f>E62-I62</f>
        <v>11.217000961303711</v>
      </c>
      <c r="L62" s="45">
        <f>K62-$K$7</f>
        <v>3.0120010375976562</v>
      </c>
      <c r="M62" s="18">
        <f>SQRT((D62*D62)+(H62*H62))</f>
        <v>0.23009553388174156</v>
      </c>
      <c r="N62" s="6"/>
      <c r="O62" s="23">
        <f>POWER(2,-L62)</f>
        <v>0.12396450218600656</v>
      </c>
      <c r="P62" s="17">
        <f>M62/SQRT((COUNT(C60:C62)+COUNT(G60:G62)/2))</f>
        <v>0.10846807488567899</v>
      </c>
    </row>
    <row r="63" spans="2:16">
      <c r="B63" s="25" t="s">
        <v>101</v>
      </c>
      <c r="C63" s="21">
        <v>26.822999954223633</v>
      </c>
      <c r="D63" s="37"/>
      <c r="E63" s="41"/>
      <c r="F63" s="41"/>
      <c r="G63" s="40">
        <v>19.065000534057617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101</v>
      </c>
      <c r="C64" s="21">
        <v>26.851999282836914</v>
      </c>
      <c r="D64" s="43"/>
      <c r="E64" s="41"/>
      <c r="F64" s="41"/>
      <c r="G64" s="40">
        <v>19.134000778198242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101</v>
      </c>
      <c r="C65" s="21">
        <v>26.826999664306641</v>
      </c>
      <c r="D65" s="44">
        <f>STDEV(C63:C65)</f>
        <v>1.57159137364455E-2</v>
      </c>
      <c r="E65" s="45">
        <f>AVERAGE(C63:C65)</f>
        <v>26.833999633789063</v>
      </c>
      <c r="F65" s="41"/>
      <c r="G65" s="40">
        <v>19.097000122070312</v>
      </c>
      <c r="H65" s="46">
        <f>STDEV(G63:G65)</f>
        <v>3.4530314889831201E-2</v>
      </c>
      <c r="I65" s="45">
        <f>AVERAGE(G63:G65)</f>
        <v>19.098667144775391</v>
      </c>
      <c r="J65" s="41"/>
      <c r="K65" s="45">
        <f>E65-I65</f>
        <v>7.7353324890136719</v>
      </c>
      <c r="L65" s="45">
        <f>K65-$K$7</f>
        <v>-0.46966743469238281</v>
      </c>
      <c r="M65" s="18">
        <f>SQRT((D65*D65)+(H65*H65))</f>
        <v>3.7938537016631184E-2</v>
      </c>
      <c r="N65" s="6"/>
      <c r="O65" s="23">
        <f>POWER(2,-L65)</f>
        <v>1.3847902140379309</v>
      </c>
      <c r="P65" s="17">
        <f>M65/SQRT((COUNT(C63:C65)+COUNT(G63:G65)/2))</f>
        <v>1.788439786183784E-2</v>
      </c>
    </row>
    <row r="66" spans="2:16">
      <c r="B66" s="25" t="s">
        <v>102</v>
      </c>
      <c r="C66" s="21">
        <v>22.968000411987305</v>
      </c>
      <c r="D66" s="37"/>
      <c r="E66" s="41"/>
      <c r="F66" s="41"/>
      <c r="G66" s="40">
        <v>15.435999870300293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102</v>
      </c>
      <c r="C67" s="21">
        <v>22.937999725341797</v>
      </c>
      <c r="D67" s="43"/>
      <c r="E67" s="41"/>
      <c r="F67" s="41"/>
      <c r="G67" s="40">
        <v>15.564999580383301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102</v>
      </c>
      <c r="C68" s="21">
        <v>23.184999465942383</v>
      </c>
      <c r="D68" s="44">
        <f>STDEV(C66:C68)</f>
        <v>0.1347822332958846</v>
      </c>
      <c r="E68" s="45">
        <f>AVERAGE(C66:C68)</f>
        <v>23.030333201090496</v>
      </c>
      <c r="F68" s="41"/>
      <c r="G68" s="40">
        <v>15.428999900817871</v>
      </c>
      <c r="H68" s="46">
        <f>STDEV(G66:G68)</f>
        <v>7.6578758604191777E-2</v>
      </c>
      <c r="I68" s="45">
        <f>AVERAGE(G66:G68)</f>
        <v>15.476666450500488</v>
      </c>
      <c r="J68" s="41"/>
      <c r="K68" s="45">
        <f>E68-I68</f>
        <v>7.5536667505900077</v>
      </c>
      <c r="L68" s="45">
        <f>K68-$K$7</f>
        <v>-0.65133317311604699</v>
      </c>
      <c r="M68" s="18">
        <f>SQRT((D68*D68)+(H68*H68))</f>
        <v>0.15501792374298315</v>
      </c>
      <c r="N68" s="6"/>
      <c r="O68" s="23">
        <f>POWER(2,-L68)</f>
        <v>1.5706189110675093</v>
      </c>
      <c r="P68" s="17">
        <f>M68/SQRT((COUNT(C66:C68)+COUNT(G66:G68)/2))</f>
        <v>7.3076150056081673E-2</v>
      </c>
    </row>
    <row r="69" spans="2:16">
      <c r="B69" s="25" t="s">
        <v>103</v>
      </c>
      <c r="C69" s="21">
        <v>28.993000030517578</v>
      </c>
      <c r="D69" s="37"/>
      <c r="E69" s="41"/>
      <c r="F69" s="41"/>
      <c r="G69" s="40">
        <v>19.392000198364258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103</v>
      </c>
      <c r="C70" s="21">
        <v>28.885000228881836</v>
      </c>
      <c r="D70" s="43"/>
      <c r="E70" s="41"/>
      <c r="F70" s="41"/>
      <c r="G70" s="40">
        <v>19.465000152587891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103</v>
      </c>
      <c r="C71" s="21">
        <v>29.062000274658203</v>
      </c>
      <c r="D71" s="44">
        <f>STDEV(C69:C71)</f>
        <v>8.9213234303793743E-2</v>
      </c>
      <c r="E71" s="45">
        <f>AVERAGE(C69:C71)</f>
        <v>28.980000178019207</v>
      </c>
      <c r="F71" s="41"/>
      <c r="G71" s="40">
        <v>19.527999877929688</v>
      </c>
      <c r="H71" s="46">
        <f>STDEV(G69:G71)</f>
        <v>6.8061089656883345E-2</v>
      </c>
      <c r="I71" s="45">
        <f>AVERAGE(G69:G71)</f>
        <v>19.461666742960613</v>
      </c>
      <c r="J71" s="41"/>
      <c r="K71" s="45">
        <f>E71-I71</f>
        <v>9.5183334350585938</v>
      </c>
      <c r="L71" s="45">
        <f>K71-$K$7</f>
        <v>1.3133335113525391</v>
      </c>
      <c r="M71" s="18">
        <f>SQRT((D71*D71)+(H71*H71))</f>
        <v>0.11221102040453029</v>
      </c>
      <c r="N71" s="6"/>
      <c r="O71" s="23">
        <f>POWER(2,-L71)</f>
        <v>0.40239003656563288</v>
      </c>
      <c r="P71" s="17">
        <f>M71/SQRT((COUNT(C69:C71)+COUNT(G69:G71)/2))</f>
        <v>5.2896782301270283E-2</v>
      </c>
    </row>
    <row r="72" spans="2:16">
      <c r="B72" s="25" t="s">
        <v>104</v>
      </c>
      <c r="C72" s="21">
        <v>25.60099983215332</v>
      </c>
      <c r="D72" s="37"/>
      <c r="E72" s="41"/>
      <c r="F72" s="41"/>
      <c r="G72" s="40">
        <v>19.746999740600586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104</v>
      </c>
      <c r="C73" s="21">
        <v>25.709999084472656</v>
      </c>
      <c r="D73" s="43"/>
      <c r="E73" s="41"/>
      <c r="F73" s="41"/>
      <c r="G73" s="40">
        <v>19.750999450683594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104</v>
      </c>
      <c r="C74" s="21">
        <v>25.86199951171875</v>
      </c>
      <c r="D74" s="44">
        <f>STDEV(C72:C74)</f>
        <v>0.13108890089199407</v>
      </c>
      <c r="E74" s="45">
        <f>AVERAGE(C72:C74)</f>
        <v>25.724332809448242</v>
      </c>
      <c r="F74" s="41"/>
      <c r="G74" s="40">
        <v>19.760000228881836</v>
      </c>
      <c r="H74" s="46">
        <f>STDEV(G72:G74)</f>
        <v>6.6586332991210844E-3</v>
      </c>
      <c r="I74" s="45">
        <f>AVERAGE(G72:G74)</f>
        <v>19.752666473388672</v>
      </c>
      <c r="J74" s="41"/>
      <c r="K74" s="45">
        <f>E74-I74</f>
        <v>5.9716663360595703</v>
      </c>
      <c r="L74" s="45">
        <f>K74-$K$7</f>
        <v>-2.2333335876464844</v>
      </c>
      <c r="M74" s="18">
        <f>SQRT((D74*D74)+(H74*H74))</f>
        <v>0.13125790389337783</v>
      </c>
      <c r="N74" s="6"/>
      <c r="O74" s="23">
        <f>POWER(2,-L74)</f>
        <v>4.7021924540201248</v>
      </c>
      <c r="P74" s="17">
        <f>M74/SQRT((COUNT(C72:C74)+COUNT(G72:G74)/2))</f>
        <v>6.1875569284893073E-2</v>
      </c>
    </row>
    <row r="75" spans="2:16">
      <c r="B75" s="25" t="s">
        <v>105</v>
      </c>
      <c r="C75" s="21">
        <v>20.393999099731445</v>
      </c>
      <c r="D75" s="37"/>
      <c r="E75" s="41"/>
      <c r="F75" s="41"/>
      <c r="G75" s="40">
        <v>13.161999702453613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105</v>
      </c>
      <c r="C76" s="21">
        <v>20.333000183105469</v>
      </c>
      <c r="D76" s="43"/>
      <c r="E76" s="41"/>
      <c r="F76" s="41"/>
      <c r="G76" s="40">
        <v>13.175999641418457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105</v>
      </c>
      <c r="C77" s="21">
        <v>20.438999176025391</v>
      </c>
      <c r="D77" s="44">
        <f>STDEV(C75:C77)</f>
        <v>5.3200346483898937E-2</v>
      </c>
      <c r="E77" s="45">
        <f>AVERAGE(C75:C77)</f>
        <v>20.388666152954102</v>
      </c>
      <c r="F77" s="41"/>
      <c r="G77" s="40">
        <v>13.220999717712402</v>
      </c>
      <c r="H77" s="46">
        <f>STDEV(G75:G77)</f>
        <v>3.082749573032055E-2</v>
      </c>
      <c r="I77" s="45">
        <f>AVERAGE(G75:G77)</f>
        <v>13.186333020528158</v>
      </c>
      <c r="J77" s="41"/>
      <c r="K77" s="45">
        <f>E77-I77</f>
        <v>7.2023331324259434</v>
      </c>
      <c r="L77" s="45">
        <f>K77-$K$7</f>
        <v>-1.0026667912801113</v>
      </c>
      <c r="M77" s="18">
        <f>SQRT((D77*D77)+(H77*H77))</f>
        <v>6.1486676272261051E-2</v>
      </c>
      <c r="N77" s="6"/>
      <c r="O77" s="23">
        <f>POWER(2,-L77)</f>
        <v>2.0037003766942996</v>
      </c>
      <c r="P77" s="17">
        <f>M77/SQRT((COUNT(C75:C77)+COUNT(G75:G77)/2))</f>
        <v>2.8985097163158523E-2</v>
      </c>
    </row>
    <row r="78" spans="2:16">
      <c r="B78" s="25" t="s">
        <v>106</v>
      </c>
      <c r="C78" s="21">
        <v>25.98900032043457</v>
      </c>
      <c r="D78" s="37"/>
      <c r="E78" s="41"/>
      <c r="F78" s="41"/>
      <c r="G78" s="40">
        <v>16.785999298095703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106</v>
      </c>
      <c r="C79" s="21">
        <v>26.134000778198242</v>
      </c>
      <c r="D79" s="43"/>
      <c r="E79" s="41"/>
      <c r="F79" s="41"/>
      <c r="G79" s="40">
        <v>16.892999649047852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106</v>
      </c>
      <c r="C80" s="21">
        <v>26.120000839233398</v>
      </c>
      <c r="D80" s="44">
        <f>STDEV(C78:C80)</f>
        <v>7.9981525958869468E-2</v>
      </c>
      <c r="E80" s="45">
        <f>AVERAGE(C78:C80)</f>
        <v>26.081000645955402</v>
      </c>
      <c r="F80" s="41"/>
      <c r="G80" s="40">
        <v>16.864999771118164</v>
      </c>
      <c r="H80" s="46">
        <f>STDEV(G78:G80)</f>
        <v>5.5488952362509232E-2</v>
      </c>
      <c r="I80" s="45">
        <f>AVERAGE(G78:G80)</f>
        <v>16.847999572753906</v>
      </c>
      <c r="J80" s="41"/>
      <c r="K80" s="45">
        <f>E80-I80</f>
        <v>9.2330010732014962</v>
      </c>
      <c r="L80" s="45">
        <f>K80-$K$7</f>
        <v>1.0280011494954415</v>
      </c>
      <c r="M80" s="18">
        <f>SQRT((D80*D80)+(H80*H80))</f>
        <v>9.7345099152438733E-2</v>
      </c>
      <c r="N80" s="6"/>
      <c r="O80" s="23">
        <f>POWER(2,-L80)</f>
        <v>0.49038911126702101</v>
      </c>
      <c r="P80" s="17">
        <f>M80/SQRT((COUNT(C78:C80)+COUNT(G78:G80)/2))</f>
        <v>4.5888919817310851E-2</v>
      </c>
    </row>
    <row r="81" spans="2:17">
      <c r="B81" s="25" t="s">
        <v>107</v>
      </c>
      <c r="C81" s="21">
        <v>24.49799919128418</v>
      </c>
      <c r="D81" s="37"/>
      <c r="E81" s="41"/>
      <c r="F81" s="41"/>
      <c r="G81" s="40">
        <v>17.496999740600586</v>
      </c>
      <c r="I81" s="41"/>
      <c r="J81" s="41"/>
      <c r="K81" s="41"/>
      <c r="L81" s="41"/>
      <c r="M81" s="41"/>
      <c r="N81" s="41"/>
      <c r="O81" s="42"/>
    </row>
    <row r="82" spans="2:17">
      <c r="B82" s="25" t="s">
        <v>107</v>
      </c>
      <c r="C82" s="21">
        <v>24.589000701904297</v>
      </c>
      <c r="D82" s="43"/>
      <c r="E82" s="41"/>
      <c r="F82" s="41"/>
      <c r="G82" s="40">
        <v>17.429000854492187</v>
      </c>
      <c r="H82" s="43"/>
      <c r="I82" s="41"/>
      <c r="J82" s="41"/>
      <c r="K82" s="41"/>
      <c r="L82" s="41"/>
      <c r="M82" s="41"/>
      <c r="N82" s="41"/>
      <c r="O82" s="42"/>
    </row>
    <row r="83" spans="2:17" ht="15.75">
      <c r="B83" s="25" t="s">
        <v>107</v>
      </c>
      <c r="C83" s="21">
        <v>24.559999465942383</v>
      </c>
      <c r="D83" s="44">
        <f>STDEV(C81:C83)</f>
        <v>4.6487239611450626E-2</v>
      </c>
      <c r="E83" s="45">
        <f>AVERAGE(C81:C83)</f>
        <v>24.548999786376953</v>
      </c>
      <c r="F83" s="41"/>
      <c r="G83" s="40">
        <v>17.448999404907227</v>
      </c>
      <c r="H83" s="46">
        <f>STDEV(G81:G83)</f>
        <v>3.494715715038204E-2</v>
      </c>
      <c r="I83" s="45">
        <f>AVERAGE(G81:G83)</f>
        <v>17.458333333333332</v>
      </c>
      <c r="J83" s="41"/>
      <c r="K83" s="45">
        <f>E83-I83</f>
        <v>7.090666453043621</v>
      </c>
      <c r="L83" s="45">
        <f>K83-$K$7</f>
        <v>-1.1143334706624337</v>
      </c>
      <c r="M83" s="18">
        <f>SQRT((D83*D83)+(H83*H83))</f>
        <v>5.8158122730930052E-2</v>
      </c>
      <c r="N83" s="6"/>
      <c r="O83" s="23">
        <f>POWER(2,-L83)</f>
        <v>2.1649496468830431</v>
      </c>
      <c r="P83" s="17">
        <f>M83/SQRT((COUNT(C81:C83)+COUNT(G81:G83)/2))</f>
        <v>2.7416001976080091E-2</v>
      </c>
    </row>
    <row r="84" spans="2:17">
      <c r="B84" s="25" t="s">
        <v>108</v>
      </c>
      <c r="C84" s="21">
        <v>21.148000717163086</v>
      </c>
      <c r="D84" s="37"/>
      <c r="E84" s="41"/>
      <c r="F84" s="41"/>
      <c r="G84" s="40">
        <v>13.906999588012695</v>
      </c>
      <c r="I84" s="41"/>
      <c r="J84" s="41"/>
      <c r="K84" s="41"/>
      <c r="L84" s="41"/>
      <c r="M84" s="41"/>
      <c r="N84" s="41"/>
      <c r="O84" s="42"/>
    </row>
    <row r="85" spans="2:17">
      <c r="B85" s="25" t="s">
        <v>108</v>
      </c>
      <c r="C85" s="21">
        <v>21.094999313354492</v>
      </c>
      <c r="D85" s="43"/>
      <c r="E85" s="41"/>
      <c r="F85" s="41"/>
      <c r="G85" s="40">
        <v>13.937000274658203</v>
      </c>
      <c r="H85" s="43"/>
      <c r="I85" s="41"/>
      <c r="J85" s="41"/>
      <c r="K85" s="41"/>
      <c r="L85" s="41"/>
      <c r="M85" s="41"/>
      <c r="N85" s="41"/>
      <c r="O85" s="42"/>
    </row>
    <row r="86" spans="2:17" ht="15.75">
      <c r="B86" s="25" t="s">
        <v>108</v>
      </c>
      <c r="C86" s="21">
        <v>21.229000091552734</v>
      </c>
      <c r="D86" s="44">
        <f>STDEV(C84:C86)</f>
        <v>6.7486117109287189E-2</v>
      </c>
      <c r="E86" s="45">
        <f>AVERAGE(C84:C86)</f>
        <v>21.157333374023438</v>
      </c>
      <c r="F86" s="41"/>
      <c r="G86" s="40">
        <v>13.909999847412109</v>
      </c>
      <c r="H86" s="46">
        <f>STDEV(G84:G86)</f>
        <v>1.6523043641821993E-2</v>
      </c>
      <c r="I86" s="45">
        <f>AVERAGE(G84:G86)</f>
        <v>13.917999903361002</v>
      </c>
      <c r="J86" s="41"/>
      <c r="K86" s="45">
        <f>E86-I86</f>
        <v>7.2393334706624355</v>
      </c>
      <c r="L86" s="45">
        <f>K86-$K$7</f>
        <v>-0.9656664530436192</v>
      </c>
      <c r="M86" s="18">
        <f>SQRT((D86*D86)+(H86*H86))</f>
        <v>6.947939963527304E-2</v>
      </c>
      <c r="N86" s="6"/>
      <c r="O86" s="23">
        <f>POWER(2,-L86)</f>
        <v>1.9529654857053944</v>
      </c>
      <c r="P86" s="17">
        <f>M86/SQRT((COUNT(C84:C86)+COUNT(G84:G86)/2))</f>
        <v>3.2752903089914472E-2</v>
      </c>
    </row>
    <row r="87" spans="2:17">
      <c r="B87" s="25" t="s">
        <v>109</v>
      </c>
      <c r="C87" s="21">
        <v>26.224000930786133</v>
      </c>
      <c r="D87" s="37"/>
      <c r="E87" s="41"/>
      <c r="F87" s="41"/>
      <c r="G87" s="40">
        <v>17.677000045776367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109</v>
      </c>
      <c r="C88" s="21">
        <v>26.413000106811523</v>
      </c>
      <c r="D88" s="43"/>
      <c r="E88" s="41"/>
      <c r="F88" s="41"/>
      <c r="G88" s="40">
        <v>17.704999923706055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109</v>
      </c>
      <c r="C89" s="21">
        <v>26.232999801635742</v>
      </c>
      <c r="D89" s="44">
        <f>STDEV(C87:C89)</f>
        <v>0.10661596040479346</v>
      </c>
      <c r="E89" s="45">
        <f>AVERAGE(C87:C89)</f>
        <v>26.290000279744465</v>
      </c>
      <c r="F89" s="41"/>
      <c r="G89" s="40">
        <v>17.732000350952148</v>
      </c>
      <c r="H89" s="46">
        <f>STDEV(G87:G89)</f>
        <v>2.7501666025224948E-2</v>
      </c>
      <c r="I89" s="45">
        <f>AVERAGE(G87:G89)</f>
        <v>17.704666773478191</v>
      </c>
      <c r="J89" s="41"/>
      <c r="K89" s="45">
        <f>E89-I89</f>
        <v>8.5853335062662737</v>
      </c>
      <c r="L89" s="45">
        <f>K89-$K$7</f>
        <v>0.38033358256021899</v>
      </c>
      <c r="M89" s="18">
        <f>SQRT((D89*D89)+(H89*H89))</f>
        <v>0.11010587925810092</v>
      </c>
      <c r="N89" s="6"/>
      <c r="O89" s="23">
        <f>POWER(2,-L89)</f>
        <v>0.76825993165268869</v>
      </c>
      <c r="P89" s="17">
        <f>M89/SQRT((COUNT(C87:C89)+COUNT(G87:G89)/2))</f>
        <v>5.1904409247940264E-2</v>
      </c>
    </row>
    <row r="90" spans="2:17" s="24" customFormat="1">
      <c r="B90" s="25" t="s">
        <v>110</v>
      </c>
      <c r="C90" s="21">
        <v>27.566999435424805</v>
      </c>
      <c r="D90" s="37"/>
      <c r="E90" s="41"/>
      <c r="F90" s="41"/>
      <c r="G90" s="40">
        <v>19.089000701904297</v>
      </c>
      <c r="H90" s="36"/>
      <c r="I90" s="41"/>
      <c r="J90" s="41"/>
      <c r="K90" s="41"/>
      <c r="L90" s="41"/>
      <c r="M90" s="41"/>
      <c r="N90" s="41"/>
      <c r="O90" s="42"/>
      <c r="P90" s="48"/>
      <c r="Q90" s="30"/>
    </row>
    <row r="91" spans="2:17" s="24" customFormat="1">
      <c r="B91" s="25" t="s">
        <v>110</v>
      </c>
      <c r="C91" s="21">
        <v>27.718999862670898</v>
      </c>
      <c r="D91" s="43"/>
      <c r="E91" s="41"/>
      <c r="F91" s="41"/>
      <c r="G91" s="40">
        <v>19.120000839233398</v>
      </c>
      <c r="H91" s="43"/>
      <c r="I91" s="41"/>
      <c r="J91" s="41"/>
      <c r="K91" s="41"/>
      <c r="L91" s="41"/>
      <c r="M91" s="41"/>
      <c r="N91" s="41"/>
      <c r="O91" s="42"/>
      <c r="P91" s="48"/>
      <c r="Q91" s="30"/>
    </row>
    <row r="92" spans="2:17" s="24" customFormat="1" ht="15.75">
      <c r="B92" s="25" t="s">
        <v>110</v>
      </c>
      <c r="C92" s="21">
        <v>27.920999526977539</v>
      </c>
      <c r="D92" s="44">
        <f>STDEV(C90:C92)</f>
        <v>0.17758756482476229</v>
      </c>
      <c r="E92" s="45">
        <f>AVERAGE(C90:C92)</f>
        <v>27.735666275024414</v>
      </c>
      <c r="F92" s="41"/>
      <c r="G92" s="40">
        <v>19.097000122070312</v>
      </c>
      <c r="H92" s="46">
        <f>STDEV(G90:G92)</f>
        <v>1.6093643814831006E-2</v>
      </c>
      <c r="I92" s="45">
        <f>AVERAGE(G90:G92)</f>
        <v>19.102000554402668</v>
      </c>
      <c r="J92" s="41"/>
      <c r="K92" s="45">
        <f>E92-I92</f>
        <v>8.633665720621746</v>
      </c>
      <c r="L92" s="45">
        <f>K92-$K$7</f>
        <v>0.42866579691569129</v>
      </c>
      <c r="M92" s="45">
        <f>SQRT((D92*D92)+(H92*H92))</f>
        <v>0.17831530655450697</v>
      </c>
      <c r="N92" s="41"/>
      <c r="O92" s="49">
        <f>POWER(2,-L92)</f>
        <v>0.74294854585895986</v>
      </c>
      <c r="P92" s="1">
        <f>M92/SQRT((COUNT(C90:C92)+COUNT(G90:G92)/2))</f>
        <v>8.4058641636033285E-2</v>
      </c>
      <c r="Q92" s="30"/>
    </row>
    <row r="93" spans="2:17" s="24" customFormat="1">
      <c r="B93" s="25" t="s">
        <v>111</v>
      </c>
      <c r="C93" s="21">
        <v>22.156999588012695</v>
      </c>
      <c r="D93" s="37"/>
      <c r="E93" s="41"/>
      <c r="F93" s="41"/>
      <c r="G93" s="40">
        <v>14.513999938964844</v>
      </c>
      <c r="H93" s="36"/>
      <c r="I93" s="41"/>
      <c r="J93" s="41"/>
      <c r="K93" s="41"/>
      <c r="L93" s="41"/>
      <c r="M93" s="41"/>
      <c r="N93" s="41"/>
      <c r="O93" s="42"/>
      <c r="P93" s="48"/>
      <c r="Q93" s="30"/>
    </row>
    <row r="94" spans="2:17" s="24" customFormat="1">
      <c r="B94" s="25" t="s">
        <v>111</v>
      </c>
      <c r="C94" s="21">
        <v>22.264999389648438</v>
      </c>
      <c r="D94" s="43"/>
      <c r="E94" s="41"/>
      <c r="F94" s="41"/>
      <c r="G94" s="40">
        <v>14.496000289916992</v>
      </c>
      <c r="H94" s="43"/>
      <c r="I94" s="41"/>
      <c r="J94" s="41"/>
      <c r="K94" s="41"/>
      <c r="L94" s="41"/>
      <c r="M94" s="41"/>
      <c r="N94" s="41"/>
      <c r="O94" s="42"/>
      <c r="P94" s="48"/>
      <c r="Q94" s="30"/>
    </row>
    <row r="95" spans="2:17" s="24" customFormat="1" ht="15.75">
      <c r="B95" s="25" t="s">
        <v>111</v>
      </c>
      <c r="C95" s="21">
        <v>22.363000869750977</v>
      </c>
      <c r="D95" s="44">
        <f>STDEV(C93:C95)</f>
        <v>0.10304107217792877</v>
      </c>
      <c r="E95" s="45">
        <f>AVERAGE(C93:C95)</f>
        <v>22.261666615804035</v>
      </c>
      <c r="F95" s="41"/>
      <c r="G95" s="40">
        <v>14.555999755859375</v>
      </c>
      <c r="H95" s="46">
        <f>STDEV(G93:G95)</f>
        <v>3.0789359358906046E-2</v>
      </c>
      <c r="I95" s="45">
        <f>AVERAGE(G93:G95)</f>
        <v>14.521999994913736</v>
      </c>
      <c r="J95" s="41"/>
      <c r="K95" s="45">
        <f>E95-I95</f>
        <v>7.7396666208902989</v>
      </c>
      <c r="L95" s="45">
        <f>K95-$K$7</f>
        <v>-0.4653333028157558</v>
      </c>
      <c r="M95" s="45">
        <f>SQRT((D95*D95)+(H95*H95))</f>
        <v>0.10754276919118728</v>
      </c>
      <c r="N95" s="41"/>
      <c r="O95" s="49">
        <f>POWER(2,-L95)</f>
        <v>1.3806362820650919</v>
      </c>
      <c r="P95" s="1">
        <f>M95/SQRT((COUNT(C93:C95)+COUNT(G93:G95)/2))</f>
        <v>5.069614757511217E-2</v>
      </c>
      <c r="Q95" s="30"/>
    </row>
    <row r="96" spans="2:17">
      <c r="B96" s="25" t="s">
        <v>112</v>
      </c>
      <c r="C96" s="21">
        <v>27.995000839233398</v>
      </c>
      <c r="D96" s="37"/>
      <c r="E96" s="41"/>
      <c r="F96" s="41"/>
      <c r="G96" s="40">
        <v>17.146999359130859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112</v>
      </c>
      <c r="C97" s="21">
        <v>28.351999282836914</v>
      </c>
      <c r="D97" s="43"/>
      <c r="E97" s="41"/>
      <c r="F97" s="41"/>
      <c r="G97" s="40">
        <v>17.14900016784668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112</v>
      </c>
      <c r="C98" s="21">
        <v>28.354000091552734</v>
      </c>
      <c r="D98" s="44">
        <f>STDEV(C96:C98)</f>
        <v>0.20669315225563928</v>
      </c>
      <c r="E98" s="45">
        <f>AVERAGE(C96:C98)</f>
        <v>28.233666737874348</v>
      </c>
      <c r="F98" s="41"/>
      <c r="G98" s="40">
        <v>17.139999389648438</v>
      </c>
      <c r="H98" s="46">
        <f>STDEV(G96:G98)</f>
        <v>4.7261121521128407E-3</v>
      </c>
      <c r="I98" s="45">
        <f>AVERAGE(G96:G98)</f>
        <v>17.14533297220866</v>
      </c>
      <c r="J98" s="41"/>
      <c r="K98" s="45">
        <f>E98-I98</f>
        <v>11.088333765665688</v>
      </c>
      <c r="L98" s="45">
        <f>K98-$K$7</f>
        <v>2.883333841959633</v>
      </c>
      <c r="M98" s="18">
        <f>SQRT((D98*D98)+(H98*H98))</f>
        <v>0.20674717730950337</v>
      </c>
      <c r="N98" s="6"/>
      <c r="O98" s="23">
        <f>POWER(2,-L98)</f>
        <v>0.13552831100677176</v>
      </c>
      <c r="P98" s="17">
        <f>M98/SQRT((COUNT(C96:C98)+COUNT(G96:G98)/2))</f>
        <v>9.7461554044484908E-2</v>
      </c>
    </row>
    <row r="99" spans="2:16">
      <c r="B99" s="25" t="s">
        <v>113</v>
      </c>
      <c r="C99" s="21"/>
      <c r="D99" s="37"/>
      <c r="E99" s="41"/>
      <c r="F99" s="41"/>
      <c r="G99" s="40">
        <v>18.625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113</v>
      </c>
      <c r="C100" s="21">
        <v>28.374000549316406</v>
      </c>
      <c r="D100" s="43"/>
      <c r="E100" s="41"/>
      <c r="F100" s="41"/>
      <c r="G100" s="40">
        <v>18.655000686645508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113</v>
      </c>
      <c r="C101" s="21">
        <v>28.573999404907227</v>
      </c>
      <c r="D101" s="44">
        <f>STDEV(C99:C101)</f>
        <v>0.14142054701781809</v>
      </c>
      <c r="E101" s="45">
        <f>AVERAGE(C99:C101)</f>
        <v>28.473999977111816</v>
      </c>
      <c r="F101" s="41"/>
      <c r="G101" s="40">
        <v>18.650999069213867</v>
      </c>
      <c r="H101" s="46">
        <f>STDEV(G99:G101)</f>
        <v>1.6289085002226783E-2</v>
      </c>
      <c r="I101" s="45">
        <f>AVERAGE(G99:G101)</f>
        <v>18.643666585286457</v>
      </c>
      <c r="J101" s="41"/>
      <c r="K101" s="45">
        <f>E101-I101</f>
        <v>9.8303333918253593</v>
      </c>
      <c r="L101" s="45">
        <f>K101-$K$7</f>
        <v>1.6253334681193046</v>
      </c>
      <c r="M101" s="18">
        <f>SQRT((D101*D101)+(H101*H101))</f>
        <v>0.14235555981073822</v>
      </c>
      <c r="N101" s="6"/>
      <c r="O101" s="23">
        <f>POWER(2,-L101)</f>
        <v>0.32413495864296255</v>
      </c>
      <c r="P101" s="17">
        <f>M101/SQRT((COUNT(C99:C101)+COUNT(G99:G101)/2))</f>
        <v>7.6092247416312611E-2</v>
      </c>
    </row>
    <row r="102" spans="2:16">
      <c r="B102" s="25" t="s">
        <v>114</v>
      </c>
      <c r="C102" s="21">
        <v>21.53700065612793</v>
      </c>
      <c r="D102" s="37"/>
      <c r="E102" s="41"/>
      <c r="F102" s="41"/>
      <c r="G102" s="40">
        <v>13.979999542236328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114</v>
      </c>
      <c r="C103" s="21">
        <v>21.569000244140625</v>
      </c>
      <c r="D103" s="43"/>
      <c r="E103" s="41"/>
      <c r="F103" s="41"/>
      <c r="G103" s="40">
        <v>14.003000259399414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114</v>
      </c>
      <c r="C104" s="21">
        <v>21.656000137329102</v>
      </c>
      <c r="D104" s="44">
        <f>STDEV(C102:C104)</f>
        <v>6.1581695838315222E-2</v>
      </c>
      <c r="E104" s="45">
        <f>AVERAGE(C102:C104)</f>
        <v>21.587333679199219</v>
      </c>
      <c r="F104" s="41"/>
      <c r="G104" s="40">
        <v>14.067000389099121</v>
      </c>
      <c r="H104" s="46">
        <f>STDEV(G102:G104)</f>
        <v>4.5081771901066527E-2</v>
      </c>
      <c r="I104" s="45">
        <f>AVERAGE(G102:G104)</f>
        <v>14.016666730244955</v>
      </c>
      <c r="J104" s="41"/>
      <c r="K104" s="45">
        <f>E104-I104</f>
        <v>7.5706669489542637</v>
      </c>
      <c r="L104" s="45">
        <f>K104-$K$7</f>
        <v>-0.63433297475179096</v>
      </c>
      <c r="M104" s="18">
        <f>SQRT((D104*D104)+(H104*H104))</f>
        <v>7.6319534983269932E-2</v>
      </c>
      <c r="N104" s="6"/>
      <c r="O104" s="23">
        <f>POWER(2,-L104)</f>
        <v>1.5522199203602622</v>
      </c>
      <c r="P104" s="17">
        <f>M104/SQRT((COUNT(C102:C104)+COUNT(G102:G104)/2))</f>
        <v>3.5977373815782747E-2</v>
      </c>
    </row>
    <row r="105" spans="2:16">
      <c r="B105" s="25" t="s">
        <v>115</v>
      </c>
      <c r="C105" s="21">
        <v>27.371999740600586</v>
      </c>
      <c r="D105" s="37"/>
      <c r="E105" s="41"/>
      <c r="F105" s="41"/>
      <c r="G105" s="40">
        <v>17.336999893188477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115</v>
      </c>
      <c r="C106" s="21">
        <v>27.440999984741211</v>
      </c>
      <c r="D106" s="43"/>
      <c r="E106" s="41"/>
      <c r="F106" s="41"/>
      <c r="G106" s="40">
        <v>17.347000122070313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115</v>
      </c>
      <c r="C107" s="21">
        <v>27.656000137329102</v>
      </c>
      <c r="D107" s="44">
        <f>STDEV(C105:C107)</f>
        <v>0.14812287953263464</v>
      </c>
      <c r="E107" s="45">
        <f>AVERAGE(C105:C107)</f>
        <v>27.489666620890301</v>
      </c>
      <c r="F107" s="41"/>
      <c r="G107" s="40">
        <v>17.354999542236328</v>
      </c>
      <c r="H107" s="46">
        <f>STDEV(G105:G107)</f>
        <v>9.0183393383278243E-3</v>
      </c>
      <c r="I107" s="45">
        <f>AVERAGE(G105:G107)</f>
        <v>17.346333185831707</v>
      </c>
      <c r="J107" s="41"/>
      <c r="K107" s="45">
        <f>E107-I107</f>
        <v>10.143333435058594</v>
      </c>
      <c r="L107" s="45">
        <f>K107-$K$7</f>
        <v>1.9383335113525391</v>
      </c>
      <c r="M107" s="18">
        <f>SQRT((D107*D107)+(H107*H107))</f>
        <v>0.14839716265973762</v>
      </c>
      <c r="N107" s="6"/>
      <c r="O107" s="23">
        <f>POWER(2,-L107)</f>
        <v>0.2609176579078894</v>
      </c>
      <c r="P107" s="17">
        <f>M107/SQRT((COUNT(C105:C107)+COUNT(G105:G107)/2))</f>
        <v>6.9955093350362402E-2</v>
      </c>
    </row>
    <row r="108" spans="2:16">
      <c r="B108" s="25" t="s">
        <v>116</v>
      </c>
      <c r="C108" s="21">
        <v>24.141000747680664</v>
      </c>
      <c r="D108" s="37"/>
      <c r="E108" s="41"/>
      <c r="F108" s="41"/>
      <c r="G108" s="40">
        <v>16.976999282836914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116</v>
      </c>
      <c r="C109" s="21">
        <v>24.159999847412109</v>
      </c>
      <c r="D109" s="43"/>
      <c r="E109" s="41"/>
      <c r="F109" s="41"/>
      <c r="G109" s="40">
        <v>16.851999282836914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116</v>
      </c>
      <c r="C110" s="21">
        <v>24.094999313354492</v>
      </c>
      <c r="D110" s="44">
        <f>STDEV(C108:C110)</f>
        <v>3.3421966774478229E-2</v>
      </c>
      <c r="E110" s="45">
        <f>AVERAGE(C108:C110)</f>
        <v>24.131999969482422</v>
      </c>
      <c r="F110" s="41"/>
      <c r="G110" s="40">
        <v>16.954000473022461</v>
      </c>
      <c r="H110" s="46">
        <f>STDEV(G108:G110)</f>
        <v>6.6530930215639161E-2</v>
      </c>
      <c r="I110" s="45">
        <f>AVERAGE(G108:G110)</f>
        <v>16.927666346232098</v>
      </c>
      <c r="J110" s="41"/>
      <c r="K110" s="45">
        <f>E110-I110</f>
        <v>7.2043336232503243</v>
      </c>
      <c r="L110" s="45">
        <f>K110-$K$7</f>
        <v>-1.0006663004557304</v>
      </c>
      <c r="M110" s="18">
        <f>SQRT((D110*D110)+(H110*H110))</f>
        <v>7.4453962543524668E-2</v>
      </c>
      <c r="N110" s="6"/>
      <c r="O110" s="23">
        <f>POWER(2,-L110)</f>
        <v>2.0009239018975729</v>
      </c>
      <c r="P110" s="17">
        <f>M110/SQRT((COUNT(C108:C110)+COUNT(G108:G110)/2))</f>
        <v>3.509793453382367E-2</v>
      </c>
    </row>
    <row r="111" spans="2:16">
      <c r="B111" s="25" t="s">
        <v>117</v>
      </c>
      <c r="C111" s="21">
        <v>22.934999465942383</v>
      </c>
      <c r="D111" s="37"/>
      <c r="E111" s="41"/>
      <c r="F111" s="41"/>
      <c r="G111" s="40">
        <v>16.257999420166016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117</v>
      </c>
      <c r="C112" s="21">
        <v>22.87700080871582</v>
      </c>
      <c r="D112" s="43"/>
      <c r="E112" s="41"/>
      <c r="F112" s="41"/>
      <c r="G112" s="40">
        <v>16.277999877929688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117</v>
      </c>
      <c r="C113" s="21">
        <v>22.854000091552734</v>
      </c>
      <c r="D113" s="44">
        <f>STDEV(C111:C113)</f>
        <v>4.1740819113538809E-2</v>
      </c>
      <c r="E113" s="45">
        <f>AVERAGE(C111:C113)</f>
        <v>22.88866678873698</v>
      </c>
      <c r="F113" s="41"/>
      <c r="G113" s="40">
        <v>16.246999740600586</v>
      </c>
      <c r="H113" s="46">
        <f>STDEV(G111:G113)</f>
        <v>1.5716338503405251E-2</v>
      </c>
      <c r="I113" s="45">
        <f>AVERAGE(G111:G113)</f>
        <v>16.26099967956543</v>
      </c>
      <c r="J113" s="41"/>
      <c r="K113" s="45">
        <f>E113-I113</f>
        <v>6.6276671091715507</v>
      </c>
      <c r="L113" s="45">
        <f>K113-$K$7</f>
        <v>-1.577332814534504</v>
      </c>
      <c r="M113" s="18">
        <f>SQRT((D113*D113)+(H113*H113))</f>
        <v>4.4601561365301835E-2</v>
      </c>
      <c r="N113" s="6"/>
      <c r="O113" s="23">
        <f>POWER(2,-L113)</f>
        <v>2.9841763920128463</v>
      </c>
      <c r="P113" s="17">
        <f>M113/SQRT((COUNT(C111:C113)+COUNT(G111:G113)/2))</f>
        <v>2.1025377661941905E-2</v>
      </c>
    </row>
    <row r="114" spans="2:17" s="24" customFormat="1">
      <c r="B114" s="25" t="s">
        <v>118</v>
      </c>
      <c r="C114" s="21">
        <v>27.308000564575195</v>
      </c>
      <c r="D114" s="37"/>
      <c r="E114" s="41"/>
      <c r="F114" s="41"/>
      <c r="G114" s="40">
        <v>16.590000152587891</v>
      </c>
      <c r="H114" s="36"/>
      <c r="I114" s="41"/>
      <c r="J114" s="41"/>
      <c r="K114" s="41"/>
      <c r="L114" s="41"/>
      <c r="M114" s="41"/>
      <c r="N114" s="41"/>
      <c r="O114" s="42"/>
      <c r="P114" s="48"/>
      <c r="Q114" s="30"/>
    </row>
    <row r="115" spans="2:17" s="24" customFormat="1">
      <c r="B115" s="25" t="s">
        <v>118</v>
      </c>
      <c r="C115" s="21">
        <v>27.686000823974609</v>
      </c>
      <c r="D115" s="43"/>
      <c r="E115" s="41"/>
      <c r="F115" s="41"/>
      <c r="G115" s="40">
        <v>16.551000595092773</v>
      </c>
      <c r="H115" s="43"/>
      <c r="I115" s="41"/>
      <c r="J115" s="41"/>
      <c r="K115" s="41"/>
      <c r="L115" s="41"/>
      <c r="M115" s="41"/>
      <c r="N115" s="41"/>
      <c r="O115" s="42"/>
      <c r="P115" s="48"/>
      <c r="Q115" s="30"/>
    </row>
    <row r="116" spans="2:17" s="24" customFormat="1" ht="15.75">
      <c r="B116" s="25" t="s">
        <v>118</v>
      </c>
      <c r="C116" s="21">
        <v>27.319999694824219</v>
      </c>
      <c r="D116" s="44">
        <f>STDEV(C114:C116)</f>
        <v>0.21485848124275644</v>
      </c>
      <c r="E116" s="45">
        <f>AVERAGE(C114:C116)</f>
        <v>27.438000361124676</v>
      </c>
      <c r="F116" s="41"/>
      <c r="G116" s="40">
        <v>16.761999130249023</v>
      </c>
      <c r="H116" s="46">
        <f>STDEV(G114:G116)</f>
        <v>0.1122682766408014</v>
      </c>
      <c r="I116" s="45">
        <f>AVERAGE(G114:G116)</f>
        <v>16.63433329264323</v>
      </c>
      <c r="J116" s="41"/>
      <c r="K116" s="45">
        <f>E116-I116</f>
        <v>10.803667068481445</v>
      </c>
      <c r="L116" s="45">
        <f>K116-$K$7</f>
        <v>2.5986671447753906</v>
      </c>
      <c r="M116" s="45">
        <f>SQRT((D116*D116)+(H116*H116))</f>
        <v>0.24242180780993988</v>
      </c>
      <c r="N116" s="41"/>
      <c r="O116" s="49">
        <f>POWER(2,-L116)</f>
        <v>0.16509094012873654</v>
      </c>
      <c r="P116" s="1">
        <f>M116/SQRT((COUNT(C114:C116)+COUNT(G114:G116)/2))</f>
        <v>0.1142787361399403</v>
      </c>
      <c r="Q116" s="30"/>
    </row>
    <row r="117" spans="2:17">
      <c r="B117" s="25" t="s">
        <v>119</v>
      </c>
      <c r="C117" s="21">
        <v>26.822999954223633</v>
      </c>
      <c r="D117" s="37"/>
      <c r="E117" s="41"/>
      <c r="F117" s="41"/>
      <c r="G117" s="40">
        <v>17.478000640869141</v>
      </c>
      <c r="I117" s="41"/>
      <c r="J117" s="41"/>
      <c r="K117" s="41"/>
      <c r="L117" s="41"/>
      <c r="M117" s="41"/>
      <c r="N117" s="41"/>
      <c r="O117" s="42"/>
    </row>
    <row r="118" spans="2:17">
      <c r="B118" s="25" t="s">
        <v>119</v>
      </c>
      <c r="C118" s="21">
        <v>26.621000289916992</v>
      </c>
      <c r="D118" s="43"/>
      <c r="E118" s="41"/>
      <c r="F118" s="41"/>
      <c r="G118" s="40"/>
      <c r="H118" s="43"/>
      <c r="I118" s="41"/>
      <c r="J118" s="41"/>
      <c r="K118" s="41"/>
      <c r="L118" s="41"/>
      <c r="M118" s="41"/>
      <c r="N118" s="41"/>
      <c r="O118" s="42"/>
    </row>
    <row r="119" spans="2:17" ht="15.75">
      <c r="B119" s="25" t="s">
        <v>119</v>
      </c>
      <c r="C119" s="21">
        <v>26.719999313354492</v>
      </c>
      <c r="D119" s="44">
        <f>STDEV(C117:C119)</f>
        <v>0.10100643794747925</v>
      </c>
      <c r="E119" s="45">
        <f>AVERAGE(C117:C119)</f>
        <v>26.721333185831707</v>
      </c>
      <c r="F119" s="41"/>
      <c r="G119" s="40">
        <v>17.427999496459961</v>
      </c>
      <c r="H119" s="46">
        <f>STDEV(G117:G119)</f>
        <v>3.5356148278818784E-2</v>
      </c>
      <c r="I119" s="45">
        <f>AVERAGE(G117:G119)</f>
        <v>17.453000068664551</v>
      </c>
      <c r="J119" s="41"/>
      <c r="K119" s="45">
        <f>E119-I119</f>
        <v>9.2683331171671561</v>
      </c>
      <c r="L119" s="45">
        <f>K119-$K$7</f>
        <v>1.0633331934611014</v>
      </c>
      <c r="M119" s="18">
        <f>SQRT((D119*D119)+(H119*H119))</f>
        <v>0.10701568916729826</v>
      </c>
      <c r="N119" s="6"/>
      <c r="O119" s="23">
        <f>POWER(2,-L119)</f>
        <v>0.47852519993094428</v>
      </c>
      <c r="P119" s="17">
        <f>M119/SQRT((COUNT(C117:C119)+COUNT(G117:G119)/2))</f>
        <v>5.3507844583649128E-2</v>
      </c>
    </row>
    <row r="120" spans="2:17">
      <c r="B120" s="25" t="s">
        <v>120</v>
      </c>
      <c r="C120" s="21">
        <v>21.733999252319336</v>
      </c>
      <c r="D120" s="37"/>
      <c r="E120" s="41"/>
      <c r="F120" s="41"/>
      <c r="G120" s="40">
        <v>12.833000183105469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120</v>
      </c>
      <c r="C121" s="21">
        <v>21.822000503540039</v>
      </c>
      <c r="D121" s="43"/>
      <c r="E121" s="41"/>
      <c r="F121" s="41"/>
      <c r="G121" s="40">
        <v>12.779999732971191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120</v>
      </c>
      <c r="C122" s="21">
        <v>21.823999404907227</v>
      </c>
      <c r="D122" s="44">
        <f>STDEV(C120:C122)</f>
        <v>5.1394298141798835E-2</v>
      </c>
      <c r="E122" s="45">
        <f>AVERAGE(C120:C122)</f>
        <v>21.793333053588867</v>
      </c>
      <c r="F122" s="41"/>
      <c r="G122" s="40">
        <v>12.788000106811523</v>
      </c>
      <c r="H122" s="46">
        <f>STDEV(G120:G122)</f>
        <v>2.8571724258090046E-2</v>
      </c>
      <c r="I122" s="45">
        <f>AVERAGE(G120:G122)</f>
        <v>12.800333340962728</v>
      </c>
      <c r="J122" s="41"/>
      <c r="K122" s="45">
        <f>E122-I122</f>
        <v>8.9929997126261387</v>
      </c>
      <c r="L122" s="45">
        <f>K122-$K$7</f>
        <v>0.78799978892008404</v>
      </c>
      <c r="M122" s="18">
        <f>SQRT((D122*D122)+(H122*H122))</f>
        <v>5.880235801877709E-2</v>
      </c>
      <c r="N122" s="6"/>
      <c r="O122" s="23">
        <f>POWER(2,-L122)</f>
        <v>0.57914648783191869</v>
      </c>
      <c r="P122" s="17">
        <f>M122/SQRT((COUNT(C120:C122)+COUNT(G120:G122)/2))</f>
        <v>2.7719697403224296E-2</v>
      </c>
    </row>
    <row r="123" spans="2:17">
      <c r="B123" s="25" t="s">
        <v>121</v>
      </c>
      <c r="C123" s="21">
        <v>26.933000564575195</v>
      </c>
      <c r="D123" s="37"/>
      <c r="E123" s="41"/>
      <c r="F123" s="41"/>
      <c r="G123" s="40">
        <v>16.76099967956543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121</v>
      </c>
      <c r="C124" s="21">
        <v>27.170999526977539</v>
      </c>
      <c r="D124" s="43"/>
      <c r="E124" s="41"/>
      <c r="F124" s="41"/>
      <c r="G124" s="40">
        <v>16.773000717163086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121</v>
      </c>
      <c r="C125" s="21">
        <v>27.333999633789063</v>
      </c>
      <c r="D125" s="44">
        <f>STDEV(C123:C125)</f>
        <v>0.20166506656481523</v>
      </c>
      <c r="E125" s="45">
        <f>AVERAGE(C123:C125)</f>
        <v>27.145999908447266</v>
      </c>
      <c r="F125" s="41"/>
      <c r="G125" s="40"/>
      <c r="H125" s="46">
        <f>STDEV(G123:G125)</f>
        <v>8.4860150665774479E-3</v>
      </c>
      <c r="I125" s="45">
        <f>AVERAGE(G123:G125)</f>
        <v>16.767000198364258</v>
      </c>
      <c r="J125" s="41"/>
      <c r="K125" s="45">
        <f>E125-I125</f>
        <v>10.378999710083008</v>
      </c>
      <c r="L125" s="45">
        <f>K125-$K$7</f>
        <v>2.1739997863769531</v>
      </c>
      <c r="M125" s="18">
        <f>SQRT((D125*D125)+(H125*H125))</f>
        <v>0.20184353228256172</v>
      </c>
      <c r="N125" s="6"/>
      <c r="O125" s="23">
        <f>POWER(2,-L125)</f>
        <v>0.22159545761084412</v>
      </c>
      <c r="P125" s="17">
        <f>M125/SQRT((COUNT(C123:C125)+COUNT(G123:G125)/2))</f>
        <v>0.10092176614128086</v>
      </c>
    </row>
    <row r="126" spans="2:17">
      <c r="B126" s="25" t="s">
        <v>122</v>
      </c>
      <c r="C126" s="21">
        <v>30.413999557495117</v>
      </c>
      <c r="D126" s="37"/>
      <c r="E126" s="41"/>
      <c r="F126" s="41"/>
      <c r="G126" s="40">
        <v>21.305999755859375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122</v>
      </c>
      <c r="C127" s="21">
        <v>29.825000762939453</v>
      </c>
      <c r="D127" s="43"/>
      <c r="E127" s="41"/>
      <c r="F127" s="41"/>
      <c r="G127" s="40">
        <v>21.416000366210937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122</v>
      </c>
      <c r="C128" s="21"/>
      <c r="D128" s="44">
        <f>STDEV(C126:C128)</f>
        <v>0.4164850417410122</v>
      </c>
      <c r="E128" s="45">
        <f>AVERAGE(C126:C128)</f>
        <v>30.119500160217285</v>
      </c>
      <c r="F128" s="41"/>
      <c r="G128" s="40">
        <v>21.440999984741211</v>
      </c>
      <c r="H128" s="46">
        <f>STDEV(G126:G128)</f>
        <v>7.1821743460834531E-2</v>
      </c>
      <c r="I128" s="45">
        <f>AVERAGE(G126:G128)</f>
        <v>21.387666702270508</v>
      </c>
      <c r="J128" s="41"/>
      <c r="K128" s="45">
        <f>E128-I128</f>
        <v>8.7318334579467773</v>
      </c>
      <c r="L128" s="45">
        <f>K128-$K$7</f>
        <v>0.52683353424072266</v>
      </c>
      <c r="M128" s="18">
        <f>SQRT((D128*D128)+(H128*H128))</f>
        <v>0.42263240863398849</v>
      </c>
      <c r="N128" s="6"/>
      <c r="O128" s="50">
        <f>POWER(2,-L128)</f>
        <v>0.69407644108632716</v>
      </c>
      <c r="P128" s="17">
        <f>M128/SQRT((COUNT(C126:C128)+COUNT(G126:G128)/2))</f>
        <v>0.22590652480791798</v>
      </c>
    </row>
    <row r="129" spans="2:17">
      <c r="B129" s="25" t="s">
        <v>123</v>
      </c>
      <c r="C129" s="21">
        <v>22.582000732421875</v>
      </c>
      <c r="D129" s="37"/>
      <c r="E129" s="41"/>
      <c r="F129" s="41"/>
      <c r="G129" s="40">
        <v>15.008000373840332</v>
      </c>
      <c r="I129" s="41"/>
      <c r="J129" s="41"/>
      <c r="K129" s="41"/>
      <c r="L129" s="41"/>
      <c r="M129" s="41"/>
      <c r="N129" s="41"/>
      <c r="O129" s="42"/>
    </row>
    <row r="130" spans="2:17">
      <c r="B130" s="25" t="s">
        <v>123</v>
      </c>
      <c r="C130" s="21">
        <v>22.535999298095703</v>
      </c>
      <c r="D130" s="43"/>
      <c r="E130" s="41"/>
      <c r="F130" s="41"/>
      <c r="G130" s="40">
        <v>15.26099967956543</v>
      </c>
      <c r="H130" s="43"/>
      <c r="I130" s="41"/>
      <c r="J130" s="41"/>
      <c r="K130" s="41"/>
      <c r="L130" s="41"/>
      <c r="M130" s="41"/>
      <c r="N130" s="41"/>
      <c r="O130" s="42"/>
    </row>
    <row r="131" spans="2:17" ht="15.75">
      <c r="B131" s="25" t="s">
        <v>123</v>
      </c>
      <c r="C131" s="21">
        <v>22.604999542236328</v>
      </c>
      <c r="D131" s="44">
        <f t="shared" ref="D131" si="0">STDEV(C129:C131)</f>
        <v>3.513334338491083E-2</v>
      </c>
      <c r="E131" s="45">
        <f t="shared" ref="E131" si="1">AVERAGE(C129:C131)</f>
        <v>22.574333190917969</v>
      </c>
      <c r="F131" s="41"/>
      <c r="G131" s="40">
        <v>14.968999862670898</v>
      </c>
      <c r="H131" s="46">
        <f t="shared" ref="H131" si="2">STDEV(G129:G131)</f>
        <v>0.15853158551494731</v>
      </c>
      <c r="I131" s="45">
        <f t="shared" ref="I131" si="3">AVERAGE(G129:G131)</f>
        <v>15.079333305358887</v>
      </c>
      <c r="J131" s="41"/>
      <c r="K131" s="45">
        <f t="shared" ref="K131" si="4">E131-I131</f>
        <v>7.494999885559082</v>
      </c>
      <c r="L131" s="45">
        <f t="shared" ref="L131" si="5">K131-$K$7</f>
        <v>-0.71000003814697266</v>
      </c>
      <c r="M131" s="18">
        <f t="shared" ref="M131" si="6">SQRT((D131*D131)+(H131*H131))</f>
        <v>0.1623780016605855</v>
      </c>
      <c r="N131" s="6"/>
      <c r="O131" s="23">
        <f t="shared" ref="O131" si="7">POWER(2,-L131)</f>
        <v>1.6358041603686226</v>
      </c>
      <c r="P131" s="17">
        <f t="shared" ref="P131" si="8">M131/SQRT((COUNT(C129:C131)+COUNT(G129:G131)/2))</f>
        <v>7.6545724059813663E-2</v>
      </c>
    </row>
    <row r="132" spans="2:17">
      <c r="B132" s="25" t="s">
        <v>124</v>
      </c>
      <c r="C132" s="21">
        <v>28.304000854492188</v>
      </c>
      <c r="D132" s="37"/>
      <c r="E132" s="41"/>
      <c r="F132" s="41"/>
      <c r="G132" s="40">
        <v>17.290000915527344</v>
      </c>
      <c r="I132" s="41"/>
      <c r="J132" s="41"/>
      <c r="K132" s="41"/>
      <c r="L132" s="41"/>
      <c r="M132" s="41"/>
      <c r="N132" s="41"/>
      <c r="O132" s="42"/>
    </row>
    <row r="133" spans="2:17">
      <c r="B133" s="25" t="s">
        <v>124</v>
      </c>
      <c r="C133" s="21">
        <v>28.104000091552734</v>
      </c>
      <c r="D133" s="43"/>
      <c r="E133" s="41"/>
      <c r="F133" s="41"/>
      <c r="G133" s="40">
        <v>17.097999572753906</v>
      </c>
      <c r="H133" s="43"/>
      <c r="I133" s="41"/>
      <c r="J133" s="41"/>
      <c r="K133" s="41"/>
      <c r="L133" s="41"/>
      <c r="M133" s="41"/>
      <c r="N133" s="41"/>
      <c r="O133" s="42"/>
    </row>
    <row r="134" spans="2:17" ht="15.75">
      <c r="B134" s="25" t="s">
        <v>124</v>
      </c>
      <c r="C134" s="21">
        <v>28.33799934387207</v>
      </c>
      <c r="D134" s="44">
        <f t="shared" ref="D134" si="9">STDEV(C132:C134)</f>
        <v>0.1264330208334869</v>
      </c>
      <c r="E134" s="45">
        <f t="shared" ref="E134" si="10">AVERAGE(C132:C134)</f>
        <v>28.248666763305664</v>
      </c>
      <c r="F134" s="41"/>
      <c r="G134" s="40">
        <v>17.135000228881836</v>
      </c>
      <c r="H134" s="46">
        <f t="shared" ref="H134" si="11">STDEV(G132:G134)</f>
        <v>0.1018649244844034</v>
      </c>
      <c r="I134" s="45">
        <f t="shared" ref="I134" si="12">AVERAGE(G132:G134)</f>
        <v>17.174333572387695</v>
      </c>
      <c r="J134" s="41"/>
      <c r="K134" s="45">
        <f t="shared" ref="K134" si="13">E134-I134</f>
        <v>11.074333190917969</v>
      </c>
      <c r="L134" s="45">
        <f t="shared" ref="L134" si="14">K134-$K$7</f>
        <v>2.8693332672119141</v>
      </c>
      <c r="M134" s="18">
        <f t="shared" ref="M134" si="15">SQRT((D134*D134)+(H134*H134))</f>
        <v>0.16236308569774763</v>
      </c>
      <c r="N134" s="6"/>
      <c r="O134" s="23">
        <f t="shared" ref="O134" si="16">POWER(2,-L134)</f>
        <v>0.1368499424190957</v>
      </c>
      <c r="P134" s="17">
        <f t="shared" ref="P134" si="17">M134/SQRT((COUNT(C132:C134)+COUNT(G132:G134)/2))</f>
        <v>7.6538692607499931E-2</v>
      </c>
    </row>
    <row r="135" spans="2:17">
      <c r="B135" s="25" t="s">
        <v>125</v>
      </c>
      <c r="C135" s="21">
        <v>26.451999664306641</v>
      </c>
      <c r="D135" s="37"/>
      <c r="E135" s="41"/>
      <c r="F135" s="41"/>
      <c r="G135" s="40">
        <v>18.750999450683594</v>
      </c>
      <c r="I135" s="41"/>
      <c r="J135" s="41"/>
      <c r="K135" s="41"/>
      <c r="L135" s="41"/>
      <c r="M135" s="41"/>
      <c r="N135" s="41"/>
      <c r="O135" s="42"/>
    </row>
    <row r="136" spans="2:17">
      <c r="B136" s="25" t="s">
        <v>125</v>
      </c>
      <c r="C136" s="21">
        <v>26.309000015258789</v>
      </c>
      <c r="D136" s="43"/>
      <c r="E136" s="41"/>
      <c r="F136" s="41"/>
      <c r="G136" s="40">
        <v>18.72599983215332</v>
      </c>
      <c r="H136" s="43"/>
      <c r="I136" s="41"/>
      <c r="J136" s="41"/>
      <c r="K136" s="41"/>
      <c r="L136" s="41"/>
      <c r="M136" s="41"/>
      <c r="N136" s="41"/>
      <c r="O136" s="42"/>
    </row>
    <row r="137" spans="2:17" ht="15.75">
      <c r="B137" s="25" t="s">
        <v>125</v>
      </c>
      <c r="C137" s="21">
        <v>26.415000915527344</v>
      </c>
      <c r="D137" s="44">
        <f t="shared" ref="D137" si="18">STDEV(C135:C137)</f>
        <v>7.4222635694674605E-2</v>
      </c>
      <c r="E137" s="45">
        <f t="shared" ref="E137" si="19">AVERAGE(C135:C137)</f>
        <v>26.392000198364258</v>
      </c>
      <c r="F137" s="41"/>
      <c r="G137" s="40">
        <v>18.738000869750977</v>
      </c>
      <c r="H137" s="46">
        <f t="shared" ref="H137" si="20">STDEV(G135:G137)</f>
        <v>1.2503125851437771E-2</v>
      </c>
      <c r="I137" s="45">
        <f t="shared" ref="I137" si="21">AVERAGE(G135:G137)</f>
        <v>18.738333384195965</v>
      </c>
      <c r="J137" s="41"/>
      <c r="K137" s="45">
        <f t="shared" ref="K137" si="22">E137-I137</f>
        <v>7.6536668141682931</v>
      </c>
      <c r="L137" s="45">
        <f t="shared" ref="L137" si="23">K137-$K$7</f>
        <v>-0.5513331095377616</v>
      </c>
      <c r="M137" s="18">
        <f t="shared" ref="M137" si="24">SQRT((D137*D137)+(H137*H137))</f>
        <v>7.5268371880367363E-2</v>
      </c>
      <c r="N137" s="6"/>
      <c r="O137" s="23">
        <f t="shared" ref="O137" si="25">POWER(2,-L137)</f>
        <v>1.4654391965769997</v>
      </c>
      <c r="P137" s="17">
        <f t="shared" ref="P137" si="26">M137/SQRT((COUNT(C135:C137)+COUNT(G135:G137)/2))</f>
        <v>3.5481850776985742E-2</v>
      </c>
    </row>
    <row r="138" spans="2:17" s="24" customFormat="1">
      <c r="B138" s="25" t="s">
        <v>126</v>
      </c>
      <c r="C138" s="21">
        <v>20.830999374389648</v>
      </c>
      <c r="D138" s="37"/>
      <c r="E138" s="41"/>
      <c r="F138" s="41"/>
      <c r="G138" s="40">
        <v>13.755000114440918</v>
      </c>
      <c r="H138" s="36"/>
      <c r="I138" s="41"/>
      <c r="J138" s="41"/>
      <c r="K138" s="41"/>
      <c r="L138" s="41"/>
      <c r="M138" s="41"/>
      <c r="N138" s="41"/>
      <c r="O138" s="42"/>
      <c r="P138" s="48"/>
      <c r="Q138" s="30"/>
    </row>
    <row r="139" spans="2:17" s="24" customFormat="1">
      <c r="B139" s="25" t="s">
        <v>126</v>
      </c>
      <c r="C139" s="21">
        <v>20.812000274658203</v>
      </c>
      <c r="D139" s="43"/>
      <c r="E139" s="41"/>
      <c r="F139" s="41"/>
      <c r="G139" s="40"/>
      <c r="H139" s="43"/>
      <c r="I139" s="41"/>
      <c r="J139" s="41"/>
      <c r="K139" s="41"/>
      <c r="L139" s="41"/>
      <c r="M139" s="41"/>
      <c r="N139" s="41"/>
      <c r="O139" s="42"/>
      <c r="P139" s="48"/>
      <c r="Q139" s="30"/>
    </row>
    <row r="140" spans="2:17" s="24" customFormat="1" ht="15.75">
      <c r="B140" s="25" t="s">
        <v>126</v>
      </c>
      <c r="C140" s="21">
        <v>20.812999725341797</v>
      </c>
      <c r="D140" s="44">
        <f t="shared" ref="D140" si="27">STDEV(C138:C140)</f>
        <v>1.0692302980182871E-2</v>
      </c>
      <c r="E140" s="45">
        <f t="shared" ref="E140" si="28">AVERAGE(C138:C140)</f>
        <v>20.818666458129883</v>
      </c>
      <c r="F140" s="41"/>
      <c r="G140" s="40">
        <v>14.541999816894531</v>
      </c>
      <c r="H140" s="46">
        <f t="shared" ref="H140" si="29">STDEV(G138:G140)</f>
        <v>0.55649282639674513</v>
      </c>
      <c r="I140" s="45">
        <f t="shared" ref="I140" si="30">AVERAGE(G138:G140)</f>
        <v>14.148499965667725</v>
      </c>
      <c r="J140" s="41"/>
      <c r="K140" s="45">
        <f t="shared" ref="K140" si="31">E140-I140</f>
        <v>6.6701664924621582</v>
      </c>
      <c r="L140" s="45">
        <f t="shared" ref="L140" si="32">K140-$K$7</f>
        <v>-1.5348334312438965</v>
      </c>
      <c r="M140" s="45">
        <f t="shared" ref="M140" si="33">SQRT((D140*D140)+(H140*H140))</f>
        <v>0.55659553643023219</v>
      </c>
      <c r="N140" s="41"/>
      <c r="O140" s="31">
        <f t="shared" ref="O140" si="34">POWER(2,-L140)</f>
        <v>2.897549748369753</v>
      </c>
      <c r="P140" s="1">
        <f t="shared" ref="P140" si="35">M140/SQRT((COUNT(C138:C140)+COUNT(G138:G140)/2))</f>
        <v>0.27829776821511609</v>
      </c>
      <c r="Q140" s="30"/>
    </row>
    <row r="141" spans="2:17" s="24" customFormat="1">
      <c r="B141" s="25" t="s">
        <v>127</v>
      </c>
      <c r="C141" s="21">
        <v>27.924999237060547</v>
      </c>
      <c r="D141" s="37"/>
      <c r="E141" s="41"/>
      <c r="F141" s="41"/>
      <c r="G141" s="40">
        <v>16.170000076293945</v>
      </c>
      <c r="H141" s="36"/>
      <c r="I141" s="41"/>
      <c r="J141" s="41"/>
      <c r="K141" s="41"/>
      <c r="L141" s="41"/>
      <c r="M141" s="41"/>
      <c r="N141" s="41"/>
      <c r="O141" s="42"/>
      <c r="P141" s="48"/>
      <c r="Q141" s="30"/>
    </row>
    <row r="142" spans="2:17" s="24" customFormat="1">
      <c r="B142" s="25" t="s">
        <v>127</v>
      </c>
      <c r="C142" s="21">
        <v>27.974000930786133</v>
      </c>
      <c r="D142" s="43"/>
      <c r="E142" s="41"/>
      <c r="F142" s="41"/>
      <c r="G142" s="40">
        <v>16.724000930786133</v>
      </c>
      <c r="H142" s="43"/>
      <c r="I142" s="41"/>
      <c r="J142" s="41"/>
      <c r="K142" s="41"/>
      <c r="L142" s="41"/>
      <c r="M142" s="41"/>
      <c r="N142" s="41"/>
      <c r="O142" s="42"/>
      <c r="P142" s="48"/>
      <c r="Q142" s="30"/>
    </row>
    <row r="143" spans="2:17" s="24" customFormat="1" ht="15.75">
      <c r="B143" s="25" t="s">
        <v>127</v>
      </c>
      <c r="C143" s="21">
        <v>28.072999954223633</v>
      </c>
      <c r="D143" s="44">
        <f t="shared" ref="D143" si="36">STDEV(C141:C143)</f>
        <v>7.5394722306828352E-2</v>
      </c>
      <c r="E143" s="45">
        <f t="shared" ref="E143" si="37">AVERAGE(C141:C143)</f>
        <v>27.99066670735677</v>
      </c>
      <c r="F143" s="41"/>
      <c r="G143" s="40">
        <v>16.722000122070313</v>
      </c>
      <c r="H143" s="46">
        <f t="shared" ref="H143" si="38">STDEV(G141:G143)</f>
        <v>0.31927652605815671</v>
      </c>
      <c r="I143" s="45">
        <f t="shared" ref="I143" si="39">AVERAGE(G141:G143)</f>
        <v>16.538667043050129</v>
      </c>
      <c r="J143" s="41"/>
      <c r="K143" s="45">
        <f t="shared" ref="K143" si="40">E143-I143</f>
        <v>11.451999664306641</v>
      </c>
      <c r="L143" s="45">
        <f t="shared" ref="L143" si="41">K143-$K$7</f>
        <v>3.2469997406005859</v>
      </c>
      <c r="M143" s="45">
        <f t="shared" ref="M143" si="42">SQRT((D143*D143)+(H143*H143))</f>
        <v>0.32805771480562468</v>
      </c>
      <c r="N143" s="41"/>
      <c r="O143" s="49">
        <f t="shared" ref="O143" si="43">POWER(2,-L143)</f>
        <v>0.10533087262659092</v>
      </c>
      <c r="P143" s="1">
        <f t="shared" ref="P143" si="44">M143/SQRT((COUNT(C141:C143)+COUNT(G141:G143)/2))</f>
        <v>0.15464788983974645</v>
      </c>
      <c r="Q143" s="30"/>
    </row>
    <row r="144" spans="2:17">
      <c r="B144" s="25" t="s">
        <v>128</v>
      </c>
      <c r="C144" s="21">
        <v>25.590000152587891</v>
      </c>
      <c r="D144" s="37"/>
      <c r="E144" s="41"/>
      <c r="F144" s="41"/>
      <c r="G144" s="40">
        <v>16.722999572753906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128</v>
      </c>
      <c r="C145" s="21">
        <v>25.451000213623047</v>
      </c>
      <c r="D145" s="43"/>
      <c r="E145" s="41"/>
      <c r="F145" s="41"/>
      <c r="G145" s="40">
        <v>16.871000289916992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128</v>
      </c>
      <c r="C146" s="21">
        <v>25.66200065612793</v>
      </c>
      <c r="D146" s="44">
        <f t="shared" ref="D146" si="45">STDEV(C144:C146)</f>
        <v>0.10725844355224894</v>
      </c>
      <c r="E146" s="45">
        <f t="shared" ref="E146" si="46">AVERAGE(C144:C146)</f>
        <v>25.567667007446289</v>
      </c>
      <c r="F146" s="41"/>
      <c r="G146" s="40">
        <v>16.799999237060547</v>
      </c>
      <c r="H146" s="46">
        <f t="shared" ref="H146" si="47">STDEV(G144:G146)</f>
        <v>7.4020616599754202E-2</v>
      </c>
      <c r="I146" s="45">
        <f t="shared" ref="I146" si="48">AVERAGE(G144:G146)</f>
        <v>16.797999699910481</v>
      </c>
      <c r="J146" s="41"/>
      <c r="K146" s="45">
        <f t="shared" ref="K146" si="49">E146-I146</f>
        <v>8.7696673075358085</v>
      </c>
      <c r="L146" s="45">
        <f t="shared" ref="L146" si="50">K146-$K$7</f>
        <v>0.56466738382975379</v>
      </c>
      <c r="M146" s="18">
        <f t="shared" ref="M146" si="51">SQRT((D146*D146)+(H146*H146))</f>
        <v>0.13032047189547305</v>
      </c>
      <c r="N146" s="6"/>
      <c r="O146" s="23">
        <f t="shared" ref="O146" si="52">POWER(2,-L146)</f>
        <v>0.67611127732694598</v>
      </c>
      <c r="P146" s="17">
        <f t="shared" ref="P146" si="53">M146/SQRT((COUNT(C144:C146)+COUNT(G144:G146)/2))</f>
        <v>6.143365960314659E-2</v>
      </c>
    </row>
    <row r="147" spans="2:17">
      <c r="B147" s="25" t="s">
        <v>129</v>
      </c>
      <c r="C147" s="21">
        <v>20.385000228881836</v>
      </c>
      <c r="D147" s="37"/>
      <c r="E147" s="41"/>
      <c r="F147" s="41"/>
      <c r="G147" s="40">
        <v>12.699000358581543</v>
      </c>
      <c r="I147" s="41"/>
      <c r="J147" s="41"/>
      <c r="K147" s="41"/>
      <c r="L147" s="41"/>
      <c r="M147" s="41"/>
      <c r="N147" s="41"/>
      <c r="O147" s="42"/>
    </row>
    <row r="148" spans="2:17">
      <c r="B148" s="25" t="s">
        <v>129</v>
      </c>
      <c r="C148" s="21">
        <v>20.743999481201172</v>
      </c>
      <c r="D148" s="43"/>
      <c r="E148" s="41"/>
      <c r="F148" s="41"/>
      <c r="G148" s="40">
        <v>12.75</v>
      </c>
      <c r="H148" s="43"/>
      <c r="I148" s="41"/>
      <c r="J148" s="41"/>
      <c r="K148" s="41"/>
      <c r="L148" s="41"/>
      <c r="M148" s="41"/>
      <c r="N148" s="41"/>
      <c r="O148" s="42"/>
    </row>
    <row r="149" spans="2:17" ht="15.75">
      <c r="B149" s="25" t="s">
        <v>129</v>
      </c>
      <c r="C149" s="21">
        <v>20.794000625610352</v>
      </c>
      <c r="D149" s="44">
        <f t="shared" ref="D149" si="54">STDEV(C147:C149)</f>
        <v>0.22310756080583657</v>
      </c>
      <c r="E149" s="45">
        <f t="shared" ref="E149" si="55">AVERAGE(C147:C149)</f>
        <v>20.641000111897785</v>
      </c>
      <c r="F149" s="41"/>
      <c r="G149" s="40">
        <v>12.890999794006348</v>
      </c>
      <c r="H149" s="46">
        <f t="shared" ref="H149" si="56">STDEV(G147:G149)</f>
        <v>9.9453245747342184E-2</v>
      </c>
      <c r="I149" s="45">
        <f t="shared" ref="I149" si="57">AVERAGE(G147:G149)</f>
        <v>12.780000050862631</v>
      </c>
      <c r="J149" s="41"/>
      <c r="K149" s="45">
        <f t="shared" ref="K149" si="58">E149-I149</f>
        <v>7.8610000610351545</v>
      </c>
      <c r="L149" s="45">
        <f t="shared" ref="L149" si="59">K149-$K$7</f>
        <v>-0.34399986267090021</v>
      </c>
      <c r="M149" s="18">
        <f t="shared" ref="M149" si="60">SQRT((D149*D149)+(H149*H149))</f>
        <v>0.24427020239564895</v>
      </c>
      <c r="N149" s="6"/>
      <c r="O149" s="23">
        <f t="shared" ref="O149" si="61">POWER(2,-L149)</f>
        <v>1.2692707651988309</v>
      </c>
      <c r="P149" s="17">
        <f t="shared" ref="P149" si="62">M149/SQRT((COUNT(C147:C149)+COUNT(G147:G149)/2))</f>
        <v>0.11515007770384922</v>
      </c>
    </row>
    <row r="150" spans="2:17">
      <c r="B150" s="25" t="s">
        <v>130</v>
      </c>
      <c r="C150" s="21">
        <v>27.833000183105469</v>
      </c>
      <c r="D150" s="37"/>
      <c r="E150" s="41"/>
      <c r="F150" s="41"/>
      <c r="G150" s="40">
        <v>17.819999694824219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130</v>
      </c>
      <c r="C151" s="21">
        <v>27.697999954223633</v>
      </c>
      <c r="D151" s="43"/>
      <c r="E151" s="41"/>
      <c r="F151" s="41"/>
      <c r="G151" s="40">
        <v>18.055999755859375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130</v>
      </c>
      <c r="C152" s="21">
        <v>27.278999328613281</v>
      </c>
      <c r="D152" s="44">
        <f t="shared" ref="D152" si="63">STDEV(C150:C152)</f>
        <v>0.28887815564052644</v>
      </c>
      <c r="E152" s="45">
        <f t="shared" ref="E152" si="64">AVERAGE(C150:C152)</f>
        <v>27.603333155314129</v>
      </c>
      <c r="F152" s="41"/>
      <c r="G152" s="40">
        <v>18.113000869750977</v>
      </c>
      <c r="H152" s="46">
        <f t="shared" ref="H152" si="65">STDEV(G150:G152)</f>
        <v>0.15534630362613913</v>
      </c>
      <c r="I152" s="45">
        <f t="shared" ref="I152" si="66">AVERAGE(G150:G152)</f>
        <v>17.996333440144856</v>
      </c>
      <c r="J152" s="41"/>
      <c r="K152" s="45">
        <f t="shared" ref="K152" si="67">E152-I152</f>
        <v>9.6069997151692732</v>
      </c>
      <c r="L152" s="45">
        <f t="shared" ref="L152" si="68">K152-$K$7</f>
        <v>1.4019997914632185</v>
      </c>
      <c r="M152" s="18">
        <f t="shared" ref="M152" si="69">SQRT((D152*D152)+(H152*H152))</f>
        <v>0.32799857142459754</v>
      </c>
      <c r="N152" s="6"/>
      <c r="O152" s="23">
        <f t="shared" ref="O152" si="70">POWER(2,-L152)</f>
        <v>0.37840425293947016</v>
      </c>
      <c r="P152" s="17">
        <f t="shared" ref="P152" si="71">M152/SQRT((COUNT(C150:C152)+COUNT(G150:G152)/2))</f>
        <v>0.15462000938255541</v>
      </c>
    </row>
    <row r="153" spans="2:17">
      <c r="B153" s="25" t="s">
        <v>131</v>
      </c>
      <c r="C153" s="21">
        <v>25.548999786376953</v>
      </c>
      <c r="D153" s="37"/>
      <c r="E153" s="41"/>
      <c r="F153" s="41"/>
      <c r="G153" s="40">
        <v>18.5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131</v>
      </c>
      <c r="C154" s="21">
        <v>25.613000869750977</v>
      </c>
      <c r="D154" s="43"/>
      <c r="E154" s="41"/>
      <c r="F154" s="41"/>
      <c r="G154" s="40">
        <v>18.044000625610352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131</v>
      </c>
      <c r="C155" s="21">
        <v>25.660999298095703</v>
      </c>
      <c r="D155" s="44">
        <f t="shared" ref="D155" si="72">STDEV(C153:C155)</f>
        <v>5.6189973040645741E-2</v>
      </c>
      <c r="E155" s="45">
        <f t="shared" ref="E155" si="73">AVERAGE(C153:C155)</f>
        <v>25.607666651407879</v>
      </c>
      <c r="F155" s="41"/>
      <c r="G155" s="40">
        <v>18.322000503540039</v>
      </c>
      <c r="H155" s="46">
        <f t="shared" ref="H155" si="74">STDEV(G153:G155)</f>
        <v>0.22981992309652569</v>
      </c>
      <c r="I155" s="45">
        <f t="shared" ref="I155" si="75">AVERAGE(G153:G155)</f>
        <v>18.288667043050129</v>
      </c>
      <c r="J155" s="41"/>
      <c r="K155" s="45">
        <f t="shared" ref="K155" si="76">E155-I155</f>
        <v>7.3189996083577498</v>
      </c>
      <c r="L155" s="45">
        <f t="shared" ref="L155" si="77">K155-$K$7</f>
        <v>-0.88600031534830492</v>
      </c>
      <c r="M155" s="18">
        <f t="shared" ref="M155" si="78">SQRT((D155*D155)+(H155*H155))</f>
        <v>0.23658932799769619</v>
      </c>
      <c r="N155" s="6"/>
      <c r="O155" s="23">
        <f t="shared" ref="O155" si="79">POWER(2,-L155)</f>
        <v>1.8480455488445517</v>
      </c>
      <c r="P155" s="17">
        <f t="shared" ref="P155" si="80">M155/SQRT((COUNT(C153:C155)+COUNT(G153:G155)/2))</f>
        <v>0.1115292787890262</v>
      </c>
    </row>
    <row r="156" spans="2:17">
      <c r="B156" s="25" t="s">
        <v>132</v>
      </c>
      <c r="C156" s="21">
        <v>22.893999099731445</v>
      </c>
      <c r="D156" s="37"/>
      <c r="E156" s="41"/>
      <c r="F156" s="41"/>
      <c r="G156" s="40">
        <v>14.909000396728516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132</v>
      </c>
      <c r="C157" s="21">
        <v>22.881999969482422</v>
      </c>
      <c r="D157" s="43"/>
      <c r="E157" s="41"/>
      <c r="F157" s="41"/>
      <c r="G157" s="40">
        <v>14.817000389099121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132</v>
      </c>
      <c r="C158" s="21">
        <v>22.759000778198242</v>
      </c>
      <c r="D158" s="44">
        <f t="shared" ref="D158" si="81">STDEV(C156:C158)</f>
        <v>7.4718724783993898E-2</v>
      </c>
      <c r="E158" s="45">
        <f t="shared" ref="E158" si="82">AVERAGE(C156:C158)</f>
        <v>22.844999949137371</v>
      </c>
      <c r="F158" s="41"/>
      <c r="G158" s="40">
        <v>14.812999725341797</v>
      </c>
      <c r="H158" s="46">
        <f t="shared" ref="H158" si="83">STDEV(G156:G158)</f>
        <v>5.4307973050324421E-2</v>
      </c>
      <c r="I158" s="45">
        <f t="shared" ref="I158" si="84">AVERAGE(G156:G158)</f>
        <v>14.846333503723145</v>
      </c>
      <c r="J158" s="41"/>
      <c r="K158" s="45">
        <f t="shared" ref="K158" si="85">E158-I158</f>
        <v>7.9986664454142264</v>
      </c>
      <c r="L158" s="45">
        <f t="shared" ref="L158" si="86">K158-$K$7</f>
        <v>-0.20633347829182824</v>
      </c>
      <c r="M158" s="18">
        <f t="shared" ref="M158" si="87">SQRT((D158*D158)+(H158*H158))</f>
        <v>9.2370145448521332E-2</v>
      </c>
      <c r="N158" s="6"/>
      <c r="O158" s="23">
        <f t="shared" ref="O158" si="88">POWER(2,-L158)</f>
        <v>1.1537522635422486</v>
      </c>
      <c r="P158" s="17">
        <f t="shared" ref="P158" si="89">M158/SQRT((COUNT(C156:C158)+COUNT(G156:G158)/2))</f>
        <v>4.3543704150558096E-2</v>
      </c>
    </row>
    <row r="159" spans="2:17" s="24" customFormat="1">
      <c r="B159" s="25" t="s">
        <v>133</v>
      </c>
      <c r="C159" s="21">
        <v>29.229999542236328</v>
      </c>
      <c r="D159" s="37"/>
      <c r="E159" s="41"/>
      <c r="F159" s="41"/>
      <c r="G159" s="40">
        <v>17.875</v>
      </c>
      <c r="H159" s="36"/>
      <c r="I159" s="41"/>
      <c r="J159" s="41"/>
      <c r="K159" s="41"/>
      <c r="L159" s="41"/>
      <c r="M159" s="41"/>
      <c r="N159" s="41"/>
      <c r="O159" s="42"/>
      <c r="P159" s="48"/>
      <c r="Q159" s="30"/>
    </row>
    <row r="160" spans="2:17" s="24" customFormat="1">
      <c r="B160" s="25" t="s">
        <v>133</v>
      </c>
      <c r="C160" s="21">
        <v>29.518999099731445</v>
      </c>
      <c r="D160" s="43"/>
      <c r="E160" s="41"/>
      <c r="F160" s="41"/>
      <c r="G160" s="40">
        <v>17.791000366210938</v>
      </c>
      <c r="H160" s="43"/>
      <c r="I160" s="41"/>
      <c r="J160" s="41"/>
      <c r="K160" s="41"/>
      <c r="L160" s="41"/>
      <c r="M160" s="41"/>
      <c r="N160" s="41"/>
      <c r="O160" s="42"/>
      <c r="P160" s="48"/>
      <c r="Q160" s="30"/>
    </row>
    <row r="161" spans="2:17" s="24" customFormat="1" ht="15.75">
      <c r="B161" s="25" t="s">
        <v>133</v>
      </c>
      <c r="C161" s="21">
        <v>29.465999603271484</v>
      </c>
      <c r="D161" s="44">
        <f t="shared" ref="D161" si="90">STDEV(C159:C161)</f>
        <v>0.15385367489164309</v>
      </c>
      <c r="E161" s="45">
        <f t="shared" ref="E161" si="91">AVERAGE(C159:C161)</f>
        <v>29.404999415079754</v>
      </c>
      <c r="F161" s="41"/>
      <c r="G161" s="40">
        <v>17.881000518798828</v>
      </c>
      <c r="H161" s="46">
        <f t="shared" ref="H161" si="92">STDEV(G159:G161)</f>
        <v>5.0318936409658108E-2</v>
      </c>
      <c r="I161" s="45">
        <f t="shared" ref="I161" si="93">AVERAGE(G159:G161)</f>
        <v>17.849000295003254</v>
      </c>
      <c r="J161" s="41"/>
      <c r="K161" s="45">
        <f t="shared" ref="K161" si="94">E161-I161</f>
        <v>11.5559991200765</v>
      </c>
      <c r="L161" s="45">
        <f t="shared" ref="L161" si="95">K161-$K$7</f>
        <v>3.3509991963704451</v>
      </c>
      <c r="M161" s="45">
        <f t="shared" ref="M161" si="96">SQRT((D161*D161)+(H161*H161))</f>
        <v>0.16187324868261163</v>
      </c>
      <c r="N161" s="41"/>
      <c r="O161" s="49">
        <f t="shared" ref="O161" si="97">POWER(2,-L161)</f>
        <v>9.800511135158825E-2</v>
      </c>
      <c r="P161" s="1">
        <f t="shared" ref="P161" si="98">M161/SQRT((COUNT(C159:C161)+COUNT(G159:G161)/2))</f>
        <v>7.6307781224114038E-2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1.425781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27.635000228881836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27.375999450683594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27.517000198364258</v>
      </c>
      <c r="D7" s="44">
        <f>STDEV(C5:C8)</f>
        <v>0.12967049340279815</v>
      </c>
      <c r="E7" s="45">
        <f>AVERAGE(C5:C8)</f>
        <v>27.50933329264323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9.564999898274742</v>
      </c>
      <c r="L7" s="45">
        <f>K7-$K$7</f>
        <v>0</v>
      </c>
      <c r="M7" s="18">
        <f>SQRT((D7*D7)+(H7*H7))</f>
        <v>0.14132519190035794</v>
      </c>
      <c r="N7" s="6"/>
      <c r="O7" s="23">
        <f>POWER(2,-L7)</f>
        <v>1</v>
      </c>
      <c r="P7" s="17">
        <f>M7/SQRT((COUNT(C5:C8)+COUNT(G5:G8)/2))</f>
        <v>6.6621334363488841E-2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134</v>
      </c>
      <c r="C9" s="21">
        <v>29.548999786376953</v>
      </c>
      <c r="D9" s="37"/>
      <c r="E9" s="41"/>
      <c r="F9" s="41"/>
      <c r="G9" s="40">
        <v>19.851999282836914</v>
      </c>
      <c r="I9" s="41"/>
      <c r="J9" s="41"/>
      <c r="K9" s="41"/>
      <c r="L9" s="41"/>
      <c r="M9" s="41"/>
      <c r="N9" s="41"/>
      <c r="O9" s="42"/>
    </row>
    <row r="10" spans="2:16">
      <c r="B10" s="25" t="s">
        <v>134</v>
      </c>
      <c r="C10" s="21">
        <v>29.538999557495117</v>
      </c>
      <c r="D10" s="43"/>
      <c r="E10" s="41"/>
      <c r="F10" s="41"/>
      <c r="G10" s="40">
        <v>19.89900016784668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134</v>
      </c>
      <c r="C11" s="21">
        <v>29.583999633789063</v>
      </c>
      <c r="D11" s="44">
        <f t="shared" ref="D11" si="0">STDEV(C9:C11)</f>
        <v>2.3629080822230277E-2</v>
      </c>
      <c r="E11" s="45">
        <f t="shared" ref="E11" si="1">AVERAGE(C9:C11)</f>
        <v>29.557332992553711</v>
      </c>
      <c r="F11" s="41"/>
      <c r="G11" s="40">
        <v>19.915000915527344</v>
      </c>
      <c r="H11" s="46">
        <f t="shared" ref="H11" si="2">STDEV(G9:G11)</f>
        <v>3.2747297190509499E-2</v>
      </c>
      <c r="I11" s="45">
        <f t="shared" ref="I11" si="3">AVERAGE(G9:G11)</f>
        <v>19.88866678873698</v>
      </c>
      <c r="J11" s="41"/>
      <c r="K11" s="45">
        <f t="shared" ref="K11" si="4">E11-I11</f>
        <v>9.6686662038167306</v>
      </c>
      <c r="L11" s="45">
        <f t="shared" ref="L11" si="5">K11-$K$7</f>
        <v>0.10366630554198863</v>
      </c>
      <c r="M11" s="18">
        <f t="shared" ref="M11" si="6">SQRT((D11*D11)+(H11*H11))</f>
        <v>4.0382161083664679E-2</v>
      </c>
      <c r="N11" s="6"/>
      <c r="O11" s="23">
        <f t="shared" ref="O11" si="7">POWER(2,-L11)</f>
        <v>0.93066489501637539</v>
      </c>
      <c r="P11" s="17">
        <f t="shared" ref="P11" si="8">M11/SQRT((COUNT(C9:C11)+COUNT(G9:G11)/2))</f>
        <v>1.9036333294151199E-2</v>
      </c>
    </row>
    <row r="12" spans="2:16">
      <c r="B12" s="25" t="s">
        <v>135</v>
      </c>
      <c r="C12" s="21">
        <v>24.281000137329102</v>
      </c>
      <c r="D12" s="37"/>
      <c r="E12" s="41"/>
      <c r="F12" s="41"/>
      <c r="G12" s="40">
        <v>16.551000595092773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135</v>
      </c>
      <c r="C13" s="21">
        <v>24.205999374389648</v>
      </c>
      <c r="D13" s="43"/>
      <c r="E13" s="41"/>
      <c r="F13" s="41"/>
      <c r="G13" s="40">
        <v>16.024999618530273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135</v>
      </c>
      <c r="C14" s="21">
        <v>24.239999771118164</v>
      </c>
      <c r="D14" s="44">
        <f t="shared" ref="D14" si="9">STDEV(C12:C14)</f>
        <v>3.7554785422161327E-2</v>
      </c>
      <c r="E14" s="45">
        <f t="shared" ref="E14" si="10">AVERAGE(C12:C14)</f>
        <v>24.242333094278973</v>
      </c>
      <c r="F14" s="41"/>
      <c r="G14" s="40">
        <v>15.939999580383301</v>
      </c>
      <c r="H14" s="46">
        <f t="shared" ref="H14" si="11">STDEV(G12:G14)</f>
        <v>0.33096431675879495</v>
      </c>
      <c r="I14" s="45">
        <f t="shared" ref="I14" si="12">AVERAGE(G12:G14)</f>
        <v>16.171999931335449</v>
      </c>
      <c r="J14" s="41"/>
      <c r="K14" s="45">
        <f t="shared" ref="K14" si="13">E14-I14</f>
        <v>8.0703331629435233</v>
      </c>
      <c r="L14" s="45">
        <f t="shared" ref="L14" si="14">K14-$K$7</f>
        <v>-1.4946667353312186</v>
      </c>
      <c r="M14" s="18">
        <f t="shared" ref="M14" si="15">SQRT((D14*D14)+(H14*H14))</f>
        <v>0.33308818783577504</v>
      </c>
      <c r="N14" s="6"/>
      <c r="O14" s="23">
        <f t="shared" ref="O14" si="16">POWER(2,-L14)</f>
        <v>2.8179904751622429</v>
      </c>
      <c r="P14" s="17">
        <f t="shared" ref="P14" si="17">M14/SQRT((COUNT(C12:C14)+COUNT(G12:G14)/2))</f>
        <v>0.1570192775678767</v>
      </c>
    </row>
    <row r="15" spans="2:16">
      <c r="B15" s="25" t="s">
        <v>136</v>
      </c>
      <c r="C15" s="21">
        <v>28.464000701904297</v>
      </c>
      <c r="D15" s="37"/>
      <c r="E15" s="41"/>
      <c r="F15" s="41"/>
      <c r="G15" s="40">
        <v>18.068000793457031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136</v>
      </c>
      <c r="C16" s="21">
        <v>28.374000549316406</v>
      </c>
      <c r="D16" s="43"/>
      <c r="E16" s="41"/>
      <c r="F16" s="41"/>
      <c r="G16" s="40">
        <v>18.084999084472656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136</v>
      </c>
      <c r="C17" s="21">
        <v>28.374000549316406</v>
      </c>
      <c r="D17" s="44">
        <f t="shared" ref="D17" si="18">STDEV(C15:C17)</f>
        <v>5.196161232372605E-2</v>
      </c>
      <c r="E17" s="45">
        <f t="shared" ref="E17" si="19">AVERAGE(C15:C17)</f>
        <v>28.404000600179035</v>
      </c>
      <c r="F17" s="41"/>
      <c r="G17" s="40">
        <v>18.082000732421875</v>
      </c>
      <c r="H17" s="46">
        <f t="shared" ref="H17" si="20">STDEV(G15:G17)</f>
        <v>9.0731316119964153E-3</v>
      </c>
      <c r="I17" s="45">
        <f t="shared" ref="I17" si="21">AVERAGE(G15:G17)</f>
        <v>18.078333536783855</v>
      </c>
      <c r="J17" s="41"/>
      <c r="K17" s="45">
        <f t="shared" ref="K17" si="22">E17-I17</f>
        <v>10.32566706339518</v>
      </c>
      <c r="L17" s="45">
        <f t="shared" ref="L17" si="23">K17-$K$7</f>
        <v>0.76066716512043797</v>
      </c>
      <c r="M17" s="18">
        <f t="shared" ref="M17" si="24">SQRT((D17*D17)+(H17*H17))</f>
        <v>5.2747804433263455E-2</v>
      </c>
      <c r="N17" s="6"/>
      <c r="O17" s="23">
        <f t="shared" ref="O17" si="25">POWER(2,-L17)</f>
        <v>0.59022332258299393</v>
      </c>
      <c r="P17" s="17">
        <f t="shared" ref="P17" si="26">M17/SQRT((COUNT(C15:C17)+COUNT(G15:G17)/2))</f>
        <v>2.4865553471641617E-2</v>
      </c>
    </row>
    <row r="18" spans="2:16">
      <c r="B18" s="25" t="s">
        <v>137</v>
      </c>
      <c r="C18" t="s">
        <v>10</v>
      </c>
      <c r="D18" s="37"/>
      <c r="E18" s="41"/>
      <c r="F18" s="41"/>
      <c r="G18" s="40">
        <v>19.801000595092773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137</v>
      </c>
      <c r="C19" s="21">
        <v>37.412998199462891</v>
      </c>
      <c r="D19" s="43"/>
      <c r="E19" s="41"/>
      <c r="F19" s="41"/>
      <c r="G19" s="40">
        <v>19.805999755859375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137</v>
      </c>
      <c r="C20" s="21">
        <v>37.275001525878906</v>
      </c>
      <c r="D20" s="44">
        <f t="shared" ref="D20" si="27">STDEV(C18:C20)</f>
        <v>9.7578383672421859E-2</v>
      </c>
      <c r="E20" s="45">
        <f t="shared" ref="E20" si="28">AVERAGE(C18:C20)</f>
        <v>37.343999862670898</v>
      </c>
      <c r="F20" s="41"/>
      <c r="G20" s="40">
        <v>19.798000335693359</v>
      </c>
      <c r="H20" s="46">
        <f t="shared" ref="H20" si="29">STDEV(G18:G20)</f>
        <v>4.0411196432539633E-3</v>
      </c>
      <c r="I20" s="45">
        <f t="shared" ref="I20" si="30">AVERAGE(G18:G20)</f>
        <v>19.801666895548504</v>
      </c>
      <c r="J20" s="41"/>
      <c r="K20" s="45">
        <f t="shared" ref="K20" si="31">E20-I20</f>
        <v>17.542332967122395</v>
      </c>
      <c r="L20" s="45">
        <f t="shared" ref="L20" si="32">K20-$K$7</f>
        <v>7.9773330688476527</v>
      </c>
      <c r="M20" s="18">
        <f t="shared" ref="M20" si="33">SQRT((D20*D20)+(H20*H20))</f>
        <v>9.7662027462537659E-2</v>
      </c>
      <c r="N20" s="6"/>
      <c r="O20" s="23">
        <f t="shared" ref="O20" si="34">POWER(2,-L20)</f>
        <v>3.9681077902006005E-3</v>
      </c>
      <c r="P20" s="17">
        <f t="shared" ref="P20" si="35">M20/SQRT((COUNT(C18:C20)+COUNT(G18:G20)/2))</f>
        <v>5.2202549494646221E-2</v>
      </c>
    </row>
    <row r="21" spans="2:16">
      <c r="B21" s="25" t="s">
        <v>138</v>
      </c>
      <c r="C21" s="21">
        <v>24.909999847412109</v>
      </c>
      <c r="D21" s="37"/>
      <c r="E21" s="41"/>
      <c r="F21" s="41"/>
      <c r="G21" s="40">
        <v>14.541000366210938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138</v>
      </c>
      <c r="C22" s="21">
        <v>24.923000335693359</v>
      </c>
      <c r="D22" s="43"/>
      <c r="E22" s="41"/>
      <c r="F22" s="41"/>
      <c r="G22" s="40">
        <v>14.520999908447266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138</v>
      </c>
      <c r="C23" s="21">
        <v>24.919000625610352</v>
      </c>
      <c r="D23" s="44">
        <f t="shared" ref="D23" si="36">STDEV(C21:C23)</f>
        <v>6.6586332991210844E-3</v>
      </c>
      <c r="E23" s="45">
        <f t="shared" ref="E23" si="37">AVERAGE(C21:C23)</f>
        <v>24.917333602905273</v>
      </c>
      <c r="F23" s="41"/>
      <c r="G23" s="40">
        <v>14.545999526977539</v>
      </c>
      <c r="H23" s="46">
        <f t="shared" ref="H23" si="38">STDEV(G21:G23)</f>
        <v>1.322869888906906E-2</v>
      </c>
      <c r="I23" s="45">
        <f t="shared" ref="I23" si="39">AVERAGE(G21:G23)</f>
        <v>14.53599993387858</v>
      </c>
      <c r="J23" s="41"/>
      <c r="K23" s="45">
        <f t="shared" ref="K23" si="40">E23-I23</f>
        <v>10.381333669026693</v>
      </c>
      <c r="L23" s="45">
        <f t="shared" ref="L23" si="41">K23-$K$7</f>
        <v>0.81633377075195135</v>
      </c>
      <c r="M23" s="18">
        <f t="shared" ref="M23" si="42">SQRT((D23*D23)+(H23*H23))</f>
        <v>1.4809992292699586E-2</v>
      </c>
      <c r="N23" s="6"/>
      <c r="O23" s="23">
        <f t="shared" ref="O23" si="43">POWER(2,-L23)</f>
        <v>0.56788323612688363</v>
      </c>
      <c r="P23" s="17">
        <f t="shared" ref="P23" si="44">M23/SQRT((COUNT(C21:C23)+COUNT(G21:G23)/2))</f>
        <v>6.9814973196589214E-3</v>
      </c>
    </row>
    <row r="24" spans="2:16">
      <c r="B24" s="25" t="s">
        <v>139</v>
      </c>
      <c r="C24" s="21">
        <v>32.181999206542969</v>
      </c>
      <c r="D24" s="37"/>
      <c r="E24" s="41"/>
      <c r="F24" s="41"/>
      <c r="G24" s="40">
        <v>20.204999923706055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139</v>
      </c>
      <c r="C25" s="21">
        <v>32.490001678466797</v>
      </c>
      <c r="D25" s="43"/>
      <c r="E25" s="41"/>
      <c r="F25" s="41"/>
      <c r="G25" s="40">
        <v>20.261999130249023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139</v>
      </c>
      <c r="C26" s="21">
        <v>31.833999633789063</v>
      </c>
      <c r="D26" s="44">
        <f t="shared" ref="D26" si="45">STDEV(C24:C26)</f>
        <v>0.32820418135906854</v>
      </c>
      <c r="E26" s="45">
        <f t="shared" ref="E26" si="46">AVERAGE(C24:C26)</f>
        <v>32.168666839599609</v>
      </c>
      <c r="F26" s="41"/>
      <c r="G26" s="40">
        <v>20.284999847412109</v>
      </c>
      <c r="H26" s="46">
        <f t="shared" ref="H26" si="47">STDEV(G24:G26)</f>
        <v>4.1186426424083898E-2</v>
      </c>
      <c r="I26" s="45">
        <f t="shared" ref="I26" si="48">AVERAGE(G24:G26)</f>
        <v>20.25066630045573</v>
      </c>
      <c r="J26" s="41"/>
      <c r="K26" s="45">
        <f t="shared" ref="K26" si="49">E26-I26</f>
        <v>11.918000539143879</v>
      </c>
      <c r="L26" s="45">
        <f t="shared" ref="L26" si="50">K26-$K$7</f>
        <v>2.3530006408691371</v>
      </c>
      <c r="M26" s="18">
        <f t="shared" ref="M26" si="51">SQRT((D26*D26)+(H26*H26))</f>
        <v>0.33077833421063541</v>
      </c>
      <c r="N26" s="6"/>
      <c r="O26" s="23">
        <f t="shared" ref="O26" si="52">POWER(2,-L26)</f>
        <v>0.19573848711382422</v>
      </c>
      <c r="P26" s="17">
        <f t="shared" ref="P26" si="53">M26/SQRT((COUNT(C24:C26)+COUNT(G24:G26)/2))</f>
        <v>0.15593040212662032</v>
      </c>
    </row>
    <row r="27" spans="2:16">
      <c r="B27" s="25" t="s">
        <v>140</v>
      </c>
      <c r="C27" s="21">
        <v>26.836000442504883</v>
      </c>
      <c r="D27" s="37"/>
      <c r="E27" s="41"/>
      <c r="F27" s="41"/>
      <c r="G27" s="40">
        <v>18.385000228881836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140</v>
      </c>
      <c r="C28" s="21">
        <v>26.750999450683594</v>
      </c>
      <c r="D28" s="43"/>
      <c r="E28" s="41"/>
      <c r="F28" s="41"/>
      <c r="G28" s="40">
        <v>18.403999328613281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140</v>
      </c>
      <c r="C29" s="21">
        <v>27.143999099731445</v>
      </c>
      <c r="D29" s="44">
        <f t="shared" ref="D29" si="54">STDEV(C27:C29)</f>
        <v>0.2067756697547885</v>
      </c>
      <c r="E29" s="45">
        <f t="shared" ref="E29" si="55">AVERAGE(C27:C29)</f>
        <v>26.910332997639973</v>
      </c>
      <c r="F29" s="41"/>
      <c r="G29" s="40">
        <v>18.391000747680664</v>
      </c>
      <c r="H29" s="46">
        <f t="shared" ref="H29" si="56">STDEV(G27:G29)</f>
        <v>9.7119781946684632E-3</v>
      </c>
      <c r="I29" s="45">
        <f t="shared" ref="I29" si="57">AVERAGE(G27:G29)</f>
        <v>18.393333435058594</v>
      </c>
      <c r="J29" s="41"/>
      <c r="K29" s="45">
        <f t="shared" ref="K29" si="58">E29-I29</f>
        <v>8.516999562581379</v>
      </c>
      <c r="L29" s="45">
        <f t="shared" ref="L29" si="59">K29-$K$7</f>
        <v>-1.0480003356933629</v>
      </c>
      <c r="M29" s="18">
        <f t="shared" ref="M29" si="60">SQRT((D29*D29)+(H29*H29))</f>
        <v>0.20700362345378179</v>
      </c>
      <c r="N29" s="6"/>
      <c r="O29" s="23">
        <f t="shared" ref="O29" si="61">POWER(2,-L29)</f>
        <v>2.0676619536096044</v>
      </c>
      <c r="P29" s="17">
        <f t="shared" ref="P29" si="62">M29/SQRT((COUNT(C27:C29)+COUNT(G27:G29)/2))</f>
        <v>9.7582443916237174E-2</v>
      </c>
    </row>
    <row r="30" spans="2:16">
      <c r="B30" s="25" t="s">
        <v>141</v>
      </c>
      <c r="C30" s="21">
        <v>22.437000274658203</v>
      </c>
      <c r="D30" s="37"/>
      <c r="E30" s="41"/>
      <c r="F30" s="41"/>
      <c r="G30" s="40">
        <v>14.010000228881836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141</v>
      </c>
      <c r="C31" s="21">
        <v>22.495000839233398</v>
      </c>
      <c r="D31" s="43"/>
      <c r="E31" s="41"/>
      <c r="F31" s="41"/>
      <c r="G31" s="40">
        <v>14.02299976348877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141</v>
      </c>
      <c r="C32" s="21">
        <v>22.471000671386719</v>
      </c>
      <c r="D32" s="44">
        <f t="shared" ref="D32" si="63">STDEV(C30:C32)</f>
        <v>2.914361143660435E-2</v>
      </c>
      <c r="E32" s="45">
        <f t="shared" ref="E32" si="64">AVERAGE(C30:C32)</f>
        <v>22.467667261759441</v>
      </c>
      <c r="F32" s="41"/>
      <c r="G32" s="40">
        <v>13.961000442504883</v>
      </c>
      <c r="H32" s="46">
        <f t="shared" ref="H32" si="65">STDEV(G30:G32)</f>
        <v>3.2695266648876765E-2</v>
      </c>
      <c r="I32" s="45">
        <f t="shared" ref="I32" si="66">AVERAGE(G30:G32)</f>
        <v>13.998000144958496</v>
      </c>
      <c r="J32" s="41"/>
      <c r="K32" s="45">
        <f t="shared" ref="K32" si="67">E32-I32</f>
        <v>8.4696671168009452</v>
      </c>
      <c r="L32" s="45">
        <f t="shared" ref="L32" si="68">K32-$K$7</f>
        <v>-1.0953327814737968</v>
      </c>
      <c r="M32" s="18">
        <f t="shared" ref="M32" si="69">SQRT((D32*D32)+(H32*H32))</f>
        <v>4.3798750539358187E-2</v>
      </c>
      <c r="N32" s="6"/>
      <c r="O32" s="23">
        <f t="shared" ref="O32" si="70">POWER(2,-L32)</f>
        <v>2.1366236068336724</v>
      </c>
      <c r="P32" s="17">
        <f t="shared" ref="P32" si="71">M32/SQRT((COUNT(C30:C32)+COUNT(G30:G32)/2))</f>
        <v>2.064692900925209E-2</v>
      </c>
    </row>
    <row r="33" spans="2:16">
      <c r="B33" s="25" t="s">
        <v>142</v>
      </c>
      <c r="C33" s="21">
        <v>27.781999588012695</v>
      </c>
      <c r="D33" s="37"/>
      <c r="E33" s="41"/>
      <c r="F33" s="41"/>
      <c r="G33" s="40">
        <v>16.783000946044922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142</v>
      </c>
      <c r="C34" s="21">
        <v>27.76099967956543</v>
      </c>
      <c r="D34" s="43"/>
      <c r="E34" s="41"/>
      <c r="F34" s="41"/>
      <c r="G34" s="40">
        <v>16.729999542236328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142</v>
      </c>
      <c r="C35" s="21">
        <v>27.631999969482422</v>
      </c>
      <c r="D35" s="44">
        <f t="shared" ref="D35" si="72">STDEV(C33:C35)</f>
        <v>8.1221720120011776E-2</v>
      </c>
      <c r="E35" s="45">
        <f t="shared" ref="E35" si="73">AVERAGE(C33:C35)</f>
        <v>27.724999745686848</v>
      </c>
      <c r="F35" s="41"/>
      <c r="G35" s="40">
        <v>16.88599967956543</v>
      </c>
      <c r="H35" s="46">
        <f t="shared" ref="H35" si="74">STDEV(G33:G35)</f>
        <v>7.9324156429182766E-2</v>
      </c>
      <c r="I35" s="45">
        <f t="shared" ref="I35" si="75">AVERAGE(G33:G35)</f>
        <v>16.799666722615559</v>
      </c>
      <c r="J35" s="41"/>
      <c r="K35" s="45">
        <f t="shared" ref="K35" si="76">E35-I35</f>
        <v>10.925333023071289</v>
      </c>
      <c r="L35" s="45">
        <f t="shared" ref="L35" si="77">K35-$K$7</f>
        <v>1.3603331247965471</v>
      </c>
      <c r="M35" s="18">
        <f t="shared" ref="M35" si="78">SQRT((D35*D35)+(H35*H35))</f>
        <v>0.11353100727314536</v>
      </c>
      <c r="N35" s="6"/>
      <c r="O35" s="23">
        <f t="shared" ref="O35" si="79">POWER(2,-L35)</f>
        <v>0.38949234390600757</v>
      </c>
      <c r="P35" s="17">
        <f t="shared" ref="P35" si="80">M35/SQRT((COUNT(C33:C35)+COUNT(G33:G35)/2))</f>
        <v>5.3519030078520227E-2</v>
      </c>
    </row>
    <row r="36" spans="2:16">
      <c r="B36" s="25" t="s">
        <v>143</v>
      </c>
      <c r="C36" s="21">
        <v>27.395000457763672</v>
      </c>
      <c r="D36" s="37"/>
      <c r="E36" s="41"/>
      <c r="F36" s="41"/>
      <c r="G36" s="40">
        <v>19.350000381469727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143</v>
      </c>
      <c r="C37" s="21">
        <v>27.201999664306641</v>
      </c>
      <c r="D37" s="43"/>
      <c r="E37" s="41"/>
      <c r="F37" s="41"/>
      <c r="G37" s="40">
        <v>19.472000122070313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143</v>
      </c>
      <c r="C38" s="21">
        <v>27.281000137329102</v>
      </c>
      <c r="D38" s="44">
        <f t="shared" ref="D38" si="81">STDEV(C36:C38)</f>
        <v>9.7027877499202012E-2</v>
      </c>
      <c r="E38" s="45">
        <f t="shared" ref="E38" si="82">AVERAGE(C36:C38)</f>
        <v>27.292666753133137</v>
      </c>
      <c r="F38" s="41"/>
      <c r="G38" s="40">
        <v>19.382999420166016</v>
      </c>
      <c r="H38" s="46">
        <f t="shared" ref="H38" si="83">STDEV(G36:G38)</f>
        <v>6.3105729006890959E-2</v>
      </c>
      <c r="I38" s="45">
        <f t="shared" ref="I38" si="84">AVERAGE(G36:G38)</f>
        <v>19.401666641235352</v>
      </c>
      <c r="J38" s="41"/>
      <c r="K38" s="45">
        <f t="shared" ref="K38" si="85">E38-I38</f>
        <v>7.8910001118977853</v>
      </c>
      <c r="L38" s="45">
        <f t="shared" ref="L38" si="86">K38-$K$7</f>
        <v>-1.6739997863769567</v>
      </c>
      <c r="M38" s="18">
        <f t="shared" ref="M38" si="87">SQRT((D38*D38)+(H38*H38))</f>
        <v>0.11574429595229006</v>
      </c>
      <c r="N38" s="6"/>
      <c r="O38" s="23">
        <f t="shared" ref="O38" si="88">POWER(2,-L38)</f>
        <v>3.1909804867405636</v>
      </c>
      <c r="P38" s="17">
        <f t="shared" ref="P38" si="89">M38/SQRT((COUNT(C36:C38)+COUNT(G36:G38)/2))</f>
        <v>5.4562384367684652E-2</v>
      </c>
    </row>
    <row r="39" spans="2:16">
      <c r="B39" s="25" t="s">
        <v>144</v>
      </c>
      <c r="C39" s="21">
        <v>24.683000564575195</v>
      </c>
      <c r="D39" s="37"/>
      <c r="E39" s="41"/>
      <c r="F39" s="41"/>
      <c r="G39" s="40">
        <v>14.725000381469727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144</v>
      </c>
      <c r="C40" s="21">
        <v>24.700000762939453</v>
      </c>
      <c r="D40" s="43"/>
      <c r="E40" s="41"/>
      <c r="F40" s="41"/>
      <c r="G40" s="40">
        <v>14.718999862670898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144</v>
      </c>
      <c r="C41" s="21">
        <v>24.679000854492188</v>
      </c>
      <c r="D41" s="44">
        <f t="shared" ref="D41" si="90">STDEV(C39:C41)</f>
        <v>1.1150490123501049E-2</v>
      </c>
      <c r="E41" s="45">
        <f t="shared" ref="E41" si="91">AVERAGE(C39:C41)</f>
        <v>24.687334060668945</v>
      </c>
      <c r="F41" s="41"/>
      <c r="G41" s="40">
        <v>14.690999984741211</v>
      </c>
      <c r="H41" s="46">
        <f t="shared" ref="H41" si="92">STDEV(G39:G41)</f>
        <v>1.81476645312326E-2</v>
      </c>
      <c r="I41" s="45">
        <f t="shared" ref="I41" si="93">AVERAGE(G39:G41)</f>
        <v>14.711666742960611</v>
      </c>
      <c r="J41" s="41"/>
      <c r="K41" s="45">
        <f t="shared" ref="K41" si="94">E41-I41</f>
        <v>9.9756673177083339</v>
      </c>
      <c r="L41" s="45">
        <f t="shared" ref="L41" si="95">K41-$K$7</f>
        <v>0.41066741943359197</v>
      </c>
      <c r="M41" s="18">
        <f t="shared" ref="M41" si="96">SQRT((D41*D41)+(H41*H41))</f>
        <v>2.1299557693352511E-2</v>
      </c>
      <c r="N41" s="6"/>
      <c r="O41" s="23">
        <f t="shared" ref="O41" si="97">POWER(2,-L41)</f>
        <v>0.75227527568141661</v>
      </c>
      <c r="P41" s="17">
        <f t="shared" ref="P41" si="98">M41/SQRT((COUNT(C39:C41)+COUNT(G39:G41)/2))</f>
        <v>1.0040707787495773E-2</v>
      </c>
    </row>
    <row r="42" spans="2:16">
      <c r="B42" s="25" t="s">
        <v>145</v>
      </c>
      <c r="C42" s="21">
        <v>29.920999526977539</v>
      </c>
      <c r="D42" s="37"/>
      <c r="E42" s="41"/>
      <c r="F42" s="41"/>
      <c r="G42" s="40">
        <v>17.847000122070313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145</v>
      </c>
      <c r="C43" s="21">
        <v>29.731000900268555</v>
      </c>
      <c r="D43" s="43"/>
      <c r="E43" s="41"/>
      <c r="F43" s="41"/>
      <c r="G43" s="40">
        <v>17.850000381469727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145</v>
      </c>
      <c r="C44" s="21">
        <v>29.948999404907227</v>
      </c>
      <c r="D44" s="44">
        <f t="shared" ref="D44" si="99">STDEV(C42:C44)</f>
        <v>0.11860777050153896</v>
      </c>
      <c r="E44" s="45">
        <f t="shared" ref="E44" si="100">AVERAGE(C42:C44)</f>
        <v>29.866999944051106</v>
      </c>
      <c r="F44" s="41"/>
      <c r="G44" s="40">
        <v>17.861000061035156</v>
      </c>
      <c r="H44" s="46">
        <f t="shared" ref="H44" si="101">STDEV(G42:G44)</f>
        <v>7.3710333742433307E-3</v>
      </c>
      <c r="I44" s="45">
        <f t="shared" ref="I44" si="102">AVERAGE(G42:G44)</f>
        <v>17.852666854858398</v>
      </c>
      <c r="J44" s="41"/>
      <c r="K44" s="45">
        <f t="shared" ref="K44" si="103">E44-I44</f>
        <v>12.014333089192707</v>
      </c>
      <c r="L44" s="45">
        <f t="shared" ref="L44" si="104">K44-$K$7</f>
        <v>2.4493331909179652</v>
      </c>
      <c r="M44" s="18">
        <f t="shared" ref="M44" si="105">SQRT((D44*D44)+(H44*H44))</f>
        <v>0.11883659098253342</v>
      </c>
      <c r="N44" s="6"/>
      <c r="O44" s="23">
        <f t="shared" ref="O44" si="106">POWER(2,-L44)</f>
        <v>0.18309531851601865</v>
      </c>
      <c r="P44" s="17">
        <f t="shared" ref="P44" si="107">M44/SQRT((COUNT(C42:C44)+COUNT(G42:G44)/2))</f>
        <v>5.6020106224561009E-2</v>
      </c>
    </row>
    <row r="45" spans="2:16">
      <c r="B45" s="25" t="s">
        <v>146</v>
      </c>
      <c r="C45" s="21">
        <v>28.190999984741211</v>
      </c>
      <c r="D45" s="37"/>
      <c r="E45" s="41"/>
      <c r="F45" s="41"/>
      <c r="G45" s="40">
        <v>20.25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146</v>
      </c>
      <c r="C46" s="21">
        <v>28.36199951171875</v>
      </c>
      <c r="D46" s="43"/>
      <c r="E46" s="41"/>
      <c r="F46" s="41"/>
      <c r="G46" s="40">
        <v>20.214000701904297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146</v>
      </c>
      <c r="C47" s="21">
        <v>28.516000747680664</v>
      </c>
      <c r="D47" s="44">
        <f t="shared" ref="D47" si="108">STDEV(C45:C47)</f>
        <v>0.16257445208045751</v>
      </c>
      <c r="E47" s="45">
        <f t="shared" ref="E47" si="109">AVERAGE(C45:C47)</f>
        <v>28.356333414713543</v>
      </c>
      <c r="F47" s="41"/>
      <c r="G47" s="40">
        <v>20.357000350952148</v>
      </c>
      <c r="H47" s="46">
        <f t="shared" ref="H47" si="110">STDEV(G45:G47)</f>
        <v>7.4379571786742343E-2</v>
      </c>
      <c r="I47" s="45">
        <f t="shared" ref="I47" si="111">AVERAGE(G45:G47)</f>
        <v>20.273667017618816</v>
      </c>
      <c r="J47" s="41"/>
      <c r="K47" s="45">
        <f t="shared" ref="K47" si="112">E47-I47</f>
        <v>8.0826663970947266</v>
      </c>
      <c r="L47" s="45">
        <f t="shared" ref="L47" si="113">K47-$K$7</f>
        <v>-1.4823335011800154</v>
      </c>
      <c r="M47" s="18">
        <f t="shared" ref="M47" si="114">SQRT((D47*D47)+(H47*H47))</f>
        <v>0.17878135576295456</v>
      </c>
      <c r="N47" s="6"/>
      <c r="O47" s="23">
        <f t="shared" ref="O47" si="115">POWER(2,-L47)</f>
        <v>2.7940028670861126</v>
      </c>
      <c r="P47" s="17">
        <f t="shared" ref="P47" si="116">M47/SQRT((COUNT(C45:C47)+COUNT(G45:G47)/2))</f>
        <v>8.4278339339806552E-2</v>
      </c>
    </row>
    <row r="48" spans="2:16">
      <c r="B48" s="25" t="s">
        <v>147</v>
      </c>
      <c r="C48" s="21">
        <v>22.628000259399414</v>
      </c>
      <c r="D48" s="37"/>
      <c r="E48" s="41"/>
      <c r="F48" s="41"/>
      <c r="G48" s="40">
        <v>13.907999992370605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147</v>
      </c>
      <c r="C49" s="21">
        <v>22.596000671386719</v>
      </c>
      <c r="D49" s="43"/>
      <c r="E49" s="41"/>
      <c r="F49" s="41"/>
      <c r="G49" s="40">
        <v>14.003999710083008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147</v>
      </c>
      <c r="C50" s="21">
        <v>22.590999603271484</v>
      </c>
      <c r="D50" s="44">
        <f t="shared" ref="D50" si="117">STDEV(C48:C50)</f>
        <v>2.0074996343597624E-2</v>
      </c>
      <c r="E50" s="45">
        <f t="shared" ref="E50" si="118">AVERAGE(C48:C50)</f>
        <v>22.605000178019207</v>
      </c>
      <c r="F50" s="41"/>
      <c r="G50" s="40">
        <v>13.984000205993652</v>
      </c>
      <c r="H50" s="46">
        <f t="shared" ref="H50" si="119">STDEV(G48:G50)</f>
        <v>5.0649051382083886E-2</v>
      </c>
      <c r="I50" s="45">
        <f t="shared" ref="I50" si="120">AVERAGE(G48:G50)</f>
        <v>13.965333302815756</v>
      </c>
      <c r="J50" s="41"/>
      <c r="K50" s="45">
        <f t="shared" ref="K50" si="121">E50-I50</f>
        <v>8.6396668752034511</v>
      </c>
      <c r="L50" s="45">
        <f t="shared" ref="L50" si="122">K50-$K$7</f>
        <v>-0.92533302307129084</v>
      </c>
      <c r="M50" s="18">
        <f t="shared" ref="M50" si="123">SQRT((D50*D50)+(H50*H50))</f>
        <v>5.4482399764515063E-2</v>
      </c>
      <c r="N50" s="6"/>
      <c r="O50" s="23">
        <f t="shared" ref="O50" si="124">POWER(2,-L50)</f>
        <v>1.8991225733738482</v>
      </c>
      <c r="P50" s="17">
        <f t="shared" ref="P50" si="125">M50/SQRT((COUNT(C48:C50)+COUNT(G48:G50)/2))</f>
        <v>2.5683249552536643E-2</v>
      </c>
    </row>
    <row r="51" spans="2:16">
      <c r="B51" s="25" t="s">
        <v>148</v>
      </c>
      <c r="C51" s="21">
        <v>27.999000549316406</v>
      </c>
      <c r="D51" s="37"/>
      <c r="E51" s="41"/>
      <c r="F51" s="41"/>
      <c r="G51" s="40">
        <v>18.141000747680664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148</v>
      </c>
      <c r="C52" s="21">
        <v>28.200000762939453</v>
      </c>
      <c r="D52" s="43"/>
      <c r="E52" s="41"/>
      <c r="F52" s="41"/>
      <c r="G52" s="40">
        <v>18.184000015258789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148</v>
      </c>
      <c r="C53" s="21">
        <v>28.014999389648437</v>
      </c>
      <c r="D53" s="44">
        <f t="shared" ref="D53" si="126">STDEV(C51:C53)</f>
        <v>0.1117158276521595</v>
      </c>
      <c r="E53" s="45">
        <f t="shared" ref="E53" si="127">AVERAGE(C51:C53)</f>
        <v>28.071333567301433</v>
      </c>
      <c r="F53" s="41"/>
      <c r="G53" s="40">
        <v>18.253000259399414</v>
      </c>
      <c r="H53" s="46">
        <f t="shared" ref="H53" si="128">STDEV(G51:G53)</f>
        <v>5.6500532931055121E-2</v>
      </c>
      <c r="I53" s="45">
        <f t="shared" ref="I53" si="129">AVERAGE(G51:G53)</f>
        <v>18.192667007446289</v>
      </c>
      <c r="J53" s="41"/>
      <c r="K53" s="45">
        <f t="shared" ref="K53" si="130">E53-I53</f>
        <v>9.8786665598551444</v>
      </c>
      <c r="L53" s="45">
        <f t="shared" ref="L53" si="131">K53-$K$7</f>
        <v>0.31366666158040246</v>
      </c>
      <c r="M53" s="18">
        <f t="shared" ref="M53" si="132">SQRT((D53*D53)+(H53*H53))</f>
        <v>0.12519079985965523</v>
      </c>
      <c r="N53" s="6"/>
      <c r="O53" s="23">
        <f t="shared" ref="O53" si="133">POWER(2,-L53)</f>
        <v>0.80459425304943766</v>
      </c>
      <c r="P53" s="17">
        <f t="shared" ref="P53" si="134">M53/SQRT((COUNT(C51:C53)+COUNT(G51:G53)/2))</f>
        <v>5.9015509015286731E-2</v>
      </c>
    </row>
    <row r="54" spans="2:16">
      <c r="B54" s="25" t="s">
        <v>149</v>
      </c>
      <c r="C54" s="21">
        <v>27.11400032043457</v>
      </c>
      <c r="D54" s="37"/>
      <c r="E54" s="41"/>
      <c r="F54" s="41"/>
      <c r="G54" s="40">
        <v>18.139999389648438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149</v>
      </c>
      <c r="C55" s="21">
        <v>27.177000045776367</v>
      </c>
      <c r="D55" s="43"/>
      <c r="E55" s="41"/>
      <c r="F55" s="41"/>
      <c r="G55" s="40">
        <v>18.193000793457031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149</v>
      </c>
      <c r="C56" s="21">
        <v>27.181999206542969</v>
      </c>
      <c r="D56" s="44">
        <f t="shared" ref="D56" si="135">STDEV(C54:C56)</f>
        <v>3.7898560908243631E-2</v>
      </c>
      <c r="E56" s="45">
        <f t="shared" ref="E56" si="136">AVERAGE(C54:C56)</f>
        <v>27.157666524251301</v>
      </c>
      <c r="F56" s="41"/>
      <c r="G56" s="40">
        <v>18.204999923706055</v>
      </c>
      <c r="H56" s="46">
        <f t="shared" ref="H56" si="137">STDEV(G54:G56)</f>
        <v>3.4588527385512519E-2</v>
      </c>
      <c r="I56" s="45">
        <f t="shared" ref="I56" si="138">AVERAGE(G54:G56)</f>
        <v>18.179333368937176</v>
      </c>
      <c r="J56" s="41"/>
      <c r="K56" s="45">
        <f t="shared" ref="K56" si="139">E56-I56</f>
        <v>8.9783331553141252</v>
      </c>
      <c r="L56" s="45">
        <f t="shared" ref="L56" si="140">K56-$K$7</f>
        <v>-0.58666674296061672</v>
      </c>
      <c r="M56" s="18">
        <f t="shared" ref="M56" si="141">SQRT((D56*D56)+(H56*H56))</f>
        <v>5.1309522952510497E-2</v>
      </c>
      <c r="N56" s="6"/>
      <c r="O56" s="23">
        <f t="shared" ref="O56" si="142">POWER(2,-L56)</f>
        <v>1.5017729830529332</v>
      </c>
      <c r="P56" s="17">
        <f t="shared" ref="P56" si="143">M56/SQRT((COUNT(C54:C56)+COUNT(G54:G56)/2))</f>
        <v>2.4187541079444656E-2</v>
      </c>
    </row>
    <row r="57" spans="2:16">
      <c r="B57" s="25" t="s">
        <v>150</v>
      </c>
      <c r="C57" s="21">
        <v>22.143999099731445</v>
      </c>
      <c r="D57" s="37"/>
      <c r="E57" s="41"/>
      <c r="F57" s="41"/>
      <c r="G57" s="40">
        <v>12.817000389099121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150</v>
      </c>
      <c r="C58" s="21">
        <v>22.099000930786133</v>
      </c>
      <c r="D58" s="43"/>
      <c r="E58" s="41"/>
      <c r="F58" s="41"/>
      <c r="G58" s="40">
        <v>12.807000160217285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150</v>
      </c>
      <c r="C59" s="21">
        <v>22.097999572753906</v>
      </c>
      <c r="D59" s="44">
        <f t="shared" ref="D59" si="144">STDEV(C57:C59)</f>
        <v>2.627354312008227E-2</v>
      </c>
      <c r="E59" s="45">
        <f t="shared" ref="E59" si="145">AVERAGE(C57:C59)</f>
        <v>22.113666534423828</v>
      </c>
      <c r="F59" s="41"/>
      <c r="G59" s="40">
        <v>12.911999702453613</v>
      </c>
      <c r="H59" s="46">
        <f t="shared" ref="H59" si="146">STDEV(G57:G59)</f>
        <v>5.7950809579263796E-2</v>
      </c>
      <c r="I59" s="45">
        <f t="shared" ref="I59" si="147">AVERAGE(G57:G59)</f>
        <v>12.845333417256674</v>
      </c>
      <c r="J59" s="41"/>
      <c r="K59" s="45">
        <f t="shared" ref="K59" si="148">E59-I59</f>
        <v>9.2683331171671544</v>
      </c>
      <c r="L59" s="45">
        <f t="shared" ref="L59" si="149">K59-$K$7</f>
        <v>-0.2966667811075876</v>
      </c>
      <c r="M59" s="18">
        <f t="shared" ref="M59" si="150">SQRT((D59*D59)+(H59*H59))</f>
        <v>6.3628573761910737E-2</v>
      </c>
      <c r="N59" s="6"/>
      <c r="O59" s="23">
        <f t="shared" ref="O59" si="151">POWER(2,-L59)</f>
        <v>1.228303246803591</v>
      </c>
      <c r="P59" s="17">
        <f t="shared" ref="P59" si="152">M59/SQRT((COUNT(C57:C59)+COUNT(G57:G59)/2))</f>
        <v>2.9994797322850347E-2</v>
      </c>
    </row>
    <row r="60" spans="2:16">
      <c r="B60" s="25" t="s">
        <v>151</v>
      </c>
      <c r="C60" s="21">
        <v>29.025999069213867</v>
      </c>
      <c r="D60" s="37"/>
      <c r="E60" s="41"/>
      <c r="F60" s="41"/>
      <c r="G60" s="40">
        <v>17.080999374389648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151</v>
      </c>
      <c r="C61" s="21">
        <v>28.870000839233398</v>
      </c>
      <c r="D61" s="43"/>
      <c r="E61" s="41"/>
      <c r="F61" s="41"/>
      <c r="G61" s="40">
        <v>16.940999984741211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151</v>
      </c>
      <c r="C62" s="21">
        <v>28.961000442504883</v>
      </c>
      <c r="D62" s="44">
        <f t="shared" ref="D62" si="153">STDEV(C60:C62)</f>
        <v>7.835942511557524E-2</v>
      </c>
      <c r="E62" s="45">
        <f t="shared" ref="E62" si="154">AVERAGE(C60:C62)</f>
        <v>28.952333450317383</v>
      </c>
      <c r="F62" s="41"/>
      <c r="G62" s="40">
        <v>16.995000839233398</v>
      </c>
      <c r="H62" s="46">
        <f t="shared" ref="H62" si="155">STDEV(G60:G62)</f>
        <v>7.0606502812939981E-2</v>
      </c>
      <c r="I62" s="45">
        <f t="shared" ref="I62" si="156">AVERAGE(G60:G62)</f>
        <v>17.005666732788086</v>
      </c>
      <c r="J62" s="41"/>
      <c r="K62" s="45">
        <f t="shared" ref="K62" si="157">E62-I62</f>
        <v>11.946666717529297</v>
      </c>
      <c r="L62" s="45">
        <f t="shared" ref="L62" si="158">K62-$K$7</f>
        <v>2.3816668192545549</v>
      </c>
      <c r="M62" s="18">
        <f t="shared" ref="M62" si="159">SQRT((D62*D62)+(H62*H62))</f>
        <v>0.10547738024769644</v>
      </c>
      <c r="N62" s="6"/>
      <c r="O62" s="23">
        <f t="shared" ref="O62" si="160">POWER(2,-L62)</f>
        <v>0.19188757203138598</v>
      </c>
      <c r="P62" s="17">
        <f t="shared" ref="P62" si="161">M62/SQRT((COUNT(C60:C62)+COUNT(G60:G62)/2))</f>
        <v>4.9722513889958776E-2</v>
      </c>
    </row>
    <row r="63" spans="2:16">
      <c r="B63" s="25" t="s">
        <v>152</v>
      </c>
      <c r="C63" s="21">
        <v>29.159000396728516</v>
      </c>
      <c r="D63" s="37"/>
      <c r="E63" s="41"/>
      <c r="F63" s="41"/>
      <c r="G63" s="40">
        <v>19.916999816894531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152</v>
      </c>
      <c r="C64" s="21">
        <v>28.951000213623047</v>
      </c>
      <c r="D64" s="43"/>
      <c r="E64" s="41"/>
      <c r="F64" s="41"/>
      <c r="G64" s="40">
        <v>19.954000473022461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152</v>
      </c>
      <c r="C65" s="21">
        <v>28.711000442504883</v>
      </c>
      <c r="D65" s="44">
        <f>STDEV(C63:C65)</f>
        <v>0.22419036750516363</v>
      </c>
      <c r="E65" s="45">
        <f>AVERAGE(C63:C65)</f>
        <v>28.940333684285481</v>
      </c>
      <c r="F65" s="41"/>
      <c r="G65" s="40">
        <v>19.958999633789063</v>
      </c>
      <c r="H65" s="46">
        <f>STDEV(G63:G65)</f>
        <v>2.2942045758249856E-2</v>
      </c>
      <c r="I65" s="45">
        <f>AVERAGE(G63:G65)</f>
        <v>19.943333307902019</v>
      </c>
      <c r="J65" s="41"/>
      <c r="K65" s="45">
        <f>E65-I65</f>
        <v>8.9970003763834612</v>
      </c>
      <c r="L65" s="45">
        <f>K65-$K$7</f>
        <v>-0.56799952189128078</v>
      </c>
      <c r="M65" s="18">
        <f>SQRT((D65*D65)+(H65*H65))</f>
        <v>0.22536117311035181</v>
      </c>
      <c r="N65" s="6"/>
      <c r="O65" s="23">
        <f>POWER(2,-L65)</f>
        <v>1.4824665185137782</v>
      </c>
      <c r="P65" s="17">
        <f>M65/SQRT((COUNT(C63:C65)+COUNT(G63:G65)/2))</f>
        <v>0.10623627581499014</v>
      </c>
    </row>
    <row r="66" spans="2:16">
      <c r="B66" s="25" t="s">
        <v>153</v>
      </c>
      <c r="C66" s="21">
        <v>23.726999282836914</v>
      </c>
      <c r="D66" s="37"/>
      <c r="E66" s="41"/>
      <c r="F66" s="41"/>
      <c r="G66" s="40">
        <v>15.232999801635742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153</v>
      </c>
      <c r="C67" s="21">
        <v>23.64900016784668</v>
      </c>
      <c r="D67" s="43"/>
      <c r="E67" s="41"/>
      <c r="F67" s="41"/>
      <c r="G67" s="40">
        <v>15.220999717712402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153</v>
      </c>
      <c r="C68" s="21">
        <v>23.570999145507813</v>
      </c>
      <c r="D68" s="44">
        <f>STDEV(C66:C68)</f>
        <v>7.8000068666494143E-2</v>
      </c>
      <c r="E68" s="45">
        <f>AVERAGE(C66:C68)</f>
        <v>23.648999532063801</v>
      </c>
      <c r="F68" s="41"/>
      <c r="G68" s="40">
        <v>15.258000373840332</v>
      </c>
      <c r="H68" s="46">
        <f>STDEV(G66:G68)</f>
        <v>1.8877143051061383E-2</v>
      </c>
      <c r="I68" s="45">
        <f>AVERAGE(G66:G68)</f>
        <v>15.237333297729492</v>
      </c>
      <c r="J68" s="41"/>
      <c r="K68" s="45">
        <f>E68-I68</f>
        <v>8.4116662343343087</v>
      </c>
      <c r="L68" s="45">
        <f>K68-$K$7</f>
        <v>-1.1533336639404332</v>
      </c>
      <c r="M68" s="18">
        <f>SQRT((D68*D68)+(H68*H68))</f>
        <v>8.0251836376172947E-2</v>
      </c>
      <c r="N68" s="6"/>
      <c r="O68" s="23">
        <f>POWER(2,-L68)</f>
        <v>2.2242726813766329</v>
      </c>
      <c r="P68" s="17">
        <f>M68/SQRT((COUNT(C66:C68)+COUNT(G66:G68)/2))</f>
        <v>3.7831078469510095E-2</v>
      </c>
    </row>
    <row r="69" spans="2:16">
      <c r="B69" s="25" t="s">
        <v>154</v>
      </c>
      <c r="C69" s="21">
        <v>28.804000854492188</v>
      </c>
      <c r="D69" s="37"/>
      <c r="E69" s="41"/>
      <c r="F69" s="41"/>
      <c r="G69" s="40">
        <v>15.817999839782715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154</v>
      </c>
      <c r="C70" s="21">
        <v>28.853000640869141</v>
      </c>
      <c r="D70" s="43"/>
      <c r="E70" s="41"/>
      <c r="F70" s="41"/>
      <c r="G70" s="40">
        <v>15.779000282287598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154</v>
      </c>
      <c r="C71" s="21">
        <v>28.686000823974609</v>
      </c>
      <c r="D71" s="44">
        <f>STDEV(C69:C71)</f>
        <v>8.5842807027286194E-2</v>
      </c>
      <c r="E71" s="45">
        <f>AVERAGE(C69:C71)</f>
        <v>28.78100077311198</v>
      </c>
      <c r="F71" s="41"/>
      <c r="G71" s="40">
        <v>15.826000213623047</v>
      </c>
      <c r="H71" s="46">
        <f>STDEV(G69:G71)</f>
        <v>2.5146123001160509E-2</v>
      </c>
      <c r="I71" s="45">
        <f>AVERAGE(G69:G71)</f>
        <v>15.807666778564453</v>
      </c>
      <c r="J71" s="41"/>
      <c r="K71" s="45">
        <f>E71-I71</f>
        <v>12.973333994547527</v>
      </c>
      <c r="L71" s="45">
        <f>K71-$K$7</f>
        <v>3.4083340962727853</v>
      </c>
      <c r="M71" s="18">
        <f>SQRT((D71*D71)+(H71*H71))</f>
        <v>8.9450069984955236E-2</v>
      </c>
      <c r="N71" s="6"/>
      <c r="O71" s="23">
        <f>POWER(2,-L71)</f>
        <v>9.4186617783501847E-2</v>
      </c>
      <c r="P71" s="17">
        <f>M71/SQRT((COUNT(C69:C71)+COUNT(G69:G71)/2))</f>
        <v>4.216716737598207E-2</v>
      </c>
    </row>
    <row r="72" spans="2:16">
      <c r="B72" s="25" t="s">
        <v>155</v>
      </c>
      <c r="C72" s="21">
        <v>26.430999755859375</v>
      </c>
      <c r="D72" s="37"/>
      <c r="E72" s="41"/>
      <c r="F72" s="41"/>
      <c r="G72" s="40">
        <v>16.683000564575195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155</v>
      </c>
      <c r="C73" s="21">
        <v>26.447999954223633</v>
      </c>
      <c r="D73" s="43"/>
      <c r="E73" s="41"/>
      <c r="F73" s="41"/>
      <c r="G73" s="40">
        <v>16.729000091552734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155</v>
      </c>
      <c r="C74" s="21">
        <v>26.510000228881836</v>
      </c>
      <c r="D74" s="44">
        <f>STDEV(C72:C74)</f>
        <v>4.1581477326427682E-2</v>
      </c>
      <c r="E74" s="45">
        <f>AVERAGE(C72:C74)</f>
        <v>26.462999979654949</v>
      </c>
      <c r="F74" s="41"/>
      <c r="G74" s="40">
        <v>16.73900032043457</v>
      </c>
      <c r="H74" s="46">
        <f>STDEV(G72:G74)</f>
        <v>2.9866184099959534E-2</v>
      </c>
      <c r="I74" s="45">
        <f>AVERAGE(G72:G74)</f>
        <v>16.717000325520832</v>
      </c>
      <c r="J74" s="41"/>
      <c r="K74" s="45">
        <f>E74-I74</f>
        <v>9.745999654134117</v>
      </c>
      <c r="L74" s="45">
        <f>K74-$K$7</f>
        <v>0.180999755859375</v>
      </c>
      <c r="M74" s="18">
        <f>SQRT((D74*D74)+(H74*H74))</f>
        <v>5.1195783120691639E-2</v>
      </c>
      <c r="N74" s="6"/>
      <c r="O74" s="23">
        <f>POWER(2,-L74)</f>
        <v>0.88209151446944079</v>
      </c>
      <c r="P74" s="17">
        <f>M74/SQRT((COUNT(C72:C74)+COUNT(G72:G74)/2))</f>
        <v>2.4133923608531234E-2</v>
      </c>
    </row>
    <row r="75" spans="2:16">
      <c r="B75" s="25" t="s">
        <v>156</v>
      </c>
      <c r="C75" s="21">
        <v>21.600000381469727</v>
      </c>
      <c r="D75" s="37"/>
      <c r="E75" s="41"/>
      <c r="F75" s="41"/>
      <c r="G75" s="40">
        <v>13.527999877929688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156</v>
      </c>
      <c r="C76" s="21">
        <v>21.597000122070313</v>
      </c>
      <c r="D76" s="43"/>
      <c r="E76" s="41"/>
      <c r="F76" s="41"/>
      <c r="G76" s="40">
        <v>13.616000175476074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156</v>
      </c>
      <c r="C77" s="21">
        <v>20.948999404907227</v>
      </c>
      <c r="D77" s="44">
        <f>STDEV(C75:C77)</f>
        <v>0.37499248936604629</v>
      </c>
      <c r="E77" s="45">
        <f>AVERAGE(C75:C77)</f>
        <v>21.381999969482422</v>
      </c>
      <c r="F77" s="41"/>
      <c r="G77" s="40">
        <v>13.550999641418457</v>
      </c>
      <c r="H77" s="46">
        <f>STDEV(G75:G77)</f>
        <v>4.5640097349748984E-2</v>
      </c>
      <c r="I77" s="45">
        <f>AVERAGE(G75:G77)</f>
        <v>13.56499989827474</v>
      </c>
      <c r="J77" s="41"/>
      <c r="K77" s="45">
        <f>E77-I77</f>
        <v>7.8170000712076817</v>
      </c>
      <c r="L77" s="45">
        <f>K77-$K$7</f>
        <v>-1.7479998270670603</v>
      </c>
      <c r="M77" s="18">
        <f>SQRT((D77*D77)+(H77*H77))</f>
        <v>0.37775969288297406</v>
      </c>
      <c r="N77" s="6"/>
      <c r="O77" s="23">
        <f>POWER(2,-L77)</f>
        <v>3.3589255691489148</v>
      </c>
      <c r="P77" s="17">
        <f>M77/SQRT((COUNT(C75:C77)+COUNT(G75:G77)/2))</f>
        <v>0.17807762699766572</v>
      </c>
    </row>
    <row r="78" spans="2:16">
      <c r="B78" s="25" t="s">
        <v>157</v>
      </c>
      <c r="C78" s="21">
        <v>25.874000549316406</v>
      </c>
      <c r="D78" s="37"/>
      <c r="E78" s="41"/>
      <c r="F78" s="41"/>
      <c r="G78" s="40">
        <v>16.704999923706055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157</v>
      </c>
      <c r="C79" s="21">
        <v>25.865999221801758</v>
      </c>
      <c r="D79" s="43"/>
      <c r="E79" s="41"/>
      <c r="F79" s="41"/>
      <c r="G79" s="40">
        <v>16.722999572753906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157</v>
      </c>
      <c r="C80" s="21">
        <v>26.045000076293945</v>
      </c>
      <c r="D80" s="44">
        <f>STDEV(C78:C80)</f>
        <v>0.10111558186671994</v>
      </c>
      <c r="E80" s="45">
        <f>AVERAGE(C78:C80)</f>
        <v>25.928333282470703</v>
      </c>
      <c r="F80" s="41"/>
      <c r="G80" s="40">
        <v>16.731000900268555</v>
      </c>
      <c r="H80" s="46">
        <f>STDEV(G78:G80)</f>
        <v>1.3317027884417803E-2</v>
      </c>
      <c r="I80" s="45">
        <f>AVERAGE(G78:G80)</f>
        <v>16.719666798909504</v>
      </c>
      <c r="J80" s="41"/>
      <c r="K80" s="45">
        <f>E80-I80</f>
        <v>9.2086664835611991</v>
      </c>
      <c r="L80" s="45">
        <f>K80-$K$7</f>
        <v>-0.35633341471354285</v>
      </c>
      <c r="M80" s="18">
        <f>SQRT((D80*D80)+(H80*H80))</f>
        <v>0.10198874510415208</v>
      </c>
      <c r="N80" s="6"/>
      <c r="O80" s="23">
        <f>POWER(2,-L80)</f>
        <v>1.2801682335397788</v>
      </c>
      <c r="P80" s="17">
        <f>M80/SQRT((COUNT(C78:C80)+COUNT(G78:G80)/2))</f>
        <v>4.8077955511901492E-2</v>
      </c>
    </row>
    <row r="81" spans="2:16">
      <c r="B81" s="25" t="s">
        <v>158</v>
      </c>
      <c r="C81" s="21">
        <v>27.725000381469727</v>
      </c>
      <c r="D81" s="37"/>
      <c r="E81" s="41"/>
      <c r="F81" s="41"/>
      <c r="G81" s="40">
        <v>17.36199951171875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158</v>
      </c>
      <c r="C82" s="21">
        <v>27.812999725341797</v>
      </c>
      <c r="D82" s="43"/>
      <c r="E82" s="41"/>
      <c r="F82" s="41"/>
      <c r="G82" s="40">
        <v>17.281000137329102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158</v>
      </c>
      <c r="C83" s="21">
        <v>27.847999572753906</v>
      </c>
      <c r="D83" s="44">
        <f>STDEV(C81:C83)</f>
        <v>6.3374120503230713E-2</v>
      </c>
      <c r="E83" s="45">
        <f>AVERAGE(C81:C83)</f>
        <v>27.795333226521809</v>
      </c>
      <c r="F83" s="41"/>
      <c r="G83" s="40">
        <v>17.322999954223633</v>
      </c>
      <c r="H83" s="46">
        <f>STDEV(G81:G83)</f>
        <v>4.0508947068319652E-2</v>
      </c>
      <c r="I83" s="45">
        <f>AVERAGE(G81:G83)</f>
        <v>17.32199986775716</v>
      </c>
      <c r="J83" s="41"/>
      <c r="K83" s="45">
        <f>E83-I83</f>
        <v>10.473333358764648</v>
      </c>
      <c r="L83" s="45">
        <f>K83-$K$7</f>
        <v>0.90833346048990649</v>
      </c>
      <c r="M83" s="18">
        <f>SQRT((D83*D83)+(H83*H83))</f>
        <v>7.5214718919516893E-2</v>
      </c>
      <c r="N83" s="6"/>
      <c r="O83" s="23">
        <f>POWER(2,-L83)</f>
        <v>0.53280020385417848</v>
      </c>
      <c r="P83" s="17">
        <f>M83/SQRT((COUNT(C81:C83)+COUNT(G81:G83)/2))</f>
        <v>3.545655852868701E-2</v>
      </c>
    </row>
    <row r="84" spans="2:16">
      <c r="B84" s="25" t="s">
        <v>159</v>
      </c>
      <c r="C84" s="21">
        <v>23.156000137329102</v>
      </c>
      <c r="D84" s="37"/>
      <c r="E84" s="41"/>
      <c r="F84" s="41"/>
      <c r="G84" s="40">
        <v>13.958999633789063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159</v>
      </c>
      <c r="C85" s="21">
        <v>23.076999664306641</v>
      </c>
      <c r="D85" s="43"/>
      <c r="E85" s="41"/>
      <c r="F85" s="41"/>
      <c r="G85" s="40">
        <v>13.998000144958496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159</v>
      </c>
      <c r="C86" s="21">
        <v>23.027000427246094</v>
      </c>
      <c r="D86" s="44">
        <f>STDEV(C84:C86)</f>
        <v>6.504091487403578E-2</v>
      </c>
      <c r="E86" s="45">
        <f>AVERAGE(C84:C86)</f>
        <v>23.086666742960613</v>
      </c>
      <c r="F86" s="41"/>
      <c r="G86" s="40">
        <v>13.994999885559082</v>
      </c>
      <c r="H86" s="46">
        <f>STDEV(G84:G86)</f>
        <v>2.1702763093846219E-2</v>
      </c>
      <c r="I86" s="45">
        <f>AVERAGE(G84:G86)</f>
        <v>13.983999888102213</v>
      </c>
      <c r="J86" s="41"/>
      <c r="K86" s="45">
        <f>E86-I86</f>
        <v>9.1026668548584002</v>
      </c>
      <c r="L86" s="45">
        <f>K86-$K$7</f>
        <v>-0.46233304341634174</v>
      </c>
      <c r="M86" s="18">
        <f>SQRT((D86*D86)+(H86*H86))</f>
        <v>6.8566249230646872E-2</v>
      </c>
      <c r="N86" s="6"/>
      <c r="O86" s="23">
        <f>POWER(2,-L86)</f>
        <v>1.3777680648216988</v>
      </c>
      <c r="P86" s="17">
        <f>M86/SQRT((COUNT(C84:C86)+COUNT(G84:G86)/2))</f>
        <v>3.2322439861011534E-2</v>
      </c>
    </row>
    <row r="87" spans="2:16">
      <c r="B87" s="25" t="s">
        <v>160</v>
      </c>
      <c r="C87" s="21">
        <v>29.270000457763672</v>
      </c>
      <c r="D87" s="37"/>
      <c r="E87" s="41"/>
      <c r="F87" s="41"/>
      <c r="G87" s="40">
        <v>16.03700065612793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160</v>
      </c>
      <c r="C88" s="21">
        <v>29.591999053955078</v>
      </c>
      <c r="D88" s="43"/>
      <c r="E88" s="41"/>
      <c r="F88" s="41"/>
      <c r="G88" s="40">
        <v>15.970999717712402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160</v>
      </c>
      <c r="C89" s="21">
        <v>30.11400032043457</v>
      </c>
      <c r="D89" s="44">
        <f>STDEV(C87:C89)</f>
        <v>0.42593117330227692</v>
      </c>
      <c r="E89" s="45">
        <f>AVERAGE(C87:C89)</f>
        <v>29.658666610717773</v>
      </c>
      <c r="F89" s="41"/>
      <c r="G89" s="40">
        <v>16.004999160766602</v>
      </c>
      <c r="H89" s="46">
        <f>STDEV(G87:G89)</f>
        <v>3.3005508896463219E-2</v>
      </c>
      <c r="I89" s="45">
        <f>AVERAGE(G87:G89)</f>
        <v>16.004333178202312</v>
      </c>
      <c r="J89" s="41"/>
      <c r="K89" s="45">
        <f>E89-I89</f>
        <v>13.654333432515461</v>
      </c>
      <c r="L89" s="45">
        <f>K89-$K$7</f>
        <v>4.0893335342407191</v>
      </c>
      <c r="M89" s="18">
        <f>SQRT((D89*D89)+(H89*H89))</f>
        <v>0.42720806173124681</v>
      </c>
      <c r="N89" s="6"/>
      <c r="O89" s="23">
        <f>POWER(2,-L89)</f>
        <v>5.8747304396211134E-2</v>
      </c>
      <c r="P89" s="17">
        <f>M89/SQRT((COUNT(C87:C89)+COUNT(G87:G89)/2))</f>
        <v>0.2013878116184839</v>
      </c>
    </row>
    <row r="90" spans="2:16">
      <c r="B90" s="25" t="s">
        <v>161</v>
      </c>
      <c r="C90" s="21">
        <v>25.871999740600586</v>
      </c>
      <c r="D90" s="37"/>
      <c r="E90" s="41"/>
      <c r="F90" s="41"/>
      <c r="G90" s="40">
        <v>16.992000579833984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161</v>
      </c>
      <c r="C91" s="21">
        <v>25.843999862670898</v>
      </c>
      <c r="D91" s="43"/>
      <c r="E91" s="41"/>
      <c r="F91" s="41"/>
      <c r="G91" s="40">
        <v>17.229999542236328</v>
      </c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161</v>
      </c>
      <c r="C92" s="21">
        <v>25.739999771118164</v>
      </c>
      <c r="D92" s="44">
        <f>STDEV(C90:C92)</f>
        <v>6.955094553684471E-2</v>
      </c>
      <c r="E92" s="45">
        <f>AVERAGE(C90:C92)</f>
        <v>25.818666458129883</v>
      </c>
      <c r="F92" s="41"/>
      <c r="G92" s="40">
        <v>17.125</v>
      </c>
      <c r="H92" s="46">
        <f>STDEV(G90:G92)</f>
        <v>0.1192736739176805</v>
      </c>
      <c r="I92" s="45">
        <f>AVERAGE(G90:G92)</f>
        <v>17.11566670735677</v>
      </c>
      <c r="J92" s="41"/>
      <c r="K92" s="45">
        <f>E92-I92</f>
        <v>8.7029997507731132</v>
      </c>
      <c r="L92" s="45">
        <f>K92-$K$7</f>
        <v>-0.86200014750162879</v>
      </c>
      <c r="M92" s="18">
        <f>SQRT((D92*D92)+(H92*H92))</f>
        <v>0.13807079095482258</v>
      </c>
      <c r="N92" s="6"/>
      <c r="O92" s="23">
        <f>POWER(2,-L92)</f>
        <v>1.8175564187246134</v>
      </c>
      <c r="P92" s="17">
        <f>M92/SQRT((COUNT(C90:C92)+COUNT(G90:G92)/2))</f>
        <v>6.508719504529685E-2</v>
      </c>
    </row>
    <row r="93" spans="2:16">
      <c r="B93" s="25" t="s">
        <v>162</v>
      </c>
      <c r="C93" s="21">
        <v>22.496999740600586</v>
      </c>
      <c r="D93" s="37"/>
      <c r="E93" s="41"/>
      <c r="F93" s="41"/>
      <c r="G93" s="40">
        <v>14.295000076293945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162</v>
      </c>
      <c r="C94" s="21">
        <v>22.624000549316406</v>
      </c>
      <c r="D94" s="43"/>
      <c r="E94" s="41"/>
      <c r="F94" s="41"/>
      <c r="G94" s="40">
        <v>14.286999702453613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162</v>
      </c>
      <c r="C95" s="21">
        <v>22.732999801635742</v>
      </c>
      <c r="D95" s="44">
        <f>STDEV(C93:C95)</f>
        <v>0.11811440162630756</v>
      </c>
      <c r="E95" s="45">
        <f>AVERAGE(C93:C95)</f>
        <v>22.618000030517578</v>
      </c>
      <c r="F95" s="41"/>
      <c r="G95" s="40">
        <v>14.348999977111816</v>
      </c>
      <c r="H95" s="46">
        <f>STDEV(G93:G95)</f>
        <v>3.3724445455331084E-2</v>
      </c>
      <c r="I95" s="45">
        <f>AVERAGE(G93:G95)</f>
        <v>14.310333251953125</v>
      </c>
      <c r="J95" s="41"/>
      <c r="K95" s="45">
        <f>E95-I95</f>
        <v>8.3076667785644531</v>
      </c>
      <c r="L95" s="45">
        <f>K95-$K$7</f>
        <v>-1.2573331197102888</v>
      </c>
      <c r="M95" s="18">
        <f>SQRT((D95*D95)+(H95*H95))</f>
        <v>0.12283464532781574</v>
      </c>
      <c r="N95" s="6"/>
      <c r="O95" s="23">
        <f>POWER(2,-L95)</f>
        <v>2.3905343227293896</v>
      </c>
      <c r="P95" s="17">
        <f>M95/SQRT((COUNT(C93:C95)+COUNT(G93:G95)/2))</f>
        <v>5.7904807117295322E-2</v>
      </c>
    </row>
    <row r="96" spans="2:16">
      <c r="B96" s="25" t="s">
        <v>163</v>
      </c>
      <c r="C96" s="21">
        <v>28.603000640869141</v>
      </c>
      <c r="D96" s="37"/>
      <c r="E96" s="41"/>
      <c r="F96" s="41"/>
      <c r="G96" s="40">
        <v>16.009000778198242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163</v>
      </c>
      <c r="C97" s="21">
        <v>28.618999481201172</v>
      </c>
      <c r="D97" s="43"/>
      <c r="E97" s="41"/>
      <c r="F97" s="41"/>
      <c r="G97" s="40">
        <v>15.986000061035156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163</v>
      </c>
      <c r="C98" s="21">
        <v>28.895999908447266</v>
      </c>
      <c r="D98" s="44">
        <f>STDEV(C96:C98)</f>
        <v>0.16473907165970372</v>
      </c>
      <c r="E98" s="45">
        <f>AVERAGE(C96:C98)</f>
        <v>28.706000010172527</v>
      </c>
      <c r="F98" s="41"/>
      <c r="G98" s="40">
        <v>16.13599967956543</v>
      </c>
      <c r="H98" s="46">
        <f>STDEV(G96:G98)</f>
        <v>8.0785352939870284E-2</v>
      </c>
      <c r="I98" s="45">
        <f>AVERAGE(G96:G98)</f>
        <v>16.043666839599609</v>
      </c>
      <c r="J98" s="41"/>
      <c r="K98" s="45">
        <f>E98-I98</f>
        <v>12.662333170572918</v>
      </c>
      <c r="L98" s="45">
        <f>K98-$K$7</f>
        <v>3.0973332722981759</v>
      </c>
      <c r="M98" s="18">
        <f>SQRT((D98*D98)+(H98*H98))</f>
        <v>0.18348088451094957</v>
      </c>
      <c r="N98" s="6"/>
      <c r="O98" s="23">
        <f>POWER(2,-L98)</f>
        <v>0.11684490463890575</v>
      </c>
      <c r="P98" s="17">
        <f>M98/SQRT((COUNT(C96:C98)+COUNT(G96:G98)/2))</f>
        <v>8.6493718437198816E-2</v>
      </c>
    </row>
    <row r="99" spans="2:16">
      <c r="B99" s="25" t="s">
        <v>164</v>
      </c>
      <c r="C99" s="21">
        <v>25.930999755859375</v>
      </c>
      <c r="D99" s="37"/>
      <c r="E99" s="41"/>
      <c r="F99" s="41"/>
      <c r="G99" s="40">
        <v>18.150999069213867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164</v>
      </c>
      <c r="C100" s="21">
        <v>26.097000122070313</v>
      </c>
      <c r="D100" s="43"/>
      <c r="E100" s="41"/>
      <c r="F100" s="41"/>
      <c r="G100" s="40">
        <v>18.173000335693359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164</v>
      </c>
      <c r="C101" s="21">
        <v>26.166999816894531</v>
      </c>
      <c r="D101" s="44">
        <f>STDEV(C99:C101)</f>
        <v>0.12121063461748903</v>
      </c>
      <c r="E101" s="45">
        <f>AVERAGE(C99:C101)</f>
        <v>26.064999898274738</v>
      </c>
      <c r="F101" s="41"/>
      <c r="G101" s="40">
        <v>18.437999725341797</v>
      </c>
      <c r="H101" s="46">
        <f>STDEV(G99:G101)</f>
        <v>0.15972795041288598</v>
      </c>
      <c r="I101" s="45">
        <f>AVERAGE(G99:G101)</f>
        <v>18.253999710083008</v>
      </c>
      <c r="J101" s="41"/>
      <c r="K101" s="45">
        <f>E101-I101</f>
        <v>7.8110001881917306</v>
      </c>
      <c r="L101" s="45">
        <f>K101-$K$7</f>
        <v>-1.7539997100830114</v>
      </c>
      <c r="M101" s="18">
        <f>SQRT((D101*D101)+(H101*H101))</f>
        <v>0.20051193502501488</v>
      </c>
      <c r="N101" s="6"/>
      <c r="O101" s="23">
        <f>POWER(2,-L101)</f>
        <v>3.3729237631940041</v>
      </c>
      <c r="P101" s="17">
        <f>M101/SQRT((COUNT(C99:C101)+COUNT(G99:G101)/2))</f>
        <v>9.4522232643349635E-2</v>
      </c>
    </row>
    <row r="102" spans="2:16">
      <c r="B102" s="25" t="s">
        <v>165</v>
      </c>
      <c r="C102" s="21">
        <v>21.938999176025391</v>
      </c>
      <c r="D102" s="37"/>
      <c r="E102" s="41"/>
      <c r="F102" s="41"/>
      <c r="G102" s="40">
        <v>14.062000274658203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165</v>
      </c>
      <c r="C103" s="21">
        <v>21.986000061035156</v>
      </c>
      <c r="D103" s="43"/>
      <c r="E103" s="41"/>
      <c r="F103" s="41"/>
      <c r="G103" s="40">
        <v>13.901000022888184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165</v>
      </c>
      <c r="C104" s="21">
        <v>22.080999374389648</v>
      </c>
      <c r="D104" s="44">
        <f>STDEV(C102:C104)</f>
        <v>7.2339487908304939E-2</v>
      </c>
      <c r="E104" s="45">
        <f>AVERAGE(C102:C104)</f>
        <v>22.001999537150066</v>
      </c>
      <c r="F104" s="41"/>
      <c r="G104" s="40">
        <v>13.923999786376953</v>
      </c>
      <c r="H104" s="46">
        <f>STDEV(G102:G104)</f>
        <v>8.7076790781099672E-2</v>
      </c>
      <c r="I104" s="45">
        <f>AVERAGE(G102:G104)</f>
        <v>13.962333361307779</v>
      </c>
      <c r="J104" s="41"/>
      <c r="K104" s="45">
        <f>E104-I104</f>
        <v>8.0396661758422869</v>
      </c>
      <c r="L104" s="45">
        <f>K104-$K$7</f>
        <v>-1.525333722432455</v>
      </c>
      <c r="M104" s="18">
        <f>SQRT((D104*D104)+(H104*H104))</f>
        <v>0.1132049866550551</v>
      </c>
      <c r="N104" s="6"/>
      <c r="O104" s="23">
        <f>POWER(2,-L104)</f>
        <v>2.8785329416945218</v>
      </c>
      <c r="P104" s="17">
        <f>M104/SQRT((COUNT(C102:C104)+COUNT(G102:G104)/2))</f>
        <v>5.3365342485281395E-2</v>
      </c>
    </row>
    <row r="105" spans="2:16">
      <c r="B105" s="25" t="s">
        <v>166</v>
      </c>
      <c r="C105" s="21">
        <v>28.468999862670898</v>
      </c>
      <c r="D105" s="37"/>
      <c r="E105" s="41"/>
      <c r="F105" s="41"/>
      <c r="G105" s="40">
        <v>18.582000732421875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166</v>
      </c>
      <c r="C106" s="21">
        <v>28.38800048828125</v>
      </c>
      <c r="D106" s="43"/>
      <c r="E106" s="41"/>
      <c r="F106" s="41"/>
      <c r="G106" s="40">
        <v>18.600000381469727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166</v>
      </c>
      <c r="C107" s="21">
        <v>28.709999084472656</v>
      </c>
      <c r="D107" s="44">
        <f>STDEV(C105:C107)</f>
        <v>0.16749359167333516</v>
      </c>
      <c r="E107" s="45">
        <f>AVERAGE(C105:C107)</f>
        <v>28.522333145141602</v>
      </c>
      <c r="F107" s="41"/>
      <c r="G107" s="40">
        <v>18.541999816894531</v>
      </c>
      <c r="H107" s="46">
        <f>STDEV(G105:G107)</f>
        <v>2.9687612736383602E-2</v>
      </c>
      <c r="I107" s="45">
        <f>AVERAGE(G105:G107)</f>
        <v>18.574666976928711</v>
      </c>
      <c r="J107" s="41"/>
      <c r="K107" s="45">
        <f>E107-I107</f>
        <v>9.9476661682128906</v>
      </c>
      <c r="L107" s="45">
        <f>K107-$K$7</f>
        <v>0.38266626993814867</v>
      </c>
      <c r="M107" s="18">
        <f>SQRT((D107*D107)+(H107*H107))</f>
        <v>0.17010425509557195</v>
      </c>
      <c r="N107" s="6"/>
      <c r="O107" s="23">
        <f>POWER(2,-L107)</f>
        <v>0.76701873919851082</v>
      </c>
      <c r="P107" s="17">
        <f>M107/SQRT((COUNT(C105:C107)+COUNT(G105:G107)/2))</f>
        <v>8.0187914857843517E-2</v>
      </c>
    </row>
    <row r="108" spans="2:16">
      <c r="B108" s="25" t="s">
        <v>167</v>
      </c>
      <c r="C108" s="21">
        <v>26.809999465942383</v>
      </c>
      <c r="D108" s="37"/>
      <c r="E108" s="41"/>
      <c r="F108" s="41"/>
      <c r="G108" s="40">
        <v>19.906000137329102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167</v>
      </c>
      <c r="C109" s="21">
        <v>26.797000885009766</v>
      </c>
      <c r="D109" s="43"/>
      <c r="E109" s="41"/>
      <c r="F109" s="41"/>
      <c r="G109" s="40">
        <v>19.930999755859375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167</v>
      </c>
      <c r="C110" s="21">
        <v>26.843000411987305</v>
      </c>
      <c r="D110" s="44">
        <f>STDEV(C108:C110)</f>
        <v>2.3713505393477739E-2</v>
      </c>
      <c r="E110" s="45">
        <f>AVERAGE(C108:C110)</f>
        <v>26.816666920979817</v>
      </c>
      <c r="F110" s="41"/>
      <c r="G110" s="40">
        <v>20.017000198364258</v>
      </c>
      <c r="H110" s="46">
        <f>STDEV(G108:G110)</f>
        <v>5.8226669988221111E-2</v>
      </c>
      <c r="I110" s="45">
        <f>AVERAGE(G108:G110)</f>
        <v>19.95133336385091</v>
      </c>
      <c r="J110" s="41"/>
      <c r="K110" s="45">
        <f>E110-I110</f>
        <v>6.8653335571289062</v>
      </c>
      <c r="L110" s="45">
        <f>K110-$K$7</f>
        <v>-2.6996663411458357</v>
      </c>
      <c r="M110" s="18">
        <f>SQRT((D110*D110)+(H110*H110))</f>
        <v>6.2870306472640219E-2</v>
      </c>
      <c r="N110" s="6"/>
      <c r="O110" s="23">
        <f>POWER(2,-L110)</f>
        <v>6.4965165172239026</v>
      </c>
      <c r="P110" s="17">
        <f>M110/SQRT((COUNT(C108:C110)+COUNT(G108:G110)/2))</f>
        <v>2.9637346694720262E-2</v>
      </c>
    </row>
    <row r="111" spans="2:16">
      <c r="B111" s="25" t="s">
        <v>168</v>
      </c>
      <c r="C111" s="21">
        <v>22.882999420166016</v>
      </c>
      <c r="D111" s="37"/>
      <c r="E111" s="41"/>
      <c r="F111" s="41"/>
      <c r="G111" s="40">
        <v>15.02400016784668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168</v>
      </c>
      <c r="C112" s="21">
        <v>22.825000762939453</v>
      </c>
      <c r="D112" s="43"/>
      <c r="E112" s="41"/>
      <c r="F112" s="41"/>
      <c r="G112" s="40">
        <v>15.069000244140625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168</v>
      </c>
      <c r="C113" s="21">
        <v>22.868999481201172</v>
      </c>
      <c r="D113" s="44">
        <f>STDEV(C111:C113)</f>
        <v>3.0264747754270543E-2</v>
      </c>
      <c r="E113" s="45">
        <f>AVERAGE(C111:C113)</f>
        <v>22.858999888102215</v>
      </c>
      <c r="F113" s="41"/>
      <c r="G113" s="40">
        <v>15.147000312805176</v>
      </c>
      <c r="H113" s="46">
        <f>STDEV(G111:G113)</f>
        <v>6.2233502817944431E-2</v>
      </c>
      <c r="I113" s="45">
        <f>AVERAGE(G111:G113)</f>
        <v>15.080000241597494</v>
      </c>
      <c r="J113" s="41"/>
      <c r="K113" s="45">
        <f>E113-I113</f>
        <v>7.7789996465047206</v>
      </c>
      <c r="L113" s="45">
        <f>K113-$K$7</f>
        <v>-1.7860002517700213</v>
      </c>
      <c r="M113" s="18">
        <f>SQRT((D113*D113)+(H113*H113))</f>
        <v>6.9202339769842469E-2</v>
      </c>
      <c r="N113" s="6"/>
      <c r="O113" s="23">
        <f>POWER(2,-L113)</f>
        <v>3.4485747818938086</v>
      </c>
      <c r="P113" s="17">
        <f>M113/SQRT((COUNT(C111:C113)+COUNT(G111:G113)/2))</f>
        <v>3.2622295816820746E-2</v>
      </c>
    </row>
    <row r="114" spans="2:17">
      <c r="B114" s="25" t="s">
        <v>169</v>
      </c>
      <c r="C114" s="21">
        <v>29.218999862670898</v>
      </c>
      <c r="D114" s="37"/>
      <c r="E114" s="41"/>
      <c r="F114" s="41"/>
      <c r="G114" s="40">
        <v>17.798000335693359</v>
      </c>
      <c r="I114" s="41"/>
      <c r="J114" s="41"/>
      <c r="K114" s="41"/>
      <c r="L114" s="41"/>
      <c r="M114" s="41"/>
      <c r="N114" s="41"/>
      <c r="O114" s="42"/>
    </row>
    <row r="115" spans="2:17">
      <c r="B115" s="25" t="s">
        <v>169</v>
      </c>
      <c r="C115" s="21">
        <v>29.396999359130859</v>
      </c>
      <c r="D115" s="43"/>
      <c r="E115" s="41"/>
      <c r="F115" s="41"/>
      <c r="G115" s="40">
        <v>17.886999130249023</v>
      </c>
      <c r="H115" s="43"/>
      <c r="I115" s="41"/>
      <c r="J115" s="41"/>
      <c r="K115" s="41"/>
      <c r="L115" s="41"/>
      <c r="M115" s="41"/>
      <c r="N115" s="41"/>
      <c r="O115" s="42"/>
    </row>
    <row r="116" spans="2:17" ht="15.75">
      <c r="B116" s="25" t="s">
        <v>169</v>
      </c>
      <c r="C116" s="21"/>
      <c r="D116" s="44">
        <f>STDEV(C114:C116)</f>
        <v>0.12586465099462923</v>
      </c>
      <c r="E116" s="45">
        <f>AVERAGE(C114:C116)</f>
        <v>29.307999610900879</v>
      </c>
      <c r="F116" s="41"/>
      <c r="G116" s="40">
        <v>17.778999328613281</v>
      </c>
      <c r="H116" s="46">
        <f>STDEV(G114:G116)</f>
        <v>5.7656715214243315E-2</v>
      </c>
      <c r="I116" s="45">
        <f>AVERAGE(G114:G116)</f>
        <v>17.821332931518555</v>
      </c>
      <c r="J116" s="41"/>
      <c r="K116" s="45">
        <f>E116-I116</f>
        <v>11.486666679382324</v>
      </c>
      <c r="L116" s="45">
        <f>K116-$K$7</f>
        <v>1.9216667811075823</v>
      </c>
      <c r="M116" s="18">
        <f>SQRT((D116*D116)+(H116*H116))</f>
        <v>0.13844207156531638</v>
      </c>
      <c r="N116" s="6"/>
      <c r="O116" s="23">
        <f>POWER(2,-L116)</f>
        <v>0.26394938668968254</v>
      </c>
      <c r="P116" s="17">
        <f>M116/SQRT((COUNT(C114:C116)+COUNT(G114:G116)/2))</f>
        <v>7.4000399958950386E-2</v>
      </c>
    </row>
    <row r="117" spans="2:17" s="24" customFormat="1">
      <c r="B117" s="25" t="s">
        <v>170</v>
      </c>
      <c r="C117" s="21">
        <v>25.756999969482422</v>
      </c>
      <c r="D117" s="37"/>
      <c r="E117" s="41"/>
      <c r="F117" s="41"/>
      <c r="G117" s="40">
        <v>18.082000732421875</v>
      </c>
      <c r="H117" s="36"/>
      <c r="I117" s="41"/>
      <c r="J117" s="41"/>
      <c r="K117" s="41"/>
      <c r="L117" s="41"/>
      <c r="M117" s="41"/>
      <c r="N117" s="41"/>
      <c r="O117" s="42"/>
      <c r="P117" s="48"/>
      <c r="Q117" s="30"/>
    </row>
    <row r="118" spans="2:17" s="24" customFormat="1">
      <c r="B118" s="25" t="s">
        <v>170</v>
      </c>
      <c r="C118" s="21">
        <v>25.749000549316406</v>
      </c>
      <c r="D118" s="43"/>
      <c r="E118" s="41"/>
      <c r="F118" s="41"/>
      <c r="G118" s="40">
        <v>17.961999893188477</v>
      </c>
      <c r="H118" s="43"/>
      <c r="I118" s="41"/>
      <c r="J118" s="41"/>
      <c r="K118" s="41"/>
      <c r="L118" s="41"/>
      <c r="M118" s="41"/>
      <c r="N118" s="41"/>
      <c r="O118" s="42"/>
      <c r="P118" s="48"/>
      <c r="Q118" s="30"/>
    </row>
    <row r="119" spans="2:17" s="24" customFormat="1" ht="15.75">
      <c r="B119" s="25" t="s">
        <v>170</v>
      </c>
      <c r="C119" s="21">
        <v>25.743999481201172</v>
      </c>
      <c r="D119" s="44">
        <f>STDEV(C117:C119)</f>
        <v>6.5576177183053032E-3</v>
      </c>
      <c r="E119" s="45">
        <f>AVERAGE(C117:C119)</f>
        <v>25.75</v>
      </c>
      <c r="F119" s="41"/>
      <c r="G119" s="40">
        <v>17.945999145507813</v>
      </c>
      <c r="H119" s="46">
        <f>STDEV(G117:G119)</f>
        <v>7.4333322480795369E-2</v>
      </c>
      <c r="I119" s="45">
        <f>AVERAGE(G117:G119)</f>
        <v>17.996666590372723</v>
      </c>
      <c r="J119" s="41"/>
      <c r="K119" s="45">
        <f>E119-I119</f>
        <v>7.7533334096272775</v>
      </c>
      <c r="L119" s="45">
        <f>K119-$K$7</f>
        <v>-1.8116664886474645</v>
      </c>
      <c r="M119" s="45">
        <f>SQRT((D119*D119)+(H119*H119))</f>
        <v>7.4622015392063423E-2</v>
      </c>
      <c r="N119" s="41"/>
      <c r="O119" s="49">
        <f>POWER(2,-L119)</f>
        <v>3.5104755713782354</v>
      </c>
      <c r="P119" s="1">
        <f>M119/SQRT((COUNT(C117:C119)+COUNT(G117:G119)/2))</f>
        <v>3.5177155406356651E-2</v>
      </c>
      <c r="Q119" s="30"/>
    </row>
    <row r="120" spans="2:17">
      <c r="B120" s="25" t="s">
        <v>171</v>
      </c>
      <c r="C120" s="21">
        <v>22.274999618530273</v>
      </c>
      <c r="D120" s="37"/>
      <c r="E120" s="41"/>
      <c r="F120" s="41"/>
      <c r="G120" s="40">
        <v>13.791999816894531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171</v>
      </c>
      <c r="C121" s="21">
        <v>22.256999969482422</v>
      </c>
      <c r="D121" s="43"/>
      <c r="E121" s="41"/>
      <c r="F121" s="41"/>
      <c r="G121" s="40">
        <v>13.795000076293945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171</v>
      </c>
      <c r="C122" s="21">
        <v>22.329000473022461</v>
      </c>
      <c r="D122" s="44">
        <f>STDEV(C120:C122)</f>
        <v>3.7470326396922424E-2</v>
      </c>
      <c r="E122" s="45">
        <f>AVERAGE(C120:C122)</f>
        <v>22.287000020345051</v>
      </c>
      <c r="F122" s="41"/>
      <c r="G122" s="40">
        <v>13.800000190734863</v>
      </c>
      <c r="H122" s="46">
        <f>STDEV(G120:G122)</f>
        <v>4.0416309098992437E-3</v>
      </c>
      <c r="I122" s="45">
        <f>AVERAGE(G120:G122)</f>
        <v>13.795666694641113</v>
      </c>
      <c r="J122" s="41"/>
      <c r="K122" s="45">
        <f>E122-I122</f>
        <v>8.4913333257039376</v>
      </c>
      <c r="L122" s="45">
        <f>K122-$K$7</f>
        <v>-1.0736665725708043</v>
      </c>
      <c r="M122" s="18">
        <f>SQRT((D122*D122)+(H122*H122))</f>
        <v>3.7687665630863294E-2</v>
      </c>
      <c r="N122" s="6"/>
      <c r="O122" s="23">
        <f>POWER(2,-L122)</f>
        <v>2.1047758094515392</v>
      </c>
      <c r="P122" s="17">
        <f>M122/SQRT((COUNT(C120:C122)+COUNT(G120:G122)/2))</f>
        <v>1.7766135956449748E-2</v>
      </c>
    </row>
    <row r="123" spans="2:17">
      <c r="B123" s="25" t="s">
        <v>172</v>
      </c>
      <c r="C123" s="21">
        <v>27.618000030517578</v>
      </c>
      <c r="D123" s="37"/>
      <c r="E123" s="41"/>
      <c r="F123" s="41"/>
      <c r="G123" s="40">
        <v>16.691999435424805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172</v>
      </c>
      <c r="C124" s="21">
        <v>27.525999069213867</v>
      </c>
      <c r="D124" s="43"/>
      <c r="E124" s="41"/>
      <c r="F124" s="41"/>
      <c r="G124" s="40">
        <v>16.715999603271484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172</v>
      </c>
      <c r="C125" s="21">
        <v>27.521999359130859</v>
      </c>
      <c r="D125" s="44">
        <f>STDEV(C123:C125)</f>
        <v>5.4308230604356515E-2</v>
      </c>
      <c r="E125" s="45">
        <f>AVERAGE(C123:C125)</f>
        <v>27.555332819620769</v>
      </c>
      <c r="F125" s="41"/>
      <c r="G125" s="40">
        <v>16.756000518798828</v>
      </c>
      <c r="H125" s="46">
        <f>STDEV(G123:G125)</f>
        <v>3.2332182039837613E-2</v>
      </c>
      <c r="I125" s="45">
        <f>AVERAGE(G123:G125)</f>
        <v>16.721333185831707</v>
      </c>
      <c r="J125" s="41"/>
      <c r="K125" s="45">
        <f>E125-I125</f>
        <v>10.833999633789063</v>
      </c>
      <c r="L125" s="45">
        <f>K125-$K$7</f>
        <v>1.2689997355143205</v>
      </c>
      <c r="M125" s="18">
        <f>SQRT((D125*D125)+(H125*H125))</f>
        <v>6.3204065587849356E-2</v>
      </c>
      <c r="N125" s="6"/>
      <c r="O125" s="23">
        <f>POWER(2,-L125)</f>
        <v>0.41494736886624928</v>
      </c>
      <c r="P125" s="17">
        <f>M125/SQRT((COUNT(C123:C125)+COUNT(G123:G125)/2))</f>
        <v>2.9794682250485066E-2</v>
      </c>
    </row>
    <row r="126" spans="2:17">
      <c r="B126" s="25" t="s">
        <v>173</v>
      </c>
      <c r="C126" s="21">
        <v>25.795000076293945</v>
      </c>
      <c r="D126" s="37"/>
      <c r="E126" s="41"/>
      <c r="F126" s="41"/>
      <c r="G126" s="40">
        <v>19.267999649047852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173</v>
      </c>
      <c r="C127" s="21">
        <v>25.86400032043457</v>
      </c>
      <c r="D127" s="43"/>
      <c r="E127" s="41"/>
      <c r="F127" s="41"/>
      <c r="G127" s="40">
        <v>19.259000778198242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173</v>
      </c>
      <c r="C128" s="21">
        <v>25.944000244140625</v>
      </c>
      <c r="D128" s="44">
        <f>STDEV(C126:C128)</f>
        <v>7.4567722577957227E-2</v>
      </c>
      <c r="E128" s="45">
        <f>AVERAGE(C126:C128)</f>
        <v>25.867666880289715</v>
      </c>
      <c r="F128" s="41"/>
      <c r="G128" s="40">
        <v>19.304000854492188</v>
      </c>
      <c r="H128" s="46">
        <f>STDEV(G126:G128)</f>
        <v>2.3812018451733332E-2</v>
      </c>
      <c r="I128" s="45">
        <f>AVERAGE(G126:G128)</f>
        <v>19.277000427246094</v>
      </c>
      <c r="J128" s="41"/>
      <c r="K128" s="45">
        <f>E128-I128</f>
        <v>6.590666453043621</v>
      </c>
      <c r="L128" s="45">
        <f>K128-$K$7</f>
        <v>-2.974333445231121</v>
      </c>
      <c r="M128" s="18">
        <f>SQRT((D128*D128)+(H128*H128))</f>
        <v>7.8277439107375515E-2</v>
      </c>
      <c r="N128" s="6"/>
      <c r="O128" s="23">
        <f>POWER(2,-L128)</f>
        <v>7.8589329608394749</v>
      </c>
      <c r="P128" s="17">
        <f>M128/SQRT((COUNT(C126:C128)+COUNT(G126:G128)/2))</f>
        <v>3.690033867116152E-2</v>
      </c>
    </row>
    <row r="129" spans="2:16">
      <c r="B129" s="25" t="s">
        <v>174</v>
      </c>
      <c r="C129" s="21">
        <v>21.986000061035156</v>
      </c>
      <c r="D129" s="37"/>
      <c r="E129" s="41"/>
      <c r="F129" s="41"/>
      <c r="G129" s="40">
        <v>13.597000122070313</v>
      </c>
      <c r="I129" s="41"/>
      <c r="J129" s="41"/>
      <c r="K129" s="41"/>
      <c r="L129" s="41"/>
      <c r="M129" s="41"/>
      <c r="N129" s="41"/>
      <c r="O129" s="42"/>
    </row>
    <row r="130" spans="2:16">
      <c r="B130" s="25" t="s">
        <v>174</v>
      </c>
      <c r="C130" s="21">
        <v>22.136999130249023</v>
      </c>
      <c r="D130" s="43"/>
      <c r="E130" s="41"/>
      <c r="F130" s="41"/>
      <c r="G130" s="40">
        <v>13.604000091552734</v>
      </c>
      <c r="H130" s="43"/>
      <c r="I130" s="41"/>
      <c r="J130" s="41"/>
      <c r="K130" s="41"/>
      <c r="L130" s="41"/>
      <c r="M130" s="41"/>
      <c r="N130" s="41"/>
      <c r="O130" s="42"/>
    </row>
    <row r="131" spans="2:16" ht="15.75">
      <c r="B131" s="25" t="s">
        <v>174</v>
      </c>
      <c r="C131" s="21">
        <v>22.22599983215332</v>
      </c>
      <c r="D131" s="44">
        <f>STDEV(C129:C131)</f>
        <v>0.12132719809100438</v>
      </c>
      <c r="E131" s="45">
        <f>AVERAGE(C129:C131)</f>
        <v>22.1163330078125</v>
      </c>
      <c r="F131" s="41"/>
      <c r="G131" s="40">
        <v>13.619999885559082</v>
      </c>
      <c r="H131" s="46">
        <f>STDEV(G129:G131)</f>
        <v>1.178969961124068E-2</v>
      </c>
      <c r="I131" s="45">
        <f>AVERAGE(G129:G131)</f>
        <v>13.607000033060709</v>
      </c>
      <c r="J131" s="41"/>
      <c r="K131" s="45">
        <f>E131-I131</f>
        <v>8.509332974751791</v>
      </c>
      <c r="L131" s="45">
        <f>K131-$K$7</f>
        <v>-1.055666923522951</v>
      </c>
      <c r="M131" s="18">
        <f>SQRT((D131*D131)+(H131*H131))</f>
        <v>0.12189867109011938</v>
      </c>
      <c r="N131" s="6"/>
      <c r="O131" s="23">
        <f>POWER(2,-L131)</f>
        <v>2.0786789082261903</v>
      </c>
      <c r="P131" s="17">
        <f>M131/SQRT((COUNT(C129:C131)+COUNT(G129:G131)/2))</f>
        <v>5.7463584630301323E-2</v>
      </c>
    </row>
    <row r="132" spans="2:16">
      <c r="B132" s="25" t="s">
        <v>175</v>
      </c>
      <c r="C132" s="21">
        <v>27.665000915527344</v>
      </c>
      <c r="D132" s="37"/>
      <c r="E132" s="41"/>
      <c r="F132" s="41"/>
      <c r="G132" s="40">
        <v>16.044000625610352</v>
      </c>
      <c r="I132" s="41"/>
      <c r="J132" s="41"/>
      <c r="K132" s="41"/>
      <c r="L132" s="41"/>
      <c r="M132" s="41"/>
      <c r="N132" s="41"/>
      <c r="O132" s="42"/>
    </row>
    <row r="133" spans="2:16">
      <c r="B133" s="25" t="s">
        <v>175</v>
      </c>
      <c r="C133" s="21">
        <v>27.757999420166016</v>
      </c>
      <c r="D133" s="43"/>
      <c r="E133" s="41"/>
      <c r="F133" s="41"/>
      <c r="G133" s="40">
        <v>15.998000144958496</v>
      </c>
      <c r="H133" s="43"/>
      <c r="I133" s="41"/>
      <c r="J133" s="41"/>
      <c r="K133" s="41"/>
      <c r="L133" s="41"/>
      <c r="M133" s="41"/>
      <c r="N133" s="41"/>
      <c r="O133" s="42"/>
    </row>
    <row r="134" spans="2:16" ht="15.75">
      <c r="B134" s="25" t="s">
        <v>175</v>
      </c>
      <c r="C134" s="21">
        <v>27.674999237060547</v>
      </c>
      <c r="D134" s="44">
        <f>STDEV(C132:C134)</f>
        <v>5.1051801623533538E-2</v>
      </c>
      <c r="E134" s="45">
        <f>AVERAGE(C132:C134)</f>
        <v>27.699333190917969</v>
      </c>
      <c r="F134" s="41"/>
      <c r="G134" s="40">
        <v>16.097999572753906</v>
      </c>
      <c r="H134" s="46">
        <f>STDEV(G132:G134)</f>
        <v>5.0052998698418977E-2</v>
      </c>
      <c r="I134" s="45">
        <f>AVERAGE(G132:G134)</f>
        <v>16.046666781107586</v>
      </c>
      <c r="J134" s="41"/>
      <c r="K134" s="45">
        <f>E134-I134</f>
        <v>11.652666409810383</v>
      </c>
      <c r="L134" s="45">
        <f>K134-$K$7</f>
        <v>2.087666511535641</v>
      </c>
      <c r="M134" s="18">
        <f>SQRT((D134*D134)+(H134*H134))</f>
        <v>7.1495378366105269E-2</v>
      </c>
      <c r="N134" s="6"/>
      <c r="O134" s="23">
        <f>POWER(2,-L134)</f>
        <v>0.23526090270129105</v>
      </c>
      <c r="P134" s="17">
        <f>M134/SQRT((COUNT(C132:C134)+COUNT(G132:G134)/2))</f>
        <v>3.3703244577447354E-2</v>
      </c>
    </row>
    <row r="135" spans="2:16">
      <c r="B135" s="25" t="s">
        <v>176</v>
      </c>
      <c r="C135" s="21">
        <v>27.541000366210938</v>
      </c>
      <c r="D135" s="37"/>
      <c r="E135" s="41"/>
      <c r="F135" s="41"/>
      <c r="G135" s="40">
        <v>18.517999649047852</v>
      </c>
      <c r="I135" s="41"/>
      <c r="J135" s="41"/>
      <c r="K135" s="41"/>
      <c r="L135" s="41"/>
      <c r="M135" s="41"/>
      <c r="N135" s="41"/>
      <c r="O135" s="42"/>
    </row>
    <row r="136" spans="2:16">
      <c r="B136" s="25" t="s">
        <v>176</v>
      </c>
      <c r="C136" s="21">
        <v>27.268999099731445</v>
      </c>
      <c r="D136" s="43"/>
      <c r="E136" s="41"/>
      <c r="F136" s="41"/>
      <c r="G136" s="40">
        <v>18.542999267578125</v>
      </c>
      <c r="H136" s="43"/>
      <c r="I136" s="41"/>
      <c r="J136" s="41"/>
      <c r="K136" s="41"/>
      <c r="L136" s="41"/>
      <c r="M136" s="41"/>
      <c r="N136" s="41"/>
      <c r="O136" s="42"/>
    </row>
    <row r="137" spans="2:16" ht="15.75">
      <c r="B137" s="25" t="s">
        <v>176</v>
      </c>
      <c r="C137" s="21">
        <v>27.327999114990234</v>
      </c>
      <c r="D137" s="44">
        <f>STDEV(C135:C137)</f>
        <v>0.14308227457688469</v>
      </c>
      <c r="E137" s="45">
        <f>AVERAGE(C135:C137)</f>
        <v>27.379332860310871</v>
      </c>
      <c r="F137" s="41"/>
      <c r="G137" s="40">
        <v>18.576999664306641</v>
      </c>
      <c r="H137" s="46">
        <f>STDEV(G135:G137)</f>
        <v>2.9614213099155021E-2</v>
      </c>
      <c r="I137" s="45">
        <f>AVERAGE(G135:G137)</f>
        <v>18.545999526977539</v>
      </c>
      <c r="J137" s="41"/>
      <c r="K137" s="45">
        <f>E137-I137</f>
        <v>8.8333333333333321</v>
      </c>
      <c r="L137" s="45">
        <f>K137-$K$7</f>
        <v>-0.7316665649414098</v>
      </c>
      <c r="M137" s="18">
        <f>SQRT((D137*D137)+(H137*H137))</f>
        <v>0.14611481415509239</v>
      </c>
      <c r="N137" s="6"/>
      <c r="O137" s="23">
        <f>POWER(2,-L137)</f>
        <v>1.6605562167879737</v>
      </c>
      <c r="P137" s="17">
        <f>M137/SQRT((COUNT(C135:C137)+COUNT(G135:G137)/2))</f>
        <v>6.8879183947251982E-2</v>
      </c>
    </row>
    <row r="138" spans="2:16">
      <c r="B138" s="25" t="s">
        <v>177</v>
      </c>
      <c r="C138" s="21">
        <v>23.042999267578125</v>
      </c>
      <c r="D138" s="37"/>
      <c r="E138" s="41"/>
      <c r="F138" s="41"/>
      <c r="G138" s="40">
        <v>14.470999717712402</v>
      </c>
      <c r="I138" s="41"/>
      <c r="J138" s="41"/>
      <c r="K138" s="41"/>
      <c r="L138" s="41"/>
      <c r="M138" s="41"/>
      <c r="N138" s="41"/>
      <c r="O138" s="42"/>
    </row>
    <row r="139" spans="2:16">
      <c r="B139" s="25" t="s">
        <v>177</v>
      </c>
      <c r="C139" s="21">
        <v>22.919000625610352</v>
      </c>
      <c r="D139" s="43"/>
      <c r="E139" s="41"/>
      <c r="F139" s="41"/>
      <c r="G139" s="40">
        <v>14.618000030517578</v>
      </c>
      <c r="H139" s="43"/>
      <c r="I139" s="41"/>
      <c r="J139" s="41"/>
      <c r="K139" s="41"/>
      <c r="L139" s="41"/>
      <c r="M139" s="41"/>
      <c r="N139" s="41"/>
      <c r="O139" s="42"/>
    </row>
    <row r="140" spans="2:16" ht="15.75">
      <c r="B140" s="25" t="s">
        <v>177</v>
      </c>
      <c r="C140" s="21">
        <v>22.697000503540039</v>
      </c>
      <c r="D140" s="44">
        <f>STDEV(C138:C140)</f>
        <v>0.17529730085627329</v>
      </c>
      <c r="E140" s="45">
        <f>AVERAGE(C138:C140)</f>
        <v>22.886333465576172</v>
      </c>
      <c r="F140" s="41"/>
      <c r="G140" s="40">
        <v>14.520000457763672</v>
      </c>
      <c r="H140" s="46">
        <f>STDEV(G138:G140)</f>
        <v>7.4848826254813761E-2</v>
      </c>
      <c r="I140" s="45">
        <f>AVERAGE(G138:G140)</f>
        <v>14.536333401997885</v>
      </c>
      <c r="J140" s="41"/>
      <c r="K140" s="45">
        <f>E140-I140</f>
        <v>8.3500000635782872</v>
      </c>
      <c r="L140" s="45">
        <f>K140-$K$7</f>
        <v>-1.2149998346964548</v>
      </c>
      <c r="M140" s="18">
        <f>SQRT((D140*D140)+(H140*H140))</f>
        <v>0.19060821199313027</v>
      </c>
      <c r="N140" s="6"/>
      <c r="O140" s="23">
        <f>POWER(2,-L140)</f>
        <v>2.3214075627812747</v>
      </c>
      <c r="P140" s="17">
        <f>M140/SQRT((COUNT(C138:C140)+COUNT(G138:G140)/2))</f>
        <v>8.9853572833456963E-2</v>
      </c>
    </row>
    <row r="141" spans="2:16">
      <c r="B141" s="25" t="s">
        <v>178</v>
      </c>
      <c r="C141" s="21">
        <v>26.607999801635742</v>
      </c>
      <c r="D141" s="37"/>
      <c r="E141" s="41"/>
      <c r="F141" s="41"/>
      <c r="G141" s="40">
        <v>17.340999603271484</v>
      </c>
      <c r="I141" s="41"/>
      <c r="J141" s="41"/>
      <c r="K141" s="41"/>
      <c r="L141" s="41"/>
      <c r="M141" s="41"/>
      <c r="N141" s="41"/>
      <c r="O141" s="42"/>
    </row>
    <row r="142" spans="2:16">
      <c r="B142" s="25" t="s">
        <v>178</v>
      </c>
      <c r="C142" s="21">
        <v>26.679000854492187</v>
      </c>
      <c r="D142" s="43"/>
      <c r="E142" s="41"/>
      <c r="F142" s="41"/>
      <c r="G142" s="40">
        <v>17.322999954223633</v>
      </c>
      <c r="H142" s="43"/>
      <c r="I142" s="41"/>
      <c r="J142" s="41"/>
      <c r="K142" s="41"/>
      <c r="L142" s="41"/>
      <c r="M142" s="41"/>
      <c r="N142" s="41"/>
      <c r="O142" s="42"/>
    </row>
    <row r="143" spans="2:16" ht="15.75">
      <c r="B143" s="25" t="s">
        <v>178</v>
      </c>
      <c r="C143" s="21">
        <v>26.766000747680664</v>
      </c>
      <c r="D143" s="44">
        <f>STDEV(C141:C143)</f>
        <v>7.9135358587486437E-2</v>
      </c>
      <c r="E143" s="45">
        <f>AVERAGE(C141:C143)</f>
        <v>26.684333801269531</v>
      </c>
      <c r="F143" s="41"/>
      <c r="G143" s="40">
        <v>17.24799919128418</v>
      </c>
      <c r="H143" s="46">
        <f>STDEV(G141:G143)</f>
        <v>4.9325751281918781E-2</v>
      </c>
      <c r="I143" s="45">
        <f>AVERAGE(G141:G143)</f>
        <v>17.303999582926433</v>
      </c>
      <c r="J143" s="41"/>
      <c r="K143" s="45">
        <f>E143-I143</f>
        <v>9.3803342183430978</v>
      </c>
      <c r="L143" s="45">
        <f>K143-$K$7</f>
        <v>-0.18466567993164418</v>
      </c>
      <c r="M143" s="18">
        <f>SQRT((D143*D143)+(H143*H143))</f>
        <v>9.324931484089187E-2</v>
      </c>
      <c r="N143" s="6"/>
      <c r="O143" s="23">
        <f>POWER(2,-L143)</f>
        <v>1.136553565735106</v>
      </c>
      <c r="P143" s="17">
        <f>M143/SQRT((COUNT(C141:C143)+COUNT(G141:G143)/2))</f>
        <v>4.3958148576662671E-2</v>
      </c>
    </row>
    <row r="144" spans="2:16">
      <c r="B144" s="25" t="s">
        <v>179</v>
      </c>
      <c r="C144" s="21">
        <v>24.91200065612793</v>
      </c>
      <c r="D144" s="37"/>
      <c r="E144" s="41"/>
      <c r="F144" s="41"/>
      <c r="G144" s="40">
        <v>16.430999755859375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179</v>
      </c>
      <c r="C145" s="21">
        <v>24.865999221801758</v>
      </c>
      <c r="D145" s="43"/>
      <c r="E145" s="41"/>
      <c r="F145" s="41"/>
      <c r="G145" s="40">
        <v>16.312999725341797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179</v>
      </c>
      <c r="C146" s="21">
        <v>25.061000823974609</v>
      </c>
      <c r="D146" s="44">
        <f>STDEV(C144:C146)</f>
        <v>0.10193364412562951</v>
      </c>
      <c r="E146" s="45">
        <f>AVERAGE(C144:C146)</f>
        <v>24.946333567301433</v>
      </c>
      <c r="F146" s="41"/>
      <c r="G146" s="40">
        <v>16.285999298095703</v>
      </c>
      <c r="H146" s="46">
        <f>STDEV(G144:G146)</f>
        <v>7.71126481468241E-2</v>
      </c>
      <c r="I146" s="45">
        <f>AVERAGE(G144:G146)</f>
        <v>16.343332926432293</v>
      </c>
      <c r="J146" s="41"/>
      <c r="K146" s="45">
        <f>E146-I146</f>
        <v>8.6030006408691406</v>
      </c>
      <c r="L146" s="45">
        <f>K146-$K$7</f>
        <v>-0.96199925740560133</v>
      </c>
      <c r="M146" s="18">
        <f>SQRT((D146*D146)+(H146*H146))</f>
        <v>0.12781560276017315</v>
      </c>
      <c r="N146" s="6"/>
      <c r="O146" s="23">
        <f>POWER(2,-L146)</f>
        <v>1.9480075343937333</v>
      </c>
      <c r="P146" s="17">
        <f>M146/SQRT((COUNT(C144:C146)+COUNT(G144:G146)/2))</f>
        <v>6.0252852968776291E-2</v>
      </c>
    </row>
    <row r="147" spans="2:17" s="24" customFormat="1">
      <c r="B147" s="25" t="s">
        <v>180</v>
      </c>
      <c r="C147" s="21">
        <v>20.964000701904297</v>
      </c>
      <c r="D147" s="37"/>
      <c r="E147" s="41"/>
      <c r="F147" s="41"/>
      <c r="G147" s="40">
        <v>13.352999687194824</v>
      </c>
      <c r="H147" s="36"/>
      <c r="I147" s="41"/>
      <c r="J147" s="41"/>
      <c r="K147" s="41"/>
      <c r="L147" s="41"/>
      <c r="M147" s="41"/>
      <c r="N147" s="41"/>
      <c r="O147" s="42"/>
      <c r="P147" s="48"/>
      <c r="Q147" s="30"/>
    </row>
    <row r="148" spans="2:17" s="24" customFormat="1">
      <c r="B148" s="25" t="s">
        <v>180</v>
      </c>
      <c r="C148" s="21">
        <v>20.952999114990234</v>
      </c>
      <c r="D148" s="43"/>
      <c r="E148" s="41"/>
      <c r="F148" s="41"/>
      <c r="G148" s="40">
        <v>13.378000259399414</v>
      </c>
      <c r="H148" s="43"/>
      <c r="I148" s="41"/>
      <c r="J148" s="41"/>
      <c r="K148" s="41"/>
      <c r="L148" s="41"/>
      <c r="M148" s="41"/>
      <c r="N148" s="41"/>
      <c r="O148" s="42"/>
      <c r="P148" s="48"/>
      <c r="Q148" s="30"/>
    </row>
    <row r="149" spans="2:17" s="24" customFormat="1" ht="15.75">
      <c r="B149" s="25" t="s">
        <v>180</v>
      </c>
      <c r="C149" s="21">
        <v>20.954999923706055</v>
      </c>
      <c r="D149" s="44">
        <f>STDEV(C147:C149)</f>
        <v>5.8602070259068158E-3</v>
      </c>
      <c r="E149" s="45">
        <f>AVERAGE(C147:C149)</f>
        <v>20.957333246866863</v>
      </c>
      <c r="F149" s="41"/>
      <c r="G149" s="40">
        <v>13.345000267028809</v>
      </c>
      <c r="H149" s="46">
        <f>STDEV(G147:G149)</f>
        <v>1.7214426266019763E-2</v>
      </c>
      <c r="I149" s="45">
        <f>AVERAGE(G147:G149)</f>
        <v>13.35866673787435</v>
      </c>
      <c r="J149" s="41"/>
      <c r="K149" s="45">
        <f>E149-I149</f>
        <v>7.5986665089925136</v>
      </c>
      <c r="L149" s="45">
        <f>K149-$K$7</f>
        <v>-1.9663333892822283</v>
      </c>
      <c r="M149" s="45">
        <f>SQRT((D149*D149)+(H149*H149))</f>
        <v>1.8184567579536192E-2</v>
      </c>
      <c r="N149" s="41"/>
      <c r="O149" s="49">
        <f>POWER(2,-L149)</f>
        <v>3.9077370420335207</v>
      </c>
      <c r="P149" s="1">
        <f>M149/SQRT((COUNT(C147:C149)+COUNT(G147:G149)/2))</f>
        <v>8.5722873656233906E-3</v>
      </c>
      <c r="Q149" s="30"/>
    </row>
    <row r="150" spans="2:17">
      <c r="B150" s="25" t="s">
        <v>181</v>
      </c>
      <c r="C150" s="21">
        <v>27.423000335693359</v>
      </c>
      <c r="D150" s="37"/>
      <c r="E150" s="41"/>
      <c r="F150" s="41"/>
      <c r="G150" s="40">
        <v>16.041000366210937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181</v>
      </c>
      <c r="C151" s="21">
        <v>27.452999114990234</v>
      </c>
      <c r="D151" s="43"/>
      <c r="E151" s="41"/>
      <c r="F151" s="41"/>
      <c r="G151" s="40">
        <v>15.996999740600586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181</v>
      </c>
      <c r="C152" s="21">
        <v>27.650999069213867</v>
      </c>
      <c r="D152" s="44">
        <f>STDEV(C150:C152)</f>
        <v>0.12388659539999936</v>
      </c>
      <c r="E152" s="45">
        <f>AVERAGE(C150:C152)</f>
        <v>27.508999506632488</v>
      </c>
      <c r="F152" s="41"/>
      <c r="G152" s="40">
        <v>16.042999267578125</v>
      </c>
      <c r="H152" s="46">
        <f>STDEV(G150:G152)</f>
        <v>2.6000022894013684E-2</v>
      </c>
      <c r="I152" s="45">
        <f>AVERAGE(G150:G152)</f>
        <v>16.026999791463215</v>
      </c>
      <c r="J152" s="41"/>
      <c r="K152" s="45">
        <f>E152-I152</f>
        <v>11.481999715169273</v>
      </c>
      <c r="L152" s="45">
        <f>K152-$K$7</f>
        <v>1.9169998168945313</v>
      </c>
      <c r="M152" s="18">
        <f>SQRT((D152*D152)+(H152*H152))</f>
        <v>0.12658550355507686</v>
      </c>
      <c r="N152" s="6"/>
      <c r="O152" s="23">
        <f>POWER(2,-L152)</f>
        <v>0.26480461727971466</v>
      </c>
      <c r="P152" s="17">
        <f>M152/SQRT((COUNT(C150:C152)+COUNT(G150:G152)/2))</f>
        <v>5.9672978642472452E-2</v>
      </c>
    </row>
    <row r="153" spans="2:17">
      <c r="B153" s="25" t="s">
        <v>182</v>
      </c>
      <c r="C153" s="21">
        <v>27.051000595092773</v>
      </c>
      <c r="D153" s="37"/>
      <c r="E153" s="41"/>
      <c r="F153" s="41"/>
      <c r="G153" s="40">
        <v>17.565999984741211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182</v>
      </c>
      <c r="C154" s="21">
        <v>27.041000366210938</v>
      </c>
      <c r="D154" s="43"/>
      <c r="E154" s="41"/>
      <c r="F154" s="41"/>
      <c r="G154" s="40">
        <v>17.599000930786133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182</v>
      </c>
      <c r="C155" s="21">
        <v>27.148000717163086</v>
      </c>
      <c r="D155" s="44">
        <f>STDEV(C153:C155)</f>
        <v>5.9101753165236935E-2</v>
      </c>
      <c r="E155" s="45">
        <f>AVERAGE(C153:C155)</f>
        <v>27.080000559488933</v>
      </c>
      <c r="F155" s="41"/>
      <c r="G155" s="40">
        <v>17.729000091552734</v>
      </c>
      <c r="H155" s="46">
        <f>STDEV(G153:G155)</f>
        <v>8.6176059185492093E-2</v>
      </c>
      <c r="I155" s="45">
        <f>AVERAGE(G153:G155)</f>
        <v>17.631333669026692</v>
      </c>
      <c r="J155" s="41"/>
      <c r="K155" s="45">
        <f>E155-I155</f>
        <v>9.448666890462242</v>
      </c>
      <c r="L155" s="45">
        <f>K155-$K$7</f>
        <v>-0.1163330078125</v>
      </c>
      <c r="M155" s="18">
        <f>SQRT((D155*D155)+(H155*H155))</f>
        <v>0.10449559992624585</v>
      </c>
      <c r="N155" s="6"/>
      <c r="O155" s="23">
        <f>POWER(2,-L155)</f>
        <v>1.083976145058045</v>
      </c>
      <c r="P155" s="17">
        <f>M155/SQRT((COUNT(C153:C155)+COUNT(G153:G155)/2))</f>
        <v>4.9259698208003293E-2</v>
      </c>
    </row>
    <row r="156" spans="2:17">
      <c r="B156" s="25" t="s">
        <v>183</v>
      </c>
      <c r="C156" s="21">
        <v>22.014999389648438</v>
      </c>
      <c r="D156" s="37"/>
      <c r="E156" s="41"/>
      <c r="F156" s="41"/>
      <c r="G156" s="40">
        <v>13.347999572753906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183</v>
      </c>
      <c r="C157" s="21"/>
      <c r="D157" s="43"/>
      <c r="E157" s="41"/>
      <c r="F157" s="41"/>
      <c r="G157" s="40">
        <v>13.314999580383301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183</v>
      </c>
      <c r="C158" s="21">
        <v>22.065999984741211</v>
      </c>
      <c r="D158" s="44">
        <f>STDEV(C156:C158)</f>
        <v>3.6062866634649457E-2</v>
      </c>
      <c r="E158" s="45">
        <f>AVERAGE(C156:C158)</f>
        <v>22.040499687194824</v>
      </c>
      <c r="F158" s="41"/>
      <c r="G158" s="40">
        <v>13.359000205993652</v>
      </c>
      <c r="H158" s="46">
        <f>STDEV(G156:G158)</f>
        <v>2.2898575218550724E-2</v>
      </c>
      <c r="I158" s="45">
        <f>AVERAGE(G156:G158)</f>
        <v>13.340666453043619</v>
      </c>
      <c r="J158" s="41"/>
      <c r="K158" s="45">
        <f>E158-I158</f>
        <v>8.699833234151205</v>
      </c>
      <c r="L158" s="45">
        <f>K158-$K$7</f>
        <v>-0.86516666412353693</v>
      </c>
      <c r="M158" s="18">
        <f>SQRT((D158*D158)+(H158*H158))</f>
        <v>4.2718556821926212E-2</v>
      </c>
      <c r="N158" s="6"/>
      <c r="O158" s="23">
        <f>POWER(2,-L158)</f>
        <v>1.8215500855363793</v>
      </c>
      <c r="P158" s="17">
        <f>M158/SQRT((COUNT(C156:C158)+COUNT(G156:G158)/2))</f>
        <v>2.2834029097868937E-2</v>
      </c>
    </row>
    <row r="159" spans="2:17">
      <c r="B159" s="25" t="s">
        <v>184</v>
      </c>
      <c r="C159" s="21">
        <v>27.948999404907227</v>
      </c>
      <c r="D159" s="37"/>
      <c r="E159" s="41"/>
      <c r="F159" s="41"/>
      <c r="G159" s="40">
        <v>16.652000427246094</v>
      </c>
      <c r="I159" s="41"/>
      <c r="J159" s="41"/>
      <c r="K159" s="41"/>
      <c r="L159" s="41"/>
      <c r="M159" s="41"/>
      <c r="N159" s="41"/>
      <c r="O159" s="42"/>
    </row>
    <row r="160" spans="2:17">
      <c r="B160" s="25" t="s">
        <v>184</v>
      </c>
      <c r="C160" s="21">
        <v>27.945999145507812</v>
      </c>
      <c r="D160" s="43"/>
      <c r="E160" s="41"/>
      <c r="F160" s="41"/>
      <c r="G160" s="40">
        <v>16.47599983215332</v>
      </c>
      <c r="H160" s="43"/>
      <c r="I160" s="41"/>
      <c r="J160" s="41"/>
      <c r="K160" s="41"/>
      <c r="L160" s="41"/>
      <c r="M160" s="41"/>
      <c r="N160" s="41"/>
      <c r="O160" s="42"/>
    </row>
    <row r="161" spans="2:17" ht="15.75">
      <c r="B161" s="25" t="s">
        <v>184</v>
      </c>
      <c r="C161" s="21">
        <v>27.860000610351563</v>
      </c>
      <c r="D161" s="44">
        <f>STDEV(C159:C161)</f>
        <v>5.0539646216025032E-2</v>
      </c>
      <c r="E161" s="45">
        <f>AVERAGE(C159:C161)</f>
        <v>27.918333053588867</v>
      </c>
      <c r="F161" s="41"/>
      <c r="G161" s="40">
        <v>16.573999404907227</v>
      </c>
      <c r="H161" s="46">
        <f>STDEV(G159:G161)</f>
        <v>8.8189460083454241E-2</v>
      </c>
      <c r="I161" s="45">
        <f>AVERAGE(G159:G161)</f>
        <v>16.567333221435547</v>
      </c>
      <c r="J161" s="41"/>
      <c r="K161" s="45">
        <f>E161-I161</f>
        <v>11.35099983215332</v>
      </c>
      <c r="L161" s="45">
        <f>K161-$K$7</f>
        <v>1.7859999338785784</v>
      </c>
      <c r="M161" s="18">
        <f>SQRT((D161*D161)+(H161*H161))</f>
        <v>0.10164465903062561</v>
      </c>
      <c r="N161" s="6"/>
      <c r="O161" s="23">
        <f>POWER(2,-L161)</f>
        <v>0.28997492691645355</v>
      </c>
      <c r="P161" s="17">
        <f>M161/SQRT((COUNT(C159:C161)+COUNT(G159:G161)/2))</f>
        <v>4.7915751781299878E-2</v>
      </c>
    </row>
    <row r="162" spans="2:17" s="24" customFormat="1">
      <c r="B162" s="25" t="s">
        <v>185</v>
      </c>
      <c r="C162" s="21">
        <v>27.899999618530273</v>
      </c>
      <c r="D162" s="37"/>
      <c r="E162" s="41"/>
      <c r="F162" s="41"/>
      <c r="G162" s="40">
        <v>19.329999923706055</v>
      </c>
      <c r="H162" s="36"/>
      <c r="I162" s="41"/>
      <c r="J162" s="41"/>
      <c r="K162" s="41"/>
      <c r="L162" s="41"/>
      <c r="M162" s="41"/>
      <c r="N162" s="41"/>
      <c r="O162" s="42"/>
      <c r="P162" s="48"/>
      <c r="Q162" s="30"/>
    </row>
    <row r="163" spans="2:17" s="24" customFormat="1">
      <c r="B163" s="25" t="s">
        <v>185</v>
      </c>
      <c r="C163" s="21">
        <v>27.63800048828125</v>
      </c>
      <c r="D163" s="43"/>
      <c r="E163" s="41"/>
      <c r="F163" s="41"/>
      <c r="G163" s="40">
        <v>19.458999633789063</v>
      </c>
      <c r="H163" s="43"/>
      <c r="I163" s="41"/>
      <c r="J163" s="41"/>
      <c r="K163" s="41"/>
      <c r="L163" s="41"/>
      <c r="M163" s="41"/>
      <c r="N163" s="41"/>
      <c r="O163" s="42"/>
      <c r="P163" s="48"/>
      <c r="Q163" s="30"/>
    </row>
    <row r="164" spans="2:17" s="24" customFormat="1" ht="15.75">
      <c r="B164" s="25" t="s">
        <v>185</v>
      </c>
      <c r="C164" s="21">
        <v>27.677999496459961</v>
      </c>
      <c r="D164" s="44">
        <f>STDEV(C162:C164)</f>
        <v>0.14114266960877977</v>
      </c>
      <c r="E164" s="45">
        <f>AVERAGE(C162:C164)</f>
        <v>27.738666534423828</v>
      </c>
      <c r="F164" s="41"/>
      <c r="G164" s="40">
        <v>19.450000762939453</v>
      </c>
      <c r="H164" s="46">
        <f>STDEV(G162:G164)</f>
        <v>7.202095331081082E-2</v>
      </c>
      <c r="I164" s="45">
        <f>AVERAGE(G162:G164)</f>
        <v>19.413000106811523</v>
      </c>
      <c r="J164" s="41"/>
      <c r="K164" s="45">
        <f>E164-I164</f>
        <v>8.3256664276123047</v>
      </c>
      <c r="L164" s="45">
        <f>K164-$K$7</f>
        <v>-1.2393334706624373</v>
      </c>
      <c r="M164" s="45">
        <f>SQRT((D164*D164)+(H164*H164))</f>
        <v>0.15845589575680408</v>
      </c>
      <c r="N164" s="41"/>
      <c r="O164" s="49">
        <f>POWER(2,-L164)</f>
        <v>2.3608943307568837</v>
      </c>
      <c r="P164" s="1">
        <f>M164/SQRT((COUNT(C162:C164)+COUNT(G162:G164)/2))</f>
        <v>7.4696825605749903E-2</v>
      </c>
      <c r="Q164" s="30"/>
    </row>
    <row r="165" spans="2:17" s="24" customFormat="1">
      <c r="B165" s="25" t="s">
        <v>186</v>
      </c>
      <c r="C165" s="21">
        <v>22.576999664306641</v>
      </c>
      <c r="D165" s="37"/>
      <c r="E165" s="41"/>
      <c r="F165" s="41"/>
      <c r="G165" s="40">
        <v>14.595000267028809</v>
      </c>
      <c r="H165" s="36"/>
      <c r="I165" s="41"/>
      <c r="J165" s="41"/>
      <c r="K165" s="41"/>
      <c r="L165" s="41"/>
      <c r="M165" s="41"/>
      <c r="N165" s="41"/>
      <c r="O165" s="42"/>
      <c r="P165" s="48"/>
      <c r="Q165" s="30"/>
    </row>
    <row r="166" spans="2:17" s="24" customFormat="1">
      <c r="B166" s="25" t="s">
        <v>186</v>
      </c>
      <c r="C166" s="21">
        <v>22.51099967956543</v>
      </c>
      <c r="D166" s="43"/>
      <c r="E166" s="41"/>
      <c r="F166" s="41"/>
      <c r="G166" s="40">
        <v>14.645000457763672</v>
      </c>
      <c r="H166" s="43"/>
      <c r="I166" s="41"/>
      <c r="J166" s="41"/>
      <c r="K166" s="41"/>
      <c r="L166" s="41"/>
      <c r="M166" s="41"/>
      <c r="N166" s="41"/>
      <c r="O166" s="42"/>
      <c r="P166" s="48"/>
      <c r="Q166" s="30"/>
    </row>
    <row r="167" spans="2:17" s="24" customFormat="1" ht="15.75">
      <c r="B167" s="25" t="s">
        <v>186</v>
      </c>
      <c r="C167" s="21">
        <v>22.333999633789063</v>
      </c>
      <c r="D167" s="44">
        <f>STDEV(C165:C167)</f>
        <v>0.12565430687818335</v>
      </c>
      <c r="E167" s="45">
        <f>AVERAGE(C165:C167)</f>
        <v>22.473999659220379</v>
      </c>
      <c r="F167" s="41"/>
      <c r="G167" s="40">
        <v>14.651000022888184</v>
      </c>
      <c r="H167" s="46">
        <f>STDEV(G165:G167)</f>
        <v>3.0746236928323359E-2</v>
      </c>
      <c r="I167" s="45">
        <f>AVERAGE(G165:G167)</f>
        <v>14.630333582560221</v>
      </c>
      <c r="J167" s="41"/>
      <c r="K167" s="45">
        <f>E167-I167</f>
        <v>7.843666076660158</v>
      </c>
      <c r="L167" s="45">
        <f>K167-$K$7</f>
        <v>-1.7213338216145839</v>
      </c>
      <c r="M167" s="45">
        <f>SQRT((D167*D167)+(H167*H167))</f>
        <v>0.12936126128903222</v>
      </c>
      <c r="N167" s="41"/>
      <c r="O167" s="49">
        <f>POWER(2,-L167)</f>
        <v>3.297411231325198</v>
      </c>
      <c r="P167" s="1">
        <f>M167/SQRT((COUNT(C165:C167)+COUNT(G165:G167)/2))</f>
        <v>6.0981483386879677E-2</v>
      </c>
      <c r="Q167" s="30"/>
    </row>
    <row r="168" spans="2:17">
      <c r="B168" s="25" t="s">
        <v>187</v>
      </c>
      <c r="C168" s="21">
        <v>28.243999481201172</v>
      </c>
      <c r="D168" s="37"/>
      <c r="E168" s="41"/>
      <c r="F168" s="41"/>
      <c r="G168" s="40">
        <v>17.849000930786133</v>
      </c>
      <c r="I168" s="41"/>
      <c r="J168" s="41"/>
      <c r="K168" s="41"/>
      <c r="L168" s="41"/>
      <c r="M168" s="41"/>
      <c r="N168" s="41"/>
      <c r="O168" s="42"/>
    </row>
    <row r="169" spans="2:17">
      <c r="B169" s="25" t="s">
        <v>187</v>
      </c>
      <c r="C169" s="21">
        <v>28.78700065612793</v>
      </c>
      <c r="D169" s="43"/>
      <c r="E169" s="41"/>
      <c r="F169" s="41"/>
      <c r="G169" s="40">
        <v>18.197000503540039</v>
      </c>
      <c r="H169" s="43"/>
      <c r="I169" s="41"/>
      <c r="J169" s="41"/>
      <c r="K169" s="41"/>
      <c r="L169" s="41"/>
      <c r="M169" s="41"/>
      <c r="N169" s="41"/>
      <c r="O169" s="42"/>
    </row>
    <row r="170" spans="2:17" ht="15.75">
      <c r="B170" s="25" t="s">
        <v>187</v>
      </c>
      <c r="C170" s="21">
        <v>28.705999374389648</v>
      </c>
      <c r="D170" s="44">
        <f>STDEV(C168:C170)</f>
        <v>0.29293212664392437</v>
      </c>
      <c r="E170" s="45">
        <f>AVERAGE(C168:C170)</f>
        <v>28.578999837239582</v>
      </c>
      <c r="F170" s="41"/>
      <c r="G170" s="40">
        <v>18.099000930786133</v>
      </c>
      <c r="H170" s="46">
        <f>STDEV(G168:G170)</f>
        <v>0.17944712261873016</v>
      </c>
      <c r="I170" s="45">
        <f>AVERAGE(G168:G170)</f>
        <v>18.048334121704102</v>
      </c>
      <c r="J170" s="41"/>
      <c r="K170" s="45">
        <f>E170-I170</f>
        <v>10.530665715535481</v>
      </c>
      <c r="L170" s="45">
        <f>K170-$K$7</f>
        <v>0.96566581726073863</v>
      </c>
      <c r="M170" s="18">
        <f>SQRT((D170*D170)+(H170*H170))</f>
        <v>0.34352656467335058</v>
      </c>
      <c r="N170" s="6"/>
      <c r="O170" s="23">
        <f>POWER(2,-L170)</f>
        <v>0.51204204478299653</v>
      </c>
      <c r="P170" s="17">
        <f>M170/SQRT((COUNT(C168:C170)+COUNT(G168:G170)/2))</f>
        <v>0.16193997559883019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1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9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26.275999069213867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26.584999084472656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26.360000610351563</v>
      </c>
      <c r="D7" s="44">
        <f>STDEV(C5:C8)</f>
        <v>0.1597714939636502</v>
      </c>
      <c r="E7" s="45">
        <f>AVERAGE(C5:C8)</f>
        <v>26.406999588012695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8.2049999237060547</v>
      </c>
      <c r="L7" s="45">
        <f>K7-$K$7</f>
        <v>0</v>
      </c>
      <c r="M7" s="18">
        <f>SQRT((D7*D7)+(H7*H7))</f>
        <v>0.23286873295356431</v>
      </c>
      <c r="N7" s="6"/>
      <c r="O7" s="23">
        <f>POWER(2,-L7)</f>
        <v>1</v>
      </c>
      <c r="P7" s="17">
        <f>M7/SQRT((COUNT(C5:C8)+COUNT(G5:G8)/2))</f>
        <v>0.10977537346518972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188</v>
      </c>
      <c r="C9" s="21"/>
      <c r="D9" s="37"/>
      <c r="E9" s="41"/>
      <c r="F9" s="41"/>
      <c r="G9" s="40">
        <v>18.259000778198242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188</v>
      </c>
      <c r="C10" s="21">
        <v>24.823999404907227</v>
      </c>
      <c r="D10" s="43"/>
      <c r="E10" s="41"/>
      <c r="F10" s="41"/>
      <c r="G10" s="40">
        <v>18.482000350952148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188</v>
      </c>
      <c r="C11" s="21">
        <v>24.89900016784668</v>
      </c>
      <c r="D11" s="44">
        <f>STDEV(C9:C11)</f>
        <v>5.3033548068652001E-2</v>
      </c>
      <c r="E11" s="45">
        <f>AVERAGE(C9:C11)</f>
        <v>24.861499786376953</v>
      </c>
      <c r="F11" s="41"/>
      <c r="G11" s="40">
        <v>18.288000106811523</v>
      </c>
      <c r="H11" s="46">
        <f>STDEV(G9:G11)</f>
        <v>0.12124758776642933</v>
      </c>
      <c r="I11" s="45">
        <f>AVERAGE(G9:G11)</f>
        <v>18.343000411987305</v>
      </c>
      <c r="J11" s="41"/>
      <c r="K11" s="45">
        <f>E11-I11</f>
        <v>6.5184993743896484</v>
      </c>
      <c r="L11" s="45">
        <f>K11-$K$7</f>
        <v>-1.6865005493164063</v>
      </c>
      <c r="M11" s="45">
        <f>SQRT((D11*D11)+(H11*H11))</f>
        <v>0.1323387122497722</v>
      </c>
      <c r="N11" s="41"/>
      <c r="O11" s="49">
        <f>POWER(2,-L11)</f>
        <v>3.2187500493806365</v>
      </c>
      <c r="P11" s="1">
        <f>M11/SQRT((COUNT(C9:C11)+COUNT(G9:G11)/2))</f>
        <v>7.0738017177930171E-2</v>
      </c>
      <c r="Q11" s="30"/>
    </row>
    <row r="12" spans="2:17" s="24" customFormat="1">
      <c r="B12" s="25" t="s">
        <v>189</v>
      </c>
      <c r="C12" s="21">
        <v>20.375</v>
      </c>
      <c r="D12" s="37"/>
      <c r="E12" s="41"/>
      <c r="F12" s="41"/>
      <c r="G12" s="40">
        <v>13.21399974822998</v>
      </c>
      <c r="H12" s="36"/>
      <c r="I12" s="41"/>
      <c r="J12" s="41"/>
      <c r="K12" s="41"/>
      <c r="L12" s="41"/>
      <c r="M12" s="41"/>
      <c r="N12" s="41"/>
      <c r="O12" s="42"/>
      <c r="P12" s="48"/>
      <c r="Q12" s="30"/>
    </row>
    <row r="13" spans="2:17" s="24" customFormat="1">
      <c r="B13" s="25" t="s">
        <v>189</v>
      </c>
      <c r="C13" s="21">
        <v>20.37299919128418</v>
      </c>
      <c r="D13" s="43"/>
      <c r="E13" s="41"/>
      <c r="F13" s="41"/>
      <c r="G13" s="40">
        <v>13.519000053405762</v>
      </c>
      <c r="H13" s="43"/>
      <c r="I13" s="41"/>
      <c r="J13" s="41"/>
      <c r="K13" s="41"/>
      <c r="L13" s="41"/>
      <c r="M13" s="41"/>
      <c r="N13" s="41"/>
      <c r="O13" s="42"/>
      <c r="P13" s="48"/>
      <c r="Q13" s="30"/>
    </row>
    <row r="14" spans="2:17" s="24" customFormat="1" ht="15.75">
      <c r="B14" s="25" t="s">
        <v>189</v>
      </c>
      <c r="C14" s="21">
        <v>20.138999938964844</v>
      </c>
      <c r="D14" s="44">
        <f>STDEV(C12:C14)</f>
        <v>0.13568080319271592</v>
      </c>
      <c r="E14" s="45">
        <f>AVERAGE(C12:C14)</f>
        <v>20.295666376749676</v>
      </c>
      <c r="F14" s="41"/>
      <c r="G14" s="40">
        <v>13.529999732971191</v>
      </c>
      <c r="H14" s="46">
        <f>STDEV(G12:G14)</f>
        <v>0.17935168871251891</v>
      </c>
      <c r="I14" s="45">
        <f>AVERAGE(G12:G14)</f>
        <v>13.420999844868978</v>
      </c>
      <c r="J14" s="41"/>
      <c r="K14" s="45">
        <f>E14-I14</f>
        <v>6.8746665318806972</v>
      </c>
      <c r="L14" s="45">
        <f>K14-$K$7</f>
        <v>-1.3303333918253575</v>
      </c>
      <c r="M14" s="45">
        <f>SQRT((D14*D14)+(H14*H14))</f>
        <v>0.2248917708566785</v>
      </c>
      <c r="N14" s="41"/>
      <c r="O14" s="49">
        <f>POWER(2,-L14)</f>
        <v>2.5146077816216641</v>
      </c>
      <c r="P14" s="1">
        <f>M14/SQRT((COUNT(C12:C14)+COUNT(G12:G14)/2))</f>
        <v>0.10601499747053904</v>
      </c>
      <c r="Q14" s="30"/>
    </row>
    <row r="15" spans="2:17">
      <c r="B15" s="25" t="s">
        <v>190</v>
      </c>
      <c r="C15" s="21">
        <v>27.416000366210937</v>
      </c>
      <c r="D15" s="37"/>
      <c r="E15" s="41"/>
      <c r="F15" s="41"/>
      <c r="G15" s="40">
        <v>17.13800048828125</v>
      </c>
      <c r="I15" s="41"/>
      <c r="J15" s="41"/>
      <c r="K15" s="41"/>
      <c r="L15" s="41"/>
      <c r="M15" s="41"/>
      <c r="N15" s="41"/>
      <c r="O15" s="42"/>
    </row>
    <row r="16" spans="2:17">
      <c r="B16" s="25" t="s">
        <v>190</v>
      </c>
      <c r="C16" s="21">
        <v>27.431999206542969</v>
      </c>
      <c r="D16" s="43"/>
      <c r="E16" s="41"/>
      <c r="F16" s="41"/>
      <c r="G16" s="40">
        <v>16.940999984741211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190</v>
      </c>
      <c r="C17" s="21">
        <v>27.63599967956543</v>
      </c>
      <c r="D17" s="44">
        <f>STDEV(C15:C17)</f>
        <v>0.12265932072329826</v>
      </c>
      <c r="E17" s="45">
        <f>AVERAGE(C15:C17)</f>
        <v>27.494666417439777</v>
      </c>
      <c r="F17" s="41"/>
      <c r="G17" s="40">
        <v>17.072999954223633</v>
      </c>
      <c r="H17" s="46">
        <f>STDEV(G15:G17)</f>
        <v>0.10038115673618289</v>
      </c>
      <c r="I17" s="45">
        <f>AVERAGE(G15:G17)</f>
        <v>17.050666809082031</v>
      </c>
      <c r="J17" s="41"/>
      <c r="K17" s="45">
        <f>E17-I17</f>
        <v>10.443999608357746</v>
      </c>
      <c r="L17" s="45">
        <f>K17-$K$7</f>
        <v>2.2389996846516915</v>
      </c>
      <c r="M17" s="18">
        <f>SQRT((D17*D17)+(H17*H17))</f>
        <v>0.1584982195104887</v>
      </c>
      <c r="N17" s="6"/>
      <c r="O17" s="23">
        <f>POWER(2,-L17)</f>
        <v>0.21183315503960673</v>
      </c>
      <c r="P17" s="17">
        <f>M17/SQRT((COUNT(C15:C17)+COUNT(G15:G17)/2))</f>
        <v>7.4716777214573676E-2</v>
      </c>
    </row>
    <row r="18" spans="2:16">
      <c r="B18" s="25" t="s">
        <v>191</v>
      </c>
      <c r="C18" s="21">
        <v>28.808000564575195</v>
      </c>
      <c r="D18" s="37"/>
      <c r="E18" s="41"/>
      <c r="F18" s="41"/>
      <c r="G18" s="40">
        <v>17.75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191</v>
      </c>
      <c r="C19" s="21">
        <v>28.781000137329102</v>
      </c>
      <c r="D19" s="43"/>
      <c r="E19" s="41"/>
      <c r="F19" s="41"/>
      <c r="G19" s="40">
        <v>17.818000793457031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191</v>
      </c>
      <c r="C20" s="21">
        <v>28.5</v>
      </c>
      <c r="D20" s="44">
        <f>STDEV(C18:C20)</f>
        <v>0.17056496710864058</v>
      </c>
      <c r="E20" s="45">
        <f>AVERAGE(C18:C20)</f>
        <v>28.696333567301433</v>
      </c>
      <c r="F20" s="41"/>
      <c r="G20" s="40">
        <v>17.830999374389648</v>
      </c>
      <c r="H20" s="46">
        <f>STDEV(G18:G20)</f>
        <v>4.3500899738898237E-2</v>
      </c>
      <c r="I20" s="45">
        <f>AVERAGE(G18:G20)</f>
        <v>17.799666722615559</v>
      </c>
      <c r="J20" s="41"/>
      <c r="K20" s="45">
        <f>E20-I20</f>
        <v>10.896666844685875</v>
      </c>
      <c r="L20" s="45">
        <f>K20-$K$7</f>
        <v>2.6916669209798201</v>
      </c>
      <c r="M20" s="18">
        <f>SQRT((D20*D20)+(H20*H20))</f>
        <v>0.17602481723571059</v>
      </c>
      <c r="N20" s="6"/>
      <c r="O20" s="23">
        <f>POWER(2,-L20)</f>
        <v>0.15478451776231306</v>
      </c>
      <c r="P20" s="17">
        <f>M20/SQRT((COUNT(C18:C20)+COUNT(G18:G20)/2))</f>
        <v>8.2978894616329096E-2</v>
      </c>
    </row>
    <row r="21" spans="2:16">
      <c r="B21" s="25" t="s">
        <v>192</v>
      </c>
      <c r="C21" s="21">
        <v>24.107999801635742</v>
      </c>
      <c r="D21" s="37"/>
      <c r="E21" s="41"/>
      <c r="F21" s="41"/>
      <c r="G21" s="40">
        <v>15.706000328063965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192</v>
      </c>
      <c r="C22" s="21">
        <v>24.784999847412109</v>
      </c>
      <c r="D22" s="43"/>
      <c r="E22" s="41"/>
      <c r="F22" s="41"/>
      <c r="G22" s="40">
        <v>15.732999801635742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192</v>
      </c>
      <c r="C23" s="21">
        <v>24.121000289916992</v>
      </c>
      <c r="D23" s="44">
        <f>STDEV(C21:C23)</f>
        <v>0.38716781181435461</v>
      </c>
      <c r="E23" s="45">
        <f>AVERAGE(C21:C23)</f>
        <v>24.337999979654949</v>
      </c>
      <c r="F23" s="41"/>
      <c r="G23" s="40">
        <v>15.708999633789063</v>
      </c>
      <c r="H23" s="46">
        <f>STDEV(G21:G23)</f>
        <v>1.4798510424220092E-2</v>
      </c>
      <c r="I23" s="45">
        <f>AVERAGE(G21:G23)</f>
        <v>15.715999921162924</v>
      </c>
      <c r="J23" s="41"/>
      <c r="K23" s="45">
        <f>E23-I23</f>
        <v>8.6220000584920253</v>
      </c>
      <c r="L23" s="45">
        <f>K23-$K$7</f>
        <v>0.41700013478597064</v>
      </c>
      <c r="M23" s="18">
        <f>SQRT((D23*D23)+(H23*H23))</f>
        <v>0.38745052641065192</v>
      </c>
      <c r="N23" s="6"/>
      <c r="O23" s="23">
        <f>POWER(2,-L23)</f>
        <v>0.74898039723745913</v>
      </c>
      <c r="P23" s="17">
        <f>M23/SQRT((COUNT(C21:C23)+COUNT(G21:G23)/2))</f>
        <v>0.18264592973284635</v>
      </c>
    </row>
    <row r="24" spans="2:16">
      <c r="B24" s="25" t="s">
        <v>193</v>
      </c>
      <c r="C24" s="21">
        <v>29.826999664306641</v>
      </c>
      <c r="D24" s="37"/>
      <c r="E24" s="41"/>
      <c r="F24" s="41"/>
      <c r="G24" s="40">
        <v>16.684999465942383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193</v>
      </c>
      <c r="C25" s="21">
        <v>30.371999740600586</v>
      </c>
      <c r="D25" s="43"/>
      <c r="E25" s="41"/>
      <c r="F25" s="41"/>
      <c r="G25" s="40">
        <v>16.621000289916992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193</v>
      </c>
      <c r="C26" s="21">
        <v>29.881000518798828</v>
      </c>
      <c r="D26" s="44">
        <f>STDEV(C24:C26)</f>
        <v>0.30028359130890042</v>
      </c>
      <c r="E26" s="45">
        <f>AVERAGE(C24:C26)</f>
        <v>30.026666641235352</v>
      </c>
      <c r="F26" s="41"/>
      <c r="G26" s="40">
        <v>16.670999526977539</v>
      </c>
      <c r="H26" s="46">
        <f>STDEV(G24:G26)</f>
        <v>3.3644753255114061E-2</v>
      </c>
      <c r="I26" s="45">
        <f>AVERAGE(G24:G26)</f>
        <v>16.658999760945637</v>
      </c>
      <c r="J26" s="41"/>
      <c r="K26" s="45">
        <f>E26-I26</f>
        <v>13.367666880289715</v>
      </c>
      <c r="L26" s="45">
        <f>K26-$K$7</f>
        <v>5.16266695658366</v>
      </c>
      <c r="M26" s="18">
        <f>SQRT((D26*D26)+(H26*H26))</f>
        <v>0.30216254670453158</v>
      </c>
      <c r="N26" s="6"/>
      <c r="O26" s="23">
        <f>POWER(2,-L26)</f>
        <v>2.7917876931183649E-2</v>
      </c>
      <c r="P26" s="17">
        <f>M26/SQRT((COUNT(C24:C26)+COUNT(G24:G26)/2))</f>
        <v>0.14244079053024744</v>
      </c>
    </row>
    <row r="27" spans="2:16">
      <c r="B27" s="25" t="s">
        <v>194</v>
      </c>
      <c r="C27" s="21">
        <v>28.50200080871582</v>
      </c>
      <c r="D27" s="37"/>
      <c r="E27" s="41"/>
      <c r="F27" s="41"/>
      <c r="G27" s="40">
        <v>18.197999954223633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194</v>
      </c>
      <c r="C28" s="21">
        <v>28.298000335693359</v>
      </c>
      <c r="D28" s="43"/>
      <c r="E28" s="41"/>
      <c r="F28" s="41"/>
      <c r="G28" s="40">
        <v>18.245000839233398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194</v>
      </c>
      <c r="C29" s="21">
        <v>28.339000701904297</v>
      </c>
      <c r="D29" s="44">
        <f>STDEV(C27:C29)</f>
        <v>0.10790911132629692</v>
      </c>
      <c r="E29" s="45">
        <f>AVERAGE(C27:C29)</f>
        <v>28.379667282104492</v>
      </c>
      <c r="F29" s="41"/>
      <c r="G29" s="40">
        <v>18.23900032043457</v>
      </c>
      <c r="H29" s="46">
        <f>STDEV(G27:G29)</f>
        <v>2.5580329184053667E-2</v>
      </c>
      <c r="I29" s="45">
        <f>AVERAGE(G27:G29)</f>
        <v>18.227333704630535</v>
      </c>
      <c r="J29" s="41"/>
      <c r="K29" s="45">
        <f>E29-I29</f>
        <v>10.152333577473957</v>
      </c>
      <c r="L29" s="45">
        <f>K29-$K$7</f>
        <v>1.9473336537679025</v>
      </c>
      <c r="M29" s="18">
        <f>SQRT((D29*D29)+(H29*H29))</f>
        <v>0.11089963727801679</v>
      </c>
      <c r="N29" s="6"/>
      <c r="O29" s="23">
        <f>POWER(2,-L29)</f>
        <v>0.25929500974660441</v>
      </c>
      <c r="P29" s="17">
        <f>M29/SQRT((COUNT(C27:C29)+COUNT(G27:G29)/2))</f>
        <v>5.227859036694274E-2</v>
      </c>
    </row>
    <row r="30" spans="2:16">
      <c r="B30" s="25" t="s">
        <v>195</v>
      </c>
      <c r="C30" s="21">
        <v>22.493999481201172</v>
      </c>
      <c r="D30" s="37"/>
      <c r="E30" s="41"/>
      <c r="F30" s="41"/>
      <c r="G30" s="40">
        <v>14.526000022888184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195</v>
      </c>
      <c r="C31" s="21">
        <v>22.488000869750977</v>
      </c>
      <c r="D31" s="43"/>
      <c r="E31" s="41"/>
      <c r="F31" s="41"/>
      <c r="G31" s="40">
        <v>14.602999687194824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195</v>
      </c>
      <c r="C32" s="21">
        <v>22.395000457763672</v>
      </c>
      <c r="D32" s="44">
        <f>STDEV(C30:C32)</f>
        <v>5.5506556085321269E-2</v>
      </c>
      <c r="E32" s="45">
        <f>AVERAGE(C30:C32)</f>
        <v>22.459000269571941</v>
      </c>
      <c r="F32" s="41"/>
      <c r="G32" s="40">
        <v>14.58899974822998</v>
      </c>
      <c r="H32" s="46">
        <f>STDEV(G30:G32)</f>
        <v>4.1016078122886844E-2</v>
      </c>
      <c r="I32" s="45">
        <f>AVERAGE(G30:G32)</f>
        <v>14.57266648610433</v>
      </c>
      <c r="J32" s="41"/>
      <c r="K32" s="45">
        <f>E32-I32</f>
        <v>7.8863337834676113</v>
      </c>
      <c r="L32" s="45">
        <f>K32-$K$7</f>
        <v>-0.31866614023844342</v>
      </c>
      <c r="M32" s="18">
        <f>SQRT((D32*D32)+(H32*H32))</f>
        <v>6.9016638812938957E-2</v>
      </c>
      <c r="N32" s="6"/>
      <c r="O32" s="23">
        <f>POWER(2,-L32)</f>
        <v>1.2471769243753565</v>
      </c>
      <c r="P32" s="17">
        <f>M32/SQRT((COUNT(C30:C32)+COUNT(G30:G32)/2))</f>
        <v>3.2534755546221213E-2</v>
      </c>
    </row>
    <row r="33" spans="2:17">
      <c r="B33" s="25" t="s">
        <v>196</v>
      </c>
      <c r="C33" s="21">
        <v>27.850000381469727</v>
      </c>
      <c r="D33" s="37"/>
      <c r="E33" s="41"/>
      <c r="F33" s="41"/>
      <c r="G33" s="40">
        <v>16.952999114990234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196</v>
      </c>
      <c r="C34" s="21">
        <v>28.103000640869141</v>
      </c>
      <c r="D34" s="43"/>
      <c r="E34" s="41"/>
      <c r="F34" s="41"/>
      <c r="G34" s="40">
        <v>16.940000534057617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196</v>
      </c>
      <c r="C35" s="21">
        <v>28.145000457763672</v>
      </c>
      <c r="D35" s="44">
        <f>STDEV(C33:C35)</f>
        <v>0.15958182900358597</v>
      </c>
      <c r="E35" s="45">
        <f>AVERAGE(C33:C35)</f>
        <v>28.03266716003418</v>
      </c>
      <c r="F35" s="41"/>
      <c r="G35" s="40">
        <v>16.961000442504883</v>
      </c>
      <c r="H35" s="46">
        <f>STDEV(G33:G35)</f>
        <v>1.0598588766529308E-2</v>
      </c>
      <c r="I35" s="45">
        <f>AVERAGE(G33:G35)</f>
        <v>16.95133336385091</v>
      </c>
      <c r="J35" s="41"/>
      <c r="K35" s="45">
        <f>E35-I35</f>
        <v>11.081333796183269</v>
      </c>
      <c r="L35" s="45">
        <f>K35-$K$7</f>
        <v>2.8763338724772147</v>
      </c>
      <c r="M35" s="18">
        <f>SQRT((D35*D35)+(H35*H35))</f>
        <v>0.159933393110919</v>
      </c>
      <c r="N35" s="6"/>
      <c r="O35" s="23">
        <f>POWER(2,-L35)</f>
        <v>0.13618749349304962</v>
      </c>
      <c r="P35" s="17">
        <f>M35/SQRT((COUNT(C33:C35)+COUNT(G33:G35)/2))</f>
        <v>7.5393324537936471E-2</v>
      </c>
    </row>
    <row r="36" spans="2:17" s="24" customFormat="1">
      <c r="B36" s="25" t="s">
        <v>197</v>
      </c>
      <c r="C36" s="21">
        <v>25.599000930786133</v>
      </c>
      <c r="D36" s="37"/>
      <c r="E36" s="41"/>
      <c r="F36" s="41"/>
      <c r="G36" s="40">
        <v>17.145000457763672</v>
      </c>
      <c r="H36" s="36"/>
      <c r="I36" s="41"/>
      <c r="J36" s="41"/>
      <c r="K36" s="41"/>
      <c r="L36" s="41"/>
      <c r="M36" s="41"/>
      <c r="N36" s="41"/>
      <c r="O36" s="42"/>
      <c r="P36" s="48"/>
      <c r="Q36" s="30"/>
    </row>
    <row r="37" spans="2:17" s="24" customFormat="1">
      <c r="B37" s="25" t="s">
        <v>197</v>
      </c>
      <c r="C37" s="21">
        <v>25.715999603271484</v>
      </c>
      <c r="D37" s="43"/>
      <c r="E37" s="41"/>
      <c r="F37" s="41"/>
      <c r="G37" s="40">
        <v>17.46299934387207</v>
      </c>
      <c r="H37" s="43"/>
      <c r="I37" s="41"/>
      <c r="J37" s="41"/>
      <c r="K37" s="41"/>
      <c r="L37" s="41"/>
      <c r="M37" s="41"/>
      <c r="N37" s="41"/>
      <c r="O37" s="42"/>
      <c r="P37" s="48"/>
      <c r="Q37" s="30"/>
    </row>
    <row r="38" spans="2:17" s="24" customFormat="1" ht="15.75">
      <c r="B38" s="25" t="s">
        <v>197</v>
      </c>
      <c r="C38" s="21">
        <v>25.531999588012695</v>
      </c>
      <c r="D38" s="44">
        <f>STDEV(C36:C38)</f>
        <v>9.3125251598776743E-2</v>
      </c>
      <c r="E38" s="45">
        <f>AVERAGE(C36:C38)</f>
        <v>25.61566670735677</v>
      </c>
      <c r="F38" s="41"/>
      <c r="G38" s="40">
        <v>17.156999588012695</v>
      </c>
      <c r="H38" s="46">
        <f>STDEV(G36:G38)</f>
        <v>0.18023277600499427</v>
      </c>
      <c r="I38" s="45">
        <f>AVERAGE(G36:G38)</f>
        <v>17.25499979654948</v>
      </c>
      <c r="J38" s="41"/>
      <c r="K38" s="45">
        <f>E38-I38</f>
        <v>8.3606669108072893</v>
      </c>
      <c r="L38" s="45">
        <f>K38-$K$7</f>
        <v>0.15566698710123461</v>
      </c>
      <c r="M38" s="45">
        <f>SQRT((D38*D38)+(H38*H38))</f>
        <v>0.2028698253358589</v>
      </c>
      <c r="N38" s="41"/>
      <c r="O38" s="49">
        <f>POWER(2,-L38)</f>
        <v>0.89771724408852216</v>
      </c>
      <c r="P38" s="1">
        <f>M38/SQRT((COUNT(C36:C38)+COUNT(G36:G38)/2))</f>
        <v>9.5633752795410865E-2</v>
      </c>
      <c r="Q38" s="30"/>
    </row>
    <row r="39" spans="2:17" s="24" customFormat="1">
      <c r="B39" s="25" t="s">
        <v>198</v>
      </c>
      <c r="C39" s="21">
        <v>21.881999969482422</v>
      </c>
      <c r="D39" s="37"/>
      <c r="E39" s="41"/>
      <c r="F39" s="41"/>
      <c r="G39" s="40">
        <v>14.753999710083008</v>
      </c>
      <c r="H39" s="36"/>
      <c r="I39" s="41"/>
      <c r="J39" s="41"/>
      <c r="K39" s="41"/>
      <c r="L39" s="41"/>
      <c r="M39" s="41"/>
      <c r="N39" s="41"/>
      <c r="O39" s="42"/>
      <c r="P39" s="48"/>
      <c r="Q39" s="30"/>
    </row>
    <row r="40" spans="2:17" s="24" customFormat="1">
      <c r="B40" s="25" t="s">
        <v>198</v>
      </c>
      <c r="C40" s="21">
        <v>21.832000732421875</v>
      </c>
      <c r="D40" s="43"/>
      <c r="E40" s="41"/>
      <c r="F40" s="41"/>
      <c r="G40" s="40">
        <v>14.25100040435791</v>
      </c>
      <c r="H40" s="43"/>
      <c r="I40" s="41"/>
      <c r="J40" s="41"/>
      <c r="K40" s="41"/>
      <c r="L40" s="41"/>
      <c r="M40" s="41"/>
      <c r="N40" s="41"/>
      <c r="O40" s="42"/>
      <c r="P40" s="48"/>
      <c r="Q40" s="30"/>
    </row>
    <row r="41" spans="2:17" s="24" customFormat="1" ht="15.75">
      <c r="B41" s="25" t="s">
        <v>198</v>
      </c>
      <c r="C41" s="21">
        <v>21.937999725341797</v>
      </c>
      <c r="D41" s="44">
        <f>STDEV(C39:C41)</f>
        <v>5.3027795954863795E-2</v>
      </c>
      <c r="E41" s="45">
        <f>AVERAGE(C39:C41)</f>
        <v>21.884000142415363</v>
      </c>
      <c r="F41" s="41"/>
      <c r="G41" s="40">
        <v>14.230999946594238</v>
      </c>
      <c r="H41" s="46">
        <f>STDEV(G39:G41)</f>
        <v>0.29634919506101859</v>
      </c>
      <c r="I41" s="45">
        <f>AVERAGE(G39:G41)</f>
        <v>14.412000020345053</v>
      </c>
      <c r="J41" s="41"/>
      <c r="K41" s="45">
        <f>E41-I41</f>
        <v>7.4720001220703107</v>
      </c>
      <c r="L41" s="45">
        <f>K41-$K$7</f>
        <v>-0.73299980163574396</v>
      </c>
      <c r="M41" s="45">
        <f>SQRT((D41*D41)+(H41*H41))</f>
        <v>0.30105612858260222</v>
      </c>
      <c r="N41" s="41"/>
      <c r="O41" s="49">
        <f>POWER(2,-L41)</f>
        <v>1.6620914946569714</v>
      </c>
      <c r="P41" s="1">
        <f>M41/SQRT((COUNT(C39:C41)+COUNT(G39:G41)/2))</f>
        <v>0.14191922002568483</v>
      </c>
      <c r="Q41" s="30"/>
    </row>
    <row r="42" spans="2:17">
      <c r="B42" s="25" t="s">
        <v>199</v>
      </c>
      <c r="C42" s="21">
        <v>28.514999389648438</v>
      </c>
      <c r="D42" s="37"/>
      <c r="E42" s="41"/>
      <c r="F42" s="41"/>
      <c r="G42" s="40">
        <v>15.118000030517578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199</v>
      </c>
      <c r="C43" s="21">
        <v>28.319000244140625</v>
      </c>
      <c r="D43" s="43"/>
      <c r="E43" s="41"/>
      <c r="F43" s="41"/>
      <c r="G43" s="40">
        <v>15.220000267028809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199</v>
      </c>
      <c r="C44" s="21">
        <v>28.474000930786133</v>
      </c>
      <c r="D44" s="44">
        <f>STDEV(C42:C44)</f>
        <v>0.10337774706503623</v>
      </c>
      <c r="E44" s="45">
        <f>AVERAGE(C42:C44)</f>
        <v>28.436000188191731</v>
      </c>
      <c r="F44" s="41"/>
      <c r="G44" s="40">
        <v>15.281000137329102</v>
      </c>
      <c r="H44" s="46">
        <f>STDEV(G42:G44)</f>
        <v>8.2354990989787186E-2</v>
      </c>
      <c r="I44" s="45">
        <f>AVERAGE(G42:G44)</f>
        <v>15.20633347829183</v>
      </c>
      <c r="J44" s="41"/>
      <c r="K44" s="45">
        <f>E44-I44</f>
        <v>13.229666709899901</v>
      </c>
      <c r="L44" s="45">
        <f>K44-$K$7</f>
        <v>5.0246667861938459</v>
      </c>
      <c r="M44" s="18">
        <f>SQRT((D44*D44)+(H44*H44))</f>
        <v>0.13217149136319276</v>
      </c>
      <c r="N44" s="6"/>
      <c r="O44" s="23">
        <f>POWER(2,-L44)</f>
        <v>3.0720238222211073E-2</v>
      </c>
      <c r="P44" s="17">
        <f>M44/SQRT((COUNT(C42:C44)+COUNT(G42:G44)/2))</f>
        <v>6.2306238548301869E-2</v>
      </c>
    </row>
    <row r="45" spans="2:17">
      <c r="B45" s="25" t="s">
        <v>200</v>
      </c>
      <c r="C45" s="21">
        <v>26.775999069213867</v>
      </c>
      <c r="D45" s="37"/>
      <c r="E45" s="41"/>
      <c r="F45" s="41"/>
      <c r="G45" s="40">
        <v>19.333999633789063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200</v>
      </c>
      <c r="C46" s="21">
        <v>26.885000228881836</v>
      </c>
      <c r="D46" s="43"/>
      <c r="E46" s="41"/>
      <c r="F46" s="41"/>
      <c r="G46" s="40">
        <v>18.739999771118164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200</v>
      </c>
      <c r="C47" s="21">
        <v>27.090999603271484</v>
      </c>
      <c r="D47" s="44">
        <f>STDEV(C45:C47)</f>
        <v>0.15996996151073312</v>
      </c>
      <c r="E47" s="45">
        <f>AVERAGE(C45:C47)</f>
        <v>26.917332967122395</v>
      </c>
      <c r="F47" s="41"/>
      <c r="G47" s="40">
        <v>19.406999588012695</v>
      </c>
      <c r="H47" s="46">
        <f>STDEV(G45:G47)</f>
        <v>0.36584459039034234</v>
      </c>
      <c r="I47" s="45">
        <f>AVERAGE(G45:G47)</f>
        <v>19.160332997639973</v>
      </c>
      <c r="J47" s="41"/>
      <c r="K47" s="45">
        <f>E47-I47</f>
        <v>7.7569999694824219</v>
      </c>
      <c r="L47" s="45">
        <f>K47-$K$7</f>
        <v>-0.44799995422363281</v>
      </c>
      <c r="M47" s="18">
        <f>SQRT((D47*D47)+(H47*H47))</f>
        <v>0.39929018633523017</v>
      </c>
      <c r="N47" s="6"/>
      <c r="O47" s="23">
        <f>POWER(2,-L47)</f>
        <v>1.364147791595272</v>
      </c>
      <c r="P47" s="17">
        <f>M47/SQRT((COUNT(C45:C47)+COUNT(G45:G47)/2))</f>
        <v>0.18822719894592094</v>
      </c>
    </row>
    <row r="48" spans="2:17">
      <c r="B48" s="25" t="s">
        <v>201</v>
      </c>
      <c r="C48" s="21">
        <v>21.670000076293945</v>
      </c>
      <c r="D48" s="37"/>
      <c r="E48" s="41"/>
      <c r="F48" s="41"/>
      <c r="G48" s="40">
        <v>14.637999534606934</v>
      </c>
      <c r="I48" s="41"/>
      <c r="J48" s="41"/>
      <c r="K48" s="41"/>
      <c r="L48" s="41"/>
      <c r="M48" s="41"/>
      <c r="N48" s="41"/>
      <c r="O48" s="42"/>
    </row>
    <row r="49" spans="2:17">
      <c r="B49" s="25" t="s">
        <v>201</v>
      </c>
      <c r="C49" s="21">
        <v>21.590999603271484</v>
      </c>
      <c r="D49" s="43"/>
      <c r="E49" s="41"/>
      <c r="F49" s="41"/>
      <c r="G49" s="40">
        <v>14.60200023651123</v>
      </c>
      <c r="H49" s="43"/>
      <c r="I49" s="41"/>
      <c r="J49" s="41"/>
      <c r="K49" s="41"/>
      <c r="L49" s="41"/>
      <c r="M49" s="41"/>
      <c r="N49" s="41"/>
      <c r="O49" s="42"/>
    </row>
    <row r="50" spans="2:17" ht="15.75">
      <c r="B50" s="25" t="s">
        <v>201</v>
      </c>
      <c r="C50" s="21">
        <v>21.556999206542969</v>
      </c>
      <c r="D50" s="44">
        <f>STDEV(C48:C50)</f>
        <v>5.7974560915321875E-2</v>
      </c>
      <c r="E50" s="45">
        <f>AVERAGE(C48:C50)</f>
        <v>21.605999628702801</v>
      </c>
      <c r="F50" s="41"/>
      <c r="G50" s="40">
        <v>14.607000350952148</v>
      </c>
      <c r="H50" s="46">
        <f>STDEV(G48:G50)</f>
        <v>1.9501709305719293E-2</v>
      </c>
      <c r="I50" s="45">
        <f>AVERAGE(G48:G50)</f>
        <v>14.615666707356771</v>
      </c>
      <c r="J50" s="41"/>
      <c r="K50" s="45">
        <f>E50-I50</f>
        <v>6.9903329213460292</v>
      </c>
      <c r="L50" s="45">
        <f>K50-$K$7</f>
        <v>-1.2146670023600254</v>
      </c>
      <c r="M50" s="18">
        <f>SQRT((D50*D50)+(H50*H50))</f>
        <v>6.1166709729796202E-2</v>
      </c>
      <c r="N50" s="6"/>
      <c r="O50" s="23">
        <f>POWER(2,-L50)</f>
        <v>2.3208720716599895</v>
      </c>
      <c r="P50" s="17">
        <f>M50/SQRT((COUNT(C48:C50)+COUNT(G48:G50)/2))</f>
        <v>2.8834263488538715E-2</v>
      </c>
    </row>
    <row r="51" spans="2:17">
      <c r="B51" s="25" t="s">
        <v>202</v>
      </c>
      <c r="C51" s="21">
        <v>27.990999221801758</v>
      </c>
      <c r="D51" s="37"/>
      <c r="E51" s="41"/>
      <c r="F51" s="41"/>
      <c r="G51" s="40">
        <v>17.23699951171875</v>
      </c>
      <c r="I51" s="41"/>
      <c r="J51" s="41"/>
      <c r="K51" s="41"/>
      <c r="L51" s="41"/>
      <c r="M51" s="41"/>
      <c r="N51" s="41"/>
      <c r="O51" s="42"/>
    </row>
    <row r="52" spans="2:17">
      <c r="B52" s="25" t="s">
        <v>202</v>
      </c>
      <c r="C52" s="21">
        <v>27.650999069213867</v>
      </c>
      <c r="D52" s="43"/>
      <c r="E52" s="41"/>
      <c r="F52" s="41"/>
      <c r="G52" s="40">
        <v>17.299999237060547</v>
      </c>
      <c r="H52" s="43"/>
      <c r="I52" s="41"/>
      <c r="J52" s="41"/>
      <c r="K52" s="41"/>
      <c r="L52" s="41"/>
      <c r="M52" s="41"/>
      <c r="N52" s="41"/>
      <c r="O52" s="42"/>
    </row>
    <row r="53" spans="2:17" ht="15.75">
      <c r="B53" s="25" t="s">
        <v>202</v>
      </c>
      <c r="C53" s="21">
        <v>27.971000671386719</v>
      </c>
      <c r="D53" s="44">
        <f>STDEV(C51:C53)</f>
        <v>0.19078830815471415</v>
      </c>
      <c r="E53" s="45">
        <f>AVERAGE(C51:C53)</f>
        <v>27.870999654134113</v>
      </c>
      <c r="F53" s="41"/>
      <c r="G53" s="40">
        <v>17.277000427246094</v>
      </c>
      <c r="H53" s="46">
        <f>STDEV(G51:G53)</f>
        <v>3.187994115701627E-2</v>
      </c>
      <c r="I53" s="45">
        <f>AVERAGE(G51:G53)</f>
        <v>17.271333058675129</v>
      </c>
      <c r="J53" s="41"/>
      <c r="K53" s="45">
        <f>E53-I53</f>
        <v>10.599666595458984</v>
      </c>
      <c r="L53" s="45">
        <f>K53-$K$7</f>
        <v>2.3946666717529297</v>
      </c>
      <c r="M53" s="18">
        <f>SQRT((D53*D53)+(H53*H53))</f>
        <v>0.19343347480907483</v>
      </c>
      <c r="N53" s="6"/>
      <c r="O53" s="23">
        <f>POWER(2,-L53)</f>
        <v>0.19016627614873191</v>
      </c>
      <c r="P53" s="17">
        <f>M53/SQRT((COUNT(C51:C53)+COUNT(G51:G53)/2))</f>
        <v>9.1185414497316028E-2</v>
      </c>
    </row>
    <row r="54" spans="2:17">
      <c r="B54" s="25" t="s">
        <v>203</v>
      </c>
      <c r="C54" s="21">
        <v>28.78700065612793</v>
      </c>
      <c r="D54" s="37"/>
      <c r="E54" s="41"/>
      <c r="F54" s="41"/>
      <c r="G54" s="40">
        <v>19.724000930786133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203</v>
      </c>
      <c r="C55" s="21">
        <v>28.965000152587891</v>
      </c>
      <c r="D55" s="43"/>
      <c r="E55" s="41"/>
      <c r="F55" s="41"/>
      <c r="G55" s="40">
        <v>19.843999862670898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203</v>
      </c>
      <c r="C56" s="21">
        <v>28.927000045776367</v>
      </c>
      <c r="D56" s="44">
        <f>STDEV(C54:C56)</f>
        <v>9.3744029107299995E-2</v>
      </c>
      <c r="E56" s="45">
        <f>AVERAGE(C54:C56)</f>
        <v>28.89300028483073</v>
      </c>
      <c r="F56" s="41"/>
      <c r="G56" s="40">
        <v>19.870000839233398</v>
      </c>
      <c r="H56" s="46">
        <f>STDEV(G54:G56)</f>
        <v>7.788000139348808E-2</v>
      </c>
      <c r="I56" s="45">
        <f>AVERAGE(G54:G56)</f>
        <v>19.812667210896809</v>
      </c>
      <c r="J56" s="41"/>
      <c r="K56" s="45">
        <f>E56-I56</f>
        <v>9.0803330739339216</v>
      </c>
      <c r="L56" s="45">
        <f>K56-$K$7</f>
        <v>0.87533315022786695</v>
      </c>
      <c r="M56" s="18">
        <f>SQRT((D56*D56)+(H56*H56))</f>
        <v>0.1218738594216168</v>
      </c>
      <c r="N56" s="6"/>
      <c r="O56" s="23">
        <f>POWER(2,-L56)</f>
        <v>0.5451279696790674</v>
      </c>
      <c r="P56" s="17">
        <f>M56/SQRT((COUNT(C54:C56)+COUNT(G54:G56)/2))</f>
        <v>5.7451888297600832E-2</v>
      </c>
    </row>
    <row r="57" spans="2:17" s="24" customFormat="1">
      <c r="B57" s="25" t="s">
        <v>204</v>
      </c>
      <c r="C57" s="21">
        <v>22.615999221801758</v>
      </c>
      <c r="D57" s="37"/>
      <c r="E57" s="41"/>
      <c r="F57" s="41"/>
      <c r="G57" s="40">
        <v>12.51200008392334</v>
      </c>
      <c r="H57" s="36"/>
      <c r="I57" s="41"/>
      <c r="J57" s="41"/>
      <c r="K57" s="41"/>
      <c r="L57" s="41"/>
      <c r="M57" s="41"/>
      <c r="N57" s="41"/>
      <c r="O57" s="42"/>
      <c r="P57" s="48"/>
      <c r="Q57" s="30"/>
    </row>
    <row r="58" spans="2:17" s="24" customFormat="1">
      <c r="B58" s="25" t="s">
        <v>204</v>
      </c>
      <c r="C58" s="21">
        <v>22.670000076293945</v>
      </c>
      <c r="D58" s="43"/>
      <c r="E58" s="41"/>
      <c r="F58" s="41"/>
      <c r="G58" s="40">
        <v>13.010000228881836</v>
      </c>
      <c r="H58" s="43"/>
      <c r="I58" s="41"/>
      <c r="J58" s="41"/>
      <c r="K58" s="41"/>
      <c r="L58" s="41"/>
      <c r="M58" s="41"/>
      <c r="N58" s="41"/>
      <c r="O58" s="42"/>
      <c r="P58" s="48"/>
      <c r="Q58" s="30"/>
    </row>
    <row r="59" spans="2:17" s="24" customFormat="1" ht="15.75">
      <c r="B59" s="25" t="s">
        <v>204</v>
      </c>
      <c r="C59" s="21">
        <v>22.677000045776367</v>
      </c>
      <c r="D59" s="44">
        <f>STDEV(C57:C59)</f>
        <v>3.3382111936940427E-2</v>
      </c>
      <c r="E59" s="45">
        <f>AVERAGE(C57:C59)</f>
        <v>22.654333114624023</v>
      </c>
      <c r="F59" s="41"/>
      <c r="G59" s="40">
        <v>12.732999801635742</v>
      </c>
      <c r="H59" s="46">
        <f>STDEV(G57:G59)</f>
        <v>0.24952429951884444</v>
      </c>
      <c r="I59" s="45">
        <f>AVERAGE(G57:G59)</f>
        <v>12.751666704813639</v>
      </c>
      <c r="J59" s="41"/>
      <c r="K59" s="45">
        <f>E59-I59</f>
        <v>9.9026664098103847</v>
      </c>
      <c r="L59" s="45">
        <f>K59-$K$7</f>
        <v>1.69766648610433</v>
      </c>
      <c r="M59" s="45">
        <f>SQRT((D59*D59)+(H59*H59))</f>
        <v>0.25174737624797683</v>
      </c>
      <c r="N59" s="41"/>
      <c r="O59" s="49">
        <f>POWER(2,-L59)</f>
        <v>0.30828434051986175</v>
      </c>
      <c r="P59" s="1">
        <f>M59/SQRT((COUNT(C57:C59)+COUNT(G57:G59)/2))</f>
        <v>0.11867485126057709</v>
      </c>
      <c r="Q59" s="30"/>
    </row>
    <row r="60" spans="2:17" s="24" customFormat="1">
      <c r="B60" s="25" t="s">
        <v>205</v>
      </c>
      <c r="C60" s="21">
        <v>32.166999816894531</v>
      </c>
      <c r="D60" s="37"/>
      <c r="E60" s="41"/>
      <c r="F60" s="41"/>
      <c r="G60" s="40">
        <v>17.481000900268555</v>
      </c>
      <c r="H60" s="36"/>
      <c r="I60" s="41"/>
      <c r="J60" s="41"/>
      <c r="K60" s="41"/>
      <c r="L60" s="41"/>
      <c r="M60" s="41"/>
      <c r="N60" s="41"/>
      <c r="O60" s="42"/>
      <c r="P60" s="48"/>
      <c r="Q60" s="30"/>
    </row>
    <row r="61" spans="2:17" s="24" customFormat="1">
      <c r="B61" s="25" t="s">
        <v>205</v>
      </c>
      <c r="C61" s="21">
        <v>32.694000244140625</v>
      </c>
      <c r="D61" s="43"/>
      <c r="E61" s="41"/>
      <c r="F61" s="41"/>
      <c r="G61" s="40">
        <v>17.933000564575195</v>
      </c>
      <c r="H61" s="43"/>
      <c r="I61" s="41"/>
      <c r="J61" s="41"/>
      <c r="K61" s="41"/>
      <c r="L61" s="41"/>
      <c r="M61" s="41"/>
      <c r="N61" s="41"/>
      <c r="O61" s="42"/>
      <c r="P61" s="48"/>
      <c r="Q61" s="30"/>
    </row>
    <row r="62" spans="2:17" s="24" customFormat="1" ht="15.75">
      <c r="B62" s="25" t="s">
        <v>205</v>
      </c>
      <c r="C62" s="21">
        <v>32.387001037597656</v>
      </c>
      <c r="D62" s="44">
        <f>STDEV(C60:C62)</f>
        <v>0.26469432063118986</v>
      </c>
      <c r="E62" s="45">
        <f>AVERAGE(C60:C62)</f>
        <v>32.416000366210938</v>
      </c>
      <c r="F62" s="41"/>
      <c r="G62" s="40">
        <v>17.746000289916992</v>
      </c>
      <c r="H62" s="46">
        <f>STDEV(G60:G62)</f>
        <v>0.22711871923786539</v>
      </c>
      <c r="I62" s="45">
        <f>AVERAGE(G60:G62)</f>
        <v>17.720000584920246</v>
      </c>
      <c r="J62" s="41"/>
      <c r="K62" s="45">
        <f>E62-I62</f>
        <v>14.695999781290691</v>
      </c>
      <c r="L62" s="45">
        <f>K62-$K$7</f>
        <v>6.4909998575846366</v>
      </c>
      <c r="M62" s="45">
        <f>SQRT((D62*D62)+(H62*H62))</f>
        <v>0.34877786053970722</v>
      </c>
      <c r="N62" s="41"/>
      <c r="O62" s="49">
        <f>POWER(2,-L62)</f>
        <v>1.1117684388375302E-2</v>
      </c>
      <c r="P62" s="1">
        <f>M62/SQRT((COUNT(C60:C62)+COUNT(G60:G62)/2))</f>
        <v>0.16441546021024198</v>
      </c>
      <c r="Q62" s="30"/>
    </row>
    <row r="63" spans="2:17" s="24" customFormat="1">
      <c r="B63" s="25" t="s">
        <v>206</v>
      </c>
      <c r="C63" s="21">
        <v>27.982000350952148</v>
      </c>
      <c r="D63" s="37"/>
      <c r="E63" s="41"/>
      <c r="F63" s="41"/>
      <c r="G63" s="40">
        <v>19.440000534057617</v>
      </c>
      <c r="H63" s="36"/>
      <c r="I63" s="41"/>
      <c r="J63" s="41"/>
      <c r="K63" s="41"/>
      <c r="L63" s="41"/>
      <c r="M63" s="41"/>
      <c r="N63" s="41"/>
      <c r="O63" s="42"/>
      <c r="P63" s="48"/>
      <c r="Q63" s="30"/>
    </row>
    <row r="64" spans="2:17" s="24" customFormat="1">
      <c r="B64" s="25" t="s">
        <v>206</v>
      </c>
      <c r="C64" s="21">
        <v>28.208999633789063</v>
      </c>
      <c r="D64" s="43"/>
      <c r="E64" s="41"/>
      <c r="F64" s="41"/>
      <c r="G64" s="40">
        <v>19.465999603271484</v>
      </c>
      <c r="H64" s="43"/>
      <c r="I64" s="41"/>
      <c r="J64" s="41"/>
      <c r="K64" s="41"/>
      <c r="L64" s="41"/>
      <c r="M64" s="41"/>
      <c r="N64" s="41"/>
      <c r="O64" s="42"/>
      <c r="P64" s="48"/>
      <c r="Q64" s="30"/>
    </row>
    <row r="65" spans="2:17" s="24" customFormat="1" ht="15.75">
      <c r="B65" s="25" t="s">
        <v>206</v>
      </c>
      <c r="C65" s="21">
        <v>28.047000885009766</v>
      </c>
      <c r="D65" s="44">
        <f>STDEV(C63:C65)</f>
        <v>0.11690262218495251</v>
      </c>
      <c r="E65" s="45">
        <f>AVERAGE(C63:C65)</f>
        <v>28.079333623250324</v>
      </c>
      <c r="F65" s="41"/>
      <c r="G65" s="40">
        <v>19.413000106811523</v>
      </c>
      <c r="H65" s="46">
        <f>STDEV(G63:G65)</f>
        <v>2.650132479854693E-2</v>
      </c>
      <c r="I65" s="45">
        <f>AVERAGE(G63:G65)</f>
        <v>19.439666748046875</v>
      </c>
      <c r="J65" s="41"/>
      <c r="K65" s="45">
        <f>E65-I65</f>
        <v>8.6396668752034493</v>
      </c>
      <c r="L65" s="45">
        <f>K65-$K$7</f>
        <v>0.43466695149739465</v>
      </c>
      <c r="M65" s="45">
        <f>SQRT((D65*D65)+(H65*H65))</f>
        <v>0.11986885871566405</v>
      </c>
      <c r="N65" s="41"/>
      <c r="O65" s="49">
        <f>POWER(2,-L65)</f>
        <v>0.73986453384536899</v>
      </c>
      <c r="P65" s="1">
        <f>M65/SQRT((COUNT(C63:C65)+COUNT(G63:G65)/2))</f>
        <v>5.6506721900625501E-2</v>
      </c>
      <c r="Q65" s="30"/>
    </row>
    <row r="66" spans="2:17">
      <c r="B66" s="25" t="s">
        <v>207</v>
      </c>
      <c r="C66" s="21">
        <v>22.551000595092773</v>
      </c>
      <c r="D66" s="37"/>
      <c r="E66" s="41"/>
      <c r="F66" s="41"/>
      <c r="G66" s="40">
        <v>13.425999641418457</v>
      </c>
      <c r="I66" s="41"/>
      <c r="J66" s="41"/>
      <c r="K66" s="41"/>
      <c r="L66" s="41"/>
      <c r="M66" s="41"/>
      <c r="N66" s="41"/>
      <c r="O66" s="42"/>
    </row>
    <row r="67" spans="2:17">
      <c r="B67" s="25" t="s">
        <v>207</v>
      </c>
      <c r="C67" s="21">
        <v>22.548999786376953</v>
      </c>
      <c r="D67" s="43"/>
      <c r="E67" s="41"/>
      <c r="F67" s="41"/>
      <c r="G67" s="40">
        <v>13.420000076293945</v>
      </c>
      <c r="H67" s="43"/>
      <c r="I67" s="41"/>
      <c r="J67" s="41"/>
      <c r="K67" s="41"/>
      <c r="L67" s="41"/>
      <c r="M67" s="41"/>
      <c r="N67" s="41"/>
      <c r="O67" s="42"/>
    </row>
    <row r="68" spans="2:17" ht="15.75">
      <c r="B68" s="25" t="s">
        <v>207</v>
      </c>
      <c r="C68" s="21">
        <v>22.538999557495117</v>
      </c>
      <c r="D68" s="44">
        <f>STDEV(C66:C68)</f>
        <v>6.4295245628631969E-3</v>
      </c>
      <c r="E68" s="45">
        <f>AVERAGE(C66:C68)</f>
        <v>22.546333312988281</v>
      </c>
      <c r="F68" s="41"/>
      <c r="G68" s="40">
        <v>13.46399974822998</v>
      </c>
      <c r="H68" s="46">
        <f>STDEV(G66:G68)</f>
        <v>2.3860616190175415E-2</v>
      </c>
      <c r="I68" s="45">
        <f>AVERAGE(G66:G68)</f>
        <v>13.436666488647461</v>
      </c>
      <c r="J68" s="41"/>
      <c r="K68" s="45">
        <f>E68-I68</f>
        <v>9.1096668243408203</v>
      </c>
      <c r="L68" s="45">
        <f>K68-$K$7</f>
        <v>0.90466690063476563</v>
      </c>
      <c r="M68" s="18">
        <f>SQRT((D68*D68)+(H68*H68))</f>
        <v>2.4711693407763913E-2</v>
      </c>
      <c r="N68" s="6"/>
      <c r="O68" s="23">
        <f>POWER(2,-L68)</f>
        <v>0.53415601940730906</v>
      </c>
      <c r="P68" s="17">
        <f>M68/SQRT((COUNT(C66:C68)+COUNT(G66:G68)/2))</f>
        <v>1.1649203988821844E-2</v>
      </c>
    </row>
    <row r="69" spans="2:17">
      <c r="B69" s="25" t="s">
        <v>208</v>
      </c>
      <c r="C69" s="21">
        <v>28.527999877929688</v>
      </c>
      <c r="D69" s="37"/>
      <c r="E69" s="41"/>
      <c r="F69" s="41"/>
      <c r="G69" s="40">
        <v>18.22599983215332</v>
      </c>
      <c r="I69" s="41"/>
      <c r="J69" s="41"/>
      <c r="K69" s="41"/>
      <c r="L69" s="41"/>
      <c r="M69" s="41"/>
      <c r="N69" s="41"/>
      <c r="O69" s="42"/>
    </row>
    <row r="70" spans="2:17">
      <c r="B70" s="25" t="s">
        <v>208</v>
      </c>
      <c r="C70" s="21">
        <v>29.322000503540039</v>
      </c>
      <c r="D70" s="43"/>
      <c r="E70" s="41"/>
      <c r="F70" s="41"/>
      <c r="G70" s="40">
        <v>18.333999633789063</v>
      </c>
      <c r="H70" s="43"/>
      <c r="I70" s="41"/>
      <c r="J70" s="41"/>
      <c r="K70" s="41"/>
      <c r="L70" s="41"/>
      <c r="M70" s="41"/>
      <c r="N70" s="41"/>
      <c r="O70" s="42"/>
    </row>
    <row r="71" spans="2:17" ht="15.75">
      <c r="B71" s="25" t="s">
        <v>208</v>
      </c>
      <c r="C71" s="21">
        <v>28.919000625610352</v>
      </c>
      <c r="D71" s="44">
        <f>STDEV(C69:C71)</f>
        <v>0.39701542366508696</v>
      </c>
      <c r="E71" s="45">
        <f>AVERAGE(C69:C71)</f>
        <v>28.923000335693359</v>
      </c>
      <c r="F71" s="41"/>
      <c r="G71" s="40">
        <v>18.312000274658203</v>
      </c>
      <c r="H71" s="46">
        <f>STDEV(G69:G71)</f>
        <v>5.7073059999974071E-2</v>
      </c>
      <c r="I71" s="45">
        <f>AVERAGE(G69:G71)</f>
        <v>18.290666580200195</v>
      </c>
      <c r="J71" s="41"/>
      <c r="K71" s="45">
        <f>E71-I71</f>
        <v>10.632333755493164</v>
      </c>
      <c r="L71" s="45">
        <f>K71-$K$7</f>
        <v>2.4273338317871094</v>
      </c>
      <c r="M71" s="18">
        <f>SQRT((D71*D71)+(H71*H71))</f>
        <v>0.40109672250684014</v>
      </c>
      <c r="N71" s="6"/>
      <c r="O71" s="23">
        <f>POWER(2,-L71)</f>
        <v>0.18590869706530092</v>
      </c>
      <c r="P71" s="17">
        <f>M71/SQRT((COUNT(C69:C71)+COUNT(G69:G71)/2))</f>
        <v>0.18907880826419041</v>
      </c>
    </row>
    <row r="72" spans="2:17">
      <c r="B72" s="25" t="s">
        <v>209</v>
      </c>
      <c r="C72" s="21">
        <v>27.815999984741211</v>
      </c>
      <c r="D72" s="37"/>
      <c r="E72" s="41"/>
      <c r="F72" s="41"/>
      <c r="G72" s="40">
        <v>18.60099983215332</v>
      </c>
      <c r="I72" s="41"/>
      <c r="J72" s="41"/>
      <c r="K72" s="41"/>
      <c r="L72" s="41"/>
      <c r="M72" s="41"/>
      <c r="N72" s="41"/>
      <c r="O72" s="42"/>
    </row>
    <row r="73" spans="2:17">
      <c r="B73" s="25" t="s">
        <v>209</v>
      </c>
      <c r="C73" s="21">
        <v>28.277000427246094</v>
      </c>
      <c r="D73" s="43"/>
      <c r="E73" s="41"/>
      <c r="F73" s="41"/>
      <c r="G73" s="40">
        <v>18.618999481201172</v>
      </c>
      <c r="H73" s="43"/>
      <c r="I73" s="41"/>
      <c r="J73" s="41"/>
      <c r="K73" s="41"/>
      <c r="L73" s="41"/>
      <c r="M73" s="41"/>
      <c r="N73" s="41"/>
      <c r="O73" s="42"/>
    </row>
    <row r="74" spans="2:17" ht="15.75">
      <c r="B74" s="25" t="s">
        <v>209</v>
      </c>
      <c r="C74" s="21">
        <v>28.194000244140625</v>
      </c>
      <c r="D74" s="44">
        <f>STDEV(C72:C74)</f>
        <v>0.24572838477041523</v>
      </c>
      <c r="E74" s="45">
        <f>AVERAGE(C72:C74)</f>
        <v>28.095666885375977</v>
      </c>
      <c r="F74" s="41"/>
      <c r="G74" s="40">
        <v>18.552000045776367</v>
      </c>
      <c r="H74" s="46">
        <f>STDEV(G72:G74)</f>
        <v>3.4674416068323916E-2</v>
      </c>
      <c r="I74" s="45">
        <f>AVERAGE(G72:G74)</f>
        <v>18.590666453043621</v>
      </c>
      <c r="J74" s="41"/>
      <c r="K74" s="45">
        <f>E74-I74</f>
        <v>9.5050004323323556</v>
      </c>
      <c r="L74" s="45">
        <f>K74-$K$7</f>
        <v>1.3000005086263009</v>
      </c>
      <c r="M74" s="18">
        <f>SQRT((D74*D74)+(H74*H74))</f>
        <v>0.24816275750312833</v>
      </c>
      <c r="N74" s="6"/>
      <c r="O74" s="23">
        <f>POWER(2,-L74)</f>
        <v>0.40612605499717958</v>
      </c>
      <c r="P74" s="17">
        <f>M74/SQRT((COUNT(C72:C74)+COUNT(G72:G74)/2))</f>
        <v>0.11698504577894323</v>
      </c>
    </row>
    <row r="75" spans="2:17">
      <c r="B75" s="25" t="s">
        <v>210</v>
      </c>
      <c r="C75" s="21">
        <v>21.826000213623047</v>
      </c>
      <c r="D75" s="37"/>
      <c r="E75" s="41"/>
      <c r="F75" s="41"/>
      <c r="G75" s="40">
        <v>14.305999755859375</v>
      </c>
      <c r="I75" s="41"/>
      <c r="J75" s="41"/>
      <c r="K75" s="41"/>
      <c r="L75" s="41"/>
      <c r="M75" s="41"/>
      <c r="N75" s="41"/>
      <c r="O75" s="42"/>
    </row>
    <row r="76" spans="2:17">
      <c r="B76" s="25" t="s">
        <v>210</v>
      </c>
      <c r="C76" s="21">
        <v>21.898000717163086</v>
      </c>
      <c r="D76" s="43"/>
      <c r="E76" s="41"/>
      <c r="F76" s="41"/>
      <c r="G76" s="40">
        <v>14.413999557495117</v>
      </c>
      <c r="H76" s="43"/>
      <c r="I76" s="41"/>
      <c r="J76" s="41"/>
      <c r="K76" s="41"/>
      <c r="L76" s="41"/>
      <c r="M76" s="41"/>
      <c r="N76" s="41"/>
      <c r="O76" s="42"/>
    </row>
    <row r="77" spans="2:17" ht="15.75">
      <c r="B77" s="25" t="s">
        <v>210</v>
      </c>
      <c r="C77" s="21">
        <v>21.875999450683594</v>
      </c>
      <c r="D77" s="44">
        <f>STDEV(C75:C77)</f>
        <v>3.6896368257046584E-2</v>
      </c>
      <c r="E77" s="45">
        <f>AVERAGE(C75:C77)</f>
        <v>21.866666793823242</v>
      </c>
      <c r="F77" s="41"/>
      <c r="G77" s="40">
        <v>14.394000053405762</v>
      </c>
      <c r="H77" s="46">
        <f>STDEV(G75:G77)</f>
        <v>5.7457215510662664E-2</v>
      </c>
      <c r="I77" s="45">
        <f>AVERAGE(G75:G77)</f>
        <v>14.371333122253418</v>
      </c>
      <c r="J77" s="41"/>
      <c r="K77" s="45">
        <f>E77-I77</f>
        <v>7.4953336715698242</v>
      </c>
      <c r="L77" s="45">
        <f>K77-$K$7</f>
        <v>-0.70966625213623047</v>
      </c>
      <c r="M77" s="18">
        <f>SQRT((D77*D77)+(H77*H77))</f>
        <v>6.8283772631558146E-2</v>
      </c>
      <c r="N77" s="6"/>
      <c r="O77" s="23">
        <f>POWER(2,-L77)</f>
        <v>1.6354257398629712</v>
      </c>
      <c r="P77" s="17">
        <f>M77/SQRT((COUNT(C75:C77)+COUNT(G75:G77)/2))</f>
        <v>3.2189279115183433E-2</v>
      </c>
    </row>
    <row r="78" spans="2:17">
      <c r="B78" s="25" t="s">
        <v>211</v>
      </c>
      <c r="C78" s="21">
        <v>26.405000686645508</v>
      </c>
      <c r="D78" s="37"/>
      <c r="E78" s="41"/>
      <c r="F78" s="41"/>
      <c r="G78" s="40">
        <v>15.234999656677246</v>
      </c>
      <c r="I78" s="41"/>
      <c r="J78" s="41"/>
      <c r="K78" s="41"/>
      <c r="L78" s="41"/>
      <c r="M78" s="41"/>
      <c r="N78" s="41"/>
      <c r="O78" s="42"/>
    </row>
    <row r="79" spans="2:17">
      <c r="B79" s="25" t="s">
        <v>211</v>
      </c>
      <c r="C79" s="21"/>
      <c r="D79" s="43"/>
      <c r="E79" s="41"/>
      <c r="F79" s="41"/>
      <c r="G79" s="40">
        <v>15.159999847412109</v>
      </c>
      <c r="H79" s="43"/>
      <c r="I79" s="41"/>
      <c r="J79" s="41"/>
      <c r="K79" s="41"/>
      <c r="L79" s="41"/>
      <c r="M79" s="41"/>
      <c r="N79" s="41"/>
      <c r="O79" s="42"/>
    </row>
    <row r="80" spans="2:17" ht="15.75">
      <c r="B80" s="25" t="s">
        <v>211</v>
      </c>
      <c r="C80" s="21">
        <v>26.447999954223633</v>
      </c>
      <c r="D80" s="44">
        <f>STDEV(C78:C80)</f>
        <v>3.0405073690547041E-2</v>
      </c>
      <c r="E80" s="45">
        <f>AVERAGE(C78:C80)</f>
        <v>26.42650032043457</v>
      </c>
      <c r="F80" s="41"/>
      <c r="G80" s="40">
        <v>15.28600025177002</v>
      </c>
      <c r="H80" s="46">
        <f>STDEV(G78:G80)</f>
        <v>6.3379983680418611E-2</v>
      </c>
      <c r="I80" s="45">
        <f>AVERAGE(G78:G80)</f>
        <v>15.226999918619791</v>
      </c>
      <c r="J80" s="41"/>
      <c r="K80" s="45">
        <f>E80-I80</f>
        <v>11.199500401814779</v>
      </c>
      <c r="L80" s="45">
        <f>K80-$K$7</f>
        <v>2.9945004781087246</v>
      </c>
      <c r="M80" s="18">
        <f>SQRT((D80*D80)+(H80*H80))</f>
        <v>7.0295738401824376E-2</v>
      </c>
      <c r="N80" s="6"/>
      <c r="O80" s="23">
        <f>POWER(2,-L80)</f>
        <v>0.12547740661534379</v>
      </c>
      <c r="P80" s="17">
        <f>M80/SQRT((COUNT(C78:C80)+COUNT(G78:G80)/2))</f>
        <v>3.7574652692844969E-2</v>
      </c>
    </row>
    <row r="81" spans="2:17" s="24" customFormat="1">
      <c r="B81" s="25" t="s">
        <v>212</v>
      </c>
      <c r="C81" s="21">
        <v>27.790000915527344</v>
      </c>
      <c r="D81" s="37"/>
      <c r="E81" s="41"/>
      <c r="F81" s="41"/>
      <c r="G81" s="40">
        <v>19.415000915527344</v>
      </c>
      <c r="H81" s="36"/>
      <c r="I81" s="41"/>
      <c r="J81" s="41"/>
      <c r="K81" s="41"/>
      <c r="L81" s="41"/>
      <c r="M81" s="41"/>
      <c r="N81" s="41"/>
      <c r="O81" s="42"/>
      <c r="P81" s="48"/>
      <c r="Q81" s="30"/>
    </row>
    <row r="82" spans="2:17" s="24" customFormat="1">
      <c r="B82" s="25" t="s">
        <v>212</v>
      </c>
      <c r="C82" s="21">
        <v>28.128999710083008</v>
      </c>
      <c r="D82" s="43"/>
      <c r="E82" s="41"/>
      <c r="F82" s="41"/>
      <c r="G82" s="40">
        <v>19.202999114990234</v>
      </c>
      <c r="H82" s="43"/>
      <c r="I82" s="41"/>
      <c r="J82" s="41"/>
      <c r="K82" s="41"/>
      <c r="L82" s="41"/>
      <c r="M82" s="41"/>
      <c r="N82" s="41"/>
      <c r="O82" s="42"/>
      <c r="P82" s="48"/>
      <c r="Q82" s="30"/>
    </row>
    <row r="83" spans="2:17" s="24" customFormat="1" ht="15.75">
      <c r="B83" s="25" t="s">
        <v>212</v>
      </c>
      <c r="C83" s="21">
        <v>27.871999740600586</v>
      </c>
      <c r="D83" s="44">
        <f>STDEV(C81:C83)</f>
        <v>0.17686764087734105</v>
      </c>
      <c r="E83" s="45">
        <f>AVERAGE(C81:C83)</f>
        <v>27.930333455403645</v>
      </c>
      <c r="F83" s="41"/>
      <c r="G83" s="40">
        <v>19.208000183105469</v>
      </c>
      <c r="H83" s="46">
        <f>STDEV(G81:G83)</f>
        <v>0.12098145679983512</v>
      </c>
      <c r="I83" s="45">
        <f>AVERAGE(G81:G83)</f>
        <v>19.275333404541016</v>
      </c>
      <c r="J83" s="41"/>
      <c r="K83" s="45">
        <f>E83-I83</f>
        <v>8.655000050862629</v>
      </c>
      <c r="L83" s="45">
        <f>K83-$K$7</f>
        <v>0.45000012715657434</v>
      </c>
      <c r="M83" s="45">
        <f>SQRT((D83*D83)+(H83*H83))</f>
        <v>0.21428643279248094</v>
      </c>
      <c r="N83" s="41"/>
      <c r="O83" s="49">
        <f>POWER(2,-L83)</f>
        <v>0.73204278345186125</v>
      </c>
      <c r="P83" s="1">
        <f>M83/SQRT((COUNT(C81:C83)+COUNT(G81:G83)/2))</f>
        <v>0.10101559316255911</v>
      </c>
      <c r="Q83" s="30"/>
    </row>
    <row r="84" spans="2:17" s="24" customFormat="1">
      <c r="B84" s="25" t="s">
        <v>213</v>
      </c>
      <c r="C84" s="21">
        <v>23.531000137329102</v>
      </c>
      <c r="D84" s="37"/>
      <c r="E84" s="41"/>
      <c r="F84" s="41"/>
      <c r="G84" s="40">
        <v>15.899999618530273</v>
      </c>
      <c r="H84" s="36"/>
      <c r="I84" s="41"/>
      <c r="J84" s="41"/>
      <c r="K84" s="41"/>
      <c r="L84" s="41"/>
      <c r="M84" s="41"/>
      <c r="N84" s="41"/>
      <c r="O84" s="42"/>
      <c r="P84" s="48"/>
      <c r="Q84" s="30"/>
    </row>
    <row r="85" spans="2:17" s="24" customFormat="1">
      <c r="B85" s="25" t="s">
        <v>213</v>
      </c>
      <c r="C85" s="21">
        <v>23.524999618530273</v>
      </c>
      <c r="D85" s="43"/>
      <c r="E85" s="41"/>
      <c r="F85" s="41"/>
      <c r="G85" s="40">
        <v>15.98799991607666</v>
      </c>
      <c r="H85" s="43"/>
      <c r="I85" s="41"/>
      <c r="J85" s="41"/>
      <c r="K85" s="41"/>
      <c r="L85" s="41"/>
      <c r="M85" s="41"/>
      <c r="N85" s="41"/>
      <c r="O85" s="42"/>
      <c r="P85" s="48"/>
      <c r="Q85" s="30"/>
    </row>
    <row r="86" spans="2:17" s="24" customFormat="1" ht="15.75">
      <c r="B86" s="25" t="s">
        <v>213</v>
      </c>
      <c r="C86" s="21">
        <v>23.511999130249023</v>
      </c>
      <c r="D86" s="44">
        <f>STDEV(C84:C86)</f>
        <v>9.7130255453110274E-3</v>
      </c>
      <c r="E86" s="45">
        <f>AVERAGE(C84:C86)</f>
        <v>23.522666295369465</v>
      </c>
      <c r="F86" s="41"/>
      <c r="G86" s="40">
        <v>15.815999984741211</v>
      </c>
      <c r="H86" s="46">
        <f>STDEV(G84:G86)</f>
        <v>8.600771983214496E-2</v>
      </c>
      <c r="I86" s="45">
        <f>AVERAGE(G84:G86)</f>
        <v>15.901333173116049</v>
      </c>
      <c r="J86" s="41"/>
      <c r="K86" s="45">
        <f>E86-I86</f>
        <v>7.6213331222534162</v>
      </c>
      <c r="L86" s="45">
        <f>K86-$K$7</f>
        <v>-0.5836668014526385</v>
      </c>
      <c r="M86" s="45">
        <f>SQRT((D86*D86)+(H86*H86))</f>
        <v>8.6554437991177582E-2</v>
      </c>
      <c r="N86" s="41"/>
      <c r="O86" s="49">
        <f>POWER(2,-L86)</f>
        <v>1.4986534393282727</v>
      </c>
      <c r="P86" s="1">
        <f>M86/SQRT((COUNT(C84:C86)+COUNT(G84:G86)/2))</f>
        <v>4.0802153363568142E-2</v>
      </c>
      <c r="Q86" s="30"/>
    </row>
    <row r="87" spans="2:17">
      <c r="B87" s="25" t="s">
        <v>214</v>
      </c>
      <c r="C87" s="21">
        <v>30.482000350952148</v>
      </c>
      <c r="D87" s="37"/>
      <c r="E87" s="41"/>
      <c r="F87" s="41"/>
      <c r="G87" s="40">
        <v>18.64900016784668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214</v>
      </c>
      <c r="C88" s="21"/>
      <c r="D88" s="43"/>
      <c r="E88" s="41"/>
      <c r="F88" s="41"/>
      <c r="G88" s="40">
        <v>18.708000183105469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214</v>
      </c>
      <c r="C89" s="21">
        <v>30.75200080871582</v>
      </c>
      <c r="D89" s="44">
        <f>STDEV(C87:C89)</f>
        <v>0.19091915460816439</v>
      </c>
      <c r="E89" s="45">
        <f>AVERAGE(C87:C89)</f>
        <v>30.617000579833984</v>
      </c>
      <c r="F89" s="41"/>
      <c r="G89" s="40">
        <v>18.700000762939453</v>
      </c>
      <c r="H89" s="46">
        <f>STDEV(G87:G89)</f>
        <v>3.2005346489159238E-2</v>
      </c>
      <c r="I89" s="45">
        <f>AVERAGE(G87:G89)</f>
        <v>18.685667037963867</v>
      </c>
      <c r="J89" s="41"/>
      <c r="K89" s="45">
        <f>E89-I89</f>
        <v>11.931333541870117</v>
      </c>
      <c r="L89" s="45">
        <f>K89-$K$7</f>
        <v>3.7263336181640625</v>
      </c>
      <c r="M89" s="18">
        <f>SQRT((D89*D89)+(H89*H89))</f>
        <v>0.19358322706316092</v>
      </c>
      <c r="N89" s="6"/>
      <c r="O89" s="23">
        <f>POWER(2,-L89)</f>
        <v>7.5554755947185637E-2</v>
      </c>
      <c r="P89" s="17">
        <f>M89/SQRT((COUNT(C87:C89)+COUNT(G87:G89)/2))</f>
        <v>0.10347458735663045</v>
      </c>
    </row>
    <row r="90" spans="2:17">
      <c r="B90" s="25" t="s">
        <v>215</v>
      </c>
      <c r="C90" s="21">
        <v>28.253999710083008</v>
      </c>
      <c r="D90" s="37"/>
      <c r="E90" s="41"/>
      <c r="F90" s="41"/>
      <c r="G90" s="40">
        <v>22.187000274658203</v>
      </c>
      <c r="I90" s="41"/>
      <c r="J90" s="41"/>
      <c r="K90" s="41"/>
      <c r="L90" s="41"/>
      <c r="M90" s="41"/>
      <c r="N90" s="41"/>
      <c r="O90" s="42"/>
    </row>
    <row r="91" spans="2:17">
      <c r="B91" s="25" t="s">
        <v>215</v>
      </c>
      <c r="C91" s="21">
        <v>28.615999221801758</v>
      </c>
      <c r="D91" s="43"/>
      <c r="E91" s="41"/>
      <c r="F91" s="41"/>
      <c r="G91" s="40">
        <v>22.187000274658203</v>
      </c>
      <c r="H91" s="43"/>
      <c r="I91" s="41"/>
      <c r="J91" s="41"/>
      <c r="K91" s="41"/>
      <c r="L91" s="41"/>
      <c r="M91" s="41"/>
      <c r="N91" s="41"/>
      <c r="O91" s="42"/>
    </row>
    <row r="92" spans="2:17" ht="15.75">
      <c r="B92" s="25" t="s">
        <v>215</v>
      </c>
      <c r="C92" s="21">
        <v>28.136999130249023</v>
      </c>
      <c r="D92" s="44">
        <f>STDEV(C90:C92)</f>
        <v>0.24972447145910467</v>
      </c>
      <c r="E92" s="45">
        <f>AVERAGE(C90:C92)</f>
        <v>28.335666020711262</v>
      </c>
      <c r="F92" s="41"/>
      <c r="G92" s="40">
        <v>22.124000549316406</v>
      </c>
      <c r="H92" s="46">
        <f>STDEV(G90:G92)</f>
        <v>3.6372908384958914E-2</v>
      </c>
      <c r="I92" s="45">
        <f>AVERAGE(G90:G92)</f>
        <v>22.166000366210937</v>
      </c>
      <c r="J92" s="41"/>
      <c r="K92" s="45">
        <f>E92-I92</f>
        <v>6.1696656545003243</v>
      </c>
      <c r="L92" s="45">
        <f>K92-$K$7</f>
        <v>-2.0353342692057304</v>
      </c>
      <c r="M92" s="18">
        <f>SQRT((D92*D92)+(H92*H92))</f>
        <v>0.25235946605964638</v>
      </c>
      <c r="N92" s="6"/>
      <c r="O92" s="23">
        <f>POWER(2,-L92)</f>
        <v>4.0991769522173254</v>
      </c>
      <c r="P92" s="17">
        <f>M92/SQRT((COUNT(C90:C92)+COUNT(G90:G92)/2))</f>
        <v>0.11896339316492824</v>
      </c>
    </row>
    <row r="93" spans="2:17">
      <c r="B93" s="25" t="s">
        <v>216</v>
      </c>
      <c r="C93" s="21">
        <v>21.447000503540039</v>
      </c>
      <c r="D93" s="37"/>
      <c r="E93" s="41"/>
      <c r="F93" s="41"/>
      <c r="G93" s="40">
        <v>15.586999893188477</v>
      </c>
      <c r="I93" s="41"/>
      <c r="J93" s="41"/>
      <c r="K93" s="41"/>
      <c r="L93" s="41"/>
      <c r="M93" s="41"/>
      <c r="N93" s="41"/>
      <c r="O93" s="42"/>
    </row>
    <row r="94" spans="2:17">
      <c r="B94" s="25" t="s">
        <v>216</v>
      </c>
      <c r="C94" s="21">
        <v>21.535999298095703</v>
      </c>
      <c r="D94" s="43"/>
      <c r="E94" s="41"/>
      <c r="F94" s="41"/>
      <c r="G94" s="40">
        <v>15.562999725341797</v>
      </c>
      <c r="H94" s="43"/>
      <c r="I94" s="41"/>
      <c r="J94" s="41"/>
      <c r="K94" s="41"/>
      <c r="L94" s="41"/>
      <c r="M94" s="41"/>
      <c r="N94" s="41"/>
      <c r="O94" s="42"/>
    </row>
    <row r="95" spans="2:17" ht="15.75">
      <c r="B95" s="25" t="s">
        <v>216</v>
      </c>
      <c r="C95" s="21">
        <v>21.531999588012695</v>
      </c>
      <c r="D95" s="44">
        <f>STDEV(C93:C95)</f>
        <v>5.0268657356082172E-2</v>
      </c>
      <c r="E95" s="45">
        <f>AVERAGE(C93:C95)</f>
        <v>21.50499979654948</v>
      </c>
      <c r="F95" s="41"/>
      <c r="G95" s="40">
        <v>15.668999671936035</v>
      </c>
      <c r="H95" s="46">
        <f>STDEV(G93:G95)</f>
        <v>5.5581712294151105E-2</v>
      </c>
      <c r="I95" s="45">
        <f>AVERAGE(G93:G95)</f>
        <v>15.606333096822103</v>
      </c>
      <c r="J95" s="41"/>
      <c r="K95" s="45">
        <f>E95-I95</f>
        <v>5.8986666997273769</v>
      </c>
      <c r="L95" s="45">
        <f>K95-$K$7</f>
        <v>-2.3063332239786778</v>
      </c>
      <c r="M95" s="18">
        <f>SQRT((D95*D95)+(H95*H95))</f>
        <v>7.4941741732715159E-2</v>
      </c>
      <c r="N95" s="6"/>
      <c r="O95" s="23">
        <f>POWER(2,-L95)</f>
        <v>4.9462433617167818</v>
      </c>
      <c r="P95" s="17">
        <f>M95/SQRT((COUNT(C93:C95)+COUNT(G93:G95)/2))</f>
        <v>3.5327875848755852E-2</v>
      </c>
    </row>
    <row r="96" spans="2:17">
      <c r="B96" s="25" t="s">
        <v>217</v>
      </c>
      <c r="C96" s="21">
        <v>28.343999862670898</v>
      </c>
      <c r="D96" s="37"/>
      <c r="E96" s="41"/>
      <c r="F96" s="41"/>
      <c r="G96" s="40">
        <v>16.215000152587891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217</v>
      </c>
      <c r="C97" s="21">
        <v>28.400999069213867</v>
      </c>
      <c r="D97" s="43"/>
      <c r="E97" s="41"/>
      <c r="F97" s="41"/>
      <c r="G97" s="40">
        <v>16.225000381469727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217</v>
      </c>
      <c r="C98" s="21">
        <v>28.530000686645508</v>
      </c>
      <c r="D98" s="44">
        <f>STDEV(C96:C98)</f>
        <v>9.5294834912270199E-2</v>
      </c>
      <c r="E98" s="45">
        <f>AVERAGE(C96:C98)</f>
        <v>28.424999872843426</v>
      </c>
      <c r="F98" s="41"/>
      <c r="G98" s="40">
        <v>16.170999526977539</v>
      </c>
      <c r="H98" s="46">
        <f>STDEV(G96:G98)</f>
        <v>2.8729055900713243E-2</v>
      </c>
      <c r="I98" s="45">
        <f>AVERAGE(G96:G98)</f>
        <v>16.203666687011719</v>
      </c>
      <c r="J98" s="41"/>
      <c r="K98" s="45">
        <f>E98-I98</f>
        <v>12.221333185831707</v>
      </c>
      <c r="L98" s="45">
        <f>K98-$K$7</f>
        <v>4.0163332621256522</v>
      </c>
      <c r="M98" s="18">
        <f>SQRT((D98*D98)+(H98*H98))</f>
        <v>9.9531222306887893E-2</v>
      </c>
      <c r="N98" s="6"/>
      <c r="O98" s="23">
        <f>POWER(2,-L98)</f>
        <v>6.1796405673582834E-2</v>
      </c>
      <c r="P98" s="17">
        <f>M98/SQRT((COUNT(C96:C98)+COUNT(G96:G98)/2))</f>
        <v>4.6919468155324134E-2</v>
      </c>
    </row>
    <row r="99" spans="2:17">
      <c r="B99" s="25" t="s">
        <v>218</v>
      </c>
      <c r="C99" s="21">
        <v>26.246999740600586</v>
      </c>
      <c r="D99" s="37"/>
      <c r="E99" s="41"/>
      <c r="F99" s="41"/>
      <c r="G99" s="40">
        <v>18.406999588012695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218</v>
      </c>
      <c r="C100" s="21">
        <v>26.485000610351563</v>
      </c>
      <c r="D100" s="43"/>
      <c r="E100" s="41"/>
      <c r="F100" s="41"/>
      <c r="G100" s="40">
        <v>18.496000289916992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218</v>
      </c>
      <c r="C101" s="21">
        <v>26.39900016784668</v>
      </c>
      <c r="D101" s="44">
        <f>STDEV(C99:C101)</f>
        <v>0.12051598787177023</v>
      </c>
      <c r="E101" s="45">
        <f>AVERAGE(C99:C101)</f>
        <v>26.377000172932942</v>
      </c>
      <c r="F101" s="41"/>
      <c r="G101" s="40">
        <v>18.517000198364258</v>
      </c>
      <c r="H101" s="46">
        <f>STDEV(G99:G101)</f>
        <v>5.839842374009669E-2</v>
      </c>
      <c r="I101" s="45">
        <f>AVERAGE(G99:G101)</f>
        <v>18.473333358764648</v>
      </c>
      <c r="J101" s="41"/>
      <c r="K101" s="45">
        <f>E101-I101</f>
        <v>7.9036668141682931</v>
      </c>
      <c r="L101" s="45">
        <f>K101-$K$7</f>
        <v>-0.3013331095377616</v>
      </c>
      <c r="M101" s="18">
        <f>SQRT((D101*D101)+(H101*H101))</f>
        <v>0.13391967453677805</v>
      </c>
      <c r="N101" s="6"/>
      <c r="O101" s="23">
        <f>POWER(2,-L101)</f>
        <v>1.2322825671738826</v>
      </c>
      <c r="P101" s="17">
        <f>M101/SQRT((COUNT(C99:C101)+COUNT(G99:G101)/2))</f>
        <v>6.3130339999500795E-2</v>
      </c>
    </row>
    <row r="102" spans="2:17">
      <c r="B102" s="25" t="s">
        <v>219</v>
      </c>
      <c r="C102" s="21">
        <v>20.562000274658203</v>
      </c>
      <c r="D102" s="37"/>
      <c r="E102" s="41"/>
      <c r="F102" s="41"/>
      <c r="G102" s="40">
        <v>13.796999931335449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219</v>
      </c>
      <c r="C103" s="21">
        <v>20.818000793457031</v>
      </c>
      <c r="D103" s="43"/>
      <c r="E103" s="41"/>
      <c r="F103" s="41"/>
      <c r="G103" s="40">
        <v>13.76200008392334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219</v>
      </c>
      <c r="C104" s="21">
        <v>20.493000030517578</v>
      </c>
      <c r="D104" s="44">
        <f>STDEV(C102:C104)</f>
        <v>0.17123219869920736</v>
      </c>
      <c r="E104" s="45">
        <f>AVERAGE(C102:C104)</f>
        <v>20.62433369954427</v>
      </c>
      <c r="F104" s="41"/>
      <c r="G104" s="40">
        <v>13.88599967956543</v>
      </c>
      <c r="H104" s="46">
        <f>STDEV(G102:G104)</f>
        <v>6.3929445775887231E-2</v>
      </c>
      <c r="I104" s="45">
        <f>AVERAGE(G102:G104)</f>
        <v>13.81499989827474</v>
      </c>
      <c r="J104" s="41"/>
      <c r="K104" s="45">
        <f>E104-I104</f>
        <v>6.8093338012695295</v>
      </c>
      <c r="L104" s="45">
        <f>K104-$K$7</f>
        <v>-1.3956661224365252</v>
      </c>
      <c r="M104" s="18">
        <f>SQRT((D104*D104)+(H104*H104))</f>
        <v>0.18277702237583623</v>
      </c>
      <c r="N104" s="6"/>
      <c r="O104" s="23">
        <f>POWER(2,-L104)</f>
        <v>2.6311000738608006</v>
      </c>
      <c r="P104" s="17">
        <f>M104/SQRT((COUNT(C102:C104)+COUNT(G102:G104)/2))</f>
        <v>8.6161914644692764E-2</v>
      </c>
    </row>
    <row r="105" spans="2:17" s="24" customFormat="1">
      <c r="B105" s="25" t="s">
        <v>220</v>
      </c>
      <c r="C105" s="21">
        <v>25.611000061035156</v>
      </c>
      <c r="D105" s="37"/>
      <c r="E105" s="41"/>
      <c r="F105" s="41"/>
      <c r="G105" s="40">
        <v>15.402000427246094</v>
      </c>
      <c r="H105" s="36"/>
      <c r="I105" s="41"/>
      <c r="J105" s="41"/>
      <c r="K105" s="41"/>
      <c r="L105" s="41"/>
      <c r="M105" s="41"/>
      <c r="N105" s="41"/>
      <c r="O105" s="42"/>
      <c r="P105" s="48"/>
      <c r="Q105" s="30"/>
    </row>
    <row r="106" spans="2:17" s="24" customFormat="1">
      <c r="B106" s="25" t="s">
        <v>220</v>
      </c>
      <c r="C106" s="21">
        <v>25.716999053955078</v>
      </c>
      <c r="D106" s="43"/>
      <c r="E106" s="41"/>
      <c r="F106" s="41"/>
      <c r="G106" s="40">
        <v>15.616999626159668</v>
      </c>
      <c r="H106" s="43"/>
      <c r="I106" s="41"/>
      <c r="J106" s="41"/>
      <c r="K106" s="41"/>
      <c r="L106" s="41"/>
      <c r="M106" s="41"/>
      <c r="N106" s="41"/>
      <c r="O106" s="42"/>
      <c r="P106" s="48"/>
      <c r="Q106" s="30"/>
    </row>
    <row r="107" spans="2:17" s="24" customFormat="1" ht="15.75">
      <c r="B107" s="25" t="s">
        <v>220</v>
      </c>
      <c r="C107" s="21">
        <v>25.716999053955078</v>
      </c>
      <c r="D107" s="44">
        <f>STDEV(C105:C107)</f>
        <v>6.1198547096146125E-2</v>
      </c>
      <c r="E107" s="45">
        <f>AVERAGE(C105:C107)</f>
        <v>25.681666056315105</v>
      </c>
      <c r="F107" s="41"/>
      <c r="G107" s="40">
        <v>15.406999588012695</v>
      </c>
      <c r="H107" s="46">
        <f>STDEV(G105:G107)</f>
        <v>0.12271217215064618</v>
      </c>
      <c r="I107" s="45">
        <f>AVERAGE(G105:G107)</f>
        <v>15.475333213806152</v>
      </c>
      <c r="J107" s="41"/>
      <c r="K107" s="45">
        <f>E107-I107</f>
        <v>10.206332842508953</v>
      </c>
      <c r="L107" s="45">
        <f>K107-$K$7</f>
        <v>2.0013329188028983</v>
      </c>
      <c r="M107" s="45">
        <f>SQRT((D107*D107)+(H107*H107))</f>
        <v>0.13712599812073945</v>
      </c>
      <c r="N107" s="41"/>
      <c r="O107" s="49">
        <f>POWER(2,-L107)</f>
        <v>0.24976912944057017</v>
      </c>
      <c r="P107" s="1">
        <f>M107/SQRT((COUNT(C105:C107)+COUNT(G105:G107)/2))</f>
        <v>6.4641815432099098E-2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0.1406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27.635000228881836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27.375999450683594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27.517000198364258</v>
      </c>
      <c r="D7" s="44">
        <f>STDEV(C5:C8)</f>
        <v>0.12967049340279815</v>
      </c>
      <c r="E7" s="45">
        <f>AVERAGE(C5:C8)</f>
        <v>27.50933329264323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9.564999898274742</v>
      </c>
      <c r="L7" s="45">
        <f>K7-$K$7</f>
        <v>0</v>
      </c>
      <c r="M7" s="18">
        <f>SQRT((D7*D7)+(H7*H7))</f>
        <v>0.14132519190035794</v>
      </c>
      <c r="N7" s="6"/>
      <c r="O7" s="23">
        <f>POWER(2,-L7)</f>
        <v>1</v>
      </c>
      <c r="P7" s="17">
        <f>M7/SQRT((COUNT(C5:C8)+COUNT(G5:G8)/2))</f>
        <v>6.6621334363488841E-2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221</v>
      </c>
      <c r="C9" s="21">
        <v>28.452999114990234</v>
      </c>
      <c r="D9" s="37"/>
      <c r="E9" s="41"/>
      <c r="F9" s="41"/>
      <c r="G9" s="40">
        <v>20.417999267578125</v>
      </c>
      <c r="I9" s="41"/>
      <c r="J9" s="41"/>
      <c r="K9" s="41"/>
      <c r="L9" s="41"/>
      <c r="M9" s="41"/>
      <c r="N9" s="41"/>
      <c r="O9" s="42"/>
    </row>
    <row r="10" spans="2:16">
      <c r="B10" s="25" t="s">
        <v>221</v>
      </c>
      <c r="C10" s="21">
        <v>28.645000457763672</v>
      </c>
      <c r="D10" s="43"/>
      <c r="E10" s="41"/>
      <c r="F10" s="41"/>
      <c r="G10" s="40">
        <v>20.457000732421875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221</v>
      </c>
      <c r="C11" s="21">
        <v>28.489999771118164</v>
      </c>
      <c r="D11" s="44">
        <f>STDEV(C9:C11)</f>
        <v>0.1018649244844034</v>
      </c>
      <c r="E11" s="45">
        <f>AVERAGE(C9:C11)</f>
        <v>28.529333114624023</v>
      </c>
      <c r="F11" s="41"/>
      <c r="G11" s="40">
        <v>20.437999725341797</v>
      </c>
      <c r="H11" s="46">
        <f>STDEV(G9:G11)</f>
        <v>1.9502866630198533E-2</v>
      </c>
      <c r="I11" s="45">
        <f>AVERAGE(G9:G11)</f>
        <v>20.437666575113933</v>
      </c>
      <c r="J11" s="41"/>
      <c r="K11" s="45">
        <f>E11-I11</f>
        <v>8.09166653951009</v>
      </c>
      <c r="L11" s="45">
        <f>K11-$K$7</f>
        <v>-1.473333358764652</v>
      </c>
      <c r="M11" s="18">
        <f>SQRT((D11*D11)+(H11*H11))</f>
        <v>0.10371511291517992</v>
      </c>
      <c r="N11" s="6"/>
      <c r="O11" s="23">
        <f>POWER(2,-L11)</f>
        <v>2.7766269499049807</v>
      </c>
      <c r="P11" s="17">
        <f>M11/SQRT((COUNT(C9:C11)+COUNT(G9:G11)/2))</f>
        <v>4.8891773102568134E-2</v>
      </c>
    </row>
    <row r="12" spans="2:16">
      <c r="B12" s="25" t="s">
        <v>222</v>
      </c>
      <c r="C12" s="21">
        <v>22.711000442504883</v>
      </c>
      <c r="D12" s="37"/>
      <c r="E12" s="41"/>
      <c r="F12" s="41"/>
      <c r="G12" s="40"/>
      <c r="I12" s="41"/>
      <c r="J12" s="41"/>
      <c r="K12" s="41"/>
      <c r="L12" s="41"/>
      <c r="M12" s="41"/>
      <c r="N12" s="41"/>
      <c r="O12" s="42"/>
    </row>
    <row r="13" spans="2:16">
      <c r="B13" s="25" t="s">
        <v>222</v>
      </c>
      <c r="C13" s="21">
        <v>22.680999755859375</v>
      </c>
      <c r="D13" s="43"/>
      <c r="E13" s="41"/>
      <c r="F13" s="41"/>
      <c r="G13" s="40">
        <v>14.534999847412109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222</v>
      </c>
      <c r="C14" s="21">
        <v>22.728000640869141</v>
      </c>
      <c r="D14" s="44">
        <f>STDEV(C12:C14)</f>
        <v>2.3798218194251701E-2</v>
      </c>
      <c r="E14" s="45">
        <f>AVERAGE(C12:C14)</f>
        <v>22.706666946411133</v>
      </c>
      <c r="F14" s="41"/>
      <c r="G14" s="40">
        <v>14.598999977111816</v>
      </c>
      <c r="H14" s="46">
        <f>STDEV(G12:G14)</f>
        <v>4.5254925707481401E-2</v>
      </c>
      <c r="I14" s="45">
        <f>AVERAGE(G12:G14)</f>
        <v>14.566999912261963</v>
      </c>
      <c r="J14" s="41"/>
      <c r="K14" s="45">
        <f>E14-I14</f>
        <v>8.1396670341491699</v>
      </c>
      <c r="L14" s="45">
        <f>K14-$K$7</f>
        <v>-1.425332864125572</v>
      </c>
      <c r="M14" s="18">
        <f>SQRT((D14*D14)+(H14*H14))</f>
        <v>5.1130846756247579E-2</v>
      </c>
      <c r="N14" s="6"/>
      <c r="O14" s="23">
        <f>POWER(2,-L14)</f>
        <v>2.6857646039760286</v>
      </c>
      <c r="P14" s="17">
        <f>M14/SQRT((COUNT(C12:C14)+COUNT(G12:G14)/2))</f>
        <v>2.556542337812379E-2</v>
      </c>
    </row>
    <row r="15" spans="2:16">
      <c r="B15" s="25" t="s">
        <v>223</v>
      </c>
      <c r="C15" s="21">
        <v>28.360000610351563</v>
      </c>
      <c r="D15" s="37"/>
      <c r="E15" s="41"/>
      <c r="F15" s="41"/>
      <c r="G15" s="40">
        <v>16.108999252319336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223</v>
      </c>
      <c r="C16" s="21">
        <v>28.205999374389648</v>
      </c>
      <c r="D16" s="43"/>
      <c r="E16" s="41"/>
      <c r="F16" s="41"/>
      <c r="G16" s="40">
        <v>16.128999710083008</v>
      </c>
      <c r="H16" s="43"/>
      <c r="I16" s="41"/>
      <c r="J16" s="41"/>
      <c r="K16" s="41"/>
      <c r="L16" s="41"/>
      <c r="M16" s="41"/>
      <c r="N16" s="41"/>
      <c r="O16" s="42"/>
    </row>
    <row r="17" spans="2:17" ht="15.75">
      <c r="B17" s="25" t="s">
        <v>223</v>
      </c>
      <c r="C17" s="21">
        <v>28.089000701904297</v>
      </c>
      <c r="D17" s="44">
        <f>STDEV(C15:C17)</f>
        <v>0.13592033231490058</v>
      </c>
      <c r="E17" s="45">
        <f>AVERAGE(C15:C17)</f>
        <v>28.218333562215168</v>
      </c>
      <c r="F17" s="41"/>
      <c r="G17" s="40">
        <v>16.068000793457031</v>
      </c>
      <c r="H17" s="46">
        <f>STDEV(G15:G17)</f>
        <v>3.1095979829616111E-2</v>
      </c>
      <c r="I17" s="45">
        <f>AVERAGE(G15:G17)</f>
        <v>16.101999918619793</v>
      </c>
      <c r="J17" s="41"/>
      <c r="K17" s="45">
        <f>E17-I17</f>
        <v>12.116333643595375</v>
      </c>
      <c r="L17" s="45">
        <f>K17-$K$7</f>
        <v>2.5513337453206333</v>
      </c>
      <c r="M17" s="18">
        <f>SQRT((D17*D17)+(H17*H17))</f>
        <v>0.13943205046959933</v>
      </c>
      <c r="N17" s="6"/>
      <c r="O17" s="23">
        <f>POWER(2,-L17)</f>
        <v>0.17059724512023597</v>
      </c>
      <c r="P17" s="17">
        <f>M17/SQRT((COUNT(C15:C17)+COUNT(G15:G17)/2))</f>
        <v>6.5728898934532418E-2</v>
      </c>
    </row>
    <row r="18" spans="2:17">
      <c r="B18" s="25" t="s">
        <v>224</v>
      </c>
      <c r="C18" s="21">
        <v>28.937000274658203</v>
      </c>
      <c r="D18" s="37"/>
      <c r="E18" s="41"/>
      <c r="F18" s="41"/>
      <c r="G18" s="40">
        <v>21.191999435424805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224</v>
      </c>
      <c r="C19" s="21">
        <v>29.075000762939453</v>
      </c>
      <c r="D19" s="43"/>
      <c r="E19" s="41"/>
      <c r="F19" s="41"/>
      <c r="G19" s="40">
        <v>21.090999603271484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224</v>
      </c>
      <c r="C20" s="21">
        <v>28.913000106811523</v>
      </c>
      <c r="D20" s="44">
        <f>STDEV(C18:C20)</f>
        <v>8.7430310732235894E-2</v>
      </c>
      <c r="E20" s="45">
        <f>AVERAGE(C18:C20)</f>
        <v>28.975000381469727</v>
      </c>
      <c r="F20" s="41"/>
      <c r="G20" s="40">
        <v>21.041999816894531</v>
      </c>
      <c r="H20" s="46">
        <f>STDEV(G18:G20)</f>
        <v>7.6487287308865337E-2</v>
      </c>
      <c r="I20" s="45">
        <f>AVERAGE(G18:G20)</f>
        <v>21.108332951863606</v>
      </c>
      <c r="J20" s="41"/>
      <c r="K20" s="45">
        <f>E20-I20</f>
        <v>7.866667429606121</v>
      </c>
      <c r="L20" s="45">
        <f>K20-$K$7</f>
        <v>-1.698332468668621</v>
      </c>
      <c r="M20" s="18">
        <f>SQRT((D20*D20)+(H20*H20))</f>
        <v>0.11616524589826441</v>
      </c>
      <c r="N20" s="6"/>
      <c r="O20" s="23">
        <f>POWER(2,-L20)</f>
        <v>3.2452564045724226</v>
      </c>
      <c r="P20" s="17">
        <f>M20/SQRT((COUNT(C18:C20)+COUNT(G18:G20)/2))</f>
        <v>5.4760822075243694E-2</v>
      </c>
    </row>
    <row r="21" spans="2:17">
      <c r="B21" s="25" t="s">
        <v>225</v>
      </c>
      <c r="C21" s="21">
        <v>22.451000213623047</v>
      </c>
      <c r="D21" s="37"/>
      <c r="E21" s="41"/>
      <c r="F21" s="41"/>
      <c r="G21" s="40">
        <v>14.663000106811523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225</v>
      </c>
      <c r="C22" s="21">
        <v>22.41200065612793</v>
      </c>
      <c r="D22" s="43"/>
      <c r="E22" s="41"/>
      <c r="F22" s="41"/>
      <c r="G22" s="40">
        <v>14.682999610900879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225</v>
      </c>
      <c r="C23" s="21">
        <v>22.344999313354492</v>
      </c>
      <c r="D23" s="44">
        <f>STDEV(C21:C23)</f>
        <v>5.3613332104372899E-2</v>
      </c>
      <c r="E23" s="45">
        <f>AVERAGE(C21:C23)</f>
        <v>22.402666727701824</v>
      </c>
      <c r="F23" s="41"/>
      <c r="G23" s="40">
        <v>14.748000144958496</v>
      </c>
      <c r="H23" s="46">
        <f>STDEV(G21:G23)</f>
        <v>4.4441077238260858E-2</v>
      </c>
      <c r="I23" s="45">
        <f>AVERAGE(G21:G23)</f>
        <v>14.697999954223633</v>
      </c>
      <c r="J23" s="41"/>
      <c r="K23" s="45">
        <f>E23-I23</f>
        <v>7.7046667734781913</v>
      </c>
      <c r="L23" s="45">
        <f>K23-$K$7</f>
        <v>-1.8603331247965507</v>
      </c>
      <c r="M23" s="18">
        <f>SQRT((D23*D23)+(H23*H23))</f>
        <v>6.96376243522914E-2</v>
      </c>
      <c r="N23" s="6"/>
      <c r="O23" s="23">
        <f>POWER(2,-L23)</f>
        <v>3.6309149191245127</v>
      </c>
      <c r="P23" s="17">
        <f>M23/SQRT((COUNT(C21:C23)+COUNT(G21:G23)/2))</f>
        <v>3.2827490936817812E-2</v>
      </c>
    </row>
    <row r="24" spans="2:17" s="24" customFormat="1">
      <c r="B24" s="25" t="s">
        <v>226</v>
      </c>
      <c r="C24" s="21">
        <v>28.579000473022461</v>
      </c>
      <c r="D24" s="37"/>
      <c r="E24" s="41"/>
      <c r="F24" s="41"/>
      <c r="G24" s="40">
        <v>16.853000640869141</v>
      </c>
      <c r="H24" s="36"/>
      <c r="I24" s="41"/>
      <c r="J24" s="41"/>
      <c r="K24" s="41"/>
      <c r="L24" s="41"/>
      <c r="M24" s="41"/>
      <c r="N24" s="41"/>
      <c r="O24" s="42"/>
      <c r="P24" s="48"/>
      <c r="Q24" s="30"/>
    </row>
    <row r="25" spans="2:17" s="24" customFormat="1">
      <c r="B25" s="25" t="s">
        <v>226</v>
      </c>
      <c r="C25" s="21">
        <v>28.709999084472656</v>
      </c>
      <c r="D25" s="43"/>
      <c r="E25" s="41"/>
      <c r="F25" s="41"/>
      <c r="G25" s="40"/>
      <c r="H25" s="43"/>
      <c r="I25" s="41"/>
      <c r="J25" s="41"/>
      <c r="K25" s="41"/>
      <c r="L25" s="41"/>
      <c r="M25" s="41"/>
      <c r="N25" s="41"/>
      <c r="O25" s="42"/>
      <c r="P25" s="48"/>
      <c r="Q25" s="30"/>
    </row>
    <row r="26" spans="2:17" s="24" customFormat="1" ht="15.75">
      <c r="B26" s="25" t="s">
        <v>226</v>
      </c>
      <c r="C26" s="21">
        <v>28.510000228881836</v>
      </c>
      <c r="D26" s="44">
        <f>STDEV(C24:C26)</f>
        <v>0.10158839511396212</v>
      </c>
      <c r="E26" s="45">
        <f>AVERAGE(C24:C26)</f>
        <v>28.599666595458984</v>
      </c>
      <c r="F26" s="41"/>
      <c r="G26" s="40">
        <v>17.021999359130859</v>
      </c>
      <c r="H26" s="46">
        <f>STDEV(G24:G26)</f>
        <v>0.11950013969469615</v>
      </c>
      <c r="I26" s="45">
        <f>AVERAGE(G24:G26)</f>
        <v>16.9375</v>
      </c>
      <c r="J26" s="41"/>
      <c r="K26" s="45">
        <f>E26-I26</f>
        <v>11.662166595458984</v>
      </c>
      <c r="L26" s="45">
        <f>K26-$K$7</f>
        <v>2.0971666971842424</v>
      </c>
      <c r="M26" s="45">
        <f>SQRT((D26*D26)+(H26*H26))</f>
        <v>0.15684541883294639</v>
      </c>
      <c r="N26" s="41"/>
      <c r="O26" s="49">
        <f>POWER(2,-L26)</f>
        <v>0.23371679291112271</v>
      </c>
      <c r="P26" s="1">
        <f>M26/SQRT((COUNT(C24:C26)+COUNT(G24:G26)/2))</f>
        <v>7.8422709416473196E-2</v>
      </c>
      <c r="Q26" s="30"/>
    </row>
    <row r="27" spans="2:17" s="24" customFormat="1">
      <c r="B27" s="25" t="s">
        <v>227</v>
      </c>
      <c r="C27" s="21">
        <v>25.663999557495117</v>
      </c>
      <c r="D27" s="37"/>
      <c r="E27" s="41"/>
      <c r="F27" s="41"/>
      <c r="G27" s="40">
        <v>17.986000061035156</v>
      </c>
      <c r="H27" s="36"/>
      <c r="I27" s="41"/>
      <c r="J27" s="41"/>
      <c r="K27" s="41"/>
      <c r="L27" s="41"/>
      <c r="M27" s="41"/>
      <c r="N27" s="41"/>
      <c r="O27" s="42"/>
      <c r="P27" s="48"/>
      <c r="Q27" s="30"/>
    </row>
    <row r="28" spans="2:17" s="24" customFormat="1">
      <c r="B28" s="25" t="s">
        <v>227</v>
      </c>
      <c r="C28" s="21">
        <v>25.607999801635742</v>
      </c>
      <c r="D28" s="43"/>
      <c r="E28" s="41"/>
      <c r="F28" s="41"/>
      <c r="G28" s="40">
        <v>17.73900032043457</v>
      </c>
      <c r="H28" s="43"/>
      <c r="I28" s="41"/>
      <c r="J28" s="41"/>
      <c r="K28" s="41"/>
      <c r="L28" s="41"/>
      <c r="M28" s="41"/>
      <c r="N28" s="41"/>
      <c r="O28" s="42"/>
      <c r="P28" s="48"/>
      <c r="Q28" s="30"/>
    </row>
    <row r="29" spans="2:17" s="24" customFormat="1" ht="15.75">
      <c r="B29" s="25" t="s">
        <v>227</v>
      </c>
      <c r="C29" s="21">
        <v>25.704999923706055</v>
      </c>
      <c r="D29" s="44">
        <f>STDEV(C27:C29)</f>
        <v>4.8692960421050799E-2</v>
      </c>
      <c r="E29" s="45">
        <f>AVERAGE(C27:C29)</f>
        <v>25.658999760945637</v>
      </c>
      <c r="F29" s="41"/>
      <c r="G29" s="40">
        <v>18.052999496459961</v>
      </c>
      <c r="H29" s="46">
        <f>STDEV(G27:G29)</f>
        <v>0.1653749672454036</v>
      </c>
      <c r="I29" s="45">
        <f>AVERAGE(G27:G29)</f>
        <v>17.925999959309895</v>
      </c>
      <c r="J29" s="41"/>
      <c r="K29" s="45">
        <f>E29-I29</f>
        <v>7.7329998016357422</v>
      </c>
      <c r="L29" s="45">
        <f>K29-$K$7</f>
        <v>-1.8320000966389998</v>
      </c>
      <c r="M29" s="45">
        <f>SQRT((D29*D29)+(H29*H29))</f>
        <v>0.17239455961829053</v>
      </c>
      <c r="N29" s="41"/>
      <c r="O29" s="49">
        <f>POWER(2,-L29)</f>
        <v>3.5603031714970643</v>
      </c>
      <c r="P29" s="1">
        <f>M29/SQRT((COUNT(C27:C29)+COUNT(G27:G29)/2))</f>
        <v>8.1267574763841194E-2</v>
      </c>
      <c r="Q29" s="30"/>
    </row>
    <row r="30" spans="2:17">
      <c r="B30" s="25" t="s">
        <v>228</v>
      </c>
      <c r="C30" s="21">
        <v>22.080999374389648</v>
      </c>
      <c r="D30" s="37"/>
      <c r="E30" s="41"/>
      <c r="F30" s="41"/>
      <c r="G30" s="40">
        <v>13.696000099182129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228</v>
      </c>
      <c r="C31" s="21">
        <v>22.243000030517578</v>
      </c>
      <c r="D31" s="43"/>
      <c r="E31" s="41"/>
      <c r="F31" s="41"/>
      <c r="G31" s="40">
        <v>13.355999946594238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228</v>
      </c>
      <c r="C32" s="21">
        <v>22.215999603271484</v>
      </c>
      <c r="D32" s="44">
        <f>STDEV(C30:C32)</f>
        <v>8.6793142447526173E-2</v>
      </c>
      <c r="E32" s="45">
        <f>AVERAGE(C30:C32)</f>
        <v>22.179999669392902</v>
      </c>
      <c r="F32" s="41"/>
      <c r="G32" s="40">
        <v>13.27299976348877</v>
      </c>
      <c r="H32" s="46">
        <f>STDEV(G30:G32)</f>
        <v>0.22413478762864433</v>
      </c>
      <c r="I32" s="45">
        <f>AVERAGE(G30:G32)</f>
        <v>13.441666603088379</v>
      </c>
      <c r="J32" s="41"/>
      <c r="K32" s="45">
        <f>E32-I32</f>
        <v>8.7383330663045236</v>
      </c>
      <c r="L32" s="45">
        <f>K32-$K$7</f>
        <v>-0.8266668319702184</v>
      </c>
      <c r="M32" s="18">
        <f>SQRT((D32*D32)+(H32*H32))</f>
        <v>0.24035276699313046</v>
      </c>
      <c r="N32" s="6"/>
      <c r="O32" s="23">
        <f>POWER(2,-L32)</f>
        <v>1.7735829815429589</v>
      </c>
      <c r="P32" s="17">
        <f>M32/SQRT((COUNT(C30:C32)+COUNT(G30:G32)/2))</f>
        <v>0.11330338094519517</v>
      </c>
    </row>
    <row r="33" spans="2:17">
      <c r="B33" s="25" t="s">
        <v>229</v>
      </c>
      <c r="C33" s="21">
        <v>28.054000854492187</v>
      </c>
      <c r="D33" s="37"/>
      <c r="E33" s="41"/>
      <c r="F33" s="41"/>
      <c r="G33" s="40">
        <v>17.417999267578125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229</v>
      </c>
      <c r="C34" s="21">
        <v>28.047000885009766</v>
      </c>
      <c r="D34" s="43"/>
      <c r="E34" s="41"/>
      <c r="F34" s="41"/>
      <c r="G34" s="40">
        <v>17.441999435424805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229</v>
      </c>
      <c r="C35" s="21">
        <v>28.204000473022461</v>
      </c>
      <c r="D35" s="44">
        <f>STDEV(C33:C35)</f>
        <v>8.8692122694313022E-2</v>
      </c>
      <c r="E35" s="45">
        <f>AVERAGE(C33:C35)</f>
        <v>28.101667404174805</v>
      </c>
      <c r="F35" s="41"/>
      <c r="G35" s="40">
        <v>17.517000198364258</v>
      </c>
      <c r="H35" s="46">
        <f>STDEV(G33:G35)</f>
        <v>5.1643500389189835E-2</v>
      </c>
      <c r="I35" s="45">
        <f>AVERAGE(G33:G35)</f>
        <v>17.458999633789063</v>
      </c>
      <c r="J35" s="41"/>
      <c r="K35" s="45">
        <f>E35-I35</f>
        <v>10.642667770385742</v>
      </c>
      <c r="L35" s="45">
        <f>K35-$K$7</f>
        <v>1.0776678721110002</v>
      </c>
      <c r="M35" s="18">
        <f>SQRT((D35*D35)+(H35*H35))</f>
        <v>0.10263207958757986</v>
      </c>
      <c r="N35" s="6"/>
      <c r="O35" s="23">
        <f>POWER(2,-L35)</f>
        <v>0.47379409654737614</v>
      </c>
      <c r="P35" s="17">
        <f>M35/SQRT((COUNT(C33:C35)+COUNT(G33:G35)/2))</f>
        <v>4.8381226295770116E-2</v>
      </c>
    </row>
    <row r="36" spans="2:17">
      <c r="B36" s="25" t="s">
        <v>230</v>
      </c>
      <c r="C36" s="21">
        <v>27.079999923706055</v>
      </c>
      <c r="D36" s="37"/>
      <c r="E36" s="41"/>
      <c r="F36" s="41"/>
      <c r="G36" s="40">
        <v>19.410999298095703</v>
      </c>
      <c r="I36" s="41"/>
      <c r="J36" s="41"/>
      <c r="K36" s="41"/>
      <c r="L36" s="41"/>
      <c r="M36" s="41"/>
      <c r="N36" s="41"/>
      <c r="O36" s="42"/>
    </row>
    <row r="37" spans="2:17">
      <c r="B37" s="25" t="s">
        <v>230</v>
      </c>
      <c r="C37" s="21">
        <v>27.079999923706055</v>
      </c>
      <c r="D37" s="43"/>
      <c r="E37" s="41"/>
      <c r="F37" s="41"/>
      <c r="G37" s="40">
        <v>19.430000305175781</v>
      </c>
      <c r="H37" s="43"/>
      <c r="I37" s="41"/>
      <c r="J37" s="41"/>
      <c r="K37" s="41"/>
      <c r="L37" s="41"/>
      <c r="M37" s="41"/>
      <c r="N37" s="41"/>
      <c r="O37" s="42"/>
    </row>
    <row r="38" spans="2:17" ht="15.75">
      <c r="B38" s="25" t="s">
        <v>230</v>
      </c>
      <c r="C38" s="21">
        <v>27.017999649047852</v>
      </c>
      <c r="D38" s="44">
        <f>STDEV(C36:C38)</f>
        <v>3.5795875263744309E-2</v>
      </c>
      <c r="E38" s="45">
        <f>AVERAGE(C36:C38)</f>
        <v>27.059333165486652</v>
      </c>
      <c r="F38" s="41"/>
      <c r="G38" s="40"/>
      <c r="H38" s="46">
        <f>STDEV(G36:G38)</f>
        <v>1.3435740955696843E-2</v>
      </c>
      <c r="I38" s="45">
        <f>AVERAGE(G36:G38)</f>
        <v>19.420499801635742</v>
      </c>
      <c r="J38" s="41"/>
      <c r="K38" s="45">
        <f>E38-I38</f>
        <v>7.6388333638509103</v>
      </c>
      <c r="L38" s="45">
        <f>K38-$K$7</f>
        <v>-1.9261665344238317</v>
      </c>
      <c r="M38" s="18">
        <f>SQRT((D38*D38)+(H38*H38))</f>
        <v>3.8234327781800102E-2</v>
      </c>
      <c r="N38" s="6"/>
      <c r="O38" s="23">
        <f>POWER(2,-L38)</f>
        <v>3.8004402018864436</v>
      </c>
      <c r="P38" s="17">
        <f>M38/SQRT((COUNT(C36:C38)+COUNT(G36:G38)/2))</f>
        <v>1.9117163890900051E-2</v>
      </c>
    </row>
    <row r="39" spans="2:17">
      <c r="B39" s="25" t="s">
        <v>231</v>
      </c>
      <c r="C39" s="21">
        <v>22.697999954223633</v>
      </c>
      <c r="D39" s="37"/>
      <c r="E39" s="41"/>
      <c r="F39" s="41"/>
      <c r="G39" s="40">
        <v>14.699000358581543</v>
      </c>
      <c r="I39" s="41"/>
      <c r="J39" s="41"/>
      <c r="K39" s="41"/>
      <c r="L39" s="41"/>
      <c r="M39" s="41"/>
      <c r="N39" s="41"/>
      <c r="O39" s="42"/>
    </row>
    <row r="40" spans="2:17">
      <c r="B40" s="25" t="s">
        <v>231</v>
      </c>
      <c r="C40" s="21">
        <v>22.670999526977539</v>
      </c>
      <c r="D40" s="43"/>
      <c r="E40" s="41"/>
      <c r="F40" s="41"/>
      <c r="G40" s="40">
        <v>14.748000144958496</v>
      </c>
      <c r="H40" s="43"/>
      <c r="I40" s="41"/>
      <c r="J40" s="41"/>
      <c r="K40" s="41"/>
      <c r="L40" s="41"/>
      <c r="M40" s="41"/>
      <c r="N40" s="41"/>
      <c r="O40" s="42"/>
    </row>
    <row r="41" spans="2:17" ht="15.75">
      <c r="B41" s="25" t="s">
        <v>231</v>
      </c>
      <c r="C41" s="21">
        <v>22.72599983215332</v>
      </c>
      <c r="D41" s="44">
        <f>STDEV(C39:C41)</f>
        <v>2.7501666025224948E-2</v>
      </c>
      <c r="E41" s="45">
        <f>AVERAGE(C39:C41)</f>
        <v>22.698333104451496</v>
      </c>
      <c r="F41" s="41"/>
      <c r="G41" s="40">
        <v>14.75100040435791</v>
      </c>
      <c r="H41" s="46">
        <f>STDEV(G39:G41)</f>
        <v>2.919470666118288E-2</v>
      </c>
      <c r="I41" s="45">
        <f>AVERAGE(G39:G41)</f>
        <v>14.732666969299316</v>
      </c>
      <c r="J41" s="41"/>
      <c r="K41" s="45">
        <f>E41-I41</f>
        <v>7.9656661351521798</v>
      </c>
      <c r="L41" s="45">
        <f>K41-$K$7</f>
        <v>-1.5993337631225621</v>
      </c>
      <c r="M41" s="18">
        <f>SQRT((D41*D41)+(H41*H41))</f>
        <v>4.0108260136729044E-2</v>
      </c>
      <c r="N41" s="6"/>
      <c r="O41" s="23">
        <f>POWER(2,-L41)</f>
        <v>3.0300335397448324</v>
      </c>
      <c r="P41" s="17">
        <f>M41/SQRT((COUNT(C39:C41)+COUNT(G39:G41)/2))</f>
        <v>1.8907215149516796E-2</v>
      </c>
    </row>
    <row r="42" spans="2:17">
      <c r="B42" s="25" t="s">
        <v>232</v>
      </c>
      <c r="C42" s="21">
        <v>27.707000732421875</v>
      </c>
      <c r="D42" s="37"/>
      <c r="E42" s="41"/>
      <c r="F42" s="41"/>
      <c r="G42" s="40">
        <v>16.388999938964844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232</v>
      </c>
      <c r="C43" s="21">
        <v>27.493000030517578</v>
      </c>
      <c r="D43" s="43"/>
      <c r="E43" s="41"/>
      <c r="F43" s="41"/>
      <c r="G43" s="40">
        <v>16.381999969482422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232</v>
      </c>
      <c r="C44" s="21">
        <v>27.756000518798828</v>
      </c>
      <c r="D44" s="44">
        <f>STDEV(C42:C44)</f>
        <v>0.13986096448300284</v>
      </c>
      <c r="E44" s="45">
        <f>AVERAGE(C42:C44)</f>
        <v>27.652000427246094</v>
      </c>
      <c r="F44" s="41"/>
      <c r="G44" s="40">
        <v>16.37299919128418</v>
      </c>
      <c r="H44" s="46">
        <f>STDEV(G42:G44)</f>
        <v>8.0211959547716021E-3</v>
      </c>
      <c r="I44" s="45">
        <f>AVERAGE(G42:G44)</f>
        <v>16.381333033243816</v>
      </c>
      <c r="J44" s="41"/>
      <c r="K44" s="45">
        <f>E44-I44</f>
        <v>11.270667394002277</v>
      </c>
      <c r="L44" s="45">
        <f>K44-$K$7</f>
        <v>1.7056674957275355</v>
      </c>
      <c r="M44" s="18">
        <f>SQRT((D44*D44)+(H44*H44))</f>
        <v>0.14009078831479471</v>
      </c>
      <c r="N44" s="6"/>
      <c r="O44" s="23">
        <f>POWER(2,-L44)</f>
        <v>0.30657936556642401</v>
      </c>
      <c r="P44" s="17">
        <f>M44/SQRT((COUNT(C42:C44)+COUNT(G42:G44)/2))</f>
        <v>6.6039430932773674E-2</v>
      </c>
    </row>
    <row r="45" spans="2:17">
      <c r="B45" s="25" t="s">
        <v>233</v>
      </c>
      <c r="C45" s="21">
        <v>28.264999389648438</v>
      </c>
      <c r="D45" s="37"/>
      <c r="E45" s="41"/>
      <c r="F45" s="41"/>
      <c r="G45" s="40">
        <v>19.437999725341797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233</v>
      </c>
      <c r="C46" s="21">
        <v>27.948999404907227</v>
      </c>
      <c r="D46" s="43"/>
      <c r="E46" s="41"/>
      <c r="F46" s="41"/>
      <c r="G46" s="40">
        <v>19.326999664306641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233</v>
      </c>
      <c r="C47" s="21">
        <v>28.207000732421875</v>
      </c>
      <c r="D47" s="44">
        <f>STDEV(C45:C47)</f>
        <v>0.16821836978356969</v>
      </c>
      <c r="E47" s="45">
        <f>AVERAGE(C45:C47)</f>
        <v>28.14033317565918</v>
      </c>
      <c r="F47" s="41"/>
      <c r="G47" s="40">
        <v>19.346000671386719</v>
      </c>
      <c r="H47" s="46">
        <f>STDEV(G45:G47)</f>
        <v>5.9365924216527574E-2</v>
      </c>
      <c r="I47" s="45">
        <f>AVERAGE(G45:G47)</f>
        <v>19.370333353678387</v>
      </c>
      <c r="J47" s="41"/>
      <c r="K47" s="45">
        <f>E47-I47</f>
        <v>8.7699998219807931</v>
      </c>
      <c r="L47" s="45">
        <f>K47-$K$7</f>
        <v>-0.79500007629394887</v>
      </c>
      <c r="M47" s="18">
        <f>SQRT((D47*D47)+(H47*H47))</f>
        <v>0.17838647059327198</v>
      </c>
      <c r="N47" s="6"/>
      <c r="O47" s="23">
        <f>POWER(2,-L47)</f>
        <v>1.7350774660601231</v>
      </c>
      <c r="P47" s="17">
        <f>M47/SQRT((COUNT(C45:C47)+COUNT(G45:G47)/2))</f>
        <v>8.4092188685624847E-2</v>
      </c>
    </row>
    <row r="48" spans="2:17" s="24" customFormat="1">
      <c r="B48" s="25" t="s">
        <v>234</v>
      </c>
      <c r="C48" s="21">
        <v>22.909999847412109</v>
      </c>
      <c r="D48" s="37"/>
      <c r="E48" s="41"/>
      <c r="F48" s="41"/>
      <c r="G48" s="40">
        <v>15.145000457763672</v>
      </c>
      <c r="H48" s="36"/>
      <c r="I48" s="41"/>
      <c r="J48" s="41"/>
      <c r="K48" s="41"/>
      <c r="L48" s="41"/>
      <c r="M48" s="41"/>
      <c r="N48" s="41"/>
      <c r="O48" s="42"/>
      <c r="P48" s="48"/>
      <c r="Q48" s="30"/>
    </row>
    <row r="49" spans="2:17" s="24" customFormat="1">
      <c r="B49" s="25" t="s">
        <v>234</v>
      </c>
      <c r="C49" s="21">
        <v>22.934999465942383</v>
      </c>
      <c r="D49" s="43"/>
      <c r="E49" s="41"/>
      <c r="F49" s="41"/>
      <c r="G49" s="40"/>
      <c r="H49" s="43"/>
      <c r="I49" s="41"/>
      <c r="J49" s="41"/>
      <c r="K49" s="41"/>
      <c r="L49" s="41"/>
      <c r="M49" s="41"/>
      <c r="N49" s="41"/>
      <c r="O49" s="42"/>
      <c r="P49" s="48"/>
      <c r="Q49" s="30"/>
    </row>
    <row r="50" spans="2:17" s="24" customFormat="1" ht="15.75">
      <c r="B50" s="25" t="s">
        <v>234</v>
      </c>
      <c r="C50" s="21">
        <v>22.97599983215332</v>
      </c>
      <c r="D50" s="44">
        <f>STDEV(C48:C50)</f>
        <v>3.3321686986931533E-2</v>
      </c>
      <c r="E50" s="45">
        <f>AVERAGE(C48:C50)</f>
        <v>22.940333048502605</v>
      </c>
      <c r="F50" s="41"/>
      <c r="G50" s="40">
        <v>14.717000007629395</v>
      </c>
      <c r="H50" s="46">
        <f>STDEV(G48:G50)</f>
        <v>0.30264202064084228</v>
      </c>
      <c r="I50" s="45">
        <f>AVERAGE(G48:G50)</f>
        <v>14.931000232696533</v>
      </c>
      <c r="J50" s="41"/>
      <c r="K50" s="45">
        <f>E50-I50</f>
        <v>8.0093328158060721</v>
      </c>
      <c r="L50" s="45">
        <f>K50-$K$7</f>
        <v>-1.5556670824686698</v>
      </c>
      <c r="M50" s="45">
        <f>SQRT((D50*D50)+(H50*H50))</f>
        <v>0.30447089759322982</v>
      </c>
      <c r="N50" s="41"/>
      <c r="O50" s="49">
        <f>POWER(2,-L50)</f>
        <v>2.9396962277068548</v>
      </c>
      <c r="P50" s="1">
        <f>M50/SQRT((COUNT(C48:C50)+COUNT(G48:G50)/2))</f>
        <v>0.15223544879661491</v>
      </c>
      <c r="Q50" s="30"/>
    </row>
    <row r="51" spans="2:17" s="24" customFormat="1">
      <c r="B51" s="25" t="s">
        <v>235</v>
      </c>
      <c r="C51" s="21">
        <v>30.132999420166016</v>
      </c>
      <c r="D51" s="37"/>
      <c r="E51" s="41"/>
      <c r="F51" s="41"/>
      <c r="G51" s="40">
        <v>18.364999771118164</v>
      </c>
      <c r="H51" s="36"/>
      <c r="I51" s="41"/>
      <c r="J51" s="41"/>
      <c r="K51" s="41"/>
      <c r="L51" s="41"/>
      <c r="M51" s="41"/>
      <c r="N51" s="41"/>
      <c r="O51" s="42"/>
      <c r="P51" s="48"/>
      <c r="Q51" s="30"/>
    </row>
    <row r="52" spans="2:17" s="24" customFormat="1">
      <c r="B52" s="25" t="s">
        <v>235</v>
      </c>
      <c r="C52" s="21">
        <v>29.718000411987305</v>
      </c>
      <c r="D52" s="43"/>
      <c r="E52" s="41"/>
      <c r="F52" s="41"/>
      <c r="G52" s="40"/>
      <c r="H52" s="43"/>
      <c r="I52" s="41"/>
      <c r="J52" s="41"/>
      <c r="K52" s="41"/>
      <c r="L52" s="41"/>
      <c r="M52" s="41"/>
      <c r="N52" s="41"/>
      <c r="O52" s="42"/>
      <c r="P52" s="48"/>
      <c r="Q52" s="30"/>
    </row>
    <row r="53" spans="2:17" s="24" customFormat="1" ht="15.75">
      <c r="B53" s="25" t="s">
        <v>235</v>
      </c>
      <c r="C53" s="21">
        <v>30.152999877929687</v>
      </c>
      <c r="D53" s="44">
        <f>STDEV(C51:C53)</f>
        <v>0.24557711975067645</v>
      </c>
      <c r="E53" s="45">
        <f>AVERAGE(C51:C53)</f>
        <v>30.001333236694336</v>
      </c>
      <c r="F53" s="41"/>
      <c r="G53" s="40">
        <v>18.007999420166016</v>
      </c>
      <c r="H53" s="46">
        <f>STDEV(G51:G53)</f>
        <v>0.25243736904424152</v>
      </c>
      <c r="I53" s="45">
        <f>AVERAGE(G51:G53)</f>
        <v>18.18649959564209</v>
      </c>
      <c r="J53" s="41"/>
      <c r="K53" s="45">
        <f>E53-I53</f>
        <v>11.814833641052246</v>
      </c>
      <c r="L53" s="45">
        <f>K53-$K$7</f>
        <v>2.2498337427775041</v>
      </c>
      <c r="M53" s="45">
        <f>SQRT((D53*D53)+(H53*H53))</f>
        <v>0.35218283182889065</v>
      </c>
      <c r="N53" s="41"/>
      <c r="O53" s="49">
        <f>POWER(2,-L53)</f>
        <v>0.21024833158755524</v>
      </c>
      <c r="P53" s="1">
        <f>M53/SQRT((COUNT(C51:C53)+COUNT(G51:G53)/2))</f>
        <v>0.17609141591444533</v>
      </c>
      <c r="Q53" s="30"/>
    </row>
    <row r="54" spans="2:17">
      <c r="B54" s="25" t="s">
        <v>236</v>
      </c>
      <c r="C54" s="21">
        <v>27.346000671386719</v>
      </c>
      <c r="D54" s="37"/>
      <c r="E54" s="41"/>
      <c r="F54" s="41"/>
      <c r="G54" s="40">
        <v>18.427999496459961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236</v>
      </c>
      <c r="C55" s="21">
        <v>27.332000732421875</v>
      </c>
      <c r="D55" s="43"/>
      <c r="E55" s="41"/>
      <c r="F55" s="41"/>
      <c r="G55" s="40">
        <v>18.423999786376953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236</v>
      </c>
      <c r="C56" s="21">
        <v>27.419000625610352</v>
      </c>
      <c r="D56" s="44">
        <f>STDEV(C54:C56)</f>
        <v>4.6715402567886477E-2</v>
      </c>
      <c r="E56" s="45">
        <f>AVERAGE(C54:C56)</f>
        <v>27.365667343139648</v>
      </c>
      <c r="F56" s="41"/>
      <c r="G56" s="40">
        <v>18.482000350952148</v>
      </c>
      <c r="H56" s="46">
        <f>STDEV(G54:G56)</f>
        <v>3.2393814887197017E-2</v>
      </c>
      <c r="I56" s="45">
        <f>AVERAGE(G54:G56)</f>
        <v>18.444666544596355</v>
      </c>
      <c r="J56" s="41"/>
      <c r="K56" s="45">
        <f>E56-I56</f>
        <v>8.9210007985432931</v>
      </c>
      <c r="L56" s="45">
        <f>K56-$K$7</f>
        <v>-0.64399909973144887</v>
      </c>
      <c r="M56" s="18">
        <f>SQRT((D56*D56)+(H56*H56))</f>
        <v>5.6847938221413812E-2</v>
      </c>
      <c r="N56" s="6"/>
      <c r="O56" s="23">
        <f>POWER(2,-L56)</f>
        <v>1.5626547852186667</v>
      </c>
      <c r="P56" s="17">
        <f>M56/SQRT((COUNT(C54:C56)+COUNT(G54:G56)/2))</f>
        <v>2.6798375075223754E-2</v>
      </c>
    </row>
    <row r="57" spans="2:17">
      <c r="B57" s="25" t="s">
        <v>237</v>
      </c>
      <c r="C57" s="21">
        <v>22.215999603271484</v>
      </c>
      <c r="D57" s="37"/>
      <c r="E57" s="41"/>
      <c r="F57" s="41"/>
      <c r="G57" s="40">
        <v>13.83899974822998</v>
      </c>
      <c r="I57" s="41"/>
      <c r="J57" s="41"/>
      <c r="K57" s="41"/>
      <c r="L57" s="41"/>
      <c r="M57" s="41"/>
      <c r="N57" s="41"/>
      <c r="O57" s="42"/>
    </row>
    <row r="58" spans="2:17">
      <c r="B58" s="25" t="s">
        <v>237</v>
      </c>
      <c r="C58" s="21">
        <v>22.264999389648438</v>
      </c>
      <c r="D58" s="43"/>
      <c r="E58" s="41"/>
      <c r="F58" s="41"/>
      <c r="G58" s="40">
        <v>13.864999771118164</v>
      </c>
      <c r="H58" s="43"/>
      <c r="I58" s="41"/>
      <c r="J58" s="41"/>
      <c r="K58" s="41"/>
      <c r="L58" s="41"/>
      <c r="M58" s="41"/>
      <c r="N58" s="41"/>
      <c r="O58" s="42"/>
    </row>
    <row r="59" spans="2:17" ht="15.75">
      <c r="B59" s="25" t="s">
        <v>237</v>
      </c>
      <c r="C59" s="21">
        <v>22.313999176025391</v>
      </c>
      <c r="D59" s="44">
        <f>STDEV(C57:C59)</f>
        <v>4.8999786376953125E-2</v>
      </c>
      <c r="E59" s="45">
        <f>AVERAGE(C57:C59)</f>
        <v>22.264999389648438</v>
      </c>
      <c r="F59" s="41"/>
      <c r="G59" s="40">
        <v>13.880000114440918</v>
      </c>
      <c r="H59" s="46">
        <f>STDEV(G57:G59)</f>
        <v>2.0744643965039684E-2</v>
      </c>
      <c r="I59" s="45">
        <f>AVERAGE(G57:G59)</f>
        <v>13.861333211263021</v>
      </c>
      <c r="J59" s="41"/>
      <c r="K59" s="45">
        <f>E59-I59</f>
        <v>8.4036661783854161</v>
      </c>
      <c r="L59" s="45">
        <f>K59-$K$7</f>
        <v>-1.1613337198893259</v>
      </c>
      <c r="M59" s="18">
        <f>SQRT((D59*D59)+(H59*H59))</f>
        <v>5.3210143001342317E-2</v>
      </c>
      <c r="N59" s="6"/>
      <c r="O59" s="23">
        <f>POWER(2,-L59)</f>
        <v>2.2366410151883085</v>
      </c>
      <c r="P59" s="17">
        <f>M59/SQRT((COUNT(C57:C59)+COUNT(G57:G59)/2))</f>
        <v>2.5083501962770045E-2</v>
      </c>
    </row>
    <row r="60" spans="2:17">
      <c r="B60" s="25" t="s">
        <v>238</v>
      </c>
      <c r="C60" s="21">
        <v>29.35099983215332</v>
      </c>
      <c r="D60" s="37"/>
      <c r="E60" s="41"/>
      <c r="F60" s="41"/>
      <c r="G60" s="40">
        <v>16.143999099731445</v>
      </c>
      <c r="I60" s="41"/>
      <c r="J60" s="41"/>
      <c r="K60" s="41"/>
      <c r="L60" s="41"/>
      <c r="M60" s="41"/>
      <c r="N60" s="41"/>
      <c r="O60" s="42"/>
    </row>
    <row r="61" spans="2:17">
      <c r="B61" s="25" t="s">
        <v>238</v>
      </c>
      <c r="C61" s="21">
        <v>29.360000610351563</v>
      </c>
      <c r="D61" s="43"/>
      <c r="E61" s="41"/>
      <c r="F61" s="41"/>
      <c r="G61" s="40">
        <v>16.033000946044922</v>
      </c>
      <c r="H61" s="43"/>
      <c r="I61" s="41"/>
      <c r="J61" s="41"/>
      <c r="K61" s="41"/>
      <c r="L61" s="41"/>
      <c r="M61" s="41"/>
      <c r="N61" s="41"/>
      <c r="O61" s="42"/>
    </row>
    <row r="62" spans="2:17" ht="15.75">
      <c r="B62" s="25" t="s">
        <v>238</v>
      </c>
      <c r="C62" s="21">
        <v>29.756999969482422</v>
      </c>
      <c r="D62" s="44">
        <f>STDEV(C60:C62)</f>
        <v>0.23184966992618355</v>
      </c>
      <c r="E62" s="45">
        <f>AVERAGE(C60:C62)</f>
        <v>29.489333470662434</v>
      </c>
      <c r="F62" s="41"/>
      <c r="G62" s="40">
        <v>16.158000946044922</v>
      </c>
      <c r="H62" s="46">
        <f>STDEV(G60:G62)</f>
        <v>6.8485572473335934E-2</v>
      </c>
      <c r="I62" s="45">
        <f>AVERAGE(G60:G62)</f>
        <v>16.111666997273762</v>
      </c>
      <c r="J62" s="41"/>
      <c r="K62" s="45">
        <f>E62-I62</f>
        <v>13.377666473388672</v>
      </c>
      <c r="L62" s="45">
        <f>K62-$K$7</f>
        <v>3.8126665751139299</v>
      </c>
      <c r="M62" s="18">
        <f>SQRT((D62*D62)+(H62*H62))</f>
        <v>0.24175306219752588</v>
      </c>
      <c r="N62" s="6"/>
      <c r="O62" s="23">
        <f>POWER(2,-L62)</f>
        <v>7.1166072287013646E-2</v>
      </c>
      <c r="P62" s="17">
        <f>M62/SQRT((COUNT(C60:C62)+COUNT(G60:G62)/2))</f>
        <v>0.11396348643498917</v>
      </c>
    </row>
    <row r="63" spans="2:17">
      <c r="B63" s="25" t="s">
        <v>239</v>
      </c>
      <c r="C63" s="21">
        <v>26.857000350952148</v>
      </c>
      <c r="D63" s="37"/>
      <c r="E63" s="41"/>
      <c r="F63" s="41"/>
      <c r="G63" s="40">
        <v>17.461999893188477</v>
      </c>
      <c r="I63" s="41"/>
      <c r="J63" s="41"/>
      <c r="K63" s="41"/>
      <c r="L63" s="41"/>
      <c r="M63" s="41"/>
      <c r="N63" s="41"/>
      <c r="O63" s="42"/>
    </row>
    <row r="64" spans="2:17">
      <c r="B64" s="25" t="s">
        <v>239</v>
      </c>
      <c r="C64" s="21">
        <v>26.846000671386719</v>
      </c>
      <c r="D64" s="43"/>
      <c r="E64" s="41"/>
      <c r="F64" s="41"/>
      <c r="G64" s="40">
        <v>17.447999954223633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239</v>
      </c>
      <c r="C65" s="21">
        <v>26.895999908447266</v>
      </c>
      <c r="D65" s="44">
        <f>STDEV(C63:C65)</f>
        <v>2.6273821388071963E-2</v>
      </c>
      <c r="E65" s="45">
        <f>AVERAGE(C63:C65)</f>
        <v>26.866333643595379</v>
      </c>
      <c r="F65" s="41"/>
      <c r="G65" s="40">
        <v>17.66200065612793</v>
      </c>
      <c r="H65" s="46">
        <f>STDEV(G63:G65)</f>
        <v>0.11971675173989813</v>
      </c>
      <c r="I65" s="45">
        <f>AVERAGE(G63:G65)</f>
        <v>17.52400016784668</v>
      </c>
      <c r="J65" s="41"/>
      <c r="K65" s="45">
        <f>E65-I65</f>
        <v>9.3423334757486991</v>
      </c>
      <c r="L65" s="45">
        <f>K65-$K$7</f>
        <v>-0.22266642252604285</v>
      </c>
      <c r="M65" s="18">
        <f>SQRT((D65*D65)+(H65*H65))</f>
        <v>0.12256595913011373</v>
      </c>
      <c r="N65" s="6"/>
      <c r="O65" s="23">
        <f>POWER(2,-L65)</f>
        <v>1.1668882647200116</v>
      </c>
      <c r="P65" s="17">
        <f>M65/SQRT((COUNT(C63:C65)+COUNT(G63:G65)/2))</f>
        <v>5.777814722902444E-2</v>
      </c>
    </row>
    <row r="66" spans="2:16">
      <c r="B66" s="25" t="s">
        <v>240</v>
      </c>
      <c r="C66" s="21">
        <v>21.704999923706055</v>
      </c>
      <c r="D66" s="37"/>
      <c r="E66" s="41"/>
      <c r="F66" s="41"/>
      <c r="G66" s="40">
        <v>13.437000274658203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240</v>
      </c>
      <c r="C67" s="21">
        <v>21.85099983215332</v>
      </c>
      <c r="D67" s="43"/>
      <c r="E67" s="41"/>
      <c r="F67" s="41"/>
      <c r="G67" s="40">
        <v>13.496999740600586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240</v>
      </c>
      <c r="C68" s="21">
        <v>21.908000946044922</v>
      </c>
      <c r="D68" s="44">
        <f>STDEV(C66:C68)</f>
        <v>0.1047015721961857</v>
      </c>
      <c r="E68" s="45">
        <f>AVERAGE(C66:C68)</f>
        <v>21.821333567301433</v>
      </c>
      <c r="F68" s="41"/>
      <c r="G68" s="40">
        <v>13.536999702453613</v>
      </c>
      <c r="H68" s="46">
        <f>STDEV(G66:G68)</f>
        <v>5.0331928933537877E-2</v>
      </c>
      <c r="I68" s="45">
        <f>AVERAGE(G66:G68)</f>
        <v>13.490333239237467</v>
      </c>
      <c r="J68" s="41"/>
      <c r="K68" s="45">
        <f>E68-I68</f>
        <v>8.3310003280639666</v>
      </c>
      <c r="L68" s="45">
        <f>K68-$K$7</f>
        <v>-1.2339995702107753</v>
      </c>
      <c r="M68" s="18">
        <f>SQRT((D68*D68)+(H68*H68))</f>
        <v>0.11617109059711797</v>
      </c>
      <c r="N68" s="6"/>
      <c r="O68" s="23">
        <f>POWER(2,-L68)</f>
        <v>2.3521817998499563</v>
      </c>
      <c r="P68" s="17">
        <f>M68/SQRT((COUNT(C66:C68)+COUNT(G66:G68)/2))</f>
        <v>5.476357729270593E-2</v>
      </c>
    </row>
    <row r="69" spans="2:16">
      <c r="B69" s="25" t="s">
        <v>241</v>
      </c>
      <c r="C69" s="21">
        <v>28.371000289916992</v>
      </c>
      <c r="D69" s="37"/>
      <c r="E69" s="41"/>
      <c r="F69" s="41"/>
      <c r="G69" s="40">
        <v>17.586999893188477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241</v>
      </c>
      <c r="C70" s="21">
        <v>28.36199951171875</v>
      </c>
      <c r="D70" s="43"/>
      <c r="E70" s="41"/>
      <c r="F70" s="41"/>
      <c r="G70" s="40">
        <v>17.555999755859375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241</v>
      </c>
      <c r="C71" s="21">
        <v>28.39900016784668</v>
      </c>
      <c r="D71" s="44">
        <f>STDEV(C69:C71)</f>
        <v>1.9296181514091734E-2</v>
      </c>
      <c r="E71" s="45">
        <f>AVERAGE(C69:C71)</f>
        <v>28.377333323160808</v>
      </c>
      <c r="F71" s="41"/>
      <c r="G71" s="40">
        <v>17.562999725341797</v>
      </c>
      <c r="H71" s="46">
        <f>STDEV(G69:G71)</f>
        <v>1.6258413944000356E-2</v>
      </c>
      <c r="I71" s="45">
        <f>AVERAGE(G69:G71)</f>
        <v>17.568666458129883</v>
      </c>
      <c r="J71" s="41"/>
      <c r="K71" s="45">
        <f>E71-I71</f>
        <v>10.808666865030926</v>
      </c>
      <c r="L71" s="45">
        <f>K71-$K$7</f>
        <v>1.2436669667561837</v>
      </c>
      <c r="M71" s="18">
        <f>SQRT((D71*D71)+(H71*H71))</f>
        <v>2.5232491850771314E-2</v>
      </c>
      <c r="N71" s="6"/>
      <c r="O71" s="23">
        <f>POWER(2,-L71)</f>
        <v>0.42229791615719814</v>
      </c>
      <c r="P71" s="17">
        <f>M71/SQRT((COUNT(C69:C71)+COUNT(G69:G71)/2))</f>
        <v>1.1894710729276465E-2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2013-11-24T12:28:15Z</dcterms:modified>
</cp:coreProperties>
</file>