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83" i="23" l="1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47" i="24" l="1"/>
  <c r="O47" s="1"/>
  <c r="L11"/>
  <c r="O11" s="1"/>
  <c r="L53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<sst xmlns="http://schemas.openxmlformats.org/spreadsheetml/2006/main" count="793" uniqueCount="246">
  <si>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</si>
  <si>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</si>
  <si>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</si>
  <si>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</si>
  <si>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</si>
  <si>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</si>
  <si>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</si>
  <si>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</si>
  <si>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</si>
  <si>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</si>
  <si>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</si>
  <si>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</si>
  <si>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</si>
  <si>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</si>
  <si>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</si>
  <si>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</si>
  <si>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</si>
  <si>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</si>
  <si>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</si>
  <si>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</si>
  <si>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</si>
  <si>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</si>
  <si>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</si>
  <si>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</si>
  <si>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</si>
  <si>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</si>
  <si>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</si>
  <si>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</si>
  <si>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</si>
  <si>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</si>
  <si>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</si>
  <si>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</si>
  <si>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</si>
  <si>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</si>
  <si>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</si>
  <si>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</si>
  <si>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</si>
  <si>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</si>
  <si>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</si>
  <si>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</si>
  <si>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</si>
  <si>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</si>
  <si>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</si>
  <si>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</si>
  <si>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</si>
  <si>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</si>
  <si>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</si>
  <si>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</si>
  <si>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</si>
  <si>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</si>
  <si>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</si>
  <si>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</si>
  <si>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</si>
  <si>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</si>
  <si>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</si>
  <si>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</si>
  <si>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</si>
  <si>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</si>
  <si>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</si>
  <si>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</si>
  <si>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</si>
  <si>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</si>
  <si>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</si>
  <si>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</si>
  <si>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</si>
  <si>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</si>
  <si>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</si>
  <si>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</si>
  <si>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</si>
  <si>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</si>
  <si>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</si>
  <si>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</si>
  <si>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</si>
  <si>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</si>
  <si>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</si>
  <si>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</si>
  <si>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</si>
  <si>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</si>
  <si>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</si>
  <si>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</si>
  <si>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</si>
  <si>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</si>
  <si>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</si>
  <si>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</si>
  <si>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</si>
  <si>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</si>
  <si>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</si>
  <si>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</si>
  <si>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</si>
  <si>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</si>
  <si>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</si>
  <si>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</si>
  <si>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</si>
  <si>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</si>
  <si>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</si>
  <si>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</si>
  <si>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</si>
  <si>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</si>
  <si>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</si>
  <si>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</si>
  <si>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</si>
  <si>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</si>
  <si>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</si>
  <si>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</si>
  <si>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</si>
  <si>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</si>
  <si>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</si>
  <si>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</si>
  <si>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</si>
  <si>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</si>
  <si>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</si>
  <si>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</si>
  <si>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</si>
  <si>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</si>
  <si>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</si>
  <si>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</si>
  <si>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</si>
  <si>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</si>
  <si>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</si>
  <si>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</si>
  <si>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</si>
  <si>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</si>
  <si>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</si>
  <si>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</si>
  <si>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</si>
  <si>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</si>
  <si>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</si>
  <si>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</si>
  <si>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</si>
  <si>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</si>
  <si>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</si>
  <si>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</si>
  <si>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</si>
  <si>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</si>
  <si>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</si>
  <si>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</si>
  <si>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</si>
  <si>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</si>
  <si>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</si>
  <si>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</si>
  <si>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</si>
  <si>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</si>
  <si>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</si>
  <si>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</si>
  <si>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</si>
  <si>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</si>
  <si>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</si>
  <si>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</si>
  <si>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</si>
  <si>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</si>
  <si>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</si>
  <si>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</si>
  <si>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</si>
  <si>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</si>
  <si>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</si>
  <si>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</si>
  <si>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</si>
  <si>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</si>
  <si>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</si>
  <si>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</si>
  <si>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</si>
  <si>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</si>
  <si>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</si>
  <si>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</si>
  <si>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</si>
  <si>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</si>
  <si>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</si>
  <si>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</si>
  <si>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</si>
  <si>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</si>
  <si>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</si>
  <si>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</si>
  <si>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</si>
  <si>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</si>
  <si>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</si>
  <si>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</si>
  <si>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</si>
  <si>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</si>
  <si>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</si>
  <si>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</si>
  <si>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</si>
  <si>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</si>
  <si>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</si>
  <si>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</si>
  <si>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</si>
  <si>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</si>
  <si>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</si>
  <si>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</si>
  <si>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</si>
  <si>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</si>
  <si>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</si>
  <si>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</si>
  <si>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</si>
  <si>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</si>
  <si>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</si>
  <si>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</si>
  <si>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</si>
  <si>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</si>
  <si>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</si>
  <si>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</si>
  <si>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</si>
  <si>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</si>
  <si>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</si>
  <si>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</si>
  <si>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</si>
  <si>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</si>
  <si>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</si>
  <si>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</si>
  <si>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</si>
  <si>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</si>
  <si>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</si>
  <si>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</si>
  <si>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</si>
  <si>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</si>
  <si>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</si>
  <si>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</si>
  <si>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</si>
  <si>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</si>
  <si>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</si>
  <si>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</si>
  <si>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</si>
  <si>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</si>
  <si>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</si>
  <si>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</si>
  <si>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</si>
  <si>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</si>
  <si>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</si>
  <si>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</si>
  <si>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</si>
  <si>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</si>
  <si>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</si>
  <si>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</si>
  <si>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</si>
  <si>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</si>
  <si>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</si>
  <si>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</si>
  <si>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</si>
  <si>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</si>
  <si>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</si>
  <si>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</si>
  <si>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</si>
  <si>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</si>
  <si>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</si>
  <si>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</si>
  <si>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Undetermined</t>
  </si>
  <si>
    <t>IL10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</si>
</sst>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8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Border="1"/>
    <xf numFmtId="165" fontId="15" fillId="0" borderId="0" xfId="0" applyNumberFormat="1" applyFont="1"/>
    <xf numFmtId="2" fontId="15" fillId="0" borderId="0" xfId="0" applyNumberFormat="1" applyFont="1" applyAlignment="1">
      <alignment horizontal="right"/>
    </xf>
    <xf numFmtId="164" fontId="15" fillId="0" borderId="0" xfId="0" applyNumberFormat="1" applyFont="1"/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2" fontId="15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245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27.708000183105469</v>
      </c>
      <c r="D5" s="30"/>
      <c r="E5" s="34"/>
      <c r="F5" s="34"/>
      <c r="G5" s="33">
        <v>18.396999359130859</v>
      </c>
      <c r="H5" s="30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27.618999481201172</v>
      </c>
      <c r="D6" s="36"/>
      <c r="E6" s="34"/>
      <c r="F6" s="34"/>
      <c r="G6" s="33">
        <v>18.118000030517578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27.481000900268555</v>
      </c>
      <c r="D7" s="37">
        <f>STDEV(C5:C8)</f>
        <v>0.11437759664618688</v>
      </c>
      <c r="E7" s="38">
        <f>AVERAGE(C5:C8)</f>
        <v>27.602666854858398</v>
      </c>
      <c r="F7" s="34"/>
      <c r="G7" s="33">
        <v>18.090999603271484</v>
      </c>
      <c r="H7" s="39">
        <f>STDEV(G5:G8)</f>
        <v>0.16941344841547182</v>
      </c>
      <c r="I7" s="38">
        <f>AVERAGE(G5:G8)</f>
        <v>18.201999664306641</v>
      </c>
      <c r="J7" s="34"/>
      <c r="K7" s="1">
        <f>E7-I7</f>
        <v>9.4006671905517578</v>
      </c>
      <c r="L7" s="38">
        <f>K7-$K$7</f>
        <v>0</v>
      </c>
      <c r="M7" s="18">
        <f>SQRT((D7*D7)+(H7*H7))</f>
        <v>0.20440927356306404</v>
      </c>
      <c r="N7" s="6"/>
      <c r="O7" s="42">
        <f>POWER(2,-L7)</f>
        <v>1</v>
      </c>
      <c r="P7" s="17">
        <f>M7/SQRT((COUNT(C5:C8)+COUNT(G5:G8)/2))</f>
        <v>9.6359455649239117E-2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10</v>
      </c>
      <c r="C9" s="21">
        <v>25.399999618530273</v>
      </c>
      <c r="D9" s="30"/>
      <c r="E9" s="34"/>
      <c r="F9" s="34"/>
      <c r="G9" s="33">
        <v>17.101999282836914</v>
      </c>
      <c r="H9" s="29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10</v>
      </c>
      <c r="C10" s="21">
        <v>25.284000396728516</v>
      </c>
      <c r="D10" s="36"/>
      <c r="E10" s="34"/>
      <c r="F10" s="34"/>
      <c r="G10" s="33">
        <v>17.339000701904297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10</v>
      </c>
      <c r="C11" s="21">
        <v>25.53700065612793</v>
      </c>
      <c r="D11" s="37">
        <f>STDEV(C9:C11)</f>
        <v>0.12664532825810473</v>
      </c>
      <c r="E11" s="38">
        <f>AVERAGE(C9:C11)</f>
        <v>25.407000223795574</v>
      </c>
      <c r="F11" s="34"/>
      <c r="G11" s="33">
        <v>17.093000411987305</v>
      </c>
      <c r="H11" s="39">
        <f>STDEV(G9:G11)</f>
        <v>0.13950316302008572</v>
      </c>
      <c r="I11" s="38">
        <f>AVERAGE(G9:G11)</f>
        <v>17.17800013224284</v>
      </c>
      <c r="J11" s="34"/>
      <c r="K11" s="38">
        <f>E11-I11</f>
        <v>8.2290000915527344</v>
      </c>
      <c r="L11" s="38">
        <f>K11-$K$7</f>
        <v>-1.1716670989990234</v>
      </c>
      <c r="M11" s="38">
        <f>SQRT((D11*D11)+(H11*H11))</f>
        <v>0.18841489235782746</v>
      </c>
      <c r="N11" s="34"/>
      <c r="O11" s="42">
        <f>POWER(2,-L11)</f>
        <v>2.2527185835771024</v>
      </c>
      <c r="P11" s="1">
        <f>M11/SQRT((COUNT(C9:C11)+COUNT(G9:G11)/2))</f>
        <v>8.8819632041835475E-2</v>
      </c>
      <c r="Q11" s="28"/>
    </row>
    <row r="12" spans="2:17">
      <c r="B12" s="24" t="s">
        <v>11</v>
      </c>
      <c r="C12" s="21">
        <v>22.474000930786133</v>
      </c>
      <c r="D12" s="30"/>
      <c r="E12" s="34"/>
      <c r="F12" s="34"/>
      <c r="G12" s="33">
        <v>13.373000144958496</v>
      </c>
      <c r="I12" s="34"/>
      <c r="J12" s="34"/>
      <c r="K12" s="34"/>
      <c r="L12" s="34"/>
      <c r="M12" s="34"/>
      <c r="N12" s="34"/>
      <c r="O12" s="35"/>
    </row>
    <row r="13" spans="2:17">
      <c r="B13" s="24" t="s">
        <v>11</v>
      </c>
      <c r="C13" s="21">
        <v>22.474000930786133</v>
      </c>
      <c r="D13" s="36"/>
      <c r="E13" s="34"/>
      <c r="F13" s="34"/>
      <c r="G13" s="33">
        <v>13.406000137329102</v>
      </c>
      <c r="H13" s="36"/>
      <c r="I13" s="34"/>
      <c r="J13" s="34"/>
      <c r="K13" s="34"/>
      <c r="L13" s="34"/>
      <c r="M13" s="34"/>
      <c r="N13" s="34"/>
      <c r="O13" s="35"/>
    </row>
    <row r="14" spans="2:17" ht="15.75">
      <c r="B14" s="24" t="s">
        <v>11</v>
      </c>
      <c r="C14" s="21">
        <v>22.461000442504883</v>
      </c>
      <c r="D14" s="37">
        <f>STDEV(C12:C14)</f>
        <v>7.5058354087762626E-3</v>
      </c>
      <c r="E14" s="38">
        <f>AVERAGE(C12:C14)</f>
        <v>22.469667434692383</v>
      </c>
      <c r="F14" s="34"/>
      <c r="G14" s="33">
        <v>13.387999534606934</v>
      </c>
      <c r="H14" s="39">
        <f>STDEV(G12:G14)</f>
        <v>1.6522726190750091E-2</v>
      </c>
      <c r="I14" s="38">
        <f>AVERAGE(G12:G14)</f>
        <v>13.388999938964844</v>
      </c>
      <c r="J14" s="34"/>
      <c r="K14" s="38">
        <f>E14-I14</f>
        <v>9.0806674957275391</v>
      </c>
      <c r="L14" s="38">
        <f>K14-$K$7</f>
        <v>-0.31999969482421875</v>
      </c>
      <c r="M14" s="18">
        <f>SQRT((D14*D14)+(H14*H14))</f>
        <v>1.8147673293238957E-2</v>
      </c>
      <c r="N14" s="6"/>
      <c r="O14" s="42">
        <f>POWER(2,-L14)</f>
        <v>1.2483302848401163</v>
      </c>
      <c r="P14" s="17">
        <f>M14/SQRT((COUNT(C12:C14)+COUNT(G12:G14)/2))</f>
        <v>8.5548952322715144E-3</v>
      </c>
    </row>
    <row r="15" spans="2:17" s="23" customFormat="1">
      <c r="B15" s="24" t="s">
        <v>12</v>
      </c>
      <c r="C15" s="21">
        <v>29.766000747680664</v>
      </c>
      <c r="D15" s="30"/>
      <c r="E15" s="34"/>
      <c r="F15" s="34"/>
      <c r="G15" s="33">
        <v>17.433000564575195</v>
      </c>
      <c r="H15" s="29"/>
      <c r="I15" s="34"/>
      <c r="J15" s="34"/>
      <c r="K15" s="34"/>
      <c r="L15" s="34"/>
      <c r="M15" s="34"/>
      <c r="N15" s="34"/>
      <c r="O15" s="35"/>
      <c r="P15" s="41"/>
      <c r="Q15" s="28"/>
    </row>
    <row r="16" spans="2:17" s="23" customFormat="1">
      <c r="B16" s="24" t="s">
        <v>12</v>
      </c>
      <c r="C16" s="21">
        <v>29.687000274658203</v>
      </c>
      <c r="D16" s="36"/>
      <c r="E16" s="34"/>
      <c r="F16" s="34"/>
      <c r="G16" s="33">
        <v>17.545000076293945</v>
      </c>
      <c r="H16" s="36"/>
      <c r="I16" s="34"/>
      <c r="J16" s="34"/>
      <c r="K16" s="34"/>
      <c r="L16" s="34"/>
      <c r="M16" s="34"/>
      <c r="N16" s="34"/>
      <c r="O16" s="35"/>
      <c r="P16" s="41"/>
      <c r="Q16" s="28"/>
    </row>
    <row r="17" spans="2:17" s="23" customFormat="1" ht="15.75">
      <c r="B17" s="24" t="s">
        <v>12</v>
      </c>
      <c r="C17" s="21">
        <v>29.695999145507812</v>
      </c>
      <c r="D17" s="37">
        <f>STDEV(C15:C17)</f>
        <v>4.3247887657677772E-2</v>
      </c>
      <c r="E17" s="38">
        <f>AVERAGE(C15:C17)</f>
        <v>29.716333389282227</v>
      </c>
      <c r="F17" s="34"/>
      <c r="G17" s="33">
        <v>17.465000152587891</v>
      </c>
      <c r="H17" s="39">
        <f>STDEV(G15:G17)</f>
        <v>5.7688606690280454E-2</v>
      </c>
      <c r="I17" s="38">
        <f>AVERAGE(G15:G17)</f>
        <v>17.481000264485676</v>
      </c>
      <c r="J17" s="34"/>
      <c r="K17" s="38">
        <f>E17-I17</f>
        <v>12.235333124796551</v>
      </c>
      <c r="L17" s="38">
        <f>K17-$K$7</f>
        <v>2.8346659342447929</v>
      </c>
      <c r="M17" s="38">
        <f>SQRT((D17*D17)+(H17*H17))</f>
        <v>7.2099619476922269E-2</v>
      </c>
      <c r="N17" s="34"/>
      <c r="O17" s="42">
        <f>POWER(2,-L17)</f>
        <v>0.14017821520579879</v>
      </c>
      <c r="P17" s="1">
        <f>M17/SQRT((COUNT(C15:C17)+COUNT(G15:G17)/2))</f>
        <v>3.3988086568734283E-2</v>
      </c>
      <c r="Q17" s="28"/>
    </row>
    <row r="18" spans="2:17">
      <c r="B18" s="24" t="s">
        <v>13</v>
      </c>
      <c r="C18" s="21">
        <v>28.631000518798828</v>
      </c>
      <c r="D18" s="30"/>
      <c r="E18" s="34"/>
      <c r="F18" s="34"/>
      <c r="G18" s="33">
        <v>19.768999099731445</v>
      </c>
      <c r="I18" s="34"/>
      <c r="J18" s="34"/>
      <c r="K18" s="34"/>
      <c r="L18" s="34"/>
      <c r="M18" s="34"/>
      <c r="N18" s="34"/>
      <c r="O18" s="35"/>
    </row>
    <row r="19" spans="2:17">
      <c r="B19" s="24" t="s">
        <v>13</v>
      </c>
      <c r="C19" s="21">
        <v>28.683000564575195</v>
      </c>
      <c r="D19" s="36"/>
      <c r="E19" s="34"/>
      <c r="F19" s="34"/>
      <c r="G19" s="33">
        <v>19.754999160766602</v>
      </c>
      <c r="H19" s="36"/>
      <c r="I19" s="34"/>
      <c r="J19" s="34"/>
      <c r="K19" s="34"/>
      <c r="L19" s="34"/>
      <c r="M19" s="34"/>
      <c r="N19" s="34"/>
      <c r="O19" s="35"/>
    </row>
    <row r="20" spans="2:17" ht="15.75">
      <c r="B20" s="24" t="s">
        <v>13</v>
      </c>
      <c r="C20" s="21">
        <v>28.829000473022461</v>
      </c>
      <c r="D20" s="37">
        <f>STDEV(C18:C20)</f>
        <v>0.10265148147974203</v>
      </c>
      <c r="E20" s="38">
        <f>AVERAGE(C18:C20)</f>
        <v>28.71433385213216</v>
      </c>
      <c r="F20" s="34"/>
      <c r="G20" s="33">
        <v>19.863000869750977</v>
      </c>
      <c r="H20" s="39">
        <f>STDEV(G18:G20)</f>
        <v>5.8732018810540111E-2</v>
      </c>
      <c r="I20" s="38">
        <f>AVERAGE(G18:G20)</f>
        <v>19.795666376749676</v>
      </c>
      <c r="J20" s="34"/>
      <c r="K20" s="38">
        <f>E20-I20</f>
        <v>8.9186674753824846</v>
      </c>
      <c r="L20" s="38">
        <f>K20-$K$7</f>
        <v>-0.4819997151692732</v>
      </c>
      <c r="M20" s="18">
        <f>SQRT((D20*D20)+(H20*H20))</f>
        <v>0.11826570375027351</v>
      </c>
      <c r="N20" s="6"/>
      <c r="O20" s="42">
        <f>POWER(2,-L20)</f>
        <v>1.3966782567217197</v>
      </c>
      <c r="P20" s="17">
        <f>M20/SQRT((COUNT(C18:C20)+COUNT(G18:G20)/2))</f>
        <v>5.5750987402411807E-2</v>
      </c>
    </row>
    <row r="21" spans="2:17">
      <c r="B21" s="24" t="s">
        <v>14</v>
      </c>
      <c r="C21" s="21">
        <v>22.267000198364258</v>
      </c>
      <c r="D21" s="30"/>
      <c r="E21" s="34"/>
      <c r="F21" s="34"/>
      <c r="G21" s="33">
        <v>13.180000305175781</v>
      </c>
      <c r="I21" s="34"/>
      <c r="J21" s="34"/>
      <c r="K21" s="34"/>
      <c r="L21" s="34"/>
      <c r="M21" s="34"/>
      <c r="N21" s="34"/>
      <c r="O21" s="35"/>
    </row>
    <row r="22" spans="2:17">
      <c r="B22" s="24" t="s">
        <v>14</v>
      </c>
      <c r="C22" s="21">
        <v>22.253999710083008</v>
      </c>
      <c r="D22" s="36"/>
      <c r="E22" s="34"/>
      <c r="F22" s="34"/>
      <c r="G22" s="33">
        <v>13.170999526977539</v>
      </c>
      <c r="H22" s="36"/>
      <c r="I22" s="34"/>
      <c r="J22" s="34"/>
      <c r="K22" s="34"/>
      <c r="L22" s="34"/>
      <c r="M22" s="34"/>
      <c r="N22" s="34"/>
      <c r="O22" s="35"/>
    </row>
    <row r="23" spans="2:17" ht="15.75">
      <c r="B23" s="24" t="s">
        <v>14</v>
      </c>
      <c r="C23" s="21">
        <v>22.254999160766602</v>
      </c>
      <c r="D23" s="37">
        <f>STDEV(C21:C23)</f>
        <v>7.2345985910324644E-3</v>
      </c>
      <c r="E23" s="38">
        <f>AVERAGE(C21:C23)</f>
        <v>22.258666356404621</v>
      </c>
      <c r="F23" s="34"/>
      <c r="G23" s="33">
        <v>13.211999893188477</v>
      </c>
      <c r="H23" s="39">
        <f>STDEV(G21:G23)</f>
        <v>2.1548463481909683E-2</v>
      </c>
      <c r="I23" s="38">
        <f>AVERAGE(G21:G23)</f>
        <v>13.187666575113932</v>
      </c>
      <c r="J23" s="34"/>
      <c r="K23" s="38">
        <f>E23-I23</f>
        <v>9.0709997812906895</v>
      </c>
      <c r="L23" s="38">
        <f>K23-$K$7</f>
        <v>-0.3296674092610683</v>
      </c>
      <c r="M23" s="18">
        <f>SQRT((D23*D23)+(H23*H23))</f>
        <v>2.2730501428797477E-2</v>
      </c>
      <c r="N23" s="6"/>
      <c r="O23" s="42">
        <f>POWER(2,-L23)</f>
        <v>1.2567236231820966</v>
      </c>
      <c r="P23" s="17">
        <f>M23/SQRT((COUNT(C21:C23)+COUNT(G21:G23)/2))</f>
        <v>1.0715261133382137E-2</v>
      </c>
    </row>
    <row r="24" spans="2:17">
      <c r="B24" s="24" t="s">
        <v>15</v>
      </c>
      <c r="C24" s="21">
        <v>31.020000457763672</v>
      </c>
      <c r="D24" s="30"/>
      <c r="E24" s="34"/>
      <c r="F24" s="34"/>
      <c r="G24" s="33">
        <v>18.559999465942383</v>
      </c>
      <c r="I24" s="34"/>
      <c r="J24" s="34"/>
      <c r="K24" s="34"/>
      <c r="L24" s="34"/>
      <c r="M24" s="34"/>
      <c r="N24" s="34"/>
      <c r="O24" s="35"/>
    </row>
    <row r="25" spans="2:17">
      <c r="B25" s="24" t="s">
        <v>15</v>
      </c>
      <c r="C25" s="21">
        <v>31.056999206542969</v>
      </c>
      <c r="D25" s="36"/>
      <c r="E25" s="34"/>
      <c r="F25" s="34"/>
      <c r="G25" s="33">
        <v>18.466999053955078</v>
      </c>
      <c r="H25" s="36"/>
      <c r="I25" s="34"/>
      <c r="J25" s="34"/>
      <c r="K25" s="34"/>
      <c r="L25" s="34"/>
      <c r="M25" s="34"/>
      <c r="N25" s="34"/>
      <c r="O25" s="35"/>
    </row>
    <row r="26" spans="2:17" ht="15.75">
      <c r="B26" s="24" t="s">
        <v>15</v>
      </c>
      <c r="C26" s="21">
        <v>31.004999160766602</v>
      </c>
      <c r="D26" s="37">
        <f>STDEV(C24:C26)</f>
        <v>2.676425191548145E-2</v>
      </c>
      <c r="E26" s="38">
        <f>AVERAGE(C24:C26)</f>
        <v>31.027332941691082</v>
      </c>
      <c r="F26" s="34"/>
      <c r="G26" s="33">
        <v>18.492000579833984</v>
      </c>
      <c r="H26" s="39">
        <f>STDEV(G24:G26)</f>
        <v>4.8128303242591333E-2</v>
      </c>
      <c r="I26" s="38">
        <f>AVERAGE(G24:G26)</f>
        <v>18.506333033243816</v>
      </c>
      <c r="J26" s="34"/>
      <c r="K26" s="38">
        <f>E26-I26</f>
        <v>12.520999908447266</v>
      </c>
      <c r="L26" s="38">
        <f>K26-$K$7</f>
        <v>3.1203327178955078</v>
      </c>
      <c r="M26" s="18">
        <f>SQRT((D26*D26)+(H26*H26))</f>
        <v>5.5069581018981614E-2</v>
      </c>
      <c r="N26" s="6"/>
      <c r="O26" s="42">
        <f>POWER(2,-L26)</f>
        <v>0.11499693239299114</v>
      </c>
      <c r="P26" s="17">
        <f>M26/SQRT((COUNT(C24:C26)+COUNT(G24:G26)/2))</f>
        <v>2.5960049450415926E-2</v>
      </c>
    </row>
    <row r="27" spans="2:17">
      <c r="B27" s="24" t="s">
        <v>16</v>
      </c>
      <c r="C27" s="21">
        <v>25.629999160766602</v>
      </c>
      <c r="D27" s="30"/>
      <c r="E27" s="34"/>
      <c r="F27" s="34"/>
      <c r="G27" s="33">
        <v>18.902999877929688</v>
      </c>
      <c r="I27" s="34"/>
      <c r="J27" s="34"/>
      <c r="K27" s="34"/>
      <c r="L27" s="34"/>
      <c r="M27" s="34"/>
      <c r="N27" s="34"/>
      <c r="O27" s="35"/>
    </row>
    <row r="28" spans="2:17">
      <c r="B28" s="24" t="s">
        <v>16</v>
      </c>
      <c r="C28" s="21">
        <v>25.780000686645508</v>
      </c>
      <c r="D28" s="36"/>
      <c r="E28" s="34"/>
      <c r="F28" s="34"/>
      <c r="G28" s="33">
        <v>18.857999801635742</v>
      </c>
      <c r="H28" s="36"/>
      <c r="I28" s="34"/>
      <c r="J28" s="34"/>
      <c r="K28" s="34"/>
      <c r="L28" s="34"/>
      <c r="M28" s="34"/>
      <c r="N28" s="34"/>
      <c r="O28" s="35"/>
    </row>
    <row r="29" spans="2:17" ht="15.75">
      <c r="B29" s="24" t="s">
        <v>16</v>
      </c>
      <c r="C29" s="21">
        <v>25.798999786376953</v>
      </c>
      <c r="D29" s="37">
        <f>STDEV(C27:C29)</f>
        <v>9.2576666438593649E-2</v>
      </c>
      <c r="E29" s="38">
        <f>AVERAGE(C27:C29)</f>
        <v>25.73633321126302</v>
      </c>
      <c r="F29" s="34"/>
      <c r="G29" s="33">
        <v>18.882999420166016</v>
      </c>
      <c r="H29" s="39">
        <f>STDEV(G27:G29)</f>
        <v>2.2546271324679949E-2</v>
      </c>
      <c r="I29" s="38">
        <f>AVERAGE(G27:G29)</f>
        <v>18.881333033243816</v>
      </c>
      <c r="J29" s="34"/>
      <c r="K29" s="38">
        <f>E29-I29</f>
        <v>6.8550001780192034</v>
      </c>
      <c r="L29" s="38">
        <f>K29-$K$7</f>
        <v>-2.5456670125325545</v>
      </c>
      <c r="M29" s="18">
        <f>SQRT((D29*D29)+(H29*H29))</f>
        <v>9.5282598198877411E-2</v>
      </c>
      <c r="N29" s="6"/>
      <c r="O29" s="42">
        <f>POWER(2,-L29)</f>
        <v>5.8387802421596415</v>
      </c>
      <c r="P29" s="17">
        <f>M29/SQRT((COUNT(C27:C29)+COUNT(G27:G29)/2))</f>
        <v>4.4916647543666227E-2</v>
      </c>
    </row>
    <row r="30" spans="2:17">
      <c r="B30" s="24" t="s">
        <v>17</v>
      </c>
      <c r="C30" s="21">
        <v>23.58799934387207</v>
      </c>
      <c r="D30" s="30"/>
      <c r="E30" s="34"/>
      <c r="F30" s="34"/>
      <c r="G30" s="33">
        <v>14.218999862670898</v>
      </c>
      <c r="I30" s="34"/>
      <c r="J30" s="34"/>
      <c r="K30" s="34"/>
      <c r="L30" s="34"/>
      <c r="M30" s="34"/>
      <c r="N30" s="34"/>
      <c r="O30" s="35"/>
    </row>
    <row r="31" spans="2:17">
      <c r="B31" s="24" t="s">
        <v>17</v>
      </c>
      <c r="C31" s="21">
        <v>23.606000900268555</v>
      </c>
      <c r="D31" s="36"/>
      <c r="E31" s="34"/>
      <c r="F31" s="34"/>
      <c r="G31" s="33">
        <v>14.288000106811523</v>
      </c>
      <c r="H31" s="36"/>
      <c r="I31" s="34"/>
      <c r="J31" s="34"/>
      <c r="K31" s="34"/>
      <c r="L31" s="34"/>
      <c r="M31" s="34"/>
      <c r="N31" s="34"/>
      <c r="O31" s="35"/>
    </row>
    <row r="32" spans="2:17" ht="15.75">
      <c r="B32" s="24" t="s">
        <v>17</v>
      </c>
      <c r="C32" s="21">
        <v>23.572000503540039</v>
      </c>
      <c r="D32" s="37">
        <f>STDEV(C30:C32)</f>
        <v>1.7010025976670805E-2</v>
      </c>
      <c r="E32" s="38">
        <f>AVERAGE(C30:C32)</f>
        <v>23.588666915893555</v>
      </c>
      <c r="F32" s="34"/>
      <c r="G32" s="33">
        <v>14.173000335693359</v>
      </c>
      <c r="H32" s="39">
        <f>STDEV(G30:G32)</f>
        <v>5.7881974066274607E-2</v>
      </c>
      <c r="I32" s="38">
        <f>AVERAGE(G30:G32)</f>
        <v>14.226666768391928</v>
      </c>
      <c r="J32" s="34"/>
      <c r="K32" s="38">
        <f>E32-I32</f>
        <v>9.362000147501627</v>
      </c>
      <c r="L32" s="38">
        <f>K32-$K$7</f>
        <v>-3.86670430501308E-2</v>
      </c>
      <c r="M32" s="18">
        <f>SQRT((D32*D32)+(H32*H32))</f>
        <v>6.0329627095945998E-2</v>
      </c>
      <c r="N32" s="6"/>
      <c r="O32" s="42">
        <f>POWER(2,-L32)</f>
        <v>1.0271643546390647</v>
      </c>
      <c r="P32" s="17">
        <f>M32/SQRT((COUNT(C30:C32)+COUNT(G30:G32)/2))</f>
        <v>2.8439658950666066E-2</v>
      </c>
    </row>
    <row r="33" spans="2:16">
      <c r="B33" s="24" t="s">
        <v>18</v>
      </c>
      <c r="C33" s="21">
        <v>29.304000854492188</v>
      </c>
      <c r="D33" s="30"/>
      <c r="E33" s="34"/>
      <c r="F33" s="34"/>
      <c r="G33" s="33">
        <v>18.017999649047852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18</v>
      </c>
      <c r="C34" s="21">
        <v>28.832000732421875</v>
      </c>
      <c r="D34" s="36"/>
      <c r="E34" s="34"/>
      <c r="F34" s="34"/>
      <c r="G34" s="33">
        <v>17.898000717163086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18</v>
      </c>
      <c r="C35" s="21">
        <v>29.521999359130859</v>
      </c>
      <c r="D35" s="37">
        <f>STDEV(C33:C35)</f>
        <v>0.35270515734802521</v>
      </c>
      <c r="E35" s="38">
        <f>AVERAGE(C33:C35)</f>
        <v>29.219333648681641</v>
      </c>
      <c r="F35" s="34"/>
      <c r="G35" s="33">
        <v>17.607000350952148</v>
      </c>
      <c r="H35" s="39">
        <f>STDEV(G33:G35)</f>
        <v>0.21134544385256701</v>
      </c>
      <c r="I35" s="38">
        <f>AVERAGE(G33:G35)</f>
        <v>17.841000239054363</v>
      </c>
      <c r="J35" s="34"/>
      <c r="K35" s="38">
        <f>E35-I35</f>
        <v>11.378333409627277</v>
      </c>
      <c r="L35" s="38">
        <f>K35-$K$7</f>
        <v>1.9776662190755196</v>
      </c>
      <c r="M35" s="18">
        <f>SQRT((D35*D35)+(H35*H35))</f>
        <v>0.41117858000768204</v>
      </c>
      <c r="N35" s="6"/>
      <c r="O35" s="42">
        <f>POWER(2,-L35)</f>
        <v>0.2539002606108785</v>
      </c>
      <c r="P35" s="17">
        <f>M35/SQRT((COUNT(C33:C35)+COUNT(G33:G35)/2))</f>
        <v>0.19383144146805825</v>
      </c>
    </row>
    <row r="36" spans="2:16">
      <c r="B36" s="24" t="s">
        <v>19</v>
      </c>
      <c r="C36" s="21">
        <v>26.214000701904297</v>
      </c>
      <c r="D36" s="30"/>
      <c r="E36" s="34"/>
      <c r="F36" s="34"/>
      <c r="G36" s="33">
        <v>17.777000427246094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19</v>
      </c>
      <c r="C37" s="21">
        <v>26.295000076293945</v>
      </c>
      <c r="D37" s="36"/>
      <c r="E37" s="34"/>
      <c r="F37" s="34"/>
      <c r="G37" s="33">
        <v>17.715000152587891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19</v>
      </c>
      <c r="C38" s="21">
        <v>26.245000839233398</v>
      </c>
      <c r="D38" s="37">
        <f>STDEV(C36:C38)</f>
        <v>4.0869366834207978E-2</v>
      </c>
      <c r="E38" s="38">
        <f>AVERAGE(C36:C38)</f>
        <v>26.251333872477215</v>
      </c>
      <c r="F38" s="34"/>
      <c r="G38" s="33">
        <v>17.694000244140625</v>
      </c>
      <c r="H38" s="39">
        <f>STDEV(G36:G38)</f>
        <v>4.3154877298762544E-2</v>
      </c>
      <c r="I38" s="38">
        <f>AVERAGE(G36:G38)</f>
        <v>17.728666941324871</v>
      </c>
      <c r="J38" s="34"/>
      <c r="K38" s="38">
        <f>E38-I38</f>
        <v>8.5226669311523437</v>
      </c>
      <c r="L38" s="38">
        <f>K38-$K$7</f>
        <v>-0.87800025939941406</v>
      </c>
      <c r="M38" s="18">
        <f>SQRT((D38*D38)+(H38*H38))</f>
        <v>5.9436088196484715E-2</v>
      </c>
      <c r="N38" s="6"/>
      <c r="O38" s="42">
        <f>POWER(2,-L38)</f>
        <v>1.8378260974028275</v>
      </c>
      <c r="P38" s="17">
        <f>M38/SQRT((COUNT(C36:C38)+COUNT(G36:G38)/2))</f>
        <v>2.8018440673957375E-2</v>
      </c>
    </row>
    <row r="39" spans="2:16">
      <c r="B39" s="24" t="s">
        <v>20</v>
      </c>
      <c r="C39" s="21">
        <v>21.913999557495117</v>
      </c>
      <c r="D39" s="30"/>
      <c r="E39" s="34"/>
      <c r="F39" s="34"/>
      <c r="G39" s="33">
        <v>12.704999923706055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20</v>
      </c>
      <c r="C40" s="21">
        <v>21.975000381469727</v>
      </c>
      <c r="D40" s="36"/>
      <c r="E40" s="34"/>
      <c r="F40" s="34"/>
      <c r="G40" s="33">
        <v>12.753999710083008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20</v>
      </c>
      <c r="C41" s="21">
        <v>21.933000564575195</v>
      </c>
      <c r="D41" s="37">
        <f>STDEV(C39:C41)</f>
        <v>3.1214642436984092E-2</v>
      </c>
      <c r="E41" s="38">
        <f>AVERAGE(C39:C41)</f>
        <v>21.940666834513348</v>
      </c>
      <c r="F41" s="34"/>
      <c r="G41" s="33">
        <v>12.843000411987305</v>
      </c>
      <c r="H41" s="39">
        <f>STDEV(G39:G41)</f>
        <v>6.9959796514745973E-2</v>
      </c>
      <c r="I41" s="38">
        <f>AVERAGE(G39:G41)</f>
        <v>12.767333348592123</v>
      </c>
      <c r="J41" s="34"/>
      <c r="K41" s="38">
        <f>E41-I41</f>
        <v>9.1733334859212246</v>
      </c>
      <c r="L41" s="38">
        <f>K41-$K$7</f>
        <v>-0.22733370463053326</v>
      </c>
      <c r="M41" s="18">
        <f>SQRT((D41*D41)+(H41*H41))</f>
        <v>7.6607617316122228E-2</v>
      </c>
      <c r="N41" s="6"/>
      <c r="O41" s="42">
        <f>POWER(2,-L41)</f>
        <v>1.1706693935108983</v>
      </c>
      <c r="P41" s="17">
        <f>M41/SQRT((COUNT(C39:C41)+COUNT(G39:G41)/2))</f>
        <v>3.6113177129849343E-2</v>
      </c>
    </row>
    <row r="42" spans="2:16">
      <c r="B42" s="24" t="s">
        <v>21</v>
      </c>
      <c r="C42" s="21">
        <v>27.729000091552734</v>
      </c>
      <c r="D42" s="30"/>
      <c r="E42" s="34"/>
      <c r="F42" s="34"/>
      <c r="G42" s="33">
        <v>16.101999282836914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21</v>
      </c>
      <c r="C43" s="21">
        <v>27.610000610351563</v>
      </c>
      <c r="D43" s="36"/>
      <c r="E43" s="34"/>
      <c r="F43" s="34"/>
      <c r="G43" s="33">
        <v>16.184000015258789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21</v>
      </c>
      <c r="C44" s="21">
        <v>27.513999938964844</v>
      </c>
      <c r="D44" s="37">
        <f>STDEV(C42:C44)</f>
        <v>0.10770489856212442</v>
      </c>
      <c r="E44" s="38">
        <f>AVERAGE(C42:C44)</f>
        <v>27.617666880289715</v>
      </c>
      <c r="F44" s="34"/>
      <c r="G44" s="33">
        <v>16.149999618530273</v>
      </c>
      <c r="H44" s="39">
        <f>STDEV(G42:G44)</f>
        <v>4.1199068197585058E-2</v>
      </c>
      <c r="I44" s="38">
        <f>AVERAGE(G42:G44)</f>
        <v>16.14533297220866</v>
      </c>
      <c r="J44" s="34"/>
      <c r="K44" s="38">
        <f>E44-I44</f>
        <v>11.472333908081055</v>
      </c>
      <c r="L44" s="38">
        <f>K44-$K$7</f>
        <v>2.0716667175292969</v>
      </c>
      <c r="M44" s="18">
        <f>SQRT((D44*D44)+(H44*H44))</f>
        <v>0.1153156901493755</v>
      </c>
      <c r="N44" s="6"/>
      <c r="O44" s="42">
        <f>POWER(2,-L44)</f>
        <v>0.23788451734327987</v>
      </c>
      <c r="P44" s="17">
        <f>M44/SQRT((COUNT(C42:C44)+COUNT(G42:G44)/2))</f>
        <v>5.4360337654553455E-2</v>
      </c>
    </row>
    <row r="45" spans="2:16">
      <c r="B45" s="24" t="s">
        <v>22</v>
      </c>
      <c r="C45" s="21">
        <v>27.110000610351563</v>
      </c>
      <c r="D45" s="30"/>
      <c r="E45" s="34"/>
      <c r="F45" s="34"/>
      <c r="G45" s="33">
        <v>18.701000213623047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22</v>
      </c>
      <c r="C46" s="21">
        <v>26.895999908447266</v>
      </c>
      <c r="D46" s="36"/>
      <c r="E46" s="34"/>
      <c r="F46" s="34"/>
      <c r="G46" s="33">
        <v>18.485000610351562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22</v>
      </c>
      <c r="C47" s="21">
        <v>26.896999359130859</v>
      </c>
      <c r="D47" s="37">
        <f>STDEV(C45:C47)</f>
        <v>0.12326585924928399</v>
      </c>
      <c r="E47" s="38">
        <f>AVERAGE(C45:C47)</f>
        <v>26.967666625976563</v>
      </c>
      <c r="F47" s="34"/>
      <c r="G47" s="33">
        <v>18.677000045776367</v>
      </c>
      <c r="H47" s="39">
        <f>STDEV(G45:G47)</f>
        <v>0.11838892112690218</v>
      </c>
      <c r="I47" s="38">
        <f>AVERAGE(G45:G47)</f>
        <v>18.621000289916992</v>
      </c>
      <c r="J47" s="34"/>
      <c r="K47" s="38">
        <f>E47-I47</f>
        <v>8.3466663360595703</v>
      </c>
      <c r="L47" s="38">
        <f>K47-$K$7</f>
        <v>-1.0540008544921875</v>
      </c>
      <c r="M47" s="18">
        <f>SQRT((D47*D47)+(H47*H47))</f>
        <v>0.17091052835345211</v>
      </c>
      <c r="N47" s="6"/>
      <c r="O47" s="42">
        <f>POWER(2,-L47)</f>
        <v>2.0762797708431089</v>
      </c>
      <c r="P47" s="17">
        <f>M47/SQRT((COUNT(C45:C47)+COUNT(G45:G47)/2))</f>
        <v>8.0567995716601129E-2</v>
      </c>
    </row>
    <row r="48" spans="2:16">
      <c r="B48" s="24" t="s">
        <v>23</v>
      </c>
      <c r="C48" s="21">
        <v>22.070999145507813</v>
      </c>
      <c r="D48" s="30"/>
      <c r="E48" s="34"/>
      <c r="F48" s="34"/>
      <c r="G48" s="33">
        <v>13.284000396728516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23</v>
      </c>
      <c r="C49" s="21">
        <v>22.094999313354492</v>
      </c>
      <c r="D49" s="36"/>
      <c r="E49" s="34"/>
      <c r="F49" s="34"/>
      <c r="G49" s="33">
        <v>13.295999526977539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23</v>
      </c>
      <c r="C50" s="21">
        <v>22.14900016784668</v>
      </c>
      <c r="D50" s="37">
        <f>STDEV(C48:C50)</f>
        <v>3.9950510694407193E-2</v>
      </c>
      <c r="E50" s="38">
        <f>AVERAGE(C48:C50)</f>
        <v>22.104999542236328</v>
      </c>
      <c r="F50" s="34"/>
      <c r="G50" s="33">
        <v>13.277000427246094</v>
      </c>
      <c r="H50" s="39">
        <f>STDEV(G48:G50)</f>
        <v>9.6085421205410783E-3</v>
      </c>
      <c r="I50" s="38">
        <f>AVERAGE(G48:G50)</f>
        <v>13.285666783650717</v>
      </c>
      <c r="J50" s="34"/>
      <c r="K50" s="38">
        <f>E50-I50</f>
        <v>8.8193327585856114</v>
      </c>
      <c r="L50" s="38">
        <f>K50-$K$7</f>
        <v>-0.58133443196614643</v>
      </c>
      <c r="M50" s="18">
        <f>SQRT((D50*D50)+(H50*H50))</f>
        <v>4.1089747947951144E-2</v>
      </c>
      <c r="N50" s="6"/>
      <c r="O50" s="42">
        <f>POWER(2,-L50)</f>
        <v>1.4962325606939788</v>
      </c>
      <c r="P50" s="17">
        <f>M50/SQRT((COUNT(C48:C50)+COUNT(G48:G50)/2))</f>
        <v>1.9369892940828189E-2</v>
      </c>
    </row>
    <row r="51" spans="2:16">
      <c r="B51" s="24" t="s">
        <v>24</v>
      </c>
      <c r="C51" s="21">
        <v>25.631000518798828</v>
      </c>
      <c r="D51" s="30"/>
      <c r="E51" s="34"/>
      <c r="F51" s="34"/>
      <c r="G51" s="33">
        <v>16.684000015258789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24</v>
      </c>
      <c r="C52" s="21">
        <v>25.492000579833984</v>
      </c>
      <c r="D52" s="36"/>
      <c r="E52" s="34"/>
      <c r="F52" s="34"/>
      <c r="G52" s="33">
        <v>16.733999252319336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24</v>
      </c>
      <c r="C53" s="21">
        <v>25.521999359130859</v>
      </c>
      <c r="D53" s="37">
        <f>STDEV(C51:C53)</f>
        <v>7.3146158022248997E-2</v>
      </c>
      <c r="E53" s="38">
        <f>AVERAGE(C51:C53)</f>
        <v>25.548333485921223</v>
      </c>
      <c r="F53" s="34"/>
      <c r="G53" s="33">
        <v>16.743999481201172</v>
      </c>
      <c r="H53" s="39">
        <f>STDEV(G51:G53)</f>
        <v>3.2145150483644823E-2</v>
      </c>
      <c r="I53" s="38">
        <f>AVERAGE(G51:G53)</f>
        <v>16.720666249593098</v>
      </c>
      <c r="J53" s="34"/>
      <c r="K53" s="38">
        <f>E53-I53</f>
        <v>8.827667236328125</v>
      </c>
      <c r="L53" s="38">
        <f>K53-$K$7</f>
        <v>-0.57299995422363281</v>
      </c>
      <c r="M53" s="18">
        <f>SQRT((D53*D53)+(H53*H53))</f>
        <v>7.9897879402597363E-2</v>
      </c>
      <c r="N53" s="6"/>
      <c r="O53" s="42">
        <f>POWER(2,-L53)</f>
        <v>1.4876137152328786</v>
      </c>
      <c r="P53" s="17">
        <f>M53/SQRT((COUNT(C51:C53)+COUNT(G51:G53)/2))</f>
        <v>3.7664221552001054E-2</v>
      </c>
    </row>
    <row r="54" spans="2:16">
      <c r="B54" s="24" t="s">
        <v>25</v>
      </c>
      <c r="C54" s="21">
        <v>24.378999710083008</v>
      </c>
      <c r="D54" s="30"/>
      <c r="E54" s="34"/>
      <c r="F54" s="34"/>
      <c r="G54" s="33">
        <v>17.139999389648438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25</v>
      </c>
      <c r="C55" s="21">
        <v>24.302999496459961</v>
      </c>
      <c r="D55" s="36"/>
      <c r="E55" s="34"/>
      <c r="F55" s="34"/>
      <c r="G55" s="33">
        <v>17.215999603271484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25</v>
      </c>
      <c r="C56" s="21">
        <v>24.243999481201172</v>
      </c>
      <c r="D56" s="37">
        <f>STDEV(C54:C56)</f>
        <v>6.7678278235381389E-2</v>
      </c>
      <c r="E56" s="38">
        <f>AVERAGE(C54:C56)</f>
        <v>24.308666229248047</v>
      </c>
      <c r="F56" s="34"/>
      <c r="G56" s="33">
        <v>17.200000762939453</v>
      </c>
      <c r="H56" s="39">
        <f>STDEV(G54:G56)</f>
        <v>4.0066944313083476E-2</v>
      </c>
      <c r="I56" s="38">
        <f>AVERAGE(G54:G56)</f>
        <v>17.185333251953125</v>
      </c>
      <c r="J56" s="34"/>
      <c r="K56" s="38">
        <f>E56-I56</f>
        <v>7.1233329772949219</v>
      </c>
      <c r="L56" s="38">
        <f>K56-$K$7</f>
        <v>-2.2773342132568359</v>
      </c>
      <c r="M56" s="18">
        <f>SQRT((D56*D56)+(H56*H56))</f>
        <v>7.8649280807223096E-2</v>
      </c>
      <c r="N56" s="6"/>
      <c r="O56" s="42">
        <f>POWER(2,-L56)</f>
        <v>4.8478135511763307</v>
      </c>
      <c r="P56" s="17">
        <f>M56/SQRT((COUNT(C54:C56)+COUNT(G54:G56)/2))</f>
        <v>3.7075626529488294E-2</v>
      </c>
    </row>
    <row r="57" spans="2:16">
      <c r="B57" s="24" t="s">
        <v>26</v>
      </c>
      <c r="C57" s="21">
        <v>21.465999603271484</v>
      </c>
      <c r="D57" s="30"/>
      <c r="E57" s="34"/>
      <c r="F57" s="34"/>
      <c r="G57" s="33">
        <v>14.118000030517578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26</v>
      </c>
      <c r="C58" s="21">
        <v>21.533000946044922</v>
      </c>
      <c r="D58" s="36"/>
      <c r="E58" s="34"/>
      <c r="F58" s="34"/>
      <c r="G58" s="33">
        <v>14.168000221252441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26</v>
      </c>
      <c r="C59" s="21">
        <v>21.479000091552734</v>
      </c>
      <c r="D59" s="37">
        <f>STDEV(C57:C59)</f>
        <v>3.5529998862184504E-2</v>
      </c>
      <c r="E59" s="38">
        <f>AVERAGE(C57:C59)</f>
        <v>21.492666880289715</v>
      </c>
      <c r="F59" s="34"/>
      <c r="G59" s="33">
        <v>14.119999885559082</v>
      </c>
      <c r="H59" s="39">
        <f>STDEV(G57:G59)</f>
        <v>2.830798097234808E-2</v>
      </c>
      <c r="I59" s="38">
        <f>AVERAGE(G57:G59)</f>
        <v>14.135333379109701</v>
      </c>
      <c r="J59" s="34"/>
      <c r="K59" s="38">
        <f>E59-I59</f>
        <v>7.3573335011800136</v>
      </c>
      <c r="L59" s="38">
        <f>K59-$K$7</f>
        <v>-2.0433336893717442</v>
      </c>
      <c r="M59" s="18">
        <f>SQRT((D59*D59)+(H59*H59))</f>
        <v>4.5428213764990288E-2</v>
      </c>
      <c r="N59" s="6"/>
      <c r="O59" s="42">
        <f>POWER(2,-L59)</f>
        <v>4.1219690985655379</v>
      </c>
      <c r="P59" s="17">
        <f>M59/SQRT((COUNT(C57:C59)+COUNT(G57:G59)/2))</f>
        <v>2.1415065340277799E-2</v>
      </c>
    </row>
    <row r="60" spans="2:16">
      <c r="B60" s="24" t="s">
        <v>27</v>
      </c>
      <c r="C60" s="21">
        <v>24.514999389648438</v>
      </c>
      <c r="D60" s="30"/>
      <c r="E60" s="34"/>
      <c r="F60" s="34"/>
      <c r="G60" s="33">
        <v>16.222999572753906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27</v>
      </c>
      <c r="C61" s="21">
        <v>24.561000823974609</v>
      </c>
      <c r="D61" s="36"/>
      <c r="E61" s="34"/>
      <c r="F61" s="34"/>
      <c r="G61" s="33">
        <v>16.297000885009766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27</v>
      </c>
      <c r="C62" s="21">
        <v>24.61400032043457</v>
      </c>
      <c r="D62" s="37">
        <f>STDEV(C60:C62)</f>
        <v>4.9541670812887705E-2</v>
      </c>
      <c r="E62" s="38">
        <f>AVERAGE(C60:C62)</f>
        <v>24.563333511352539</v>
      </c>
      <c r="F62" s="34"/>
      <c r="G62" s="33">
        <v>16.35099983215332</v>
      </c>
      <c r="H62" s="39">
        <f>STDEV(G60:G62)</f>
        <v>6.426007951354E-2</v>
      </c>
      <c r="I62" s="38">
        <f>AVERAGE(G60:G62)</f>
        <v>16.290333429972332</v>
      </c>
      <c r="J62" s="34"/>
      <c r="K62" s="38">
        <f>E62-I62</f>
        <v>8.2730000813802071</v>
      </c>
      <c r="L62" s="38">
        <f>K62-$K$7</f>
        <v>-1.1276671091715507</v>
      </c>
      <c r="M62" s="18">
        <f>SQRT((D62*D62)+(H62*H62))</f>
        <v>8.114021793179392E-2</v>
      </c>
      <c r="N62" s="6"/>
      <c r="O62" s="42">
        <f>POWER(2,-L62)</f>
        <v>2.1850512361956973</v>
      </c>
      <c r="P62" s="17">
        <f>M62/SQRT((COUNT(C60:C62)+COUNT(G60:G62)/2))</f>
        <v>3.8249865551017191E-2</v>
      </c>
    </row>
    <row r="63" spans="2:16">
      <c r="B63" s="24" t="s">
        <v>28</v>
      </c>
      <c r="C63" s="21">
        <v>28.77400016784668</v>
      </c>
      <c r="D63" s="30"/>
      <c r="E63" s="34"/>
      <c r="F63" s="34"/>
      <c r="G63" s="33">
        <v>18.898000717163086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28</v>
      </c>
      <c r="C64" s="21">
        <v>29.155000686645508</v>
      </c>
      <c r="D64" s="36"/>
      <c r="E64" s="34"/>
      <c r="F64" s="34"/>
      <c r="G64" s="33">
        <v>18.820999145507813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28</v>
      </c>
      <c r="C65" s="21">
        <v>29.045000076293945</v>
      </c>
      <c r="D65" s="37">
        <f>STDEV(C63:C65)</f>
        <v>0.19608776945569725</v>
      </c>
      <c r="E65" s="38">
        <f>AVERAGE(C63:C65)</f>
        <v>28.991333643595379</v>
      </c>
      <c r="F65" s="34"/>
      <c r="G65" s="33">
        <v>18.906000137329102</v>
      </c>
      <c r="H65" s="39">
        <f>STDEV(G63:G65)</f>
        <v>4.6936839424517277E-2</v>
      </c>
      <c r="I65" s="38">
        <f>AVERAGE(G63:G65)</f>
        <v>18.875</v>
      </c>
      <c r="J65" s="34"/>
      <c r="K65" s="38">
        <f>E65-I65</f>
        <v>10.116333643595379</v>
      </c>
      <c r="L65" s="38">
        <f>K65-$K$7</f>
        <v>0.71566645304362098</v>
      </c>
      <c r="M65" s="18">
        <f>SQRT((D65*D65)+(H65*H65))</f>
        <v>0.20162708207300328</v>
      </c>
      <c r="N65" s="6"/>
      <c r="O65" s="42">
        <f>POWER(2,-L65)</f>
        <v>0.60892377448912671</v>
      </c>
      <c r="P65" s="17">
        <f>M65/SQRT((COUNT(C63:C65)+COUNT(G63:G65)/2))</f>
        <v>9.504791800311814E-2</v>
      </c>
    </row>
    <row r="66" spans="2:16">
      <c r="B66" s="24" t="s">
        <v>29</v>
      </c>
      <c r="C66" s="21">
        <v>22.634000778198242</v>
      </c>
      <c r="D66" s="30"/>
      <c r="E66" s="34"/>
      <c r="F66" s="34"/>
      <c r="G66" s="33">
        <v>13.916999816894531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29</v>
      </c>
      <c r="C67" s="21">
        <v>22.639999389648438</v>
      </c>
      <c r="D67" s="36"/>
      <c r="E67" s="34"/>
      <c r="F67" s="34"/>
      <c r="G67" s="33">
        <v>14.046999931335449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29</v>
      </c>
      <c r="C68" s="21">
        <v>22.753999710083008</v>
      </c>
      <c r="D68" s="37">
        <f>STDEV(C66:C68)</f>
        <v>6.7616319593226087E-2</v>
      </c>
      <c r="E68" s="38">
        <f>AVERAGE(C66:C68)</f>
        <v>22.675999959309895</v>
      </c>
      <c r="F68" s="34"/>
      <c r="G68" s="33">
        <v>13.986000061035156</v>
      </c>
      <c r="H68" s="39">
        <f>STDEV(G66:G68)</f>
        <v>6.5041073718548781E-2</v>
      </c>
      <c r="I68" s="38">
        <f>AVERAGE(G66:G68)</f>
        <v>13.983333269755045</v>
      </c>
      <c r="J68" s="34"/>
      <c r="K68" s="38">
        <f>E68-I68</f>
        <v>8.6926666895548497</v>
      </c>
      <c r="L68" s="38">
        <f>K68-$K$7</f>
        <v>-0.70800050099690814</v>
      </c>
      <c r="M68" s="18">
        <f>SQRT((D68*D68)+(H68*H68))</f>
        <v>9.3820615782433378E-2</v>
      </c>
      <c r="N68" s="6"/>
      <c r="O68" s="42">
        <f>POWER(2,-L68)</f>
        <v>1.6335385494900487</v>
      </c>
      <c r="P68" s="17">
        <f>M68/SQRT((COUNT(C66:C68)+COUNT(G66:G68)/2))</f>
        <v>4.4227462423237517E-2</v>
      </c>
    </row>
    <row r="69" spans="2:16">
      <c r="B69" s="24" t="s">
        <v>30</v>
      </c>
      <c r="C69" s="21">
        <v>24.062000274658203</v>
      </c>
      <c r="D69" s="30"/>
      <c r="E69" s="34"/>
      <c r="F69" s="34"/>
      <c r="G69" s="33">
        <v>16.184999465942383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30</v>
      </c>
      <c r="C70" s="21">
        <v>24.208999633789063</v>
      </c>
      <c r="D70" s="36"/>
      <c r="E70" s="34"/>
      <c r="F70" s="34"/>
      <c r="G70" s="33">
        <v>16.159999847412109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30</v>
      </c>
      <c r="C71" s="21">
        <v>24.152999877929688</v>
      </c>
      <c r="D71" s="37">
        <f>STDEV(C69:C71)</f>
        <v>7.4190870998122715E-2</v>
      </c>
      <c r="E71" s="38">
        <f>AVERAGE(C69:C71)</f>
        <v>24.141333262125652</v>
      </c>
      <c r="F71" s="34"/>
      <c r="G71" s="33">
        <v>16.232000350952148</v>
      </c>
      <c r="H71" s="39">
        <f>STDEV(G69:G71)</f>
        <v>3.6556204736404599E-2</v>
      </c>
      <c r="I71" s="38">
        <f>AVERAGE(G69:G71)</f>
        <v>16.192333221435547</v>
      </c>
      <c r="J71" s="34"/>
      <c r="K71" s="38">
        <f>E71-I71</f>
        <v>7.9490000406901054</v>
      </c>
      <c r="L71" s="38">
        <f>K71-$K$7</f>
        <v>-1.4516671498616525</v>
      </c>
      <c r="M71" s="18">
        <f>SQRT((D71*D71)+(H71*H71))</f>
        <v>8.270817035934247E-2</v>
      </c>
      <c r="N71" s="6"/>
      <c r="O71" s="42">
        <f>POWER(2,-L71)</f>
        <v>2.7352394765926271</v>
      </c>
      <c r="P71" s="17">
        <f>M71/SQRT((COUNT(C69:C71)+COUNT(G69:G71)/2))</f>
        <v>3.8989005413748848E-2</v>
      </c>
    </row>
    <row r="72" spans="2:16">
      <c r="B72" s="24" t="s">
        <v>31</v>
      </c>
      <c r="C72" s="21">
        <v>25.573999404907227</v>
      </c>
      <c r="D72" s="30"/>
      <c r="E72" s="34"/>
      <c r="F72" s="34"/>
      <c r="G72" s="33">
        <v>17.349000930786133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31</v>
      </c>
      <c r="C73" s="21">
        <v>25.695999145507812</v>
      </c>
      <c r="D73" s="36"/>
      <c r="E73" s="34"/>
      <c r="F73" s="34"/>
      <c r="G73" s="33">
        <v>17.431999206542969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31</v>
      </c>
      <c r="C74" s="21">
        <v>25.851999282836914</v>
      </c>
      <c r="D74" s="37">
        <f>STDEV(C72:C74)</f>
        <v>0.13934603910303656</v>
      </c>
      <c r="E74" s="38">
        <f>AVERAGE(C72:C74)</f>
        <v>25.707332611083984</v>
      </c>
      <c r="F74" s="34"/>
      <c r="G74" s="33">
        <v>17.402999877929688</v>
      </c>
      <c r="H74" s="39">
        <f>STDEV(G72:G74)</f>
        <v>4.2121968004121213E-2</v>
      </c>
      <c r="I74" s="38">
        <f>AVERAGE(G72:G74)</f>
        <v>17.39466667175293</v>
      </c>
      <c r="J74" s="34"/>
      <c r="K74" s="38">
        <f>E74-I74</f>
        <v>8.3126659393310547</v>
      </c>
      <c r="L74" s="38">
        <f>K74-$K$7</f>
        <v>-1.0880012512207031</v>
      </c>
      <c r="M74" s="18">
        <f>SQRT((D74*D74)+(H74*H74))</f>
        <v>0.14557327640142337</v>
      </c>
      <c r="N74" s="6"/>
      <c r="O74" s="42">
        <f>POWER(2,-L74)</f>
        <v>2.1257931923744451</v>
      </c>
      <c r="P74" s="17">
        <f>M74/SQRT((COUNT(C72:C74)+COUNT(G72:G74)/2))</f>
        <v>6.8623900601993387E-2</v>
      </c>
    </row>
    <row r="75" spans="2:16">
      <c r="B75" s="24" t="s">
        <v>32</v>
      </c>
      <c r="C75" s="21">
        <v>21.959999084472656</v>
      </c>
      <c r="D75" s="30"/>
      <c r="E75" s="34"/>
      <c r="F75" s="34"/>
      <c r="G75" s="33">
        <v>14.152000427246094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32</v>
      </c>
      <c r="C76" s="21">
        <v>21.936000823974609</v>
      </c>
      <c r="D76" s="36"/>
      <c r="E76" s="34"/>
      <c r="F76" s="34"/>
      <c r="G76" s="33">
        <v>14.147000312805176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32</v>
      </c>
      <c r="C77" s="21">
        <v>21.923000335693359</v>
      </c>
      <c r="D77" s="37">
        <f>STDEV(C75:C77)</f>
        <v>1.8769818919906846E-2</v>
      </c>
      <c r="E77" s="38">
        <f>AVERAGE(C75:C77)</f>
        <v>21.939666748046875</v>
      </c>
      <c r="F77" s="34"/>
      <c r="G77" s="33">
        <v>14.163999557495117</v>
      </c>
      <c r="H77" s="39">
        <f>STDEV(G75:G77)</f>
        <v>8.7364618237190921E-3</v>
      </c>
      <c r="I77" s="38">
        <f>AVERAGE(G75:G77)</f>
        <v>14.154333432515463</v>
      </c>
      <c r="J77" s="34"/>
      <c r="K77" s="38">
        <f>E77-I77</f>
        <v>7.7853333155314122</v>
      </c>
      <c r="L77" s="38">
        <f>K77-$K$7</f>
        <v>-1.6153338750203456</v>
      </c>
      <c r="M77" s="18">
        <f>SQRT((D77*D77)+(H77*H77))</f>
        <v>2.0703426467215374E-2</v>
      </c>
      <c r="N77" s="6"/>
      <c r="O77" s="42">
        <f>POWER(2,-L77)</f>
        <v>3.0638249563974882</v>
      </c>
      <c r="P77" s="17">
        <f>M77/SQRT((COUNT(C75:C77)+COUNT(G75:G77)/2))</f>
        <v>9.7596888325100269E-3</v>
      </c>
    </row>
    <row r="78" spans="2:16">
      <c r="B78" s="24" t="s">
        <v>33</v>
      </c>
      <c r="C78" s="21">
        <v>26</v>
      </c>
      <c r="D78" s="30"/>
      <c r="E78" s="34"/>
      <c r="F78" s="34"/>
      <c r="G78" s="33">
        <v>16.809999465942383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33</v>
      </c>
      <c r="C79" s="21">
        <v>26.03700065612793</v>
      </c>
      <c r="D79" s="36"/>
      <c r="E79" s="34"/>
      <c r="F79" s="34"/>
      <c r="G79" s="33">
        <v>16.826000213623047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33</v>
      </c>
      <c r="C80" s="21">
        <v>26.02400016784668</v>
      </c>
      <c r="D80" s="37">
        <f>STDEV(C78:C80)</f>
        <v>1.877085198793161E-2</v>
      </c>
      <c r="E80" s="38">
        <f>AVERAGE(C78:C80)</f>
        <v>26.020333607991535</v>
      </c>
      <c r="F80" s="34"/>
      <c r="G80" s="33">
        <v>16.871999740600586</v>
      </c>
      <c r="H80" s="39">
        <f>STDEV(G78:G80)</f>
        <v>3.2186991332395568E-2</v>
      </c>
      <c r="I80" s="38">
        <f>AVERAGE(G78:G80)</f>
        <v>16.835999806722004</v>
      </c>
      <c r="J80" s="34"/>
      <c r="K80" s="38">
        <f>E80-I80</f>
        <v>9.1843338012695312</v>
      </c>
      <c r="L80" s="38">
        <f>K80-$K$7</f>
        <v>-0.21633338928222656</v>
      </c>
      <c r="M80" s="18">
        <f>SQRT((D80*D80)+(H80*H80))</f>
        <v>3.7260532677144374E-2</v>
      </c>
      <c r="N80" s="6"/>
      <c r="O80" s="42">
        <f>POWER(2,-L80)</f>
        <v>1.1617771734864861</v>
      </c>
      <c r="P80" s="17">
        <f>M80/SQRT((COUNT(C78:C80)+COUNT(G78:G80)/2))</f>
        <v>1.7564783551087822E-2</v>
      </c>
    </row>
    <row r="81" spans="2:16">
      <c r="B81" s="24" t="s">
        <v>34</v>
      </c>
      <c r="C81" s="21">
        <v>24.917999267578125</v>
      </c>
      <c r="D81" s="30"/>
      <c r="E81" s="34"/>
      <c r="F81" s="34"/>
      <c r="G81" s="33">
        <v>16.71299934387207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34</v>
      </c>
      <c r="C82" s="21">
        <v>24.978000640869141</v>
      </c>
      <c r="D82" s="36"/>
      <c r="E82" s="34"/>
      <c r="F82" s="34"/>
      <c r="G82" s="33">
        <v>17.016000747680664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34</v>
      </c>
      <c r="C83" s="21">
        <v>25.063999176025391</v>
      </c>
      <c r="D83" s="37">
        <f>STDEV(C81:C83)</f>
        <v>7.3384701076403422E-2</v>
      </c>
      <c r="E83" s="38">
        <f>AVERAGE(C81:C83)</f>
        <v>24.986666361490887</v>
      </c>
      <c r="F83" s="34"/>
      <c r="G83" s="33">
        <v>16.979999542236328</v>
      </c>
      <c r="H83" s="39">
        <f>STDEV(G81:G83)</f>
        <v>0.16552695824244501</v>
      </c>
      <c r="I83" s="38">
        <f>AVERAGE(G81:G83)</f>
        <v>16.902999877929687</v>
      </c>
      <c r="J83" s="34"/>
      <c r="K83" s="38">
        <f>E83-I83</f>
        <v>8.0836664835611991</v>
      </c>
      <c r="L83" s="38">
        <f>K83-$K$7</f>
        <v>-1.3170007069905587</v>
      </c>
      <c r="M83" s="18">
        <f>SQRT((D83*D83)+(H83*H83))</f>
        <v>0.18106487306230665</v>
      </c>
      <c r="N83" s="6"/>
      <c r="O83" s="42">
        <f>POWER(2,-L83)</f>
        <v>2.4914760520827817</v>
      </c>
      <c r="P83" s="17">
        <f>M83/SQRT((COUNT(C81:C83)+COUNT(G81:G83)/2))</f>
        <v>8.5354799718025648E-2</v>
      </c>
    </row>
    <row r="84" spans="2:16">
      <c r="B84" s="24" t="s">
        <v>35</v>
      </c>
      <c r="C84" s="21">
        <v>22.628999710083008</v>
      </c>
      <c r="D84" s="30"/>
      <c r="E84" s="34"/>
      <c r="F84" s="34"/>
      <c r="G84" s="33">
        <v>13.541999816894531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35</v>
      </c>
      <c r="C85" s="21">
        <v>22.645000457763672</v>
      </c>
      <c r="D85" s="36"/>
      <c r="E85" s="34"/>
      <c r="F85" s="34"/>
      <c r="G85" s="33">
        <v>13.607000350952148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35</v>
      </c>
      <c r="C86" s="21">
        <v>22.895999908447266</v>
      </c>
      <c r="D86" s="37">
        <f>STDEV(C84:C86)</f>
        <v>0.14974748417272274</v>
      </c>
      <c r="E86" s="38">
        <f>AVERAGE(C84:C86)</f>
        <v>22.723333358764648</v>
      </c>
      <c r="F86" s="34"/>
      <c r="G86" s="33">
        <v>13.578000068664551</v>
      </c>
      <c r="H86" s="39">
        <f>STDEV(G84:G86)</f>
        <v>3.2563025883253431E-2</v>
      </c>
      <c r="I86" s="38">
        <f>AVERAGE(G84:G86)</f>
        <v>13.575666745503744</v>
      </c>
      <c r="J86" s="34"/>
      <c r="K86" s="38">
        <f>E86-I86</f>
        <v>9.1476666132609044</v>
      </c>
      <c r="L86" s="38">
        <f>K86-$K$7</f>
        <v>-0.25300057729085346</v>
      </c>
      <c r="M86" s="18">
        <f>SQRT((D86*D86)+(H86*H86))</f>
        <v>0.15324705436233768</v>
      </c>
      <c r="N86" s="6"/>
      <c r="O86" s="42">
        <f>POWER(2,-L86)</f>
        <v>1.1916830514229773</v>
      </c>
      <c r="P86" s="17">
        <f>M86/SQRT((COUNT(C84:C86)+COUNT(G84:G86)/2))</f>
        <v>7.2241354224314977E-2</v>
      </c>
    </row>
    <row r="87" spans="2:16">
      <c r="B87" s="24" t="s">
        <v>36</v>
      </c>
      <c r="C87" s="21">
        <v>27.208000183105469</v>
      </c>
      <c r="D87" s="30"/>
      <c r="E87" s="34"/>
      <c r="F87" s="34"/>
      <c r="G87" s="33">
        <v>17.229000091552734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36</v>
      </c>
      <c r="C88" s="21">
        <v>27.483999252319336</v>
      </c>
      <c r="D88" s="36"/>
      <c r="E88" s="34"/>
      <c r="F88" s="34"/>
      <c r="G88" s="33">
        <v>17.336000442504883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36</v>
      </c>
      <c r="C89" s="21">
        <v>27.378999710083008</v>
      </c>
      <c r="D89" s="37">
        <f>STDEV(C87:C89)</f>
        <v>0.13930854741861173</v>
      </c>
      <c r="E89" s="38">
        <f>AVERAGE(C87:C89)</f>
        <v>27.35699971516927</v>
      </c>
      <c r="F89" s="34"/>
      <c r="G89" s="33">
        <v>17.329000473022461</v>
      </c>
      <c r="H89" s="39">
        <f>STDEV(G87:G89)</f>
        <v>5.9858375869949063E-2</v>
      </c>
      <c r="I89" s="38">
        <f>AVERAGE(G87:G89)</f>
        <v>17.298000335693359</v>
      </c>
      <c r="J89" s="34"/>
      <c r="K89" s="38">
        <f>E89-I89</f>
        <v>10.05899937947591</v>
      </c>
      <c r="L89" s="38">
        <f>K89-$K$7</f>
        <v>0.65833218892415246</v>
      </c>
      <c r="M89" s="18">
        <f>SQRT((D89*D89)+(H89*H89))</f>
        <v>0.15162419511961703</v>
      </c>
      <c r="N89" s="6"/>
      <c r="O89" s="42">
        <f>POWER(2,-L89)</f>
        <v>0.63361035175093983</v>
      </c>
      <c r="P89" s="17">
        <f>M89/SQRT((COUNT(C87:C89)+COUNT(G87:G89)/2))</f>
        <v>7.1476331040688956E-2</v>
      </c>
    </row>
    <row r="90" spans="2:16">
      <c r="B90" s="24" t="s">
        <v>37</v>
      </c>
      <c r="C90" s="21">
        <v>29.853000640869141</v>
      </c>
      <c r="D90" s="30"/>
      <c r="E90" s="34"/>
      <c r="F90" s="34"/>
      <c r="G90" s="33">
        <v>21.128999710083008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37</v>
      </c>
      <c r="C91" s="21">
        <v>29.839000701904297</v>
      </c>
      <c r="D91" s="36"/>
      <c r="E91" s="34"/>
      <c r="F91" s="34"/>
      <c r="G91" s="33"/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37</v>
      </c>
      <c r="C92" s="21">
        <v>29.768999099731445</v>
      </c>
      <c r="D92" s="37">
        <f>STDEV(C90:C92)</f>
        <v>4.5004595156667881E-2</v>
      </c>
      <c r="E92" s="38">
        <f>AVERAGE(C90:C92)</f>
        <v>29.820333480834961</v>
      </c>
      <c r="F92" s="34"/>
      <c r="G92" s="33">
        <v>21.26300048828125</v>
      </c>
      <c r="H92" s="39">
        <f>STDEV(G90:G92)</f>
        <v>9.4752858948251528E-2</v>
      </c>
      <c r="I92" s="38">
        <f>AVERAGE(G90:G92)</f>
        <v>21.196000099182129</v>
      </c>
      <c r="J92" s="34"/>
      <c r="K92" s="38">
        <f>E92-I92</f>
        <v>8.624333381652832</v>
      </c>
      <c r="L92" s="38">
        <f>K92-$K$7</f>
        <v>-0.77633380889892578</v>
      </c>
      <c r="M92" s="18">
        <f>SQRT((D92*D92)+(H92*H92))</f>
        <v>0.10489765423536802</v>
      </c>
      <c r="N92" s="6"/>
      <c r="O92" s="42">
        <f>POWER(2,-L92)</f>
        <v>1.7127728223929954</v>
      </c>
      <c r="P92" s="17">
        <f>M92/SQRT((COUNT(C90:C92)+COUNT(G90:G92)/2))</f>
        <v>5.2448827117684012E-2</v>
      </c>
    </row>
    <row r="93" spans="2:16">
      <c r="B93" s="24" t="s">
        <v>38</v>
      </c>
      <c r="C93" s="21">
        <v>24.596000671386719</v>
      </c>
      <c r="D93" s="30"/>
      <c r="E93" s="34"/>
      <c r="F93" s="34"/>
      <c r="G93" s="33">
        <v>14.189000129699707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38</v>
      </c>
      <c r="C94" s="21">
        <v>24.586999893188477</v>
      </c>
      <c r="D94" s="36"/>
      <c r="E94" s="34"/>
      <c r="F94" s="34"/>
      <c r="G94" s="33">
        <v>14.342000007629395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38</v>
      </c>
      <c r="C95" s="21">
        <v>24.603000640869141</v>
      </c>
      <c r="D95" s="37">
        <f>STDEV(C93:C95)</f>
        <v>8.0211959547716021E-3</v>
      </c>
      <c r="E95" s="38">
        <f>AVERAGE(C93:C95)</f>
        <v>24.595333735148113</v>
      </c>
      <c r="F95" s="34"/>
      <c r="G95" s="33">
        <v>14.340999603271484</v>
      </c>
      <c r="H95" s="39">
        <f>STDEV(G93:G95)</f>
        <v>8.8047149699726268E-2</v>
      </c>
      <c r="I95" s="38">
        <f>AVERAGE(G93:G95)</f>
        <v>14.290666580200195</v>
      </c>
      <c r="J95" s="34"/>
      <c r="K95" s="38">
        <f>E95-I95</f>
        <v>10.304667154947918</v>
      </c>
      <c r="L95" s="38">
        <f>K95-$K$7</f>
        <v>0.90399996439616004</v>
      </c>
      <c r="M95" s="18">
        <f>SQRT((D95*D95)+(H95*H95))</f>
        <v>8.8411764798531495E-2</v>
      </c>
      <c r="N95" s="6"/>
      <c r="O95" s="42">
        <f>POWER(2,-L95)</f>
        <v>0.53440300879387603</v>
      </c>
      <c r="P95" s="17">
        <f>M95/SQRT((COUNT(C93:C95)+COUNT(G93:G95)/2))</f>
        <v>4.1677705617141146E-2</v>
      </c>
    </row>
    <row r="96" spans="2:16">
      <c r="B96" s="24" t="s">
        <v>39</v>
      </c>
      <c r="C96" s="21">
        <v>25.615999221801758</v>
      </c>
      <c r="D96" s="30"/>
      <c r="E96" s="34"/>
      <c r="F96" s="34"/>
      <c r="G96" s="33">
        <v>16.368999481201172</v>
      </c>
      <c r="I96" s="34"/>
      <c r="J96" s="34"/>
      <c r="K96" s="34"/>
      <c r="L96" s="34"/>
      <c r="M96" s="34"/>
      <c r="N96" s="34"/>
      <c r="O96" s="35"/>
    </row>
    <row r="97" spans="2:17">
      <c r="B97" s="24" t="s">
        <v>39</v>
      </c>
      <c r="C97" s="21">
        <v>25.552999496459961</v>
      </c>
      <c r="D97" s="36"/>
      <c r="E97" s="34"/>
      <c r="F97" s="34"/>
      <c r="G97" s="33">
        <v>16.402999877929688</v>
      </c>
      <c r="H97" s="36"/>
      <c r="I97" s="34"/>
      <c r="J97" s="34"/>
      <c r="K97" s="34"/>
      <c r="L97" s="34"/>
      <c r="M97" s="34"/>
      <c r="N97" s="34"/>
      <c r="O97" s="35"/>
    </row>
    <row r="98" spans="2:17" ht="15.75">
      <c r="B98" s="24" t="s">
        <v>39</v>
      </c>
      <c r="C98" s="21">
        <v>25.530000686645508</v>
      </c>
      <c r="D98" s="37">
        <f>STDEV(C96:C98)</f>
        <v>4.4522763269747745E-2</v>
      </c>
      <c r="E98" s="38">
        <f>AVERAGE(C96:C98)</f>
        <v>25.566333134969074</v>
      </c>
      <c r="F98" s="34"/>
      <c r="G98" s="33">
        <v>16.302000045776367</v>
      </c>
      <c r="H98" s="39">
        <f>STDEV(G96:G98)</f>
        <v>5.139052672094651E-2</v>
      </c>
      <c r="I98" s="38">
        <f>AVERAGE(G96:G98)</f>
        <v>16.357999801635742</v>
      </c>
      <c r="J98" s="34"/>
      <c r="K98" s="38">
        <f>E98-I98</f>
        <v>9.2083333333333321</v>
      </c>
      <c r="L98" s="38">
        <f>K98-$K$7</f>
        <v>-0.19233385721842566</v>
      </c>
      <c r="M98" s="18">
        <f>SQRT((D98*D98)+(H98*H98))</f>
        <v>6.799457835614775E-2</v>
      </c>
      <c r="N98" s="6"/>
      <c r="O98" s="42">
        <f>POWER(2,-L98)</f>
        <v>1.142610630284475</v>
      </c>
      <c r="P98" s="17">
        <f>M98/SQRT((COUNT(C96:C98)+COUNT(G96:G98)/2))</f>
        <v>3.2052951626368086E-2</v>
      </c>
    </row>
    <row r="99" spans="2:17">
      <c r="B99" s="24" t="s">
        <v>241</v>
      </c>
      <c r="C99" s="21">
        <v>25.354999542236328</v>
      </c>
      <c r="D99" s="30"/>
      <c r="E99" s="34"/>
      <c r="F99" s="34"/>
      <c r="G99" s="33">
        <v>17.586999893188477</v>
      </c>
      <c r="I99" s="34"/>
      <c r="J99" s="34"/>
      <c r="K99" s="34"/>
      <c r="L99" s="34"/>
      <c r="M99" s="34"/>
      <c r="N99" s="34"/>
      <c r="O99" s="35"/>
    </row>
    <row r="100" spans="2:17">
      <c r="B100" s="24" t="s">
        <v>241</v>
      </c>
      <c r="C100" s="21">
        <v>25.381000518798828</v>
      </c>
      <c r="D100" s="36"/>
      <c r="E100" s="34"/>
      <c r="F100" s="34"/>
      <c r="G100" s="33">
        <v>17.583000183105469</v>
      </c>
      <c r="H100" s="36"/>
      <c r="I100" s="34"/>
      <c r="J100" s="34"/>
      <c r="K100" s="34"/>
      <c r="L100" s="34"/>
      <c r="M100" s="34"/>
      <c r="N100" s="34"/>
      <c r="O100" s="35"/>
    </row>
    <row r="101" spans="2:17" ht="15.75">
      <c r="B101" s="24" t="s">
        <v>241</v>
      </c>
      <c r="C101" s="21">
        <v>25.253000259399414</v>
      </c>
      <c r="D101" s="37">
        <f>STDEV(C99:C101)</f>
        <v>6.7655956731793337E-2</v>
      </c>
      <c r="E101" s="38">
        <f>AVERAGE(C99:C101)</f>
        <v>25.329666773478191</v>
      </c>
      <c r="F101" s="34"/>
      <c r="G101" s="33">
        <v>17.471000671386719</v>
      </c>
      <c r="H101" s="39">
        <f>STDEV(G99:G101)</f>
        <v>6.5847940697488699E-2</v>
      </c>
      <c r="I101" s="38">
        <f>AVERAGE(G99:G101)</f>
        <v>17.547000249226887</v>
      </c>
      <c r="J101" s="34"/>
      <c r="K101" s="38">
        <f>E101-I101</f>
        <v>7.7826665242513045</v>
      </c>
      <c r="L101" s="38">
        <f>K101-$K$7</f>
        <v>-1.6180006663004534</v>
      </c>
      <c r="M101" s="18">
        <f>SQRT((D101*D101)+(H101*H101))</f>
        <v>9.4410167754295823E-2</v>
      </c>
      <c r="N101" s="6"/>
      <c r="O101" s="42">
        <f>POWER(2,-L101)</f>
        <v>3.0694936096295145</v>
      </c>
      <c r="P101" s="17">
        <f>M101/SQRT((COUNT(C99:C101)+COUNT(G99:G101)/2))</f>
        <v>4.4505379888014736E-2</v>
      </c>
    </row>
    <row r="102" spans="2:17">
      <c r="B102" s="24" t="s">
        <v>242</v>
      </c>
      <c r="C102" s="21">
        <v>21.547000885009766</v>
      </c>
      <c r="D102" s="30"/>
      <c r="E102" s="34"/>
      <c r="F102" s="34"/>
      <c r="G102" s="33">
        <v>13.833999633789063</v>
      </c>
      <c r="I102" s="34"/>
      <c r="J102" s="34"/>
      <c r="K102" s="34"/>
      <c r="L102" s="34"/>
      <c r="M102" s="34"/>
      <c r="N102" s="34"/>
      <c r="O102" s="35"/>
    </row>
    <row r="103" spans="2:17">
      <c r="B103" s="24" t="s">
        <v>242</v>
      </c>
      <c r="C103" s="21">
        <v>21.499000549316406</v>
      </c>
      <c r="D103" s="36"/>
      <c r="E103" s="34"/>
      <c r="F103" s="34"/>
      <c r="G103" s="33">
        <v>13.857999801635742</v>
      </c>
      <c r="H103" s="36"/>
      <c r="I103" s="34"/>
      <c r="J103" s="34"/>
      <c r="K103" s="34"/>
      <c r="L103" s="34"/>
      <c r="M103" s="34"/>
      <c r="N103" s="34"/>
      <c r="O103" s="35"/>
    </row>
    <row r="104" spans="2:17" ht="15.75">
      <c r="B104" s="24" t="s">
        <v>242</v>
      </c>
      <c r="C104" s="21">
        <v>21.636999130249023</v>
      </c>
      <c r="D104" s="37">
        <f>STDEV(C102:C104)</f>
        <v>7.0056316289393059E-2</v>
      </c>
      <c r="E104" s="38">
        <f>AVERAGE(C102:C104)</f>
        <v>21.561000188191731</v>
      </c>
      <c r="F104" s="34"/>
      <c r="G104" s="33">
        <v>13.748000144958496</v>
      </c>
      <c r="H104" s="39">
        <f>STDEV(G102:G104)</f>
        <v>5.7838632713351039E-2</v>
      </c>
      <c r="I104" s="38">
        <f>AVERAGE(G102:G104)</f>
        <v>13.8133331934611</v>
      </c>
      <c r="J104" s="34"/>
      <c r="K104" s="38">
        <f>E104-I104</f>
        <v>7.7476669947306309</v>
      </c>
      <c r="L104" s="38">
        <f>K104-$K$7</f>
        <v>-1.6530001958211269</v>
      </c>
      <c r="M104" s="18">
        <f>SQRT((D104*D104)+(H104*H104))</f>
        <v>9.0847096190188714E-2</v>
      </c>
      <c r="N104" s="6"/>
      <c r="O104" s="42">
        <f>POWER(2,-L104)</f>
        <v>3.1448695954234487</v>
      </c>
      <c r="P104" s="17">
        <f>M104/SQRT((COUNT(C102:C104)+COUNT(G102:G104)/2))</f>
        <v>4.2825731844792672E-2</v>
      </c>
    </row>
    <row r="105" spans="2:17">
      <c r="B105" s="24" t="s">
        <v>243</v>
      </c>
      <c r="C105" s="21">
        <v>25.665000915527344</v>
      </c>
      <c r="D105" s="30"/>
      <c r="E105" s="34"/>
      <c r="F105" s="34"/>
      <c r="G105" s="33">
        <v>17.069000244140625</v>
      </c>
      <c r="I105" s="34"/>
      <c r="J105" s="34"/>
      <c r="K105" s="34"/>
      <c r="L105" s="34"/>
      <c r="M105" s="34"/>
      <c r="N105" s="34"/>
      <c r="O105" s="35"/>
    </row>
    <row r="106" spans="2:17">
      <c r="B106" s="24" t="s">
        <v>243</v>
      </c>
      <c r="C106" s="21">
        <v>25.635000228881836</v>
      </c>
      <c r="D106" s="36"/>
      <c r="E106" s="34"/>
      <c r="F106" s="34"/>
      <c r="G106" s="33">
        <v>17.143999099731445</v>
      </c>
      <c r="H106" s="36"/>
      <c r="I106" s="34"/>
      <c r="J106" s="34"/>
      <c r="K106" s="34"/>
      <c r="L106" s="34"/>
      <c r="M106" s="34"/>
      <c r="N106" s="34"/>
      <c r="O106" s="35"/>
    </row>
    <row r="107" spans="2:17" ht="15.75">
      <c r="B107" s="24" t="s">
        <v>243</v>
      </c>
      <c r="C107" s="21">
        <v>25.666000366210937</v>
      </c>
      <c r="D107" s="37">
        <f>STDEV(C105:C107)</f>
        <v>1.7616510320785456E-2</v>
      </c>
      <c r="E107" s="38">
        <f>AVERAGE(C105:C107)</f>
        <v>25.655333836873371</v>
      </c>
      <c r="F107" s="34"/>
      <c r="G107" s="33">
        <v>17.097000122070312</v>
      </c>
      <c r="H107" s="39">
        <f>STDEV(G105:G107)</f>
        <v>3.7898384761538721E-2</v>
      </c>
      <c r="I107" s="38">
        <f>AVERAGE(G105:G107)</f>
        <v>17.103333155314129</v>
      </c>
      <c r="J107" s="34"/>
      <c r="K107" s="38">
        <f>E107-I107</f>
        <v>8.5520006815592424</v>
      </c>
      <c r="L107" s="38">
        <f>K107-$K$7</f>
        <v>-0.84866650899251539</v>
      </c>
      <c r="M107" s="18">
        <f>SQRT((D107*D107)+(H107*H107))</f>
        <v>4.1792690789370944E-2</v>
      </c>
      <c r="N107" s="6"/>
      <c r="O107" s="42">
        <f>POWER(2,-L107)</f>
        <v>1.800835633382581</v>
      </c>
      <c r="P107" s="17">
        <f>M107/SQRT((COUNT(C105:C107)+COUNT(G105:G107)/2))</f>
        <v>1.9701263374131174E-2</v>
      </c>
    </row>
    <row r="108" spans="2:17">
      <c r="B108" s="24" t="s">
        <v>40</v>
      </c>
      <c r="C108" s="21">
        <v>24.367000579833984</v>
      </c>
      <c r="D108" s="30"/>
      <c r="E108" s="34"/>
      <c r="F108" s="34"/>
      <c r="G108" s="33">
        <v>17.478000640869141</v>
      </c>
      <c r="I108" s="34"/>
      <c r="J108" s="34"/>
      <c r="K108" s="34"/>
      <c r="L108" s="34"/>
      <c r="M108" s="34"/>
      <c r="N108" s="34"/>
      <c r="O108" s="35"/>
      <c r="Q108"/>
    </row>
    <row r="109" spans="2:17">
      <c r="B109" s="24" t="s">
        <v>40</v>
      </c>
      <c r="C109" s="21">
        <v>24.485000610351563</v>
      </c>
      <c r="D109" s="36"/>
      <c r="E109" s="34"/>
      <c r="F109" s="34"/>
      <c r="G109" s="33">
        <v>17.478000640869141</v>
      </c>
      <c r="H109" s="36"/>
      <c r="I109" s="34"/>
      <c r="J109" s="34"/>
      <c r="K109" s="34"/>
      <c r="L109" s="34"/>
      <c r="M109" s="34"/>
      <c r="N109" s="34"/>
      <c r="O109" s="35"/>
      <c r="Q109"/>
    </row>
    <row r="110" spans="2:17" ht="15.75">
      <c r="B110" s="24" t="s">
        <v>40</v>
      </c>
      <c r="C110" s="21">
        <v>24.499000549316406</v>
      </c>
      <c r="D110" s="37">
        <f>STDEV(C108:C110)</f>
        <v>7.2507467933228584E-2</v>
      </c>
      <c r="E110" s="38">
        <f>AVERAGE(C108:C110)</f>
        <v>24.450333913167317</v>
      </c>
      <c r="F110" s="34"/>
      <c r="G110" s="33">
        <v>17.500999450683594</v>
      </c>
      <c r="H110" s="39">
        <f>STDEV(G108:G110)</f>
        <v>1.3278369037415519E-2</v>
      </c>
      <c r="I110" s="38">
        <f>AVERAGE(G108:G110)</f>
        <v>17.485666910807293</v>
      </c>
      <c r="J110" s="34"/>
      <c r="K110" s="38">
        <f>E110-I110</f>
        <v>6.9646670023600237</v>
      </c>
      <c r="L110" s="38">
        <f>K110-$K$7</f>
        <v>-2.4360001881917341</v>
      </c>
      <c r="M110" s="18">
        <f>SQRT((D110*D110)+(H110*H110))</f>
        <v>7.3713282319958912E-2</v>
      </c>
      <c r="N110" s="6"/>
      <c r="O110" s="42">
        <f>POWER(2,-L110)</f>
        <v>5.4113936300879661</v>
      </c>
      <c r="P110" s="17">
        <f>M110/SQRT((COUNT(C108:C110)+COUNT(G108:G110)/2))</f>
        <v>3.4748774527974265E-2</v>
      </c>
      <c r="Q110"/>
    </row>
    <row r="111" spans="2:17">
      <c r="B111" s="24" t="s">
        <v>41</v>
      </c>
      <c r="C111" s="21">
        <v>23.084999084472656</v>
      </c>
      <c r="D111" s="30"/>
      <c r="E111" s="34"/>
      <c r="F111" s="34"/>
      <c r="G111" s="33">
        <v>13.956999778747559</v>
      </c>
      <c r="I111" s="34"/>
      <c r="J111" s="34"/>
      <c r="K111" s="34"/>
      <c r="L111" s="34"/>
      <c r="M111" s="34"/>
      <c r="N111" s="34"/>
      <c r="O111" s="35"/>
      <c r="Q111"/>
    </row>
    <row r="112" spans="2:17">
      <c r="B112" s="24" t="s">
        <v>41</v>
      </c>
      <c r="C112" s="21">
        <v>23.106000900268555</v>
      </c>
      <c r="D112" s="36"/>
      <c r="E112" s="34"/>
      <c r="F112" s="34"/>
      <c r="G112" s="33">
        <v>14.053000450134277</v>
      </c>
      <c r="H112" s="36"/>
      <c r="I112" s="34"/>
      <c r="J112" s="34"/>
      <c r="K112" s="34"/>
      <c r="L112" s="34"/>
      <c r="M112" s="34"/>
      <c r="N112" s="34"/>
      <c r="O112" s="35"/>
      <c r="Q112"/>
    </row>
    <row r="113" spans="2:17" ht="15.75">
      <c r="B113" s="24" t="s">
        <v>41</v>
      </c>
      <c r="C113" s="21">
        <v>23.170999526977539</v>
      </c>
      <c r="D113" s="37">
        <f>STDEV(C111:C113)</f>
        <v>4.4836692287705614E-2</v>
      </c>
      <c r="E113" s="38">
        <f>AVERAGE(C111:C113)</f>
        <v>23.12066650390625</v>
      </c>
      <c r="F113" s="34"/>
      <c r="G113" s="33">
        <v>14.031000137329102</v>
      </c>
      <c r="H113" s="39">
        <f>STDEV(G111:G113)</f>
        <v>5.0292802235878779E-2</v>
      </c>
      <c r="I113" s="38">
        <f>AVERAGE(G111:G113)</f>
        <v>14.013666788736979</v>
      </c>
      <c r="J113" s="34"/>
      <c r="K113" s="38">
        <f>E113-I113</f>
        <v>9.1069997151692714</v>
      </c>
      <c r="L113" s="38">
        <f>K113-$K$7</f>
        <v>-0.29366747538248639</v>
      </c>
      <c r="M113" s="18">
        <f>SQRT((D113*D113)+(H113*H113))</f>
        <v>6.7377258270425441E-2</v>
      </c>
      <c r="N113" s="6"/>
      <c r="O113" s="42">
        <f>POWER(2,-L113)</f>
        <v>1.2257523056799886</v>
      </c>
      <c r="P113" s="17">
        <f>M113/SQRT((COUNT(C111:C113)+COUNT(G111:G113)/2))</f>
        <v>3.1761944147183481E-2</v>
      </c>
      <c r="Q113"/>
    </row>
    <row r="114" spans="2:17" s="23" customFormat="1">
      <c r="B114" s="24" t="s">
        <v>42</v>
      </c>
      <c r="C114" s="21">
        <v>26.759000778198242</v>
      </c>
      <c r="D114" s="30"/>
      <c r="E114" s="34"/>
      <c r="F114" s="34"/>
      <c r="G114" s="33">
        <v>16.527000427246094</v>
      </c>
      <c r="H114" s="29"/>
      <c r="I114" s="34"/>
      <c r="J114" s="34"/>
      <c r="K114" s="34"/>
      <c r="L114" s="34"/>
      <c r="M114" s="34"/>
      <c r="N114" s="34"/>
      <c r="O114" s="35"/>
      <c r="P114" s="41"/>
    </row>
    <row r="115" spans="2:17" s="23" customFormat="1">
      <c r="B115" s="24" t="s">
        <v>42</v>
      </c>
      <c r="C115" s="21">
        <v>26.902000427246094</v>
      </c>
      <c r="D115" s="36"/>
      <c r="E115" s="34"/>
      <c r="F115" s="34"/>
      <c r="G115" s="33">
        <v>16.511999130249023</v>
      </c>
      <c r="H115" s="36"/>
      <c r="I115" s="34"/>
      <c r="J115" s="34"/>
      <c r="K115" s="34"/>
      <c r="L115" s="34"/>
      <c r="M115" s="34"/>
      <c r="N115" s="34"/>
      <c r="O115" s="35"/>
      <c r="P115" s="41"/>
    </row>
    <row r="116" spans="2:17" s="23" customFormat="1" ht="15.75">
      <c r="B116" s="24" t="s">
        <v>42</v>
      </c>
      <c r="C116" s="21">
        <v>26.965999603271484</v>
      </c>
      <c r="D116" s="37">
        <f>STDEV(C114:C116)</f>
        <v>0.1059821586726121</v>
      </c>
      <c r="E116" s="38">
        <f>AVERAGE(C114:C116)</f>
        <v>26.875666936238606</v>
      </c>
      <c r="F116" s="34"/>
      <c r="G116" s="33">
        <v>16.514999389648437</v>
      </c>
      <c r="H116" s="39">
        <f>STDEV(G114:G116)</f>
        <v>7.9379402395336179E-3</v>
      </c>
      <c r="I116" s="38">
        <f>AVERAGE(G114:G116)</f>
        <v>16.517999649047852</v>
      </c>
      <c r="J116" s="34"/>
      <c r="K116" s="38">
        <f>E116-I116</f>
        <v>10.357667287190754</v>
      </c>
      <c r="L116" s="38">
        <f>K116-$K$7</f>
        <v>0.95700009663899621</v>
      </c>
      <c r="M116" s="38">
        <f>SQRT((D116*D116)+(H116*H116))</f>
        <v>0.1062790141662649</v>
      </c>
      <c r="N116" s="34"/>
      <c r="O116" s="42">
        <f>POWER(2,-L116)</f>
        <v>0.51512694230423328</v>
      </c>
      <c r="P116" s="1">
        <f>M116/SQRT((COUNT(C114:C116)+COUNT(G114:G116)/2))</f>
        <v>5.0100407743191376E-2</v>
      </c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R24" sqref="R24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4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245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27.687000274658203</v>
      </c>
      <c r="D5" s="30"/>
      <c r="E5" s="34"/>
      <c r="F5" s="34"/>
      <c r="G5" s="33">
        <v>17.930999755859375</v>
      </c>
      <c r="H5" s="30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27.211999893188477</v>
      </c>
      <c r="D6" s="36"/>
      <c r="E6" s="34"/>
      <c r="F6" s="34"/>
      <c r="G6" s="33">
        <v>18.006000518798828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27.438999176025391</v>
      </c>
      <c r="D7" s="37">
        <f>STDEV(C5:C8)</f>
        <v>0.23757755987167864</v>
      </c>
      <c r="E7" s="38">
        <f>AVERAGE(C5:C8)</f>
        <v>27.445999781290691</v>
      </c>
      <c r="F7" s="34"/>
      <c r="G7" s="33">
        <v>17.895999908447266</v>
      </c>
      <c r="H7" s="39">
        <f>STDEV(G5:G8)</f>
        <v>5.6199403967905903E-2</v>
      </c>
      <c r="I7" s="38">
        <f>AVERAGE(G5:G8)</f>
        <v>17.944333394368488</v>
      </c>
      <c r="J7" s="34"/>
      <c r="K7" s="1">
        <f>E7-I7</f>
        <v>9.5016663869222029</v>
      </c>
      <c r="L7" s="38">
        <f>K7-$K$7</f>
        <v>0</v>
      </c>
      <c r="M7" s="18">
        <f>SQRT((D7*D7)+(H7*H7))</f>
        <v>0.24413412289339836</v>
      </c>
      <c r="N7" s="6"/>
      <c r="O7" s="42">
        <f>POWER(2,-L7)</f>
        <v>1</v>
      </c>
      <c r="P7" s="17">
        <f>M7/SQRT((COUNT(C5:C8)+COUNT(G5:G8)/2))</f>
        <v>0.1150859292113013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43</v>
      </c>
      <c r="C9" s="21">
        <v>26.617000579833984</v>
      </c>
      <c r="D9" s="30"/>
      <c r="E9" s="34"/>
      <c r="F9" s="34"/>
      <c r="G9" s="33">
        <v>18.927000045776367</v>
      </c>
      <c r="H9" s="29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43</v>
      </c>
      <c r="C10" s="21">
        <v>26.528999328613281</v>
      </c>
      <c r="D10" s="36"/>
      <c r="E10" s="34"/>
      <c r="F10" s="34"/>
      <c r="G10" s="33">
        <v>18.972999572753906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43</v>
      </c>
      <c r="C11" s="21">
        <v>26.400999069213867</v>
      </c>
      <c r="D11" s="37">
        <f>STDEV(C9:C11)</f>
        <v>0.1086162504822208</v>
      </c>
      <c r="E11" s="38">
        <f>AVERAGE(C9:C11)</f>
        <v>26.515666325887043</v>
      </c>
      <c r="F11" s="34"/>
      <c r="G11" s="33">
        <v>18.75</v>
      </c>
      <c r="H11" s="39">
        <f>STDEV(G9:G11)</f>
        <v>0.1177382564104365</v>
      </c>
      <c r="I11" s="38">
        <f>AVERAGE(G9:G11)</f>
        <v>18.883333206176758</v>
      </c>
      <c r="J11" s="34"/>
      <c r="K11" s="38">
        <f>E11-I11</f>
        <v>7.6323331197102853</v>
      </c>
      <c r="L11" s="38">
        <f>K11-$K$7</f>
        <v>-1.8693332672119176</v>
      </c>
      <c r="M11" s="38">
        <f>SQRT((D11*D11)+(H11*H11))</f>
        <v>0.16018672507853521</v>
      </c>
      <c r="N11" s="34"/>
      <c r="O11" s="42">
        <f>POWER(2,-L11)</f>
        <v>3.6536369044919121</v>
      </c>
      <c r="P11" s="1">
        <f>M11/SQRT((COUNT(C9:C11)+COUNT(G9:G11)/2))</f>
        <v>7.5512746372731629E-2</v>
      </c>
      <c r="Q11" s="28"/>
    </row>
    <row r="12" spans="2:17">
      <c r="B12" s="24" t="s">
        <v>44</v>
      </c>
      <c r="C12" s="21">
        <v>23.033000946044922</v>
      </c>
      <c r="D12" s="30"/>
      <c r="E12" s="34"/>
      <c r="F12" s="34"/>
      <c r="G12" s="33">
        <v>13.442000389099121</v>
      </c>
      <c r="I12" s="34"/>
      <c r="J12" s="34"/>
      <c r="K12" s="34"/>
      <c r="L12" s="34"/>
      <c r="M12" s="34"/>
      <c r="N12" s="34"/>
      <c r="O12" s="35"/>
    </row>
    <row r="13" spans="2:17">
      <c r="B13" s="24" t="s">
        <v>44</v>
      </c>
      <c r="C13" s="21">
        <v>23.00200080871582</v>
      </c>
      <c r="D13" s="36"/>
      <c r="E13" s="34"/>
      <c r="F13" s="34"/>
      <c r="G13" s="33">
        <v>13.548000335693359</v>
      </c>
      <c r="H13" s="36"/>
      <c r="I13" s="34"/>
      <c r="J13" s="34"/>
      <c r="K13" s="34"/>
      <c r="L13" s="34"/>
      <c r="M13" s="34"/>
      <c r="N13" s="34"/>
      <c r="O13" s="35"/>
    </row>
    <row r="14" spans="2:17" ht="15.75">
      <c r="B14" s="24" t="s">
        <v>44</v>
      </c>
      <c r="C14" s="21">
        <v>23.146999359130859</v>
      </c>
      <c r="D14" s="37">
        <f>STDEV(C12:C14)</f>
        <v>7.6355775074098381E-2</v>
      </c>
      <c r="E14" s="38">
        <f>AVERAGE(C12:C14)</f>
        <v>23.060667037963867</v>
      </c>
      <c r="F14" s="34"/>
      <c r="G14" s="33">
        <v>13.52299976348877</v>
      </c>
      <c r="H14" s="39">
        <f>STDEV(G12:G14)</f>
        <v>5.5410462219170474E-2</v>
      </c>
      <c r="I14" s="38">
        <f>AVERAGE(G12:G14)</f>
        <v>13.50433349609375</v>
      </c>
      <c r="J14" s="34"/>
      <c r="K14" s="38">
        <f>E14-I14</f>
        <v>9.5563335418701172</v>
      </c>
      <c r="L14" s="38">
        <f>K14-$K$7</f>
        <v>5.4667154947914298E-2</v>
      </c>
      <c r="M14" s="18">
        <f>SQRT((D14*D14)+(H14*H14))</f>
        <v>9.4342586939877904E-2</v>
      </c>
      <c r="N14" s="6"/>
      <c r="O14" s="42">
        <f>POWER(2,-L14)</f>
        <v>0.96281654947250317</v>
      </c>
      <c r="P14" s="17">
        <f>M14/SQRT((COUNT(C12:C14)+COUNT(G12:G14)/2))</f>
        <v>4.447352198657939E-2</v>
      </c>
    </row>
    <row r="15" spans="2:17">
      <c r="B15" s="24" t="s">
        <v>45</v>
      </c>
      <c r="C15" s="21">
        <v>27.107999801635742</v>
      </c>
      <c r="D15" s="30"/>
      <c r="E15" s="34"/>
      <c r="F15" s="34"/>
      <c r="G15" s="33"/>
      <c r="I15" s="34"/>
      <c r="J15" s="34"/>
      <c r="K15" s="34"/>
      <c r="L15" s="34"/>
      <c r="M15" s="34"/>
      <c r="N15" s="34"/>
      <c r="O15" s="35"/>
    </row>
    <row r="16" spans="2:17">
      <c r="B16" s="24" t="s">
        <v>45</v>
      </c>
      <c r="C16" s="21">
        <v>27.121999740600586</v>
      </c>
      <c r="D16" s="36"/>
      <c r="E16" s="34"/>
      <c r="F16" s="34"/>
      <c r="G16" s="33">
        <v>17.666999816894531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45</v>
      </c>
      <c r="C17" s="21">
        <v>27.024999618530273</v>
      </c>
      <c r="D17" s="37">
        <f>STDEV(C15:C17)</f>
        <v>5.2430990149300402E-2</v>
      </c>
      <c r="E17" s="38">
        <f>AVERAGE(C15:C17)</f>
        <v>27.084999720255535</v>
      </c>
      <c r="F17" s="34"/>
      <c r="G17" s="33">
        <v>17.579999923706055</v>
      </c>
      <c r="H17" s="39">
        <f>STDEV(G15:G17)</f>
        <v>6.15182144360771E-2</v>
      </c>
      <c r="I17" s="38">
        <f>AVERAGE(G15:G17)</f>
        <v>17.623499870300293</v>
      </c>
      <c r="J17" s="34"/>
      <c r="K17" s="38">
        <f>E17-I17</f>
        <v>9.4614998499552421</v>
      </c>
      <c r="L17" s="38">
        <f>K17-$K$7</f>
        <v>-4.016653696696082E-2</v>
      </c>
      <c r="M17" s="18">
        <f>SQRT((D17*D17)+(H17*H17))</f>
        <v>8.0830065170326315E-2</v>
      </c>
      <c r="N17" s="6"/>
      <c r="O17" s="42">
        <f>POWER(2,-L17)</f>
        <v>1.0282325134444781</v>
      </c>
      <c r="P17" s="17">
        <f>M17/SQRT((COUNT(C15:C17)+COUNT(G15:G17)/2))</f>
        <v>4.0415032585163158E-2</v>
      </c>
    </row>
    <row r="18" spans="2:16">
      <c r="B18" s="24" t="s">
        <v>46</v>
      </c>
      <c r="C18" s="21">
        <v>28.568000793457031</v>
      </c>
      <c r="D18" s="30"/>
      <c r="E18" s="34"/>
      <c r="F18" s="34"/>
      <c r="G18" s="33">
        <v>21.488000869750977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46</v>
      </c>
      <c r="C19" s="21">
        <v>28.440999984741211</v>
      </c>
      <c r="D19" s="36"/>
      <c r="E19" s="34"/>
      <c r="F19" s="34"/>
      <c r="G19" s="33">
        <v>21.603000640869141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46</v>
      </c>
      <c r="C20" s="21">
        <v>28.784999847412109</v>
      </c>
      <c r="D20" s="37">
        <f>STDEV(C18:C20)</f>
        <v>0.17395099901457572</v>
      </c>
      <c r="E20" s="38">
        <f>AVERAGE(C18:C20)</f>
        <v>28.598000208536785</v>
      </c>
      <c r="F20" s="34"/>
      <c r="G20" s="33">
        <v>21.542999267578125</v>
      </c>
      <c r="H20" s="39">
        <f>STDEV(G18:G20)</f>
        <v>5.7518020245240262E-2</v>
      </c>
      <c r="I20" s="38">
        <f>AVERAGE(G18:G20)</f>
        <v>21.544666926066082</v>
      </c>
      <c r="J20" s="34"/>
      <c r="K20" s="38">
        <f>E20-I20</f>
        <v>7.0533332824707031</v>
      </c>
      <c r="L20" s="38">
        <f>K20-$K$7</f>
        <v>-2.4483331044514998</v>
      </c>
      <c r="M20" s="18">
        <f>SQRT((D20*D20)+(H20*H20))</f>
        <v>0.18321373505035257</v>
      </c>
      <c r="N20" s="6"/>
      <c r="O20" s="42">
        <f>POWER(2,-L20)</f>
        <v>5.457851359594259</v>
      </c>
      <c r="P20" s="17">
        <f>M20/SQRT((COUNT(C18:C20)+COUNT(G18:G20)/2))</f>
        <v>8.6367782973746504E-2</v>
      </c>
    </row>
    <row r="21" spans="2:16">
      <c r="B21" s="24" t="s">
        <v>47</v>
      </c>
      <c r="C21" s="21">
        <v>22.482999801635742</v>
      </c>
      <c r="D21" s="30"/>
      <c r="E21" s="34"/>
      <c r="F21" s="34"/>
      <c r="G21" s="33">
        <v>16.392999649047852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47</v>
      </c>
      <c r="C22" s="21">
        <v>22.523000717163086</v>
      </c>
      <c r="D22" s="36"/>
      <c r="E22" s="34"/>
      <c r="F22" s="34"/>
      <c r="G22" s="33">
        <v>16.474000930786133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47</v>
      </c>
      <c r="C23" s="21">
        <v>22.523000717163086</v>
      </c>
      <c r="D23" s="37">
        <f>STDEV(C21:C23)</f>
        <v>2.3094539347543398E-2</v>
      </c>
      <c r="E23" s="38">
        <f>AVERAGE(C21:C23)</f>
        <v>22.509667078653973</v>
      </c>
      <c r="F23" s="34"/>
      <c r="G23" s="33">
        <v>16.530000686645508</v>
      </c>
      <c r="H23" s="39">
        <f>STDEV(G21:G23)</f>
        <v>6.8879683267744046E-2</v>
      </c>
      <c r="I23" s="38">
        <f>AVERAGE(G21:G23)</f>
        <v>16.465667088826496</v>
      </c>
      <c r="J23" s="34"/>
      <c r="K23" s="38">
        <f>E23-I23</f>
        <v>6.0439999898274763</v>
      </c>
      <c r="L23" s="38">
        <f>K23-$K$7</f>
        <v>-3.4576663970947266</v>
      </c>
      <c r="M23" s="18">
        <f>SQRT((D23*D23)+(H23*H23))</f>
        <v>7.2648251973051428E-2</v>
      </c>
      <c r="N23" s="6"/>
      <c r="O23" s="42">
        <f>POWER(2,-L23)</f>
        <v>10.986549088976997</v>
      </c>
      <c r="P23" s="17">
        <f>M23/SQRT((COUNT(C21:C23)+COUNT(G21:G23)/2))</f>
        <v>3.4246714407662436E-2</v>
      </c>
    </row>
    <row r="24" spans="2:16">
      <c r="B24" s="24" t="s">
        <v>48</v>
      </c>
      <c r="C24" s="21">
        <v>28.240999221801758</v>
      </c>
      <c r="D24" s="30"/>
      <c r="E24" s="34"/>
      <c r="F24" s="34"/>
      <c r="G24" s="33">
        <v>18.704999923706055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48</v>
      </c>
      <c r="C25" s="21">
        <v>28.23900032043457</v>
      </c>
      <c r="D25" s="36"/>
      <c r="E25" s="34"/>
      <c r="F25" s="34"/>
      <c r="G25" s="33">
        <v>18.606000900268555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48</v>
      </c>
      <c r="C26" s="21">
        <v>28.174999237060547</v>
      </c>
      <c r="D26" s="37">
        <f>STDEV(C24:C26)</f>
        <v>3.7541382201433215E-2</v>
      </c>
      <c r="E26" s="38">
        <f>AVERAGE(C24:C26)</f>
        <v>28.218332926432293</v>
      </c>
      <c r="F26" s="34"/>
      <c r="G26" s="33">
        <v>18.61199951171875</v>
      </c>
      <c r="H26" s="39">
        <f>STDEV(G24:G26)</f>
        <v>5.5506556085321269E-2</v>
      </c>
      <c r="I26" s="38">
        <f>AVERAGE(G24:G26)</f>
        <v>18.641000111897785</v>
      </c>
      <c r="J26" s="34"/>
      <c r="K26" s="38">
        <f>E26-I26</f>
        <v>9.5773328145345076</v>
      </c>
      <c r="L26" s="38">
        <f>K26-$K$7</f>
        <v>7.5666427612304688E-2</v>
      </c>
      <c r="M26" s="18">
        <f>SQRT((D26*D26)+(H26*H26))</f>
        <v>6.7009948112552675E-2</v>
      </c>
      <c r="N26" s="6"/>
      <c r="O26" s="42">
        <f>POWER(2,-L26)</f>
        <v>0.94890369031714838</v>
      </c>
      <c r="P26" s="17">
        <f>M26/SQRT((COUNT(C24:C26)+COUNT(G24:G26)/2))</f>
        <v>3.1588792478229794E-2</v>
      </c>
    </row>
    <row r="27" spans="2:16">
      <c r="B27" s="24" t="s">
        <v>49</v>
      </c>
      <c r="C27" s="21">
        <v>25.701999664306641</v>
      </c>
      <c r="D27" s="30"/>
      <c r="E27" s="34"/>
      <c r="F27" s="34"/>
      <c r="G27" s="33">
        <v>18.302999496459961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49</v>
      </c>
      <c r="C28" s="21">
        <v>25.673999786376953</v>
      </c>
      <c r="D28" s="36"/>
      <c r="E28" s="34"/>
      <c r="F28" s="34"/>
      <c r="G28" s="33">
        <v>18.350000381469727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49</v>
      </c>
      <c r="C29" s="21">
        <v>25.753999710083008</v>
      </c>
      <c r="D29" s="37">
        <f>STDEV(C27:C29)</f>
        <v>4.0595536942288485E-2</v>
      </c>
      <c r="E29" s="38">
        <f>AVERAGE(C27:C29)</f>
        <v>25.709999720255535</v>
      </c>
      <c r="F29" s="34"/>
      <c r="G29" s="33">
        <v>18.334999084472656</v>
      </c>
      <c r="H29" s="39">
        <f>STDEV(G27:G29)</f>
        <v>2.4007275759228199E-2</v>
      </c>
      <c r="I29" s="38">
        <f>AVERAGE(G27:G29)</f>
        <v>18.329332987467449</v>
      </c>
      <c r="J29" s="34"/>
      <c r="K29" s="38">
        <f>E29-I29</f>
        <v>7.3806667327880859</v>
      </c>
      <c r="L29" s="38">
        <f>K29-$K$7</f>
        <v>-2.120999654134117</v>
      </c>
      <c r="M29" s="18">
        <f>SQRT((D29*D29)+(H29*H29))</f>
        <v>4.7162982401586256E-2</v>
      </c>
      <c r="N29" s="6"/>
      <c r="O29" s="42">
        <f>POWER(2,-L29)</f>
        <v>4.3499525205793566</v>
      </c>
      <c r="P29" s="17">
        <f>M29/SQRT((COUNT(C27:C29)+COUNT(G27:G29)/2))</f>
        <v>2.2232843118095633E-2</v>
      </c>
    </row>
    <row r="30" spans="2:16">
      <c r="B30" s="24" t="s">
        <v>50</v>
      </c>
      <c r="C30" s="21">
        <v>22.507999420166016</v>
      </c>
      <c r="D30" s="30"/>
      <c r="E30" s="34"/>
      <c r="F30" s="34"/>
      <c r="G30" s="33">
        <v>13.065999984741211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50</v>
      </c>
      <c r="C31" s="21">
        <v>22.47599983215332</v>
      </c>
      <c r="D31" s="36"/>
      <c r="E31" s="34"/>
      <c r="F31" s="34"/>
      <c r="G31" s="33">
        <v>13.069999694824219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50</v>
      </c>
      <c r="C32" s="21">
        <v>22.572000503540039</v>
      </c>
      <c r="D32" s="37">
        <f>STDEV(C30:C32)</f>
        <v>4.8881218637174768E-2</v>
      </c>
      <c r="E32" s="38">
        <f>AVERAGE(C30:C32)</f>
        <v>22.518666585286457</v>
      </c>
      <c r="F32" s="34"/>
      <c r="G32" s="33">
        <v>13.006999969482422</v>
      </c>
      <c r="H32" s="39">
        <f>STDEV(G30:G32)</f>
        <v>3.5275026280234247E-2</v>
      </c>
      <c r="I32" s="38">
        <f>AVERAGE(G30:G32)</f>
        <v>13.047666549682617</v>
      </c>
      <c r="J32" s="34"/>
      <c r="K32" s="38">
        <f>E32-I32</f>
        <v>9.47100003560384</v>
      </c>
      <c r="L32" s="38">
        <f>K32-$K$7</f>
        <v>-3.0666351318362928E-2</v>
      </c>
      <c r="M32" s="18">
        <f>SQRT((D32*D32)+(H32*H32))</f>
        <v>6.0280187578726878E-2</v>
      </c>
      <c r="N32" s="6"/>
      <c r="O32" s="42">
        <f>POWER(2,-L32)</f>
        <v>1.0214838192400941</v>
      </c>
      <c r="P32" s="17">
        <f>M32/SQRT((COUNT(C30:C32)+COUNT(G30:G32)/2))</f>
        <v>2.8416352938743245E-2</v>
      </c>
    </row>
    <row r="33" spans="2:16">
      <c r="B33" s="24" t="s">
        <v>51</v>
      </c>
      <c r="C33" s="21">
        <v>26.760000228881836</v>
      </c>
      <c r="D33" s="30"/>
      <c r="E33" s="34"/>
      <c r="F33" s="34"/>
      <c r="G33" s="33">
        <v>17.351999282836914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51</v>
      </c>
      <c r="C34" s="21">
        <v>26.572000503540039</v>
      </c>
      <c r="D34" s="36"/>
      <c r="E34" s="34"/>
      <c r="F34" s="34"/>
      <c r="G34" s="33">
        <v>17.391000747680664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51</v>
      </c>
      <c r="C35" s="21">
        <v>26.764999389648438</v>
      </c>
      <c r="D35" s="37">
        <f>STDEV(C33:C35)</f>
        <v>0.11001322524742495</v>
      </c>
      <c r="E35" s="38">
        <f>AVERAGE(C33:C35)</f>
        <v>26.699000040690105</v>
      </c>
      <c r="F35" s="34"/>
      <c r="G35" s="33">
        <v>17.351999282836914</v>
      </c>
      <c r="H35" s="39">
        <f>STDEV(G33:G35)</f>
        <v>2.2517506226328789E-2</v>
      </c>
      <c r="I35" s="38">
        <f>AVERAGE(G33:G35)</f>
        <v>17.364999771118164</v>
      </c>
      <c r="J35" s="34"/>
      <c r="K35" s="38">
        <f>E35-I35</f>
        <v>9.3340002695719413</v>
      </c>
      <c r="L35" s="38">
        <f>K35-$K$7</f>
        <v>-0.1676661173502616</v>
      </c>
      <c r="M35" s="18">
        <f>SQRT((D35*D35)+(H35*H35))</f>
        <v>0.11229402395494345</v>
      </c>
      <c r="N35" s="6"/>
      <c r="O35" s="42">
        <f>POWER(2,-L35)</f>
        <v>1.1232399217392171</v>
      </c>
      <c r="P35" s="17">
        <f>M35/SQRT((COUNT(C33:C35)+COUNT(G33:G35)/2))</f>
        <v>5.2935910550176754E-2</v>
      </c>
    </row>
    <row r="36" spans="2:16">
      <c r="B36" s="24" t="s">
        <v>52</v>
      </c>
      <c r="C36" s="21">
        <v>24.799999237060547</v>
      </c>
      <c r="D36" s="30"/>
      <c r="E36" s="34"/>
      <c r="F36" s="34"/>
      <c r="G36" s="33">
        <v>18.24799919128418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52</v>
      </c>
      <c r="C37" s="21">
        <v>24.506000518798828</v>
      </c>
      <c r="D37" s="36"/>
      <c r="E37" s="34"/>
      <c r="F37" s="34"/>
      <c r="G37" s="33">
        <v>18.271999359130859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52</v>
      </c>
      <c r="C38" s="21">
        <v>24.677000045776367</v>
      </c>
      <c r="D38" s="37">
        <f>STDEV(C36:C38)</f>
        <v>0.14765098804423774</v>
      </c>
      <c r="E38" s="38">
        <f>AVERAGE(C36:C38)</f>
        <v>24.660999933878582</v>
      </c>
      <c r="F38" s="34"/>
      <c r="G38" s="33">
        <v>18.163000106811523</v>
      </c>
      <c r="H38" s="39">
        <f>STDEV(G36:G38)</f>
        <v>5.7273742418949149E-2</v>
      </c>
      <c r="I38" s="38">
        <f>AVERAGE(G36:G38)</f>
        <v>18.22766621907552</v>
      </c>
      <c r="J38" s="34"/>
      <c r="K38" s="38">
        <f>E38-I38</f>
        <v>6.4333337148030623</v>
      </c>
      <c r="L38" s="38">
        <f>K38-$K$7</f>
        <v>-3.0683326721191406</v>
      </c>
      <c r="M38" s="18">
        <f>SQRT((D38*D38)+(H38*H38))</f>
        <v>0.15837012294341307</v>
      </c>
      <c r="N38" s="6"/>
      <c r="O38" s="42">
        <f>POWER(2,-L38)</f>
        <v>8.3880337840773613</v>
      </c>
      <c r="P38" s="17">
        <f>M38/SQRT((COUNT(C36:C38)+COUNT(G36:G38)/2))</f>
        <v>7.465639191375642E-2</v>
      </c>
    </row>
    <row r="39" spans="2:16">
      <c r="B39" s="24" t="s">
        <v>53</v>
      </c>
      <c r="C39" s="21">
        <v>21.236000061035156</v>
      </c>
      <c r="D39" s="30"/>
      <c r="E39" s="34"/>
      <c r="F39" s="34"/>
      <c r="G39" s="33">
        <v>13.519000053405762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53</v>
      </c>
      <c r="C40" s="21">
        <v>21.562000274658203</v>
      </c>
      <c r="D40" s="36"/>
      <c r="E40" s="34"/>
      <c r="F40" s="34"/>
      <c r="G40" s="33">
        <v>13.362000465393066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53</v>
      </c>
      <c r="C41" s="21">
        <v>21.520999908447266</v>
      </c>
      <c r="D41" s="37">
        <f>STDEV(C39:C41)</f>
        <v>0.17756786605719177</v>
      </c>
      <c r="E41" s="38">
        <f>AVERAGE(C39:C41)</f>
        <v>21.439666748046875</v>
      </c>
      <c r="F41" s="34"/>
      <c r="G41" s="33">
        <v>13.399999618530273</v>
      </c>
      <c r="H41" s="39">
        <f>STDEV(G39:G41)</f>
        <v>8.1908393725202033E-2</v>
      </c>
      <c r="I41" s="38">
        <f>AVERAGE(G39:G41)</f>
        <v>13.427000045776367</v>
      </c>
      <c r="J41" s="34"/>
      <c r="K41" s="38">
        <f>E41-I41</f>
        <v>8.0126667022705078</v>
      </c>
      <c r="L41" s="38">
        <f>K41-$K$7</f>
        <v>-1.4889996846516951</v>
      </c>
      <c r="M41" s="18">
        <f>SQRT((D41*D41)+(H41*H41))</f>
        <v>0.19554879702710398</v>
      </c>
      <c r="N41" s="6"/>
      <c r="O41" s="42">
        <f>POWER(2,-L41)</f>
        <v>2.8069428385286908</v>
      </c>
      <c r="P41" s="17">
        <f>M41/SQRT((COUNT(C39:C41)+COUNT(G39:G41)/2))</f>
        <v>9.2182586953824683E-2</v>
      </c>
    </row>
    <row r="42" spans="2:16">
      <c r="B42" s="24" t="s">
        <v>54</v>
      </c>
      <c r="C42" s="21">
        <v>24.429000854492188</v>
      </c>
      <c r="D42" s="30"/>
      <c r="E42" s="34"/>
      <c r="F42" s="34"/>
      <c r="G42" s="33">
        <v>16.485000610351562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54</v>
      </c>
      <c r="C43" s="21">
        <v>24.521999359130859</v>
      </c>
      <c r="D43" s="36"/>
      <c r="E43" s="34"/>
      <c r="F43" s="34"/>
      <c r="G43" s="33">
        <v>16.542999267578125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54</v>
      </c>
      <c r="C44" s="21">
        <v>24.48699951171875</v>
      </c>
      <c r="D44" s="37">
        <f>STDEV(C42:C44)</f>
        <v>4.6970833900737988E-2</v>
      </c>
      <c r="E44" s="38">
        <f>AVERAGE(C42:C44)</f>
        <v>24.479333241780598</v>
      </c>
      <c r="F44" s="34"/>
      <c r="G44" s="33">
        <v>16.559999465942383</v>
      </c>
      <c r="H44" s="39">
        <f>STDEV(G42:G44)</f>
        <v>3.9322765510666387E-2</v>
      </c>
      <c r="I44" s="38">
        <f>AVERAGE(G42:G44)</f>
        <v>16.529333114624023</v>
      </c>
      <c r="J44" s="34"/>
      <c r="K44" s="38">
        <f>E44-I44</f>
        <v>7.9500001271565743</v>
      </c>
      <c r="L44" s="38">
        <f>K44-$K$7</f>
        <v>-1.5516662597656286</v>
      </c>
      <c r="M44" s="18">
        <f>SQRT((D44*D44)+(H44*H44))</f>
        <v>6.1257971928048445E-2</v>
      </c>
      <c r="N44" s="6"/>
      <c r="O44" s="42">
        <f>POWER(2,-L44)</f>
        <v>2.9315552760186052</v>
      </c>
      <c r="P44" s="17">
        <f>M44/SQRT((COUNT(C42:C44)+COUNT(G42:G44)/2))</f>
        <v>2.887728490137215E-2</v>
      </c>
    </row>
    <row r="45" spans="2:16">
      <c r="B45" s="24" t="s">
        <v>55</v>
      </c>
      <c r="C45" s="21">
        <v>31.259000778198242</v>
      </c>
      <c r="D45" s="30"/>
      <c r="E45" s="34"/>
      <c r="F45" s="34"/>
      <c r="G45" s="33">
        <v>19.548000335693359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55</v>
      </c>
      <c r="C46" s="21"/>
      <c r="D46" s="36"/>
      <c r="E46" s="34"/>
      <c r="F46" s="34"/>
      <c r="G46" s="33">
        <v>19.590000152587891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55</v>
      </c>
      <c r="C47" s="21">
        <v>31.771999359130859</v>
      </c>
      <c r="D47" s="37">
        <f>STDEV(C45:C47)</f>
        <v>0.36274477531652954</v>
      </c>
      <c r="E47" s="38">
        <f>AVERAGE(C45:C47)</f>
        <v>31.515500068664551</v>
      </c>
      <c r="F47" s="34"/>
      <c r="G47" s="33">
        <v>19.632999420166016</v>
      </c>
      <c r="H47" s="39">
        <f>STDEV(G45:G47)</f>
        <v>4.2500521550954913E-2</v>
      </c>
      <c r="I47" s="38">
        <f>AVERAGE(G45:G47)</f>
        <v>19.590333302815754</v>
      </c>
      <c r="J47" s="34"/>
      <c r="K47" s="38">
        <f>E47-I47</f>
        <v>11.925166765848797</v>
      </c>
      <c r="L47" s="38">
        <f>K47-$K$7</f>
        <v>2.4235003789265939</v>
      </c>
      <c r="M47" s="18">
        <f>SQRT((D47*D47)+(H47*H47))</f>
        <v>0.36522604829275618</v>
      </c>
      <c r="N47" s="6"/>
      <c r="O47" s="42">
        <f>POWER(2,-L47)</f>
        <v>0.18640334068919215</v>
      </c>
      <c r="P47" s="17">
        <f>M47/SQRT((COUNT(C45:C47)+COUNT(G45:G47)/2))</f>
        <v>0.1952215344909782</v>
      </c>
    </row>
    <row r="48" spans="2:16">
      <c r="B48" s="24" t="s">
        <v>56</v>
      </c>
      <c r="C48" s="21">
        <v>25.058000564575195</v>
      </c>
      <c r="D48" s="30"/>
      <c r="E48" s="34"/>
      <c r="F48" s="34"/>
      <c r="G48" s="33">
        <v>14.630999565124512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56</v>
      </c>
      <c r="C49" s="21">
        <v>25.158000946044922</v>
      </c>
      <c r="D49" s="36"/>
      <c r="E49" s="34"/>
      <c r="F49" s="34"/>
      <c r="G49" s="33">
        <v>14.649999618530273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56</v>
      </c>
      <c r="C50" s="21">
        <v>25.062999725341797</v>
      </c>
      <c r="D50" s="37">
        <f>STDEV(C48:C50)</f>
        <v>5.6347581784173942E-2</v>
      </c>
      <c r="E50" s="38">
        <f>AVERAGE(C48:C50)</f>
        <v>25.093000411987305</v>
      </c>
      <c r="F50" s="34"/>
      <c r="G50" s="33">
        <v>14.565999984741211</v>
      </c>
      <c r="H50" s="39">
        <f>STDEV(G48:G50)</f>
        <v>4.404899914890914E-2</v>
      </c>
      <c r="I50" s="38">
        <f>AVERAGE(G48:G50)</f>
        <v>14.615666389465332</v>
      </c>
      <c r="J50" s="34"/>
      <c r="K50" s="38">
        <f>E50-I50</f>
        <v>10.477334022521973</v>
      </c>
      <c r="L50" s="38">
        <f>K50-$K$7</f>
        <v>0.97566763559976977</v>
      </c>
      <c r="M50" s="18">
        <f>SQRT((D50*D50)+(H50*H50))</f>
        <v>7.1521774998560883E-2</v>
      </c>
      <c r="N50" s="6"/>
      <c r="O50" s="42">
        <f>POWER(2,-L50)</f>
        <v>0.50850447111470209</v>
      </c>
      <c r="P50" s="17">
        <f>M50/SQRT((COUNT(C48:C50)+COUNT(G48:G50)/2))</f>
        <v>3.3715688069320585E-2</v>
      </c>
    </row>
    <row r="51" spans="2:16">
      <c r="B51" s="24" t="s">
        <v>57</v>
      </c>
      <c r="C51" s="21">
        <v>30.319000244140625</v>
      </c>
      <c r="D51" s="30"/>
      <c r="E51" s="34"/>
      <c r="F51" s="34"/>
      <c r="G51" s="33">
        <v>21.013999938964844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57</v>
      </c>
      <c r="C52" s="21">
        <v>30.889999389648437</v>
      </c>
      <c r="D52" s="36"/>
      <c r="E52" s="34"/>
      <c r="F52" s="34"/>
      <c r="G52" s="33">
        <v>21.158000946044922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57</v>
      </c>
      <c r="C53" s="21">
        <v>30.905000686645508</v>
      </c>
      <c r="D53" s="37">
        <f>STDEV(C51:C53)</f>
        <v>0.33408122308247884</v>
      </c>
      <c r="E53" s="38">
        <f>AVERAGE(C51:C53)</f>
        <v>30.704666773478191</v>
      </c>
      <c r="F53" s="34"/>
      <c r="G53" s="33">
        <v>21.034999847412109</v>
      </c>
      <c r="H53" s="39">
        <f>STDEV(G51:G53)</f>
        <v>7.7788770033286422E-2</v>
      </c>
      <c r="I53" s="38">
        <f>AVERAGE(G51:G53)</f>
        <v>21.069000244140625</v>
      </c>
      <c r="J53" s="34"/>
      <c r="K53" s="38">
        <f>E53-I53</f>
        <v>9.6356665293375663</v>
      </c>
      <c r="L53" s="38">
        <f>K53-$K$7</f>
        <v>0.1340001424153634</v>
      </c>
      <c r="M53" s="18">
        <f>SQRT((D53*D53)+(H53*H53))</f>
        <v>0.34301801171305352</v>
      </c>
      <c r="N53" s="6"/>
      <c r="O53" s="42">
        <f>POWER(2,-L53)</f>
        <v>0.91130119067821547</v>
      </c>
      <c r="P53" s="17">
        <f>M53/SQRT((COUNT(C51:C53)+COUNT(G51:G53)/2))</f>
        <v>0.16170024143428449</v>
      </c>
    </row>
    <row r="54" spans="2:16">
      <c r="B54" s="24" t="s">
        <v>58</v>
      </c>
      <c r="C54" s="21">
        <v>28.069000244140625</v>
      </c>
      <c r="D54" s="30"/>
      <c r="E54" s="34"/>
      <c r="F54" s="34"/>
      <c r="G54" s="33">
        <v>20.599000930786133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58</v>
      </c>
      <c r="C55" s="21">
        <v>28.055999755859375</v>
      </c>
      <c r="D55" s="36"/>
      <c r="E55" s="34"/>
      <c r="F55" s="34"/>
      <c r="G55" s="33">
        <v>20.579999923706055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58</v>
      </c>
      <c r="C56" s="21">
        <v>27.924999237060547</v>
      </c>
      <c r="D56" s="37">
        <f>STDEV(C54:C56)</f>
        <v>7.9651782425326959E-2</v>
      </c>
      <c r="E56" s="38">
        <f>AVERAGE(C54:C56)</f>
        <v>28.016666412353516</v>
      </c>
      <c r="F56" s="34"/>
      <c r="G56" s="33">
        <v>20.590999603271484</v>
      </c>
      <c r="H56" s="39">
        <f>STDEV(G54:G56)</f>
        <v>9.5398503010265708E-3</v>
      </c>
      <c r="I56" s="38">
        <f>AVERAGE(G54:G56)</f>
        <v>20.590000152587891</v>
      </c>
      <c r="J56" s="34"/>
      <c r="K56" s="38">
        <f>E56-I56</f>
        <v>7.426666259765625</v>
      </c>
      <c r="L56" s="38">
        <f>K56-$K$7</f>
        <v>-2.0750001271565779</v>
      </c>
      <c r="M56" s="18">
        <f>SQRT((D56*D56)+(H56*H56))</f>
        <v>8.0221039555079449E-2</v>
      </c>
      <c r="N56" s="6"/>
      <c r="O56" s="42">
        <f>POWER(2,-L56)</f>
        <v>4.2134445151848405</v>
      </c>
      <c r="P56" s="17">
        <f>M56/SQRT((COUNT(C54:C56)+COUNT(G54:G56)/2))</f>
        <v>3.7816560708820626E-2</v>
      </c>
    </row>
    <row r="57" spans="2:16">
      <c r="B57" s="24" t="s">
        <v>59</v>
      </c>
      <c r="C57" s="21">
        <v>22.780000686645508</v>
      </c>
      <c r="D57" s="30"/>
      <c r="E57" s="34"/>
      <c r="F57" s="34"/>
      <c r="G57" s="33">
        <v>15.369999885559082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59</v>
      </c>
      <c r="C58" s="21">
        <v>22.78700065612793</v>
      </c>
      <c r="D58" s="36"/>
      <c r="E58" s="34"/>
      <c r="F58" s="34"/>
      <c r="G58" s="33">
        <v>15.368000030517578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59</v>
      </c>
      <c r="C59" s="21">
        <v>22.853000640869141</v>
      </c>
      <c r="D59" s="37">
        <f>STDEV(C57:C59)</f>
        <v>4.0278180352906132E-2</v>
      </c>
      <c r="E59" s="38">
        <f>AVERAGE(C57:C59)</f>
        <v>22.806667327880859</v>
      </c>
      <c r="F59" s="34"/>
      <c r="G59" s="33">
        <v>15.41100025177002</v>
      </c>
      <c r="H59" s="39">
        <f>STDEV(G57:G59)</f>
        <v>2.4269488654745514E-2</v>
      </c>
      <c r="I59" s="38">
        <f>AVERAGE(G57:G59)</f>
        <v>15.383000055948893</v>
      </c>
      <c r="J59" s="34"/>
      <c r="K59" s="38">
        <f>E59-I59</f>
        <v>7.4236672719319667</v>
      </c>
      <c r="L59" s="38">
        <f>K59-$K$7</f>
        <v>-2.0779991149902362</v>
      </c>
      <c r="M59" s="18">
        <f>SQRT((D59*D59)+(H59*H59))</f>
        <v>4.7024885880819052E-2</v>
      </c>
      <c r="N59" s="6"/>
      <c r="O59" s="42">
        <f>POWER(2,-L59)</f>
        <v>4.2222122804686313</v>
      </c>
      <c r="P59" s="17">
        <f>M59/SQRT((COUNT(C57:C59)+COUNT(G57:G59)/2))</f>
        <v>2.2167743793900459E-2</v>
      </c>
    </row>
    <row r="60" spans="2:16">
      <c r="B60" s="24" t="s">
        <v>60</v>
      </c>
      <c r="C60" s="21">
        <v>28.937999725341797</v>
      </c>
      <c r="D60" s="30"/>
      <c r="E60" s="34"/>
      <c r="F60" s="34"/>
      <c r="G60" s="33">
        <v>19.343000411987305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60</v>
      </c>
      <c r="C61" s="21">
        <v>28.846000671386719</v>
      </c>
      <c r="D61" s="36"/>
      <c r="E61" s="34"/>
      <c r="F61" s="34"/>
      <c r="G61" s="33">
        <v>19.305000305175781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60</v>
      </c>
      <c r="C62" s="21">
        <v>28.804000854492188</v>
      </c>
      <c r="D62" s="37">
        <f>STDEV(C60:C62)</f>
        <v>6.853649628333533E-2</v>
      </c>
      <c r="E62" s="38">
        <f>AVERAGE(C60:C62)</f>
        <v>28.862667083740234</v>
      </c>
      <c r="F62" s="34"/>
      <c r="G62" s="33">
        <v>19.618000030517578</v>
      </c>
      <c r="H62" s="39">
        <f>STDEV(G60:G62)</f>
        <v>0.17080087156966869</v>
      </c>
      <c r="I62" s="38">
        <f>AVERAGE(G60:G62)</f>
        <v>19.422000249226887</v>
      </c>
      <c r="J62" s="34"/>
      <c r="K62" s="38">
        <f>E62-I62</f>
        <v>9.4406668345133475</v>
      </c>
      <c r="L62" s="38">
        <f>K62-$K$7</f>
        <v>-6.0999552408855351E-2</v>
      </c>
      <c r="M62" s="18">
        <f>SQRT((D62*D62)+(H62*H62))</f>
        <v>0.18403855316686799</v>
      </c>
      <c r="N62" s="6"/>
      <c r="O62" s="42">
        <f>POWER(2,-L62)</f>
        <v>1.0431882698842567</v>
      </c>
      <c r="P62" s="17">
        <f>M62/SQRT((COUNT(C60:C62)+COUNT(G60:G62)/2))</f>
        <v>8.675660596270221E-2</v>
      </c>
    </row>
    <row r="63" spans="2:16">
      <c r="B63" s="24" t="s">
        <v>61</v>
      </c>
      <c r="C63" s="21">
        <v>26.617000579833984</v>
      </c>
      <c r="D63" s="30"/>
      <c r="E63" s="34"/>
      <c r="F63" s="34"/>
      <c r="G63" s="33">
        <v>18.110000610351563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61</v>
      </c>
      <c r="C64" s="21">
        <v>26.530000686645508</v>
      </c>
      <c r="D64" s="36"/>
      <c r="E64" s="34"/>
      <c r="F64" s="34"/>
      <c r="G64" s="33">
        <v>18.139999389648438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61</v>
      </c>
      <c r="C65" s="21">
        <v>26.687000274658203</v>
      </c>
      <c r="D65" s="37">
        <f>STDEV(C63:C65)</f>
        <v>7.8653045423605128E-2</v>
      </c>
      <c r="E65" s="38">
        <f>AVERAGE(C63:C65)</f>
        <v>26.611333847045898</v>
      </c>
      <c r="F65" s="34"/>
      <c r="G65" s="33">
        <v>18.208000183105469</v>
      </c>
      <c r="H65" s="39">
        <f>STDEV(G63:G65)</f>
        <v>5.0212798717120921E-2</v>
      </c>
      <c r="I65" s="38">
        <f>AVERAGE(G63:G65)</f>
        <v>18.152666727701824</v>
      </c>
      <c r="J65" s="34"/>
      <c r="K65" s="38">
        <f>E65-I65</f>
        <v>8.4586671193440743</v>
      </c>
      <c r="L65" s="38">
        <f>K65-$K$7</f>
        <v>-1.0429992675781286</v>
      </c>
      <c r="M65" s="18">
        <f>SQRT((D65*D65)+(H65*H65))</f>
        <v>9.3314665028674845E-2</v>
      </c>
      <c r="N65" s="6"/>
      <c r="O65" s="42">
        <f>POWER(2,-L65)</f>
        <v>2.0605068611696824</v>
      </c>
      <c r="P65" s="17">
        <f>M65/SQRT((COUNT(C63:C65)+COUNT(G63:G65)/2))</f>
        <v>4.3988954950618109E-2</v>
      </c>
    </row>
    <row r="66" spans="2:16">
      <c r="B66" s="24" t="s">
        <v>62</v>
      </c>
      <c r="C66" s="21">
        <v>24.573999404907227</v>
      </c>
      <c r="D66" s="30"/>
      <c r="E66" s="34"/>
      <c r="F66" s="34"/>
      <c r="G66" s="33">
        <v>14.866999626159668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62</v>
      </c>
      <c r="C67" s="21">
        <v>24.770999908447266</v>
      </c>
      <c r="D67" s="36"/>
      <c r="E67" s="34"/>
      <c r="F67" s="34"/>
      <c r="G67" s="33">
        <v>14.866999626159668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62</v>
      </c>
      <c r="C68" s="21">
        <v>24.624000549316406</v>
      </c>
      <c r="D68" s="37">
        <f>STDEV(C66:C68)</f>
        <v>0.10240290069307929</v>
      </c>
      <c r="E68" s="38">
        <f>AVERAGE(C66:C68)</f>
        <v>24.656333287556965</v>
      </c>
      <c r="F68" s="34"/>
      <c r="G68" s="33">
        <v>14.892999649047852</v>
      </c>
      <c r="H68" s="39">
        <f>STDEV(G66:G68)</f>
        <v>1.5011120213429228E-2</v>
      </c>
      <c r="I68" s="38">
        <f>AVERAGE(G66:G68)</f>
        <v>14.875666300455729</v>
      </c>
      <c r="J68" s="34"/>
      <c r="K68" s="38">
        <f>E68-I68</f>
        <v>9.7806669871012364</v>
      </c>
      <c r="L68" s="38">
        <f>K68-$K$7</f>
        <v>0.2790006001790335</v>
      </c>
      <c r="M68" s="18">
        <f>SQRT((D68*D68)+(H68*H68))</f>
        <v>0.10349728402435826</v>
      </c>
      <c r="N68" s="6"/>
      <c r="O68" s="42">
        <f>POWER(2,-L68)</f>
        <v>0.82416174209166082</v>
      </c>
      <c r="P68" s="17">
        <f>M68/SQRT((COUNT(C66:C68)+COUNT(G66:G68)/2))</f>
        <v>4.8789087578675908E-2</v>
      </c>
    </row>
    <row r="69" spans="2:16">
      <c r="B69" s="24" t="s">
        <v>63</v>
      </c>
      <c r="C69" s="21">
        <v>28.207000732421875</v>
      </c>
      <c r="D69" s="30"/>
      <c r="E69" s="34"/>
      <c r="F69" s="34"/>
      <c r="G69" s="33">
        <v>17.625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63</v>
      </c>
      <c r="C70" s="21">
        <v>28.500999450683594</v>
      </c>
      <c r="D70" s="36"/>
      <c r="E70" s="34"/>
      <c r="F70" s="34"/>
      <c r="G70" s="33">
        <v>17.663999557495117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63</v>
      </c>
      <c r="C71" s="21">
        <v>28.204000473022461</v>
      </c>
      <c r="D71" s="37">
        <f>STDEV(C69:C71)</f>
        <v>0.17061293455621537</v>
      </c>
      <c r="E71" s="38">
        <f>AVERAGE(C69:C71)</f>
        <v>28.304000218709309</v>
      </c>
      <c r="F71" s="34"/>
      <c r="G71" s="33">
        <v>17.722999572753906</v>
      </c>
      <c r="H71" s="39">
        <f>STDEV(G69:G71)</f>
        <v>4.9338766950712737E-2</v>
      </c>
      <c r="I71" s="38">
        <f>AVERAGE(G69:G71)</f>
        <v>17.670666376749676</v>
      </c>
      <c r="J71" s="34"/>
      <c r="K71" s="38">
        <f>E71-I71</f>
        <v>10.633333841959633</v>
      </c>
      <c r="L71" s="38">
        <f>K71-$K$7</f>
        <v>1.1316674550374302</v>
      </c>
      <c r="M71" s="18">
        <f>SQRT((D71*D71)+(H71*H71))</f>
        <v>0.17760373690353526</v>
      </c>
      <c r="N71" s="6"/>
      <c r="O71" s="42">
        <f>POWER(2,-L71)</f>
        <v>0.4563879307544958</v>
      </c>
      <c r="P71" s="17">
        <f>M71/SQRT((COUNT(C69:C71)+COUNT(G69:G71)/2))</f>
        <v>8.3723204485707511E-2</v>
      </c>
    </row>
    <row r="72" spans="2:16">
      <c r="B72" s="24" t="s">
        <v>64</v>
      </c>
      <c r="C72" s="21">
        <v>24.687000274658203</v>
      </c>
      <c r="D72" s="30"/>
      <c r="E72" s="34"/>
      <c r="F72" s="34"/>
      <c r="G72" s="33">
        <v>16.856000900268555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64</v>
      </c>
      <c r="C73" s="21">
        <v>24.707000732421875</v>
      </c>
      <c r="D73" s="36"/>
      <c r="E73" s="34"/>
      <c r="F73" s="34"/>
      <c r="G73" s="33">
        <v>16.878000259399414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64</v>
      </c>
      <c r="C74" s="21">
        <v>24.691999435424805</v>
      </c>
      <c r="D74" s="37">
        <f>STDEV(C72:C74)</f>
        <v>1.0408720948648956E-2</v>
      </c>
      <c r="E74" s="38">
        <f>AVERAGE(C72:C74)</f>
        <v>24.695333480834961</v>
      </c>
      <c r="F74" s="34"/>
      <c r="G74" s="33">
        <v>16.858999252319336</v>
      </c>
      <c r="H74" s="39">
        <f>STDEV(G72:G74)</f>
        <v>1.1930354753360082E-2</v>
      </c>
      <c r="I74" s="38">
        <f>AVERAGE(G72:G74)</f>
        <v>16.864333470662434</v>
      </c>
      <c r="J74" s="34"/>
      <c r="K74" s="38">
        <f>E74-I74</f>
        <v>7.8310000101725272</v>
      </c>
      <c r="L74" s="38">
        <f>K74-$K$7</f>
        <v>-1.6706663767496757</v>
      </c>
      <c r="M74" s="18">
        <f>SQRT((D74*D74)+(H74*H74))</f>
        <v>1.5832714117543622E-2</v>
      </c>
      <c r="N74" s="6"/>
      <c r="O74" s="42">
        <f>POWER(2,-L74)</f>
        <v>3.1836160987124864</v>
      </c>
      <c r="P74" s="17">
        <f>M74/SQRT((COUNT(C72:C74)+COUNT(G72:G74)/2))</f>
        <v>7.4636130114020538E-3</v>
      </c>
    </row>
    <row r="75" spans="2:16">
      <c r="B75" s="24" t="s">
        <v>65</v>
      </c>
      <c r="C75" s="21">
        <v>22.298000335693359</v>
      </c>
      <c r="D75" s="30"/>
      <c r="E75" s="34"/>
      <c r="F75" s="34"/>
      <c r="G75" s="33">
        <v>14.038000106811523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65</v>
      </c>
      <c r="C76" s="21">
        <v>22.23900032043457</v>
      </c>
      <c r="D76" s="36"/>
      <c r="E76" s="34"/>
      <c r="F76" s="34"/>
      <c r="G76" s="33">
        <v>13.925999641418457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65</v>
      </c>
      <c r="C77" s="21">
        <v>22.273000717163086</v>
      </c>
      <c r="D77" s="37">
        <f>STDEV(C75:C77)</f>
        <v>2.9614213099155021E-2</v>
      </c>
      <c r="E77" s="38">
        <f>AVERAGE(C75:C77)</f>
        <v>22.270000457763672</v>
      </c>
      <c r="F77" s="34"/>
      <c r="G77" s="33">
        <v>14.038999557495117</v>
      </c>
      <c r="H77" s="39">
        <f>STDEV(G75:G77)</f>
        <v>6.4953937760108937E-2</v>
      </c>
      <c r="I77" s="38">
        <f>AVERAGE(G75:G77)</f>
        <v>14.000999768575033</v>
      </c>
      <c r="J77" s="34"/>
      <c r="K77" s="38">
        <f>E77-I77</f>
        <v>8.2690006891886387</v>
      </c>
      <c r="L77" s="38">
        <f>K77-$K$7</f>
        <v>-1.2326656977335642</v>
      </c>
      <c r="M77" s="18">
        <f>SQRT((D77*D77)+(H77*H77))</f>
        <v>7.13863827913018E-2</v>
      </c>
      <c r="N77" s="6"/>
      <c r="O77" s="42">
        <f>POWER(2,-L77)</f>
        <v>2.3500080482959209</v>
      </c>
      <c r="P77" s="17">
        <f>M77/SQRT((COUNT(C75:C77)+COUNT(G75:G77)/2))</f>
        <v>3.365186357073878E-2</v>
      </c>
    </row>
    <row r="78" spans="2:16">
      <c r="B78" s="24" t="s">
        <v>66</v>
      </c>
      <c r="C78" s="21">
        <v>25.607000350952148</v>
      </c>
      <c r="D78" s="30"/>
      <c r="E78" s="34"/>
      <c r="F78" s="34"/>
      <c r="G78" s="33">
        <v>16.520000457763672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66</v>
      </c>
      <c r="C79" s="21">
        <v>25.841999053955078</v>
      </c>
      <c r="D79" s="36"/>
      <c r="E79" s="34"/>
      <c r="F79" s="34"/>
      <c r="G79" s="33">
        <v>16.527000427246094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66</v>
      </c>
      <c r="C80" s="21">
        <v>25.722000122070313</v>
      </c>
      <c r="D80" s="37">
        <f>STDEV(C78:C80)</f>
        <v>0.11750821348865639</v>
      </c>
      <c r="E80" s="38">
        <f>AVERAGE(C78:C80)</f>
        <v>25.723666508992512</v>
      </c>
      <c r="F80" s="34"/>
      <c r="G80" s="33">
        <v>16.563999176025391</v>
      </c>
      <c r="H80" s="39">
        <f>STDEV(G78:G80)</f>
        <v>2.3642455430370954E-2</v>
      </c>
      <c r="I80" s="38">
        <f>AVERAGE(G78:G80)</f>
        <v>16.537000020345051</v>
      </c>
      <c r="J80" s="34"/>
      <c r="K80" s="38">
        <f>E80-I80</f>
        <v>9.1866664886474609</v>
      </c>
      <c r="L80" s="38">
        <f>K80-$K$7</f>
        <v>-0.31499989827474195</v>
      </c>
      <c r="M80" s="18">
        <f>SQRT((D80*D80)+(H80*H80))</f>
        <v>0.11986302989693164</v>
      </c>
      <c r="N80" s="6"/>
      <c r="O80" s="42">
        <f>POWER(2,-L80)</f>
        <v>1.2440115655824939</v>
      </c>
      <c r="P80" s="17">
        <f>M80/SQRT((COUNT(C78:C80)+COUNT(G78:G80)/2))</f>
        <v>5.6503974169124165E-2</v>
      </c>
    </row>
    <row r="81" spans="2:16">
      <c r="B81" s="24" t="s">
        <v>67</v>
      </c>
      <c r="C81" s="21">
        <v>27.120000839233398</v>
      </c>
      <c r="D81" s="30"/>
      <c r="E81" s="34"/>
      <c r="F81" s="34"/>
      <c r="G81" s="33">
        <v>18.260000228881836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67</v>
      </c>
      <c r="C82" s="21">
        <v>27.357000350952148</v>
      </c>
      <c r="D82" s="36"/>
      <c r="E82" s="34"/>
      <c r="F82" s="34"/>
      <c r="G82" s="33">
        <v>18.267999649047852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67</v>
      </c>
      <c r="C83" s="21">
        <v>27.433000564575195</v>
      </c>
      <c r="D83" s="37">
        <f>STDEV(C81:C83)</f>
        <v>0.16325523426509941</v>
      </c>
      <c r="E83" s="38">
        <f>AVERAGE(C81:C83)</f>
        <v>27.303333918253582</v>
      </c>
      <c r="F83" s="34"/>
      <c r="G83" s="33">
        <v>18.225000381469727</v>
      </c>
      <c r="H83" s="39">
        <f>STDEV(G81:G83)</f>
        <v>2.2868891002548231E-2</v>
      </c>
      <c r="I83" s="38">
        <f>AVERAGE(G81:G83)</f>
        <v>18.251000086466473</v>
      </c>
      <c r="J83" s="34"/>
      <c r="K83" s="38">
        <f>E83-I83</f>
        <v>9.0523338317871094</v>
      </c>
      <c r="L83" s="38">
        <f>K83-$K$7</f>
        <v>-0.44933255513509351</v>
      </c>
      <c r="M83" s="18">
        <f>SQRT((D83*D83)+(H83*H83))</f>
        <v>0.16484919681526786</v>
      </c>
      <c r="N83" s="6"/>
      <c r="O83" s="42">
        <f>POWER(2,-L83)</f>
        <v>1.3654084214358333</v>
      </c>
      <c r="P83" s="17">
        <f>M83/SQRT((COUNT(C81:C83)+COUNT(G81:G83)/2))</f>
        <v>7.7710656627487815E-2</v>
      </c>
    </row>
    <row r="84" spans="2:16">
      <c r="B84" s="24" t="s">
        <v>68</v>
      </c>
      <c r="C84" s="21">
        <v>23.781999588012695</v>
      </c>
      <c r="D84" s="30"/>
      <c r="E84" s="34"/>
      <c r="F84" s="34"/>
      <c r="G84" s="33">
        <v>15.685999870300293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68</v>
      </c>
      <c r="C85" s="21">
        <v>23.843000411987305</v>
      </c>
      <c r="D85" s="36"/>
      <c r="E85" s="34"/>
      <c r="F85" s="34"/>
      <c r="G85" s="33">
        <v>15.741000175476074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68</v>
      </c>
      <c r="C86" s="21">
        <v>23.868000030517578</v>
      </c>
      <c r="D86" s="37">
        <f>STDEV(C84:C86)</f>
        <v>4.4238289530066824E-2</v>
      </c>
      <c r="E86" s="38">
        <f>AVERAGE(C84:C86)</f>
        <v>23.831000010172527</v>
      </c>
      <c r="F86" s="34"/>
      <c r="G86" s="33">
        <v>15.710000038146973</v>
      </c>
      <c r="H86" s="39">
        <f>STDEV(G84:G86)</f>
        <v>2.7574294008856099E-2</v>
      </c>
      <c r="I86" s="38">
        <f>AVERAGE(G84:G86)</f>
        <v>15.712333361307779</v>
      </c>
      <c r="J86" s="34"/>
      <c r="K86" s="38">
        <f>E86-I86</f>
        <v>8.1186666488647479</v>
      </c>
      <c r="L86" s="38">
        <f>K86-$K$7</f>
        <v>-1.382999738057455</v>
      </c>
      <c r="M86" s="18">
        <f>SQRT((D86*D86)+(H86*H86))</f>
        <v>5.2128379512822544E-2</v>
      </c>
      <c r="N86" s="6"/>
      <c r="O86" s="42">
        <f>POWER(2,-L86)</f>
        <v>2.6081009969779072</v>
      </c>
      <c r="P86" s="17">
        <f>M86/SQRT((COUNT(C84:C86)+COUNT(G84:G86)/2))</f>
        <v>2.4573553763855147E-2</v>
      </c>
    </row>
    <row r="87" spans="2:16">
      <c r="B87" s="24" t="s">
        <v>69</v>
      </c>
      <c r="C87" s="21">
        <v>25.156000137329102</v>
      </c>
      <c r="D87" s="30"/>
      <c r="E87" s="34"/>
      <c r="F87" s="34"/>
      <c r="G87" s="33">
        <v>17.327999114990234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69</v>
      </c>
      <c r="C88" s="21">
        <v>25.219999313354492</v>
      </c>
      <c r="D88" s="36"/>
      <c r="E88" s="34"/>
      <c r="F88" s="34"/>
      <c r="G88" s="33">
        <v>17.356000900268555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69</v>
      </c>
      <c r="C89" s="21">
        <v>25.305999755859375</v>
      </c>
      <c r="D89" s="37">
        <f>STDEV(C87:C89)</f>
        <v>7.5268249395292988E-2</v>
      </c>
      <c r="E89" s="38">
        <f>AVERAGE(C87:C89)</f>
        <v>25.227333068847656</v>
      </c>
      <c r="F89" s="34"/>
      <c r="G89" s="33">
        <v>17.311000823974609</v>
      </c>
      <c r="H89" s="39">
        <f>STDEV(G87:G89)</f>
        <v>2.2723148045865522E-2</v>
      </c>
      <c r="I89" s="38">
        <f>AVERAGE(G87:G89)</f>
        <v>17.331666946411133</v>
      </c>
      <c r="J89" s="34"/>
      <c r="K89" s="38">
        <f>E89-I89</f>
        <v>7.8956661224365234</v>
      </c>
      <c r="L89" s="38">
        <f>K89-$K$7</f>
        <v>-1.6060002644856795</v>
      </c>
      <c r="M89" s="18">
        <f>SQRT((D89*D89)+(H89*H89))</f>
        <v>7.8623475019528016E-2</v>
      </c>
      <c r="N89" s="6"/>
      <c r="O89" s="42">
        <f>POWER(2,-L89)</f>
        <v>3.0440673197399257</v>
      </c>
      <c r="P89" s="17">
        <f>M89/SQRT((COUNT(C87:C89)+COUNT(G87:G89)/2))</f>
        <v>3.706346156450626E-2</v>
      </c>
    </row>
    <row r="90" spans="2:16">
      <c r="B90" s="24" t="s">
        <v>70</v>
      </c>
      <c r="C90" s="21">
        <v>25.311000823974609</v>
      </c>
      <c r="D90" s="30"/>
      <c r="E90" s="34"/>
      <c r="F90" s="34"/>
      <c r="G90" s="33">
        <v>17.971000671386719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70</v>
      </c>
      <c r="C91" s="21">
        <v>25.672000885009766</v>
      </c>
      <c r="D91" s="36"/>
      <c r="E91" s="34"/>
      <c r="F91" s="34"/>
      <c r="G91" s="33">
        <v>17.955999374389648</v>
      </c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70</v>
      </c>
      <c r="C92" s="21">
        <v>25.607999801635742</v>
      </c>
      <c r="D92" s="37">
        <f>STDEV(C90:C92)</f>
        <v>0.19262466762784247</v>
      </c>
      <c r="E92" s="38">
        <f>AVERAGE(C90:C92)</f>
        <v>25.530333836873371</v>
      </c>
      <c r="F92" s="34"/>
      <c r="G92" s="33">
        <v>18.024999618530273</v>
      </c>
      <c r="H92" s="39">
        <f>STDEV(G90:G92)</f>
        <v>3.6290400235858014E-2</v>
      </c>
      <c r="I92" s="38">
        <f>AVERAGE(G90:G92)</f>
        <v>17.983999888102215</v>
      </c>
      <c r="J92" s="34"/>
      <c r="K92" s="38">
        <f>E92-I92</f>
        <v>7.5463339487711565</v>
      </c>
      <c r="L92" s="38">
        <f>K92-$K$7</f>
        <v>-1.9553324381510464</v>
      </c>
      <c r="M92" s="18">
        <f>SQRT((D92*D92)+(H92*H92))</f>
        <v>0.19601340701088676</v>
      </c>
      <c r="N92" s="6"/>
      <c r="O92" s="42">
        <f>POWER(2,-L92)</f>
        <v>3.8780527789360746</v>
      </c>
      <c r="P92" s="17">
        <f>M92/SQRT((COUNT(C90:C92)+COUNT(G90:G92)/2))</f>
        <v>9.2401606200584532E-2</v>
      </c>
    </row>
    <row r="93" spans="2:16">
      <c r="B93" s="24" t="s">
        <v>71</v>
      </c>
      <c r="C93" s="21">
        <v>22.714000701904297</v>
      </c>
      <c r="D93" s="30"/>
      <c r="E93" s="34"/>
      <c r="F93" s="34"/>
      <c r="G93" s="33">
        <v>13.909999847412109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71</v>
      </c>
      <c r="C94" s="21">
        <v>22.896999359130859</v>
      </c>
      <c r="D94" s="36"/>
      <c r="E94" s="34"/>
      <c r="F94" s="34"/>
      <c r="G94" s="33">
        <v>14.072999954223633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71</v>
      </c>
      <c r="C95" s="21">
        <v>22.861000061035156</v>
      </c>
      <c r="D95" s="37">
        <f>STDEV(C93:C95)</f>
        <v>9.6947812073465214E-2</v>
      </c>
      <c r="E95" s="38">
        <f>AVERAGE(C93:C95)</f>
        <v>22.824000040690105</v>
      </c>
      <c r="F95" s="34"/>
      <c r="G95" s="33">
        <v>14.031999588012695</v>
      </c>
      <c r="H95" s="39">
        <f>STDEV(G93:G95)</f>
        <v>8.4787972374829684E-2</v>
      </c>
      <c r="I95" s="38">
        <f>AVERAGE(G93:G95)</f>
        <v>14.004999796549479</v>
      </c>
      <c r="J95" s="34"/>
      <c r="K95" s="38">
        <f>E95-I95</f>
        <v>8.8190002441406268</v>
      </c>
      <c r="L95" s="38">
        <f>K95-$K$7</f>
        <v>-0.68266614278157611</v>
      </c>
      <c r="M95" s="18">
        <f>SQRT((D95*D95)+(H95*H95))</f>
        <v>0.12879393823183918</v>
      </c>
      <c r="N95" s="6"/>
      <c r="O95" s="42">
        <f>POWER(2,-L95)</f>
        <v>1.6051032939827743</v>
      </c>
      <c r="P95" s="17">
        <f>M95/SQRT((COUNT(C93:C95)+COUNT(G93:G95)/2))</f>
        <v>6.0714044732969888E-2</v>
      </c>
    </row>
    <row r="96" spans="2:16">
      <c r="B96" s="24" t="s">
        <v>72</v>
      </c>
      <c r="C96" s="21">
        <v>28.040000915527344</v>
      </c>
      <c r="D96" s="30"/>
      <c r="E96" s="34"/>
      <c r="F96" s="34"/>
      <c r="G96" s="33">
        <v>18.409000396728516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72</v>
      </c>
      <c r="C97" s="21">
        <v>27.96299934387207</v>
      </c>
      <c r="D97" s="36"/>
      <c r="E97" s="34"/>
      <c r="F97" s="34"/>
      <c r="G97" s="33">
        <v>18.417999267578125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72</v>
      </c>
      <c r="C98" s="21">
        <v>27.951000213623047</v>
      </c>
      <c r="D98" s="37">
        <f>STDEV(C96:C98)</f>
        <v>4.8294834270987255E-2</v>
      </c>
      <c r="E98" s="38">
        <f>AVERAGE(C96:C98)</f>
        <v>27.98466682434082</v>
      </c>
      <c r="F98" s="34"/>
      <c r="G98" s="33">
        <v>18.454999923706055</v>
      </c>
      <c r="H98" s="39">
        <f>STDEV(G96:G98)</f>
        <v>2.4378900414848474E-2</v>
      </c>
      <c r="I98" s="38">
        <f>AVERAGE(G96:G98)</f>
        <v>18.427333196004231</v>
      </c>
      <c r="J98" s="34"/>
      <c r="K98" s="38">
        <f>E98-I98</f>
        <v>9.5573336283365897</v>
      </c>
      <c r="L98" s="38">
        <f>K98-$K$7</f>
        <v>5.5667241414386837E-2</v>
      </c>
      <c r="M98" s="18">
        <f>SQRT((D98*D98)+(H98*H98))</f>
        <v>5.4099184861689222E-2</v>
      </c>
      <c r="N98" s="6"/>
      <c r="O98" s="42">
        <f>POWER(2,-L98)</f>
        <v>0.9621493494710126</v>
      </c>
      <c r="P98" s="17">
        <f>M98/SQRT((COUNT(C96:C98)+COUNT(G96:G98)/2))</f>
        <v>2.5502600314910046E-2</v>
      </c>
    </row>
    <row r="99" spans="2:16">
      <c r="B99" s="24" t="s">
        <v>73</v>
      </c>
      <c r="C99" s="21">
        <v>27.940999984741211</v>
      </c>
      <c r="D99" s="30"/>
      <c r="E99" s="34"/>
      <c r="F99" s="34"/>
      <c r="G99" s="33">
        <v>20.375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73</v>
      </c>
      <c r="C100" s="21">
        <v>27.775999069213867</v>
      </c>
      <c r="D100" s="36"/>
      <c r="E100" s="34"/>
      <c r="F100" s="34"/>
      <c r="G100" s="33">
        <v>20.37700080871582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73</v>
      </c>
      <c r="C101" s="21">
        <v>27.686000823974609</v>
      </c>
      <c r="D101" s="37">
        <f>STDEV(C99:C101)</f>
        <v>0.12932488692093666</v>
      </c>
      <c r="E101" s="38">
        <f>AVERAGE(C99:C101)</f>
        <v>27.800999959309895</v>
      </c>
      <c r="F101" s="34"/>
      <c r="G101" s="33">
        <v>20.356000900268555</v>
      </c>
      <c r="H101" s="39">
        <f>STDEV(G99:G101)</f>
        <v>1.1589975416397899E-2</v>
      </c>
      <c r="I101" s="38">
        <f>AVERAGE(G99:G101)</f>
        <v>20.369333902994793</v>
      </c>
      <c r="J101" s="34"/>
      <c r="K101" s="38">
        <f>E101-I101</f>
        <v>7.4316660563151018</v>
      </c>
      <c r="L101" s="38">
        <f>K101-$K$7</f>
        <v>-2.0700003306071011</v>
      </c>
      <c r="M101" s="18">
        <f>SQRT((D101*D101)+(H101*H101))</f>
        <v>0.12984318968380959</v>
      </c>
      <c r="N101" s="6"/>
      <c r="O101" s="42">
        <f>POWER(2,-L101)</f>
        <v>4.1988676967020764</v>
      </c>
      <c r="P101" s="17">
        <f>M101/SQRT((COUNT(C99:C101)+COUNT(G99:G101)/2))</f>
        <v>6.1208666610875297E-2</v>
      </c>
    </row>
    <row r="102" spans="2:16">
      <c r="B102" s="24" t="s">
        <v>74</v>
      </c>
      <c r="C102" s="21">
        <v>22.948999404907227</v>
      </c>
      <c r="D102" s="30"/>
      <c r="E102" s="34"/>
      <c r="F102" s="34"/>
      <c r="G102" s="33">
        <v>14.642000198364258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74</v>
      </c>
      <c r="C103" s="21">
        <v>22.906000137329102</v>
      </c>
      <c r="D103" s="36"/>
      <c r="E103" s="34"/>
      <c r="F103" s="34"/>
      <c r="G103" s="33">
        <v>14.616000175476074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74</v>
      </c>
      <c r="C104" s="21">
        <v>22.889999389648437</v>
      </c>
      <c r="D104" s="37">
        <f>STDEV(C102:C104)</f>
        <v>3.0512190839981787E-2</v>
      </c>
      <c r="E104" s="38">
        <f>AVERAGE(C102:C104)</f>
        <v>22.91499964396159</v>
      </c>
      <c r="F104" s="34"/>
      <c r="G104" s="33">
        <v>14.600000381469727</v>
      </c>
      <c r="H104" s="39">
        <f>STDEV(G102:G104)</f>
        <v>2.1197402425791788E-2</v>
      </c>
      <c r="I104" s="38">
        <f>AVERAGE(G102:G104)</f>
        <v>14.619333585103353</v>
      </c>
      <c r="J104" s="34"/>
      <c r="K104" s="38">
        <f>E104-I104</f>
        <v>8.2956660588582363</v>
      </c>
      <c r="L104" s="38">
        <f>K104-$K$7</f>
        <v>-1.2060003280639666</v>
      </c>
      <c r="M104" s="18">
        <f>SQRT((D104*D104)+(H104*H104))</f>
        <v>3.7152707296459996E-2</v>
      </c>
      <c r="N104" s="6"/>
      <c r="O104" s="42">
        <f>POWER(2,-L104)</f>
        <v>2.3069717347175454</v>
      </c>
      <c r="P104" s="17">
        <f>M104/SQRT((COUNT(C102:C104)+COUNT(G102:G104)/2))</f>
        <v>1.7513954179177192E-2</v>
      </c>
    </row>
    <row r="105" spans="2:16">
      <c r="B105" s="24" t="s">
        <v>75</v>
      </c>
      <c r="C105" s="21">
        <v>26.152999877929687</v>
      </c>
      <c r="D105" s="30"/>
      <c r="E105" s="34"/>
      <c r="F105" s="34"/>
      <c r="G105" s="33">
        <v>16.809000015258789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75</v>
      </c>
      <c r="C106" s="21">
        <v>26.128999710083008</v>
      </c>
      <c r="D106" s="36"/>
      <c r="E106" s="34"/>
      <c r="F106" s="34"/>
      <c r="G106" s="33">
        <v>16.770999908447266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75</v>
      </c>
      <c r="C107" s="21">
        <v>25.958999633789063</v>
      </c>
      <c r="D107" s="37">
        <f>STDEV(C105:C107)</f>
        <v>0.10576083768203784</v>
      </c>
      <c r="E107" s="38">
        <f>AVERAGE(C105:C107)</f>
        <v>26.080333073933918</v>
      </c>
      <c r="F107" s="34"/>
      <c r="G107" s="33">
        <v>16.860000610351563</v>
      </c>
      <c r="H107" s="39">
        <f>STDEV(G105:G107)</f>
        <v>4.4658320906190464E-2</v>
      </c>
      <c r="I107" s="38">
        <f>AVERAGE(G105:G107)</f>
        <v>16.813333511352539</v>
      </c>
      <c r="J107" s="34"/>
      <c r="K107" s="38">
        <f>E107-I107</f>
        <v>9.266999562581379</v>
      </c>
      <c r="L107" s="38">
        <f>K107-$K$7</f>
        <v>-0.23466682434082387</v>
      </c>
      <c r="M107" s="18">
        <f>SQRT((D107*D107)+(H107*H107))</f>
        <v>0.11480296343460235</v>
      </c>
      <c r="N107" s="6"/>
      <c r="O107" s="42">
        <f>POWER(2,-L107)</f>
        <v>1.1766349740306594</v>
      </c>
      <c r="P107" s="17">
        <f>M107/SQRT((COUNT(C105:C107)+COUNT(G105:G107)/2))</f>
        <v>5.4118635963279059E-2</v>
      </c>
    </row>
    <row r="108" spans="2:16">
      <c r="B108" s="24" t="s">
        <v>76</v>
      </c>
      <c r="C108" s="21">
        <v>27.646999359130859</v>
      </c>
      <c r="D108" s="30"/>
      <c r="E108" s="34"/>
      <c r="F108" s="34"/>
      <c r="G108" s="33">
        <v>19.346000671386719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76</v>
      </c>
      <c r="C109" s="21">
        <v>27.683000564575195</v>
      </c>
      <c r="D109" s="36"/>
      <c r="E109" s="34"/>
      <c r="F109" s="34"/>
      <c r="G109" s="33">
        <v>19.381999969482422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76</v>
      </c>
      <c r="C110" s="21">
        <v>27.482000350952148</v>
      </c>
      <c r="D110" s="37">
        <f>STDEV(C108:C110)</f>
        <v>0.10717730276657933</v>
      </c>
      <c r="E110" s="38">
        <f>AVERAGE(C108:C110)</f>
        <v>27.604000091552734</v>
      </c>
      <c r="F110" s="34"/>
      <c r="G110" s="33">
        <v>19.364999771118164</v>
      </c>
      <c r="H110" s="39">
        <f>STDEV(G108:G110)</f>
        <v>1.8008895942528025E-2</v>
      </c>
      <c r="I110" s="38">
        <f>AVERAGE(G108:G110)</f>
        <v>19.364333470662434</v>
      </c>
      <c r="J110" s="34"/>
      <c r="K110" s="38">
        <f>E110-I110</f>
        <v>8.2396666208903007</v>
      </c>
      <c r="L110" s="38">
        <f>K110-$K$7</f>
        <v>-1.2619997660319022</v>
      </c>
      <c r="M110" s="18">
        <f>SQRT((D110*D110)+(H110*H110))</f>
        <v>0.10867977991046825</v>
      </c>
      <c r="N110" s="6"/>
      <c r="O110" s="42">
        <f>POWER(2,-L110)</f>
        <v>2.398279438642839</v>
      </c>
      <c r="P110" s="17">
        <f>M110/SQRT((COUNT(C108:C110)+COUNT(G108:G110)/2))</f>
        <v>5.1232139568369084E-2</v>
      </c>
    </row>
    <row r="111" spans="2:16">
      <c r="B111" s="24" t="s">
        <v>77</v>
      </c>
      <c r="C111" s="21">
        <v>23.801000595092773</v>
      </c>
      <c r="D111" s="30"/>
      <c r="E111" s="34"/>
      <c r="F111" s="34"/>
      <c r="G111" s="33">
        <v>14.921999931335449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77</v>
      </c>
      <c r="C112" s="21">
        <v>23.884000778198242</v>
      </c>
      <c r="D112" s="36"/>
      <c r="E112" s="34"/>
      <c r="F112" s="34"/>
      <c r="G112" s="33">
        <v>15.088000297546387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77</v>
      </c>
      <c r="C113" s="21">
        <v>23.993999481201172</v>
      </c>
      <c r="D113" s="37">
        <f>STDEV(C111:C113)</f>
        <v>9.6813665613340816E-2</v>
      </c>
      <c r="E113" s="38">
        <f>AVERAGE(C111:C113)</f>
        <v>23.89300028483073</v>
      </c>
      <c r="F113" s="34"/>
      <c r="G113" s="33">
        <v>15.048000335693359</v>
      </c>
      <c r="H113" s="39">
        <f>STDEV(G111:G113)</f>
        <v>8.6633538952653771E-2</v>
      </c>
      <c r="I113" s="38">
        <f>AVERAGE(G111:G113)</f>
        <v>15.019333521525065</v>
      </c>
      <c r="J113" s="34"/>
      <c r="K113" s="38">
        <f>E113-I113</f>
        <v>8.8736667633056658</v>
      </c>
      <c r="L113" s="38">
        <f>K113-$K$7</f>
        <v>-0.62799962361653705</v>
      </c>
      <c r="M113" s="18">
        <f>SQRT((D113*D113)+(H113*H113))</f>
        <v>0.12991634200882021</v>
      </c>
      <c r="N113" s="6"/>
      <c r="O113" s="42">
        <f>POWER(2,-L113)</f>
        <v>1.5454206961124517</v>
      </c>
      <c r="P113" s="17">
        <f>M113/SQRT((COUNT(C111:C113)+COUNT(G111:G113)/2))</f>
        <v>6.1243150947591675E-2</v>
      </c>
    </row>
    <row r="114" spans="2:17">
      <c r="B114" s="24" t="s">
        <v>78</v>
      </c>
      <c r="C114" s="21">
        <v>26.739999771118164</v>
      </c>
      <c r="D114" s="30"/>
      <c r="E114" s="34"/>
      <c r="F114" s="34"/>
      <c r="G114" s="33">
        <v>17.919000625610352</v>
      </c>
      <c r="I114" s="34"/>
      <c r="J114" s="34"/>
      <c r="K114" s="34"/>
      <c r="L114" s="34"/>
      <c r="M114" s="34"/>
      <c r="N114" s="34"/>
      <c r="O114" s="35"/>
    </row>
    <row r="115" spans="2:17">
      <c r="B115" s="24" t="s">
        <v>78</v>
      </c>
      <c r="C115" s="21">
        <v>26.611000061035156</v>
      </c>
      <c r="D115" s="36"/>
      <c r="E115" s="34"/>
      <c r="F115" s="34"/>
      <c r="G115" s="33">
        <v>17.985000610351563</v>
      </c>
      <c r="H115" s="36"/>
      <c r="I115" s="34"/>
      <c r="J115" s="34"/>
      <c r="K115" s="34"/>
      <c r="L115" s="34"/>
      <c r="M115" s="34"/>
      <c r="N115" s="34"/>
      <c r="O115" s="35"/>
    </row>
    <row r="116" spans="2:17" ht="15.75">
      <c r="B116" s="24" t="s">
        <v>78</v>
      </c>
      <c r="C116" s="21">
        <v>26.496999740600586</v>
      </c>
      <c r="D116" s="37">
        <f>STDEV(C114:C116)</f>
        <v>0.12157714498226264</v>
      </c>
      <c r="E116" s="38">
        <f>AVERAGE(C114:C116)</f>
        <v>26.615999857584637</v>
      </c>
      <c r="F116" s="34"/>
      <c r="G116" s="33">
        <v>18.044000625610352</v>
      </c>
      <c r="H116" s="39">
        <f>STDEV(G114:G116)</f>
        <v>6.2532657849555459E-2</v>
      </c>
      <c r="I116" s="38">
        <f>AVERAGE(G114:G116)</f>
        <v>17.982667287190754</v>
      </c>
      <c r="J116" s="34"/>
      <c r="K116" s="38">
        <f>E116-I116</f>
        <v>8.6333325703938826</v>
      </c>
      <c r="L116" s="38">
        <f>K116-$K$7</f>
        <v>-0.86833381652832031</v>
      </c>
      <c r="M116" s="18">
        <f>SQRT((D116*D116)+(H116*H116))</f>
        <v>0.13671625901760068</v>
      </c>
      <c r="N116" s="6"/>
      <c r="O116" s="42">
        <f>POWER(2,-L116)</f>
        <v>1.8255533320275135</v>
      </c>
      <c r="P116" s="17">
        <f>M116/SQRT((COUNT(C114:C116)+COUNT(G114:G116)/2))</f>
        <v>6.4448662566534615E-2</v>
      </c>
    </row>
    <row r="117" spans="2:17">
      <c r="B117" s="24" t="s">
        <v>79</v>
      </c>
      <c r="C117" s="21">
        <v>25.221000671386719</v>
      </c>
      <c r="D117" s="30"/>
      <c r="E117" s="34"/>
      <c r="F117" s="34"/>
      <c r="G117" s="33">
        <v>17.961000442504883</v>
      </c>
      <c r="I117" s="34"/>
      <c r="J117" s="34"/>
      <c r="K117" s="34"/>
      <c r="L117" s="34"/>
      <c r="M117" s="34"/>
      <c r="N117" s="34"/>
      <c r="O117" s="35"/>
    </row>
    <row r="118" spans="2:17">
      <c r="B118" s="24" t="s">
        <v>79</v>
      </c>
      <c r="C118" s="21">
        <v>25.356000900268555</v>
      </c>
      <c r="D118" s="36"/>
      <c r="E118" s="34"/>
      <c r="F118" s="34"/>
      <c r="G118" s="33">
        <v>17.958999633789062</v>
      </c>
      <c r="H118" s="36"/>
      <c r="I118" s="34"/>
      <c r="J118" s="34"/>
      <c r="K118" s="34"/>
      <c r="L118" s="34"/>
      <c r="M118" s="34"/>
      <c r="N118" s="34"/>
      <c r="O118" s="35"/>
    </row>
    <row r="119" spans="2:17" ht="15.75">
      <c r="B119" s="24" t="s">
        <v>79</v>
      </c>
      <c r="C119" s="21">
        <v>25.363000869750977</v>
      </c>
      <c r="D119" s="37">
        <f>STDEV(C117:C119)</f>
        <v>8.0039696095532797E-2</v>
      </c>
      <c r="E119" s="38">
        <f>AVERAGE(C117:C119)</f>
        <v>25.313334147135418</v>
      </c>
      <c r="F119" s="34"/>
      <c r="G119" s="33">
        <v>18.014999389648438</v>
      </c>
      <c r="H119" s="39">
        <f>STDEV(G117:G119)</f>
        <v>3.176964532495162E-2</v>
      </c>
      <c r="I119" s="38">
        <f>AVERAGE(G117:G119)</f>
        <v>17.978333155314129</v>
      </c>
      <c r="J119" s="34"/>
      <c r="K119" s="38">
        <f>E119-I119</f>
        <v>7.3350009918212891</v>
      </c>
      <c r="L119" s="38">
        <f>K119-$K$7</f>
        <v>-2.1666653951009138</v>
      </c>
      <c r="M119" s="18">
        <f>SQRT((D119*D119)+(H119*H119))</f>
        <v>8.6114245715435897E-2</v>
      </c>
      <c r="N119" s="6"/>
      <c r="O119" s="42">
        <f>POWER(2,-L119)</f>
        <v>4.489844235966884</v>
      </c>
      <c r="P119" s="17">
        <f>M119/SQRT((COUNT(C117:C119)+COUNT(G117:G119)/2))</f>
        <v>4.0594644734766219E-2</v>
      </c>
    </row>
    <row r="120" spans="2:17">
      <c r="B120" s="24" t="s">
        <v>80</v>
      </c>
      <c r="C120" s="21">
        <v>25.291000366210938</v>
      </c>
      <c r="D120" s="30"/>
      <c r="E120" s="34"/>
      <c r="F120" s="34"/>
      <c r="G120" s="33">
        <v>15.661999702453613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80</v>
      </c>
      <c r="C121" s="21">
        <v>25.291999816894531</v>
      </c>
      <c r="D121" s="36"/>
      <c r="E121" s="34"/>
      <c r="F121" s="34"/>
      <c r="G121" s="33">
        <v>15.774999618530273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80</v>
      </c>
      <c r="C122" s="21">
        <v>25.339000701904297</v>
      </c>
      <c r="D122" s="37">
        <f>STDEV(C120:C122)</f>
        <v>2.7429042758984917E-2</v>
      </c>
      <c r="E122" s="38">
        <f>AVERAGE(C120:C122)</f>
        <v>25.30733362833659</v>
      </c>
      <c r="F122" s="34"/>
      <c r="G122" s="33">
        <v>15.717000007629395</v>
      </c>
      <c r="H122" s="39">
        <f>STDEV(G120:G122)</f>
        <v>5.6506591750306229E-2</v>
      </c>
      <c r="I122" s="38">
        <f>AVERAGE(G120:G122)</f>
        <v>15.717999776204428</v>
      </c>
      <c r="J122" s="34"/>
      <c r="K122" s="38">
        <f>E122-I122</f>
        <v>9.5893338521321621</v>
      </c>
      <c r="L122" s="38">
        <f>K122-$K$7</f>
        <v>8.7667465209959161E-2</v>
      </c>
      <c r="M122" s="18">
        <f>SQRT((D122*D122)+(H122*H122))</f>
        <v>6.2811999633111501E-2</v>
      </c>
      <c r="N122" s="6"/>
      <c r="O122" s="42">
        <f>POWER(2,-L122)</f>
        <v>0.94104298874103975</v>
      </c>
      <c r="P122" s="17">
        <f>M122/SQRT((COUNT(C120:C122)+COUNT(G120:G122)/2))</f>
        <v>2.9609860586973388E-2</v>
      </c>
    </row>
    <row r="123" spans="2:17">
      <c r="B123" s="24" t="s">
        <v>81</v>
      </c>
      <c r="C123" s="21">
        <v>24.563999176025391</v>
      </c>
      <c r="D123" s="30"/>
      <c r="E123" s="34"/>
      <c r="F123" s="34"/>
      <c r="G123" s="33">
        <v>16.982000350952148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81</v>
      </c>
      <c r="C124" s="21">
        <v>24.77400016784668</v>
      </c>
      <c r="D124" s="36"/>
      <c r="E124" s="34"/>
      <c r="F124" s="34"/>
      <c r="G124" s="33">
        <v>16.98699951171875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81</v>
      </c>
      <c r="C125" s="21">
        <v>24.444999694824219</v>
      </c>
      <c r="D125" s="37">
        <f>STDEV(C123:C125)</f>
        <v>0.16658461530670812</v>
      </c>
      <c r="E125" s="38">
        <f>AVERAGE(C123:C125)</f>
        <v>24.594333012898762</v>
      </c>
      <c r="F125" s="34"/>
      <c r="G125" s="33">
        <v>16.87299919128418</v>
      </c>
      <c r="H125" s="39">
        <f>STDEV(G123:G125)</f>
        <v>6.4423491414903736E-2</v>
      </c>
      <c r="I125" s="38">
        <f>AVERAGE(G123:G125)</f>
        <v>16.947333017985027</v>
      </c>
      <c r="J125" s="34"/>
      <c r="K125" s="38">
        <f>E125-I125</f>
        <v>7.6469999949137346</v>
      </c>
      <c r="L125" s="38">
        <f>K125-$K$7</f>
        <v>-1.8546663920084683</v>
      </c>
      <c r="M125" s="18">
        <f>SQRT((D125*D125)+(H125*H125))</f>
        <v>0.17860800738760318</v>
      </c>
      <c r="N125" s="6"/>
      <c r="O125" s="42">
        <f>POWER(2,-L125)</f>
        <v>3.616681094235553</v>
      </c>
      <c r="P125" s="17">
        <f>M125/SQRT((COUNT(C123:C125)+COUNT(G123:G125)/2))</f>
        <v>8.4196622131994137E-2</v>
      </c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2.710937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245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27.708000183105469</v>
      </c>
      <c r="D5" s="30"/>
      <c r="E5" s="34"/>
      <c r="F5" s="34"/>
      <c r="G5" s="33">
        <v>18.396999359130859</v>
      </c>
      <c r="H5" s="30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27.618999481201172</v>
      </c>
      <c r="D6" s="36"/>
      <c r="E6" s="34"/>
      <c r="F6" s="34"/>
      <c r="G6" s="33">
        <v>18.118000030517578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27.481000900268555</v>
      </c>
      <c r="D7" s="37">
        <f>STDEV(C5:C8)</f>
        <v>0.11437759664618688</v>
      </c>
      <c r="E7" s="38">
        <f>AVERAGE(C5:C8)</f>
        <v>27.602666854858398</v>
      </c>
      <c r="F7" s="34"/>
      <c r="G7" s="33">
        <v>18.090999603271484</v>
      </c>
      <c r="H7" s="39">
        <f>STDEV(G5:G8)</f>
        <v>0.16941344841547182</v>
      </c>
      <c r="I7" s="38">
        <f>AVERAGE(G5:G8)</f>
        <v>18.201999664306641</v>
      </c>
      <c r="J7" s="34"/>
      <c r="K7" s="1">
        <f>E7-I7</f>
        <v>9.4006671905517578</v>
      </c>
      <c r="L7" s="38">
        <f>K7-$K$7</f>
        <v>0</v>
      </c>
      <c r="M7" s="18">
        <f>SQRT((D7*D7)+(H7*H7))</f>
        <v>0.20440927356306404</v>
      </c>
      <c r="N7" s="6"/>
      <c r="O7" s="42">
        <f>POWER(2,-L7)</f>
        <v>1</v>
      </c>
      <c r="P7" s="17">
        <f>M7/SQRT((COUNT(C5:C8)+COUNT(G5:G8)/2))</f>
        <v>9.6359455649239117E-2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82</v>
      </c>
      <c r="C9" s="21">
        <v>26.163999557495117</v>
      </c>
      <c r="D9" s="30"/>
      <c r="E9" s="34"/>
      <c r="F9" s="34"/>
      <c r="G9" s="33">
        <v>18.51099967956543</v>
      </c>
      <c r="I9" s="34"/>
      <c r="J9" s="34"/>
      <c r="K9" s="34"/>
      <c r="L9" s="34"/>
      <c r="M9" s="34"/>
      <c r="N9" s="34"/>
      <c r="O9" s="35"/>
    </row>
    <row r="10" spans="2:16">
      <c r="B10" s="24" t="s">
        <v>82</v>
      </c>
      <c r="C10" s="21">
        <v>26.198999404907227</v>
      </c>
      <c r="D10" s="36"/>
      <c r="E10" s="34"/>
      <c r="F10" s="34"/>
      <c r="G10" s="33">
        <v>18.461000442504883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82</v>
      </c>
      <c r="C11" s="21">
        <v>26.364999771118164</v>
      </c>
      <c r="D11" s="37">
        <f>STDEV(C9:C11)</f>
        <v>0.10737954241656615</v>
      </c>
      <c r="E11" s="38">
        <f>AVERAGE(C9:C11)</f>
        <v>26.242666244506836</v>
      </c>
      <c r="F11" s="34"/>
      <c r="G11" s="33">
        <v>18.475000381469727</v>
      </c>
      <c r="H11" s="39">
        <f>STDEV(G9:G11)</f>
        <v>2.5793640886335432E-2</v>
      </c>
      <c r="I11" s="38">
        <f>AVERAGE(G9:G11)</f>
        <v>18.482333501180012</v>
      </c>
      <c r="J11" s="34"/>
      <c r="K11" s="38">
        <f>E11-I11</f>
        <v>7.7603327433268241</v>
      </c>
      <c r="L11" s="38">
        <f>K11-$K$7</f>
        <v>-1.6403344472249337</v>
      </c>
      <c r="M11" s="18">
        <f>SQRT((D11*D11)+(H11*H11))</f>
        <v>0.11043404384411704</v>
      </c>
      <c r="N11" s="6"/>
      <c r="O11" s="42">
        <f>POWER(2,-L11)</f>
        <v>3.1173809097134395</v>
      </c>
      <c r="P11" s="17">
        <f>M11/SQRT((COUNT(C9:C11)+COUNT(G9:G11)/2))</f>
        <v>5.205910751735178E-2</v>
      </c>
    </row>
    <row r="12" spans="2:16">
      <c r="B12" s="24" t="s">
        <v>83</v>
      </c>
      <c r="C12" s="21">
        <v>25.444999694824219</v>
      </c>
      <c r="D12" s="30"/>
      <c r="E12" s="34"/>
      <c r="F12" s="34"/>
      <c r="G12" s="33">
        <v>14.451999664306641</v>
      </c>
      <c r="I12" s="34"/>
      <c r="J12" s="34"/>
      <c r="K12" s="34"/>
      <c r="L12" s="34"/>
      <c r="M12" s="34"/>
      <c r="N12" s="34"/>
      <c r="O12" s="35"/>
    </row>
    <row r="13" spans="2:16">
      <c r="B13" s="24" t="s">
        <v>83</v>
      </c>
      <c r="C13" s="21">
        <v>25.496000289916992</v>
      </c>
      <c r="D13" s="36"/>
      <c r="E13" s="34"/>
      <c r="F13" s="34"/>
      <c r="G13" s="33">
        <v>14.39900016784668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83</v>
      </c>
      <c r="C14" s="21">
        <v>25.422000885009766</v>
      </c>
      <c r="D14" s="37">
        <f>STDEV(C12:C14)</f>
        <v>3.7872412737422471E-2</v>
      </c>
      <c r="E14" s="38">
        <f>AVERAGE(C12:C14)</f>
        <v>25.454333623250324</v>
      </c>
      <c r="F14" s="34"/>
      <c r="G14" s="33">
        <v>14.472999572753906</v>
      </c>
      <c r="H14" s="39">
        <f>STDEV(G12:G14)</f>
        <v>3.8135405042267083E-2</v>
      </c>
      <c r="I14" s="38">
        <f>AVERAGE(G12:G14)</f>
        <v>14.441333134969076</v>
      </c>
      <c r="J14" s="34"/>
      <c r="K14" s="38">
        <f>E14-I14</f>
        <v>11.013000488281248</v>
      </c>
      <c r="L14" s="38">
        <f>K14-$K$7</f>
        <v>1.6123332977294904</v>
      </c>
      <c r="M14" s="18">
        <f>SQRT((D14*D14)+(H14*H14))</f>
        <v>5.374596509777687E-2</v>
      </c>
      <c r="N14" s="6"/>
      <c r="O14" s="42">
        <f>POWER(2,-L14)</f>
        <v>0.3270689482334071</v>
      </c>
      <c r="P14" s="17">
        <f>M14/SQRT((COUNT(C12:C14)+COUNT(G12:G14)/2))</f>
        <v>2.5336090921369021E-2</v>
      </c>
    </row>
    <row r="15" spans="2:16">
      <c r="B15" s="24" t="s">
        <v>84</v>
      </c>
      <c r="C15" s="21">
        <v>23.034000396728516</v>
      </c>
      <c r="D15" s="30"/>
      <c r="E15" s="34"/>
      <c r="F15" s="34"/>
      <c r="G15" s="33">
        <v>15.548000335693359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84</v>
      </c>
      <c r="C16" s="21">
        <v>23.011999130249023</v>
      </c>
      <c r="D16" s="36"/>
      <c r="E16" s="34"/>
      <c r="F16" s="34"/>
      <c r="G16" s="33">
        <v>15.51099967956543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84</v>
      </c>
      <c r="C17" s="21">
        <v>23.26099967956543</v>
      </c>
      <c r="D17" s="37">
        <f>STDEV(C15:C17)</f>
        <v>0.13784895338440006</v>
      </c>
      <c r="E17" s="38">
        <f>AVERAGE(C15:C17)</f>
        <v>23.102333068847656</v>
      </c>
      <c r="F17" s="34"/>
      <c r="G17" s="33">
        <v>15.553999900817871</v>
      </c>
      <c r="H17" s="39">
        <f>STDEV(G15:G17)</f>
        <v>2.3288274457830601E-2</v>
      </c>
      <c r="I17" s="38">
        <f>AVERAGE(G15:G17)</f>
        <v>15.537666638692221</v>
      </c>
      <c r="J17" s="34"/>
      <c r="K17" s="38">
        <f>E17-I17</f>
        <v>7.5646664301554356</v>
      </c>
      <c r="L17" s="38">
        <f>K17-$K$7</f>
        <v>-1.8360007603963222</v>
      </c>
      <c r="M17" s="18">
        <f>SQRT((D17*D17)+(H17*H17))</f>
        <v>0.13980228065520872</v>
      </c>
      <c r="N17" s="6"/>
      <c r="O17" s="42">
        <f>POWER(2,-L17)</f>
        <v>3.570189767619075</v>
      </c>
      <c r="P17" s="17">
        <f>M17/SQRT((COUNT(C15:C17)+COUNT(G15:G17)/2))</f>
        <v>6.5903427117761995E-2</v>
      </c>
    </row>
    <row r="18" spans="2:16">
      <c r="B18" s="24" t="s">
        <v>85</v>
      </c>
      <c r="C18" s="21">
        <v>28.381999969482422</v>
      </c>
      <c r="D18" s="30"/>
      <c r="E18" s="34"/>
      <c r="F18" s="34"/>
      <c r="G18" s="33">
        <v>18.812999725341797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85</v>
      </c>
      <c r="C19" s="21">
        <v>28.400999069213867</v>
      </c>
      <c r="D19" s="36"/>
      <c r="E19" s="34"/>
      <c r="F19" s="34"/>
      <c r="G19" s="33">
        <v>18.915000915527344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85</v>
      </c>
      <c r="C20" s="21">
        <v>28.215000152587891</v>
      </c>
      <c r="D20" s="37">
        <f>STDEV(C18:C20)</f>
        <v>0.10234378471557629</v>
      </c>
      <c r="E20" s="38">
        <f>AVERAGE(C18:C20)</f>
        <v>28.332666397094727</v>
      </c>
      <c r="F20" s="34"/>
      <c r="G20" s="33">
        <v>18.903999328613281</v>
      </c>
      <c r="H20" s="39">
        <f>STDEV(G18:G20)</f>
        <v>5.5985422968041904E-2</v>
      </c>
      <c r="I20" s="38">
        <f>AVERAGE(G18:G20)</f>
        <v>18.877333323160808</v>
      </c>
      <c r="J20" s="34"/>
      <c r="K20" s="38">
        <f>E20-I20</f>
        <v>9.4553330739339181</v>
      </c>
      <c r="L20" s="38">
        <f>K20-$K$7</f>
        <v>5.4665883382160274E-2</v>
      </c>
      <c r="M20" s="18">
        <f>SQRT((D20*D20)+(H20*H20))</f>
        <v>0.11665598079318</v>
      </c>
      <c r="N20" s="6"/>
      <c r="O20" s="42">
        <f>POWER(2,-L20)</f>
        <v>0.96281739808226241</v>
      </c>
      <c r="P20" s="17">
        <f>M20/SQRT((COUNT(C18:C20)+COUNT(G18:G20)/2))</f>
        <v>5.499215672321682E-2</v>
      </c>
    </row>
    <row r="21" spans="2:16">
      <c r="B21" s="24" t="s">
        <v>86</v>
      </c>
      <c r="C21" s="21">
        <v>21.968000411987305</v>
      </c>
      <c r="D21" s="30"/>
      <c r="E21" s="34"/>
      <c r="F21" s="34"/>
      <c r="G21" s="33">
        <v>13.121999740600586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86</v>
      </c>
      <c r="C22" s="21">
        <v>22.186000823974609</v>
      </c>
      <c r="D22" s="36"/>
      <c r="E22" s="34"/>
      <c r="F22" s="34"/>
      <c r="G22" s="33">
        <v>13.060000419616699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86</v>
      </c>
      <c r="C23" s="21">
        <v>21.979000091552734</v>
      </c>
      <c r="D23" s="37">
        <f>STDEV(C21:C23)</f>
        <v>0.12281047444495483</v>
      </c>
      <c r="E23" s="38">
        <f>AVERAGE(C21:C23)</f>
        <v>22.044333775838215</v>
      </c>
      <c r="F23" s="34"/>
      <c r="G23" s="33">
        <v>13.081999778747559</v>
      </c>
      <c r="H23" s="39">
        <f>STDEV(G21:G23)</f>
        <v>3.1432161217653021E-2</v>
      </c>
      <c r="I23" s="38">
        <f>AVERAGE(G21:G23)</f>
        <v>13.087999979654947</v>
      </c>
      <c r="J23" s="34"/>
      <c r="K23" s="38">
        <f>E23-I23</f>
        <v>8.9563337961832676</v>
      </c>
      <c r="L23" s="38">
        <f>K23-$K$7</f>
        <v>-0.44433339436849018</v>
      </c>
      <c r="M23" s="18">
        <f>SQRT((D23*D23)+(H23*H23))</f>
        <v>0.12676905534162283</v>
      </c>
      <c r="N23" s="6"/>
      <c r="O23" s="42">
        <f>POWER(2,-L23)</f>
        <v>1.3606852586921199</v>
      </c>
      <c r="P23" s="17">
        <f>M23/SQRT((COUNT(C21:C23)+COUNT(G21:G23)/2))</f>
        <v>5.9759505784449489E-2</v>
      </c>
    </row>
    <row r="24" spans="2:16">
      <c r="B24" s="24" t="s">
        <v>87</v>
      </c>
      <c r="C24" s="21">
        <v>27.277999877929687</v>
      </c>
      <c r="D24" s="30"/>
      <c r="E24" s="34"/>
      <c r="F24" s="34"/>
      <c r="G24" s="33">
        <v>16.941999435424805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87</v>
      </c>
      <c r="C25" s="21">
        <v>27.722999572753906</v>
      </c>
      <c r="D25" s="36"/>
      <c r="E25" s="34"/>
      <c r="F25" s="34"/>
      <c r="G25" s="33">
        <v>16.958000183105469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87</v>
      </c>
      <c r="C26" s="21">
        <v>27.89900016784668</v>
      </c>
      <c r="D26" s="37">
        <f>STDEV(C24:C26)</f>
        <v>0.32006309220309637</v>
      </c>
      <c r="E26" s="38">
        <f>AVERAGE(C24:C26)</f>
        <v>27.633333206176758</v>
      </c>
      <c r="F26" s="34"/>
      <c r="G26" s="33">
        <v>16.857000350952148</v>
      </c>
      <c r="H26" s="39">
        <f>STDEV(G24:G26)</f>
        <v>5.428602395725949E-2</v>
      </c>
      <c r="I26" s="38">
        <f>AVERAGE(G24:G26)</f>
        <v>16.918999989827473</v>
      </c>
      <c r="J26" s="34"/>
      <c r="K26" s="38">
        <f>E26-I26</f>
        <v>10.714333216349285</v>
      </c>
      <c r="L26" s="38">
        <f>K26-$K$7</f>
        <v>1.3136660257975272</v>
      </c>
      <c r="M26" s="18">
        <f>SQRT((D26*D26)+(H26*H26))</f>
        <v>0.32463418702856284</v>
      </c>
      <c r="N26" s="6"/>
      <c r="O26" s="42">
        <f>POWER(2,-L26)</f>
        <v>0.40229730381352408</v>
      </c>
      <c r="P26" s="17">
        <f>M26/SQRT((COUNT(C24:C26)+COUNT(G24:G26)/2))</f>
        <v>0.15303402336858582</v>
      </c>
    </row>
    <row r="27" spans="2:16">
      <c r="B27" s="24" t="s">
        <v>88</v>
      </c>
      <c r="C27" s="21">
        <v>30.756000518798828</v>
      </c>
      <c r="D27" s="30"/>
      <c r="E27" s="34"/>
      <c r="F27" s="34"/>
      <c r="G27" s="33">
        <v>20.951000213623047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88</v>
      </c>
      <c r="C28" s="21">
        <v>31.26099967956543</v>
      </c>
      <c r="D28" s="36"/>
      <c r="E28" s="34"/>
      <c r="F28" s="34"/>
      <c r="G28" s="33">
        <v>20.91200065612793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88</v>
      </c>
      <c r="C29" s="21">
        <v>31.583000183105469</v>
      </c>
      <c r="D29" s="37">
        <f>STDEV(C27:C29)</f>
        <v>0.41686067245101055</v>
      </c>
      <c r="E29" s="38">
        <f>AVERAGE(C27:C29)</f>
        <v>31.200000127156574</v>
      </c>
      <c r="F29" s="34"/>
      <c r="G29" s="33">
        <v>21.020000457763672</v>
      </c>
      <c r="H29" s="39">
        <f>STDEV(G27:G29)</f>
        <v>5.4689969113236335E-2</v>
      </c>
      <c r="I29" s="38">
        <f>AVERAGE(G27:G29)</f>
        <v>20.961000442504883</v>
      </c>
      <c r="J29" s="34"/>
      <c r="K29" s="38">
        <f>E29-I29</f>
        <v>10.238999684651692</v>
      </c>
      <c r="L29" s="38">
        <f>K29-$K$7</f>
        <v>0.83833249409993371</v>
      </c>
      <c r="M29" s="18">
        <f>SQRT((D29*D29)+(H29*H29))</f>
        <v>0.42043288757888037</v>
      </c>
      <c r="N29" s="6"/>
      <c r="O29" s="42">
        <f>POWER(2,-L29)</f>
        <v>0.5592896376638119</v>
      </c>
      <c r="P29" s="17">
        <f>M29/SQRT((COUNT(C27:C29)+COUNT(G27:G29)/2))</f>
        <v>0.19819396389391181</v>
      </c>
    </row>
    <row r="30" spans="2:16">
      <c r="B30" s="24" t="s">
        <v>89</v>
      </c>
      <c r="C30" s="21">
        <v>26.086000442504883</v>
      </c>
      <c r="D30" s="30"/>
      <c r="E30" s="34"/>
      <c r="F30" s="34"/>
      <c r="G30" s="33">
        <v>14.52299976348877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89</v>
      </c>
      <c r="C31" s="21">
        <v>26.038000106811523</v>
      </c>
      <c r="D31" s="36"/>
      <c r="E31" s="34"/>
      <c r="F31" s="34"/>
      <c r="G31" s="33">
        <v>14.588000297546387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89</v>
      </c>
      <c r="C32" s="21">
        <v>25.969999313354492</v>
      </c>
      <c r="D32" s="37">
        <f>STDEV(C30:C32)</f>
        <v>5.8287222873208699E-2</v>
      </c>
      <c r="E32" s="38">
        <f>AVERAGE(C30:C32)</f>
        <v>26.031333287556965</v>
      </c>
      <c r="F32" s="34"/>
      <c r="G32" s="33">
        <v>14.607999801635742</v>
      </c>
      <c r="H32" s="39">
        <f>STDEV(G30:G32)</f>
        <v>4.4441077238260858E-2</v>
      </c>
      <c r="I32" s="38">
        <f>AVERAGE(G30:G32)</f>
        <v>14.572999954223633</v>
      </c>
      <c r="J32" s="34"/>
      <c r="K32" s="38">
        <f>E32-I32</f>
        <v>11.458333333333332</v>
      </c>
      <c r="L32" s="38">
        <f>K32-$K$7</f>
        <v>2.0576661427815743</v>
      </c>
      <c r="M32" s="18">
        <f>SQRT((D32*D32)+(H32*H32))</f>
        <v>7.3296723640065731E-2</v>
      </c>
      <c r="N32" s="6"/>
      <c r="O32" s="42">
        <f>POWER(2,-L32)</f>
        <v>0.24020429575925059</v>
      </c>
      <c r="P32" s="17">
        <f>M32/SQRT((COUNT(C30:C32)+COUNT(G30:G32)/2))</f>
        <v>3.4552406883097873E-2</v>
      </c>
    </row>
    <row r="33" spans="2:16">
      <c r="B33" s="24" t="s">
        <v>90</v>
      </c>
      <c r="C33" s="21">
        <v>28.785999298095703</v>
      </c>
      <c r="D33" s="30"/>
      <c r="E33" s="34"/>
      <c r="F33" s="34"/>
      <c r="G33" s="33">
        <v>15.939000129699707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90</v>
      </c>
      <c r="C34" s="21">
        <v>29.068000793457031</v>
      </c>
      <c r="D34" s="36"/>
      <c r="E34" s="34"/>
      <c r="F34" s="34"/>
      <c r="G34" s="33">
        <v>15.756999969482422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90</v>
      </c>
      <c r="C35" s="21">
        <v>29.253999710083008</v>
      </c>
      <c r="D35" s="37">
        <f>STDEV(C33:C35)</f>
        <v>0.23563560356048854</v>
      </c>
      <c r="E35" s="38">
        <f>AVERAGE(C33:C35)</f>
        <v>29.035999933878582</v>
      </c>
      <c r="F35" s="34"/>
      <c r="G35" s="33">
        <v>15.77400016784668</v>
      </c>
      <c r="H35" s="39">
        <f>STDEV(G33:G35)</f>
        <v>0.10053030428270709</v>
      </c>
      <c r="I35" s="38">
        <f>AVERAGE(G33:G35)</f>
        <v>15.823333422342936</v>
      </c>
      <c r="J35" s="34"/>
      <c r="K35" s="38">
        <f>E35-I35</f>
        <v>13.212666511535646</v>
      </c>
      <c r="L35" s="38">
        <f>K35-$K$7</f>
        <v>3.8119993209838885</v>
      </c>
      <c r="M35" s="18">
        <f>SQRT((D35*D35)+(H35*H35))</f>
        <v>0.25618446429182506</v>
      </c>
      <c r="N35" s="6"/>
      <c r="O35" s="42">
        <f>POWER(2,-L35)</f>
        <v>7.1198994586758046E-2</v>
      </c>
      <c r="P35" s="17">
        <f>M35/SQRT((COUNT(C33:C35)+COUNT(G33:G35)/2))</f>
        <v>0.12076651462359497</v>
      </c>
    </row>
    <row r="36" spans="2:16">
      <c r="B36" s="24" t="s">
        <v>91</v>
      </c>
      <c r="C36" s="21">
        <v>26.566999435424805</v>
      </c>
      <c r="D36" s="30"/>
      <c r="E36" s="34"/>
      <c r="F36" s="34"/>
      <c r="G36" s="33">
        <v>18.517000198364258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91</v>
      </c>
      <c r="C37" s="21">
        <v>26.516000747680664</v>
      </c>
      <c r="D37" s="36"/>
      <c r="E37" s="34"/>
      <c r="F37" s="34"/>
      <c r="G37" s="33">
        <v>18.523000717163086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91</v>
      </c>
      <c r="C38" s="21">
        <v>26.525999069213867</v>
      </c>
      <c r="D38" s="37">
        <f>STDEV(C36:C38)</f>
        <v>2.7024256432992003E-2</v>
      </c>
      <c r="E38" s="38">
        <f>AVERAGE(C36:C38)</f>
        <v>26.536333084106445</v>
      </c>
      <c r="F38" s="34"/>
      <c r="G38" s="33">
        <v>18.492000579833984</v>
      </c>
      <c r="H38" s="39">
        <f>STDEV(G36:G38)</f>
        <v>1.6441794645239899E-2</v>
      </c>
      <c r="I38" s="38">
        <f>AVERAGE(G36:G38)</f>
        <v>18.510667165120442</v>
      </c>
      <c r="J38" s="34"/>
      <c r="K38" s="38">
        <f>E38-I38</f>
        <v>8.0256659189860038</v>
      </c>
      <c r="L38" s="38">
        <f>K38-$K$7</f>
        <v>-1.375001271565754</v>
      </c>
      <c r="M38" s="18">
        <f>SQRT((D38*D38)+(H38*H38))</f>
        <v>3.1632942432096779E-2</v>
      </c>
      <c r="N38" s="6"/>
      <c r="O38" s="42">
        <f>POWER(2,-L38)</f>
        <v>2.593681395325671</v>
      </c>
      <c r="P38" s="17">
        <f>M38/SQRT((COUNT(C36:C38)+COUNT(G36:G38)/2))</f>
        <v>1.4911912068412875E-2</v>
      </c>
    </row>
    <row r="39" spans="2:16">
      <c r="B39" s="24" t="s">
        <v>92</v>
      </c>
      <c r="C39" s="21">
        <v>22.569000244140625</v>
      </c>
      <c r="D39" s="30"/>
      <c r="E39" s="34"/>
      <c r="F39" s="34"/>
      <c r="G39" s="33">
        <v>13.401000022888184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92</v>
      </c>
      <c r="C40" s="21">
        <v>22.509000778198242</v>
      </c>
      <c r="D40" s="36"/>
      <c r="E40" s="34"/>
      <c r="F40" s="34"/>
      <c r="G40" s="33">
        <v>13.458000183105469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92</v>
      </c>
      <c r="C41" s="21">
        <v>22.589000701904297</v>
      </c>
      <c r="D41" s="37">
        <f>STDEV(C39:C41)</f>
        <v>4.1633203930481075E-2</v>
      </c>
      <c r="E41" s="38">
        <f>AVERAGE(C39:C41)</f>
        <v>22.555667241414387</v>
      </c>
      <c r="F41" s="34"/>
      <c r="G41" s="33">
        <v>13.473999977111816</v>
      </c>
      <c r="H41" s="39">
        <f>STDEV(G39:G41)</f>
        <v>3.8371006827408599E-2</v>
      </c>
      <c r="I41" s="38">
        <f>AVERAGE(G39:G41)</f>
        <v>13.44433339436849</v>
      </c>
      <c r="J41" s="34"/>
      <c r="K41" s="38">
        <f>E41-I41</f>
        <v>9.1113338470458967</v>
      </c>
      <c r="L41" s="38">
        <f>K41-$K$7</f>
        <v>-0.28933334350586115</v>
      </c>
      <c r="M41" s="18">
        <f>SQRT((D41*D41)+(H41*H41))</f>
        <v>5.6618529073670418E-2</v>
      </c>
      <c r="N41" s="6"/>
      <c r="O41" s="42">
        <f>POWER(2,-L41)</f>
        <v>1.2220754370527214</v>
      </c>
      <c r="P41" s="17">
        <f>M41/SQRT((COUNT(C39:C41)+COUNT(G39:G41)/2))</f>
        <v>2.66902305658667E-2</v>
      </c>
    </row>
    <row r="42" spans="2:16">
      <c r="B42" s="24" t="s">
        <v>93</v>
      </c>
      <c r="C42" s="21">
        <v>25.180000305175781</v>
      </c>
      <c r="D42" s="30"/>
      <c r="E42" s="34"/>
      <c r="F42" s="34"/>
      <c r="G42" s="33">
        <v>16.97599983215332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93</v>
      </c>
      <c r="C43" s="21">
        <v>25.163000106811523</v>
      </c>
      <c r="D43" s="36"/>
      <c r="E43" s="34"/>
      <c r="F43" s="34"/>
      <c r="G43" s="33">
        <v>17.063999176025391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93</v>
      </c>
      <c r="C44" s="21">
        <v>25.229999542236328</v>
      </c>
      <c r="D44" s="37">
        <f>STDEV(C42:C44)</f>
        <v>3.4827802108620666E-2</v>
      </c>
      <c r="E44" s="38">
        <f>AVERAGE(C42:C44)</f>
        <v>25.190999984741211</v>
      </c>
      <c r="F44" s="34"/>
      <c r="G44" s="33">
        <v>17.069999694824219</v>
      </c>
      <c r="H44" s="39">
        <f>STDEV(G42:G44)</f>
        <v>5.2624241767962369E-2</v>
      </c>
      <c r="I44" s="38">
        <f>AVERAGE(G42:G44)</f>
        <v>17.036666234334309</v>
      </c>
      <c r="J44" s="34"/>
      <c r="K44" s="38">
        <f>E44-I44</f>
        <v>8.1543337504069022</v>
      </c>
      <c r="L44" s="38">
        <f>K44-$K$7</f>
        <v>-1.2463334401448556</v>
      </c>
      <c r="M44" s="18">
        <f>SQRT((D44*D44)+(H44*H44))</f>
        <v>6.3105361272796756E-2</v>
      </c>
      <c r="N44" s="6"/>
      <c r="O44" s="42">
        <f>POWER(2,-L44)</f>
        <v>2.3723772466379049</v>
      </c>
      <c r="P44" s="17">
        <f>M44/SQRT((COUNT(C42:C44)+COUNT(G42:G44)/2))</f>
        <v>2.9748152590147688E-2</v>
      </c>
    </row>
    <row r="45" spans="2:16">
      <c r="B45" s="24" t="s">
        <v>94</v>
      </c>
      <c r="C45" s="21">
        <v>29.597999572753906</v>
      </c>
      <c r="D45" s="30"/>
      <c r="E45" s="34"/>
      <c r="F45" s="34"/>
      <c r="G45" s="33">
        <v>20.281000137329102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94</v>
      </c>
      <c r="C46" s="21">
        <v>29.634000778198242</v>
      </c>
      <c r="D46" s="36"/>
      <c r="E46" s="34"/>
      <c r="F46" s="34"/>
      <c r="G46" s="33">
        <v>20.562999725341797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94</v>
      </c>
      <c r="C47" s="21">
        <v>29.826999664306641</v>
      </c>
      <c r="D47" s="37">
        <f>STDEV(C45:C47)</f>
        <v>0.12314334382044946</v>
      </c>
      <c r="E47" s="38">
        <f>AVERAGE(C45:C47)</f>
        <v>29.686333338419598</v>
      </c>
      <c r="F47" s="34"/>
      <c r="G47" s="33">
        <v>20.568000793457031</v>
      </c>
      <c r="H47" s="39">
        <f>STDEV(G45:G47)</f>
        <v>0.16427525424293482</v>
      </c>
      <c r="I47" s="38">
        <f>AVERAGE(G45:G47)</f>
        <v>20.470666885375977</v>
      </c>
      <c r="J47" s="34"/>
      <c r="K47" s="38">
        <f>E47-I47</f>
        <v>9.215666453043621</v>
      </c>
      <c r="L47" s="38">
        <f>K47-$K$7</f>
        <v>-0.18500073750813684</v>
      </c>
      <c r="M47" s="18">
        <f>SQRT((D47*D47)+(H47*H47))</f>
        <v>0.20530621589192644</v>
      </c>
      <c r="N47" s="6"/>
      <c r="O47" s="42">
        <f>POWER(2,-L47)</f>
        <v>1.1368175543789156</v>
      </c>
      <c r="P47" s="17">
        <f>M47/SQRT((COUNT(C45:C47)+COUNT(G45:G47)/2))</f>
        <v>9.6782278317953677E-2</v>
      </c>
    </row>
    <row r="48" spans="2:16">
      <c r="B48" s="24" t="s">
        <v>95</v>
      </c>
      <c r="C48" s="21">
        <v>23.36400032043457</v>
      </c>
      <c r="D48" s="30"/>
      <c r="E48" s="34"/>
      <c r="F48" s="34"/>
      <c r="G48" s="33">
        <v>13.128000259399414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95</v>
      </c>
      <c r="C49" s="21">
        <v>23.312999725341797</v>
      </c>
      <c r="D49" s="36"/>
      <c r="E49" s="34"/>
      <c r="F49" s="34"/>
      <c r="G49" s="33">
        <v>13.10200023651123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95</v>
      </c>
      <c r="C50" s="21">
        <v>23.384000778198242</v>
      </c>
      <c r="D50" s="37">
        <f>STDEV(C48:C50)</f>
        <v>3.661108328839139E-2</v>
      </c>
      <c r="E50" s="38">
        <f>AVERAGE(C48:C50)</f>
        <v>23.353666941324871</v>
      </c>
      <c r="F50" s="34"/>
      <c r="G50" s="33">
        <v>13.166999816894531</v>
      </c>
      <c r="H50" s="39">
        <f>STDEV(G48:G50)</f>
        <v>3.2715725385524218E-2</v>
      </c>
      <c r="I50" s="38">
        <f>AVERAGE(G48:G50)</f>
        <v>13.132333437601725</v>
      </c>
      <c r="J50" s="34"/>
      <c r="K50" s="38">
        <f>E50-I50</f>
        <v>10.221333503723146</v>
      </c>
      <c r="L50" s="38">
        <f>K50-$K$7</f>
        <v>0.8206663131713885</v>
      </c>
      <c r="M50" s="18">
        <f>SQRT((D50*D50)+(H50*H50))</f>
        <v>4.9098779079021555E-2</v>
      </c>
      <c r="N50" s="6"/>
      <c r="O50" s="42">
        <f>POWER(2,-L50)</f>
        <v>0.56618039008699572</v>
      </c>
      <c r="P50" s="17">
        <f>M50/SQRT((COUNT(C48:C50)+COUNT(G48:G50)/2))</f>
        <v>2.3145386423170891E-2</v>
      </c>
    </row>
    <row r="51" spans="2:16">
      <c r="B51" s="24" t="s">
        <v>96</v>
      </c>
      <c r="C51" s="21">
        <v>23.996999740600586</v>
      </c>
      <c r="D51" s="30"/>
      <c r="E51" s="34"/>
      <c r="F51" s="34"/>
      <c r="G51" s="33">
        <v>15.298000335693359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96</v>
      </c>
      <c r="C52" s="21">
        <v>23.993000030517578</v>
      </c>
      <c r="D52" s="36"/>
      <c r="E52" s="34"/>
      <c r="F52" s="34"/>
      <c r="G52" s="33">
        <v>15.33899974822998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96</v>
      </c>
      <c r="C53" s="21">
        <v>24.150999069213867</v>
      </c>
      <c r="D53" s="37">
        <f>STDEV(C51:C53)</f>
        <v>9.0088370617448871E-2</v>
      </c>
      <c r="E53" s="38">
        <f>AVERAGE(C51:C53)</f>
        <v>24.046999613444012</v>
      </c>
      <c r="F53" s="34"/>
      <c r="G53" s="33">
        <v>15.442999839782715</v>
      </c>
      <c r="H53" s="39">
        <f>STDEV(G51:G53)</f>
        <v>7.4746044552520402E-2</v>
      </c>
      <c r="I53" s="38">
        <f>AVERAGE(G51:G53)</f>
        <v>15.359999974568685</v>
      </c>
      <c r="J53" s="34"/>
      <c r="K53" s="38">
        <f>E53-I53</f>
        <v>8.6869996388753261</v>
      </c>
      <c r="L53" s="38">
        <f>K53-$K$7</f>
        <v>-0.7136675516764317</v>
      </c>
      <c r="M53" s="18">
        <f>SQRT((D53*D53)+(H53*H53))</f>
        <v>0.11705932554373526</v>
      </c>
      <c r="N53" s="6"/>
      <c r="O53" s="42">
        <f>POWER(2,-L53)</f>
        <v>1.6399678718381752</v>
      </c>
      <c r="P53" s="17">
        <f>M53/SQRT((COUNT(C51:C53)+COUNT(G51:G53)/2))</f>
        <v>5.5182295262065896E-2</v>
      </c>
    </row>
    <row r="54" spans="2:16">
      <c r="B54" s="24" t="s">
        <v>97</v>
      </c>
      <c r="C54" s="21">
        <v>27.985000610351563</v>
      </c>
      <c r="D54" s="30"/>
      <c r="E54" s="34"/>
      <c r="F54" s="34"/>
      <c r="G54" s="33">
        <v>19.298999786376953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97</v>
      </c>
      <c r="C55" s="21">
        <v>28.358999252319336</v>
      </c>
      <c r="D55" s="36"/>
      <c r="E55" s="34"/>
      <c r="F55" s="34"/>
      <c r="G55" s="33">
        <v>19.58799934387207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97</v>
      </c>
      <c r="C56" s="21">
        <v>28.136999130249023</v>
      </c>
      <c r="D56" s="37">
        <f>STDEV(C54:C56)</f>
        <v>0.18808800619370378</v>
      </c>
      <c r="E56" s="38">
        <f>AVERAGE(C54:C56)</f>
        <v>28.160332997639973</v>
      </c>
      <c r="F56" s="34"/>
      <c r="G56" s="33">
        <v>19.485000610351562</v>
      </c>
      <c r="H56" s="39">
        <f>STDEV(G54:G56)</f>
        <v>0.1464728586113386</v>
      </c>
      <c r="I56" s="38">
        <f>AVERAGE(G54:G56)</f>
        <v>19.457333246866863</v>
      </c>
      <c r="J56" s="34"/>
      <c r="K56" s="38">
        <f>E56-I56</f>
        <v>8.7029997507731096</v>
      </c>
      <c r="L56" s="38">
        <f>K56-$K$7</f>
        <v>-0.6976674397786482</v>
      </c>
      <c r="M56" s="18">
        <f>SQRT((D56*D56)+(H56*H56))</f>
        <v>0.23839336480636356</v>
      </c>
      <c r="N56" s="6"/>
      <c r="O56" s="42">
        <f>POWER(2,-L56)</f>
        <v>1.6218804032513885</v>
      </c>
      <c r="P56" s="17">
        <f>M56/SQRT((COUNT(C54:C56)+COUNT(G54:G56)/2))</f>
        <v>0.11237970989630541</v>
      </c>
    </row>
    <row r="57" spans="2:16">
      <c r="B57" s="24" t="s">
        <v>98</v>
      </c>
      <c r="C57" s="21">
        <v>23.441999435424805</v>
      </c>
      <c r="D57" s="30"/>
      <c r="E57" s="34"/>
      <c r="F57" s="34"/>
      <c r="G57" s="33">
        <v>13.678999900817871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98</v>
      </c>
      <c r="C58" s="21">
        <v>23.395000457763672</v>
      </c>
      <c r="D58" s="36"/>
      <c r="E58" s="34"/>
      <c r="F58" s="34"/>
      <c r="G58" s="33">
        <v>13.708999633789062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98</v>
      </c>
      <c r="C59" s="21">
        <v>23.445999145507813</v>
      </c>
      <c r="D59" s="37">
        <f>STDEV(C57:C59)</f>
        <v>2.8360088544655306E-2</v>
      </c>
      <c r="E59" s="38">
        <f>AVERAGE(C57:C59)</f>
        <v>23.427666346232098</v>
      </c>
      <c r="F59" s="34"/>
      <c r="G59" s="33">
        <v>13.654999732971191</v>
      </c>
      <c r="H59" s="39">
        <f>STDEV(G57:G59)</f>
        <v>2.7055440991143542E-2</v>
      </c>
      <c r="I59" s="38">
        <f>AVERAGE(G57:G59)</f>
        <v>13.680999755859375</v>
      </c>
      <c r="J59" s="34"/>
      <c r="K59" s="38">
        <f>E59-I59</f>
        <v>9.7466665903727225</v>
      </c>
      <c r="L59" s="38">
        <f>K59-$K$7</f>
        <v>0.34599939982096473</v>
      </c>
      <c r="M59" s="18">
        <f>SQRT((D59*D59)+(H59*H59))</f>
        <v>3.9195554715885053E-2</v>
      </c>
      <c r="N59" s="6"/>
      <c r="O59" s="42">
        <f>POWER(2,-L59)</f>
        <v>0.78676277265657202</v>
      </c>
      <c r="P59" s="17">
        <f>M59/SQRT((COUNT(C57:C59)+COUNT(G57:G59)/2))</f>
        <v>1.8476961687980457E-2</v>
      </c>
    </row>
    <row r="60" spans="2:16">
      <c r="B60" s="24" t="s">
        <v>99</v>
      </c>
      <c r="C60" s="21">
        <v>25.607999801635742</v>
      </c>
      <c r="D60" s="30"/>
      <c r="E60" s="34"/>
      <c r="F60" s="34"/>
      <c r="G60" s="33">
        <v>16.62299919128418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99</v>
      </c>
      <c r="C61" s="21">
        <v>25.445999145507812</v>
      </c>
      <c r="D61" s="36"/>
      <c r="E61" s="34"/>
      <c r="F61" s="34"/>
      <c r="G61" s="33">
        <v>16.250999450683594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99</v>
      </c>
      <c r="C62" s="21">
        <v>25.538000106811523</v>
      </c>
      <c r="D62" s="37">
        <f>STDEV(C60:C62)</f>
        <v>8.1248945369740436E-2</v>
      </c>
      <c r="E62" s="38">
        <f>AVERAGE(C60:C62)</f>
        <v>25.530666351318359</v>
      </c>
      <c r="F62" s="34"/>
      <c r="G62" s="33">
        <v>16.611000061035156</v>
      </c>
      <c r="H62" s="39">
        <f>STDEV(G60:G62)</f>
        <v>0.21139545311533237</v>
      </c>
      <c r="I62" s="38">
        <f>AVERAGE(G60:G62)</f>
        <v>16.494999567667644</v>
      </c>
      <c r="J62" s="34"/>
      <c r="K62" s="38">
        <f>E62-I62</f>
        <v>9.035666783650715</v>
      </c>
      <c r="L62" s="38">
        <f>K62-$K$7</f>
        <v>-0.36500040690104285</v>
      </c>
      <c r="M62" s="18">
        <f>SQRT((D62*D62)+(H62*H62))</f>
        <v>0.22647169518845339</v>
      </c>
      <c r="N62" s="6"/>
      <c r="O62" s="42">
        <f>POWER(2,-L62)</f>
        <v>1.2878819927469873</v>
      </c>
      <c r="P62" s="17">
        <f>M62/SQRT((COUNT(C60:C62)+COUNT(G60:G62)/2))</f>
        <v>0.10675978094304547</v>
      </c>
    </row>
    <row r="63" spans="2:16">
      <c r="B63" s="24" t="s">
        <v>100</v>
      </c>
      <c r="C63" s="21">
        <v>27.954999923706055</v>
      </c>
      <c r="D63" s="30"/>
      <c r="E63" s="34"/>
      <c r="F63" s="34"/>
      <c r="G63" s="33">
        <v>19.065000534057617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100</v>
      </c>
      <c r="C64" s="21">
        <v>27.760000228881836</v>
      </c>
      <c r="D64" s="36"/>
      <c r="E64" s="34"/>
      <c r="F64" s="34"/>
      <c r="G64" s="33">
        <v>19.134000778198242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100</v>
      </c>
      <c r="C65" s="21">
        <v>27.792999267578125</v>
      </c>
      <c r="D65" s="37">
        <f>STDEV(C63:C65)</f>
        <v>0.10436955983610782</v>
      </c>
      <c r="E65" s="38">
        <f>AVERAGE(C63:C65)</f>
        <v>27.835999806722004</v>
      </c>
      <c r="F65" s="34"/>
      <c r="G65" s="33">
        <v>19.097000122070312</v>
      </c>
      <c r="H65" s="39">
        <f>STDEV(G63:G65)</f>
        <v>3.4530314889831201E-2</v>
      </c>
      <c r="I65" s="38">
        <f>AVERAGE(G63:G65)</f>
        <v>19.098667144775391</v>
      </c>
      <c r="J65" s="34"/>
      <c r="K65" s="38">
        <f>E65-I65</f>
        <v>8.7373326619466134</v>
      </c>
      <c r="L65" s="38">
        <f>K65-$K$7</f>
        <v>-0.66333452860514441</v>
      </c>
      <c r="M65" s="18">
        <f>SQRT((D65*D65)+(H65*H65))</f>
        <v>0.10993337831056493</v>
      </c>
      <c r="N65" s="6"/>
      <c r="O65" s="42">
        <f>POWER(2,-L65)</f>
        <v>1.5837389226854623</v>
      </c>
      <c r="P65" s="17">
        <f>M65/SQRT((COUNT(C63:C65)+COUNT(G63:G65)/2))</f>
        <v>5.182309152143106E-2</v>
      </c>
    </row>
    <row r="66" spans="2:16">
      <c r="B66" s="24" t="s">
        <v>101</v>
      </c>
      <c r="C66" s="21">
        <v>23.392999649047852</v>
      </c>
      <c r="D66" s="30"/>
      <c r="E66" s="34"/>
      <c r="F66" s="34"/>
      <c r="G66" s="33">
        <v>15.435999870300293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101</v>
      </c>
      <c r="C67" s="21">
        <v>23.474000930786133</v>
      </c>
      <c r="D67" s="36"/>
      <c r="E67" s="34"/>
      <c r="F67" s="34"/>
      <c r="G67" s="33">
        <v>15.564999580383301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101</v>
      </c>
      <c r="C68" s="21">
        <v>23.53700065612793</v>
      </c>
      <c r="D68" s="37">
        <f>STDEV(C66:C68)</f>
        <v>7.2187791068923104E-2</v>
      </c>
      <c r="E68" s="38">
        <f>AVERAGE(C66:C68)</f>
        <v>23.468000411987305</v>
      </c>
      <c r="F68" s="34"/>
      <c r="G68" s="33">
        <v>15.428999900817871</v>
      </c>
      <c r="H68" s="39">
        <f>STDEV(G66:G68)</f>
        <v>7.6578758604191777E-2</v>
      </c>
      <c r="I68" s="38">
        <f>AVERAGE(G66:G68)</f>
        <v>15.476666450500488</v>
      </c>
      <c r="J68" s="34"/>
      <c r="K68" s="38">
        <f>E68-I68</f>
        <v>7.9913339614868164</v>
      </c>
      <c r="L68" s="38">
        <f>K68-$K$7</f>
        <v>-1.4093332290649414</v>
      </c>
      <c r="M68" s="18">
        <f>SQRT((D68*D68)+(H68*H68))</f>
        <v>0.10523964770356072</v>
      </c>
      <c r="N68" s="6"/>
      <c r="O68" s="42">
        <f>POWER(2,-L68)</f>
        <v>2.6561437534669023</v>
      </c>
      <c r="P68" s="17">
        <f>M68/SQRT((COUNT(C66:C68)+COUNT(G66:G68)/2))</f>
        <v>4.961044569391404E-2</v>
      </c>
    </row>
    <row r="69" spans="2:16">
      <c r="B69" s="24" t="s">
        <v>102</v>
      </c>
      <c r="C69" s="21">
        <v>31.158000946044922</v>
      </c>
      <c r="D69" s="30"/>
      <c r="E69" s="34"/>
      <c r="F69" s="34"/>
      <c r="G69" s="33">
        <v>19.392000198364258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102</v>
      </c>
      <c r="C70" s="21"/>
      <c r="D70" s="36"/>
      <c r="E70" s="34"/>
      <c r="F70" s="34"/>
      <c r="G70" s="33">
        <v>19.465000152587891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102</v>
      </c>
      <c r="C71" s="21">
        <v>31.375999450683594</v>
      </c>
      <c r="D71" s="37">
        <f>STDEV(C69:C71)</f>
        <v>0.15414822091853192</v>
      </c>
      <c r="E71" s="38">
        <f>AVERAGE(C69:C71)</f>
        <v>31.267000198364258</v>
      </c>
      <c r="F71" s="34"/>
      <c r="G71" s="33">
        <v>19.527999877929688</v>
      </c>
      <c r="H71" s="39">
        <f>STDEV(G69:G71)</f>
        <v>6.8061089656883345E-2</v>
      </c>
      <c r="I71" s="38">
        <f>AVERAGE(G69:G71)</f>
        <v>19.461666742960613</v>
      </c>
      <c r="J71" s="34"/>
      <c r="K71" s="38">
        <f>E71-I71</f>
        <v>11.805333455403645</v>
      </c>
      <c r="L71" s="38">
        <f>K71-$K$7</f>
        <v>2.4046662648518868</v>
      </c>
      <c r="M71" s="18">
        <f>SQRT((D71*D71)+(H71*H71))</f>
        <v>0.16850515107150532</v>
      </c>
      <c r="N71" s="6"/>
      <c r="O71" s="42">
        <f>POWER(2,-L71)</f>
        <v>0.18885275499297252</v>
      </c>
      <c r="P71" s="17">
        <f>M71/SQRT((COUNT(C69:C71)+COUNT(G69:G71)/2))</f>
        <v>9.0069791888022402E-2</v>
      </c>
    </row>
    <row r="72" spans="2:16">
      <c r="B72" s="24" t="s">
        <v>103</v>
      </c>
      <c r="C72" s="21">
        <v>27.020000457763672</v>
      </c>
      <c r="D72" s="30"/>
      <c r="E72" s="34"/>
      <c r="F72" s="34"/>
      <c r="G72" s="33">
        <v>19.746999740600586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103</v>
      </c>
      <c r="C73" s="21">
        <v>27.01300048828125</v>
      </c>
      <c r="D73" s="36"/>
      <c r="E73" s="34"/>
      <c r="F73" s="34"/>
      <c r="G73" s="33">
        <v>19.750999450683594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103</v>
      </c>
      <c r="C74" s="21">
        <v>27.139999389648437</v>
      </c>
      <c r="D74" s="37">
        <f>STDEV(C72:C74)</f>
        <v>7.1387982385823737E-2</v>
      </c>
      <c r="E74" s="38">
        <f>AVERAGE(C72:C74)</f>
        <v>27.057666778564453</v>
      </c>
      <c r="F74" s="34"/>
      <c r="G74" s="33">
        <v>19.760000228881836</v>
      </c>
      <c r="H74" s="39">
        <f>STDEV(G72:G74)</f>
        <v>6.6586332991210844E-3</v>
      </c>
      <c r="I74" s="38">
        <f>AVERAGE(G72:G74)</f>
        <v>19.752666473388672</v>
      </c>
      <c r="J74" s="34"/>
      <c r="K74" s="38">
        <f>E74-I74</f>
        <v>7.3050003051757813</v>
      </c>
      <c r="L74" s="38">
        <f>K74-$K$7</f>
        <v>-2.0956668853759766</v>
      </c>
      <c r="M74" s="18">
        <f>SQRT((D74*D74)+(H74*H74))</f>
        <v>7.1697848130406569E-2</v>
      </c>
      <c r="N74" s="6"/>
      <c r="O74" s="42">
        <f>POWER(2,-L74)</f>
        <v>4.2742369404342657</v>
      </c>
      <c r="P74" s="17">
        <f>M74/SQRT((COUNT(C72:C74)+COUNT(G72:G74)/2))</f>
        <v>3.3798689739662477E-2</v>
      </c>
    </row>
    <row r="75" spans="2:16">
      <c r="B75" s="24" t="s">
        <v>104</v>
      </c>
      <c r="C75" s="21">
        <v>24.892999649047852</v>
      </c>
      <c r="D75" s="30"/>
      <c r="E75" s="34"/>
      <c r="F75" s="34"/>
      <c r="G75" s="33">
        <v>13.161999702453613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104</v>
      </c>
      <c r="C76" s="21">
        <v>24.917999267578125</v>
      </c>
      <c r="D76" s="36"/>
      <c r="E76" s="34"/>
      <c r="F76" s="34"/>
      <c r="G76" s="33">
        <v>13.175999641418457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104</v>
      </c>
      <c r="C77" s="21">
        <v>24.96299934387207</v>
      </c>
      <c r="D77" s="37">
        <f>STDEV(C75:C77)</f>
        <v>3.5472865377646635E-2</v>
      </c>
      <c r="E77" s="38">
        <f>AVERAGE(C75:C77)</f>
        <v>24.924666086832683</v>
      </c>
      <c r="F77" s="34"/>
      <c r="G77" s="33">
        <v>13.220999717712402</v>
      </c>
      <c r="H77" s="39">
        <f>STDEV(G75:G77)</f>
        <v>3.082749573032055E-2</v>
      </c>
      <c r="I77" s="38">
        <f>AVERAGE(G75:G77)</f>
        <v>13.186333020528158</v>
      </c>
      <c r="J77" s="34"/>
      <c r="K77" s="38">
        <f>E77-I77</f>
        <v>11.738333066304525</v>
      </c>
      <c r="L77" s="38">
        <f>K77-$K$7</f>
        <v>2.3376658757527675</v>
      </c>
      <c r="M77" s="18">
        <f>SQRT((D77*D77)+(H77*H77))</f>
        <v>4.6996368701247258E-2</v>
      </c>
      <c r="N77" s="6"/>
      <c r="O77" s="42">
        <f>POWER(2,-L77)</f>
        <v>0.19783013691283122</v>
      </c>
      <c r="P77" s="17">
        <f>M77/SQRT((COUNT(C75:C77)+COUNT(G75:G77)/2))</f>
        <v>2.2154300666530107E-2</v>
      </c>
    </row>
    <row r="78" spans="2:16">
      <c r="B78" s="24" t="s">
        <v>105</v>
      </c>
      <c r="C78" s="21">
        <v>25.99799919128418</v>
      </c>
      <c r="D78" s="30"/>
      <c r="E78" s="34"/>
      <c r="F78" s="34"/>
      <c r="G78" s="33">
        <v>16.785999298095703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105</v>
      </c>
      <c r="C79" s="21">
        <v>26.084999084472656</v>
      </c>
      <c r="D79" s="36"/>
      <c r="E79" s="34"/>
      <c r="F79" s="34"/>
      <c r="G79" s="33">
        <v>16.892999649047852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105</v>
      </c>
      <c r="C80" s="21">
        <v>25.874000549316406</v>
      </c>
      <c r="D80" s="37">
        <f>STDEV(C78:C80)</f>
        <v>0.10603853581186233</v>
      </c>
      <c r="E80" s="38">
        <f>AVERAGE(C78:C80)</f>
        <v>25.985666275024414</v>
      </c>
      <c r="F80" s="34"/>
      <c r="G80" s="33">
        <v>16.864999771118164</v>
      </c>
      <c r="H80" s="39">
        <f>STDEV(G78:G80)</f>
        <v>5.5488952362509232E-2</v>
      </c>
      <c r="I80" s="38">
        <f>AVERAGE(G78:G80)</f>
        <v>16.847999572753906</v>
      </c>
      <c r="J80" s="34"/>
      <c r="K80" s="38">
        <f>E80-I80</f>
        <v>9.1376667022705078</v>
      </c>
      <c r="L80" s="38">
        <f>K80-$K$7</f>
        <v>-0.26300048828125</v>
      </c>
      <c r="M80" s="18">
        <f>SQRT((D80*D80)+(H80*H80))</f>
        <v>0.11967955093253162</v>
      </c>
      <c r="N80" s="6"/>
      <c r="O80" s="42">
        <f>POWER(2,-L80)</f>
        <v>1.1999717885045247</v>
      </c>
      <c r="P80" s="17">
        <f>M80/SQRT((COUNT(C78:C80)+COUNT(G78:G80)/2))</f>
        <v>5.6417481355835943E-2</v>
      </c>
    </row>
    <row r="81" spans="2:17">
      <c r="B81" s="24" t="s">
        <v>106</v>
      </c>
      <c r="C81" s="21">
        <v>24.489999771118164</v>
      </c>
      <c r="D81" s="30"/>
      <c r="E81" s="34"/>
      <c r="F81" s="34"/>
      <c r="G81" s="33">
        <v>17.496999740600586</v>
      </c>
      <c r="I81" s="34"/>
      <c r="J81" s="34"/>
      <c r="K81" s="34"/>
      <c r="L81" s="34"/>
      <c r="M81" s="34"/>
      <c r="N81" s="34"/>
      <c r="O81" s="35"/>
    </row>
    <row r="82" spans="2:17">
      <c r="B82" s="24" t="s">
        <v>106</v>
      </c>
      <c r="C82" s="21">
        <v>24.441999435424805</v>
      </c>
      <c r="D82" s="36"/>
      <c r="E82" s="34"/>
      <c r="F82" s="34"/>
      <c r="G82" s="33">
        <v>17.429000854492187</v>
      </c>
      <c r="H82" s="36"/>
      <c r="I82" s="34"/>
      <c r="J82" s="34"/>
      <c r="K82" s="34"/>
      <c r="L82" s="34"/>
      <c r="M82" s="34"/>
      <c r="N82" s="34"/>
      <c r="O82" s="35"/>
    </row>
    <row r="83" spans="2:17" ht="15.75">
      <c r="B83" s="24" t="s">
        <v>106</v>
      </c>
      <c r="C83" s="21">
        <v>24.504999160766602</v>
      </c>
      <c r="D83" s="37">
        <f>STDEV(C81:C83)</f>
        <v>3.2908912950857468E-2</v>
      </c>
      <c r="E83" s="38">
        <f>AVERAGE(C81:C83)</f>
        <v>24.478999455769856</v>
      </c>
      <c r="F83" s="34"/>
      <c r="G83" s="33">
        <v>17.448999404907227</v>
      </c>
      <c r="H83" s="39">
        <f>STDEV(G81:G83)</f>
        <v>3.494715715038204E-2</v>
      </c>
      <c r="I83" s="38">
        <f>AVERAGE(G81:G83)</f>
        <v>17.458333333333332</v>
      </c>
      <c r="J83" s="34"/>
      <c r="K83" s="38">
        <f>E83-I83</f>
        <v>7.0206661224365234</v>
      </c>
      <c r="L83" s="38">
        <f>K83-$K$7</f>
        <v>-2.3800010681152344</v>
      </c>
      <c r="M83" s="18">
        <f>SQRT((D83*D83)+(H83*H83))</f>
        <v>4.8003128486595666E-2</v>
      </c>
      <c r="N83" s="6"/>
      <c r="O83" s="42">
        <f>POWER(2,-L83)</f>
        <v>5.2053712756205197</v>
      </c>
      <c r="P83" s="17">
        <f>M83/SQRT((COUNT(C81:C83)+COUNT(G81:G83)/2))</f>
        <v>2.2628891780693952E-2</v>
      </c>
    </row>
    <row r="84" spans="2:17">
      <c r="B84" s="24" t="s">
        <v>107</v>
      </c>
      <c r="C84" s="21">
        <v>22.41200065612793</v>
      </c>
      <c r="D84" s="30"/>
      <c r="E84" s="34"/>
      <c r="F84" s="34"/>
      <c r="G84" s="33">
        <v>13.906999588012695</v>
      </c>
      <c r="I84" s="34"/>
      <c r="J84" s="34"/>
      <c r="K84" s="34"/>
      <c r="L84" s="34"/>
      <c r="M84" s="34"/>
      <c r="N84" s="34"/>
      <c r="O84" s="35"/>
    </row>
    <row r="85" spans="2:17">
      <c r="B85" s="24" t="s">
        <v>107</v>
      </c>
      <c r="C85" s="21">
        <v>22.431999206542969</v>
      </c>
      <c r="D85" s="36"/>
      <c r="E85" s="34"/>
      <c r="F85" s="34"/>
      <c r="G85" s="33">
        <v>13.937000274658203</v>
      </c>
      <c r="H85" s="36"/>
      <c r="I85" s="34"/>
      <c r="J85" s="34"/>
      <c r="K85" s="34"/>
      <c r="L85" s="34"/>
      <c r="M85" s="34"/>
      <c r="N85" s="34"/>
      <c r="O85" s="35"/>
    </row>
    <row r="86" spans="2:17" ht="15.75">
      <c r="B86" s="24" t="s">
        <v>107</v>
      </c>
      <c r="C86" s="21">
        <v>22.343999862670898</v>
      </c>
      <c r="D86" s="37">
        <f>STDEV(C84:C86)</f>
        <v>4.6130131966361496E-2</v>
      </c>
      <c r="E86" s="38">
        <f>AVERAGE(C84:C86)</f>
        <v>22.395999908447266</v>
      </c>
      <c r="F86" s="34"/>
      <c r="G86" s="33">
        <v>13.909999847412109</v>
      </c>
      <c r="H86" s="39">
        <f>STDEV(G84:G86)</f>
        <v>1.6523043641821993E-2</v>
      </c>
      <c r="I86" s="38">
        <f>AVERAGE(G84:G86)</f>
        <v>13.917999903361002</v>
      </c>
      <c r="J86" s="34"/>
      <c r="K86" s="38">
        <f>E86-I86</f>
        <v>8.4780000050862636</v>
      </c>
      <c r="L86" s="38">
        <f>K86-$K$7</f>
        <v>-0.9226671854654942</v>
      </c>
      <c r="M86" s="18">
        <f>SQRT((D86*D86)+(H86*H86))</f>
        <v>4.9000000473708984E-2</v>
      </c>
      <c r="N86" s="6"/>
      <c r="O86" s="42">
        <f>POWER(2,-L86)</f>
        <v>1.8956165810549783</v>
      </c>
      <c r="P86" s="17">
        <f>M86/SQRT((COUNT(C84:C86)+COUNT(G84:G86)/2))</f>
        <v>2.309882174206911E-2</v>
      </c>
    </row>
    <row r="87" spans="2:17">
      <c r="B87" s="24" t="s">
        <v>108</v>
      </c>
      <c r="C87" s="21">
        <v>27.985000610351563</v>
      </c>
      <c r="D87" s="30"/>
      <c r="E87" s="34"/>
      <c r="F87" s="34"/>
      <c r="G87" s="33">
        <v>17.677000045776367</v>
      </c>
      <c r="I87" s="34"/>
      <c r="J87" s="34"/>
      <c r="K87" s="34"/>
      <c r="L87" s="34"/>
      <c r="M87" s="34"/>
      <c r="N87" s="34"/>
      <c r="O87" s="35"/>
    </row>
    <row r="88" spans="2:17">
      <c r="B88" s="24" t="s">
        <v>108</v>
      </c>
      <c r="C88" s="21">
        <v>28.025999069213867</v>
      </c>
      <c r="D88" s="36"/>
      <c r="E88" s="34"/>
      <c r="F88" s="34"/>
      <c r="G88" s="33">
        <v>17.704999923706055</v>
      </c>
      <c r="H88" s="36"/>
      <c r="I88" s="34"/>
      <c r="J88" s="34"/>
      <c r="K88" s="34"/>
      <c r="L88" s="34"/>
      <c r="M88" s="34"/>
      <c r="N88" s="34"/>
      <c r="O88" s="35"/>
    </row>
    <row r="89" spans="2:17" ht="15.75">
      <c r="B89" s="24" t="s">
        <v>108</v>
      </c>
      <c r="C89" s="21">
        <v>27.961000442504883</v>
      </c>
      <c r="D89" s="37">
        <f>STDEV(C87:C89)</f>
        <v>3.2867671958442653E-2</v>
      </c>
      <c r="E89" s="38">
        <f>AVERAGE(C87:C89)</f>
        <v>27.99066670735677</v>
      </c>
      <c r="F89" s="34"/>
      <c r="G89" s="33">
        <v>17.732000350952148</v>
      </c>
      <c r="H89" s="39">
        <f>STDEV(G87:G89)</f>
        <v>2.7501666025224948E-2</v>
      </c>
      <c r="I89" s="38">
        <f>AVERAGE(G87:G89)</f>
        <v>17.704666773478191</v>
      </c>
      <c r="J89" s="34"/>
      <c r="K89" s="38">
        <f>E89-I89</f>
        <v>10.285999933878578</v>
      </c>
      <c r="L89" s="38">
        <f>K89-$K$7</f>
        <v>0.88533274332682055</v>
      </c>
      <c r="M89" s="18">
        <f>SQRT((D89*D89)+(H89*H89))</f>
        <v>4.2855868841161181E-2</v>
      </c>
      <c r="N89" s="6"/>
      <c r="O89" s="42">
        <f>POWER(2,-L89)</f>
        <v>0.54136264842826198</v>
      </c>
      <c r="P89" s="17">
        <f>M89/SQRT((COUNT(C87:C89)+COUNT(G87:G89)/2))</f>
        <v>2.0202450314150893E-2</v>
      </c>
    </row>
    <row r="90" spans="2:17" s="23" customFormat="1">
      <c r="B90" s="24" t="s">
        <v>109</v>
      </c>
      <c r="C90" s="21">
        <v>29.50200080871582</v>
      </c>
      <c r="D90" s="30"/>
      <c r="E90" s="34"/>
      <c r="F90" s="34"/>
      <c r="G90" s="33">
        <v>19.089000701904297</v>
      </c>
      <c r="H90" s="29"/>
      <c r="I90" s="34"/>
      <c r="J90" s="34"/>
      <c r="K90" s="34"/>
      <c r="L90" s="34"/>
      <c r="M90" s="34"/>
      <c r="N90" s="34"/>
      <c r="O90" s="35"/>
      <c r="P90" s="41"/>
      <c r="Q90" s="28"/>
    </row>
    <row r="91" spans="2:17" s="23" customFormat="1">
      <c r="B91" s="24" t="s">
        <v>109</v>
      </c>
      <c r="C91" s="21">
        <v>29.402999877929688</v>
      </c>
      <c r="D91" s="36"/>
      <c r="E91" s="34"/>
      <c r="F91" s="34"/>
      <c r="G91" s="33">
        <v>19.120000839233398</v>
      </c>
      <c r="H91" s="36"/>
      <c r="I91" s="34"/>
      <c r="J91" s="34"/>
      <c r="K91" s="34"/>
      <c r="L91" s="34"/>
      <c r="M91" s="34"/>
      <c r="N91" s="34"/>
      <c r="O91" s="35"/>
      <c r="P91" s="41"/>
      <c r="Q91" s="28"/>
    </row>
    <row r="92" spans="2:17" s="23" customFormat="1" ht="15.75">
      <c r="B92" s="24" t="s">
        <v>109</v>
      </c>
      <c r="C92" s="21">
        <v>29.73699951171875</v>
      </c>
      <c r="D92" s="37">
        <f>STDEV(C90:C92)</f>
        <v>0.17155238756757255</v>
      </c>
      <c r="E92" s="38">
        <f>AVERAGE(C90:C92)</f>
        <v>29.547333399454754</v>
      </c>
      <c r="F92" s="34"/>
      <c r="G92" s="33">
        <v>19.097000122070312</v>
      </c>
      <c r="H92" s="39">
        <f>STDEV(G90:G92)</f>
        <v>1.6093643814831006E-2</v>
      </c>
      <c r="I92" s="38">
        <f>AVERAGE(G90:G92)</f>
        <v>19.102000554402668</v>
      </c>
      <c r="J92" s="34"/>
      <c r="K92" s="38">
        <f>E92-I92</f>
        <v>10.445332845052086</v>
      </c>
      <c r="L92" s="38">
        <f>K92-$K$7</f>
        <v>1.0446656545003279</v>
      </c>
      <c r="M92" s="38">
        <f>SQRT((D92*D92)+(H92*H92))</f>
        <v>0.1723056210672573</v>
      </c>
      <c r="N92" s="34"/>
      <c r="O92" s="42">
        <f>POWER(2,-L92)</f>
        <v>0.48475723825119821</v>
      </c>
      <c r="P92" s="1">
        <f>M92/SQRT((COUNT(C90:C92)+COUNT(G90:G92)/2))</f>
        <v>8.1225648728811523E-2</v>
      </c>
      <c r="Q92" s="28"/>
    </row>
    <row r="93" spans="2:17" s="23" customFormat="1">
      <c r="B93" s="24" t="s">
        <v>110</v>
      </c>
      <c r="C93" s="21">
        <v>23.264999389648438</v>
      </c>
      <c r="D93" s="30"/>
      <c r="E93" s="34"/>
      <c r="F93" s="34"/>
      <c r="G93" s="33">
        <v>14.513999938964844</v>
      </c>
      <c r="H93" s="29"/>
      <c r="I93" s="34"/>
      <c r="J93" s="34"/>
      <c r="K93" s="34"/>
      <c r="L93" s="34"/>
      <c r="M93" s="34"/>
      <c r="N93" s="34"/>
      <c r="O93" s="35"/>
      <c r="P93" s="41"/>
      <c r="Q93" s="28"/>
    </row>
    <row r="94" spans="2:17" s="23" customFormat="1">
      <c r="B94" s="24" t="s">
        <v>110</v>
      </c>
      <c r="C94" s="21">
        <v>23.231000900268555</v>
      </c>
      <c r="D94" s="36"/>
      <c r="E94" s="34"/>
      <c r="F94" s="34"/>
      <c r="G94" s="33">
        <v>14.496000289916992</v>
      </c>
      <c r="H94" s="36"/>
      <c r="I94" s="34"/>
      <c r="J94" s="34"/>
      <c r="K94" s="34"/>
      <c r="L94" s="34"/>
      <c r="M94" s="34"/>
      <c r="N94" s="34"/>
      <c r="O94" s="35"/>
      <c r="P94" s="41"/>
      <c r="Q94" s="28"/>
    </row>
    <row r="95" spans="2:17" s="23" customFormat="1" ht="15.75">
      <c r="B95" s="24" t="s">
        <v>110</v>
      </c>
      <c r="C95" s="21">
        <v>23.306999206542969</v>
      </c>
      <c r="D95" s="37">
        <f>STDEV(C93:C95)</f>
        <v>3.8069288706838657E-2</v>
      </c>
      <c r="E95" s="38">
        <f>AVERAGE(C93:C95)</f>
        <v>23.267666498819988</v>
      </c>
      <c r="F95" s="34"/>
      <c r="G95" s="33">
        <v>14.555999755859375</v>
      </c>
      <c r="H95" s="39">
        <f>STDEV(G93:G95)</f>
        <v>3.0789359358906046E-2</v>
      </c>
      <c r="I95" s="38">
        <f>AVERAGE(G93:G95)</f>
        <v>14.521999994913736</v>
      </c>
      <c r="J95" s="34"/>
      <c r="K95" s="38">
        <f>E95-I95</f>
        <v>8.7456665039062518</v>
      </c>
      <c r="L95" s="38">
        <f>K95-$K$7</f>
        <v>-0.65500068664550604</v>
      </c>
      <c r="M95" s="38">
        <f>SQRT((D95*D95)+(H95*H95))</f>
        <v>4.8961774808277618E-2</v>
      </c>
      <c r="N95" s="34"/>
      <c r="O95" s="42">
        <f>POWER(2,-L95)</f>
        <v>1.574616702571374</v>
      </c>
      <c r="P95" s="1">
        <f>M95/SQRT((COUNT(C93:C95)+COUNT(G93:G95)/2))</f>
        <v>2.308080199057452E-2</v>
      </c>
      <c r="Q95" s="28"/>
    </row>
    <row r="96" spans="2:17">
      <c r="B96" s="24" t="s">
        <v>111</v>
      </c>
      <c r="C96" s="21">
        <v>26.023000717163086</v>
      </c>
      <c r="D96" s="30"/>
      <c r="E96" s="34"/>
      <c r="F96" s="34"/>
      <c r="G96" s="33">
        <v>17.146999359130859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111</v>
      </c>
      <c r="C97" s="21">
        <v>26.149999618530273</v>
      </c>
      <c r="D97" s="36"/>
      <c r="E97" s="34"/>
      <c r="F97" s="34"/>
      <c r="G97" s="33">
        <v>17.14900016784668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111</v>
      </c>
      <c r="C98" s="21">
        <v>26.038999557495117</v>
      </c>
      <c r="D98" s="37">
        <f>STDEV(C96:C98)</f>
        <v>6.91685108873622E-2</v>
      </c>
      <c r="E98" s="38">
        <f>AVERAGE(C96:C98)</f>
        <v>26.070666631062824</v>
      </c>
      <c r="F98" s="34"/>
      <c r="G98" s="33">
        <v>17.139999389648438</v>
      </c>
      <c r="H98" s="39">
        <f>STDEV(G96:G98)</f>
        <v>4.7261121521128407E-3</v>
      </c>
      <c r="I98" s="38">
        <f>AVERAGE(G96:G98)</f>
        <v>17.14533297220866</v>
      </c>
      <c r="J98" s="34"/>
      <c r="K98" s="38">
        <f>E98-I98</f>
        <v>8.9253336588541643</v>
      </c>
      <c r="L98" s="38">
        <f>K98-$K$7</f>
        <v>-0.47533353169759351</v>
      </c>
      <c r="M98" s="18">
        <f>SQRT((D98*D98)+(H98*H98))</f>
        <v>6.9329784612744125E-2</v>
      </c>
      <c r="N98" s="6"/>
      <c r="O98" s="42">
        <f>POWER(2,-L98)</f>
        <v>1.3902395873949434</v>
      </c>
      <c r="P98" s="17">
        <f>M98/SQRT((COUNT(C96:C98)+COUNT(G96:G98)/2))</f>
        <v>3.268237389191609E-2</v>
      </c>
    </row>
    <row r="99" spans="2:16">
      <c r="B99" s="24" t="s">
        <v>112</v>
      </c>
      <c r="C99" s="21">
        <v>27.684000015258789</v>
      </c>
      <c r="D99" s="30"/>
      <c r="E99" s="34"/>
      <c r="F99" s="34"/>
      <c r="G99" s="33">
        <v>18.625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112</v>
      </c>
      <c r="C100" s="21">
        <v>27.716999053955078</v>
      </c>
      <c r="D100" s="36"/>
      <c r="E100" s="34"/>
      <c r="F100" s="34"/>
      <c r="G100" s="33">
        <v>18.655000686645508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112</v>
      </c>
      <c r="C101" s="21">
        <v>27.780000686645508</v>
      </c>
      <c r="D101" s="37">
        <f>STDEV(C99:C101)</f>
        <v>4.8775456914380892E-2</v>
      </c>
      <c r="E101" s="38">
        <f>AVERAGE(C99:C101)</f>
        <v>27.726999918619793</v>
      </c>
      <c r="F101" s="34"/>
      <c r="G101" s="33">
        <v>18.650999069213867</v>
      </c>
      <c r="H101" s="39">
        <f>STDEV(G99:G101)</f>
        <v>1.6289085002226783E-2</v>
      </c>
      <c r="I101" s="38">
        <f>AVERAGE(G99:G101)</f>
        <v>18.643666585286457</v>
      </c>
      <c r="J101" s="34"/>
      <c r="K101" s="38">
        <f>E101-I101</f>
        <v>9.0833333333333357</v>
      </c>
      <c r="L101" s="38">
        <f>K101-$K$7</f>
        <v>-0.31733385721842211</v>
      </c>
      <c r="M101" s="18">
        <f>SQRT((D101*D101)+(H101*H101))</f>
        <v>5.1423530483781413E-2</v>
      </c>
      <c r="N101" s="6"/>
      <c r="O101" s="42">
        <f>POWER(2,-L101)</f>
        <v>1.2460257277507407</v>
      </c>
      <c r="P101" s="17">
        <f>M101/SQRT((COUNT(C99:C101)+COUNT(G99:G101)/2))</f>
        <v>2.4241284745089988E-2</v>
      </c>
    </row>
    <row r="102" spans="2:16">
      <c r="B102" s="24" t="s">
        <v>113</v>
      </c>
      <c r="C102" s="21">
        <v>23.566999435424805</v>
      </c>
      <c r="D102" s="30"/>
      <c r="E102" s="34"/>
      <c r="F102" s="34"/>
      <c r="G102" s="33">
        <v>13.979999542236328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113</v>
      </c>
      <c r="C103" s="21">
        <v>23.510000228881836</v>
      </c>
      <c r="D103" s="36"/>
      <c r="E103" s="34"/>
      <c r="F103" s="34"/>
      <c r="G103" s="33">
        <v>14.003000259399414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113</v>
      </c>
      <c r="C104" s="21">
        <v>23.646999359130859</v>
      </c>
      <c r="D104" s="37">
        <f>STDEV(C102:C104)</f>
        <v>6.8820611046027325E-2</v>
      </c>
      <c r="E104" s="38">
        <f>AVERAGE(C102:C104)</f>
        <v>23.574666341145832</v>
      </c>
      <c r="F104" s="34"/>
      <c r="G104" s="33">
        <v>14.067000389099121</v>
      </c>
      <c r="H104" s="39">
        <f>STDEV(G102:G104)</f>
        <v>4.5081771901066527E-2</v>
      </c>
      <c r="I104" s="38">
        <f>AVERAGE(G102:G104)</f>
        <v>14.016666730244955</v>
      </c>
      <c r="J104" s="34"/>
      <c r="K104" s="38">
        <f>E104-I104</f>
        <v>9.5579996109008771</v>
      </c>
      <c r="L104" s="38">
        <f>K104-$K$7</f>
        <v>0.15733242034911932</v>
      </c>
      <c r="M104" s="18">
        <f>SQRT((D104*D104)+(H104*H104))</f>
        <v>8.2271761027027795E-2</v>
      </c>
      <c r="N104" s="6"/>
      <c r="O104" s="42">
        <f>POWER(2,-L104)</f>
        <v>0.89668152588235162</v>
      </c>
      <c r="P104" s="17">
        <f>M104/SQRT((COUNT(C102:C104)+COUNT(G102:G104)/2))</f>
        <v>3.8783280081580315E-2</v>
      </c>
    </row>
    <row r="105" spans="2:16">
      <c r="B105" s="24" t="s">
        <v>114</v>
      </c>
      <c r="C105" s="21">
        <v>26.000999450683594</v>
      </c>
      <c r="D105" s="30"/>
      <c r="E105" s="34"/>
      <c r="F105" s="34"/>
      <c r="G105" s="33">
        <v>17.336999893188477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114</v>
      </c>
      <c r="C106" s="21">
        <v>26.052000045776367</v>
      </c>
      <c r="D106" s="36"/>
      <c r="E106" s="34"/>
      <c r="F106" s="34"/>
      <c r="G106" s="33">
        <v>17.347000122070313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114</v>
      </c>
      <c r="C107" s="21">
        <v>26.160999298095703</v>
      </c>
      <c r="D107" s="37">
        <f>STDEV(C105:C107)</f>
        <v>8.1733152063987652E-2</v>
      </c>
      <c r="E107" s="38">
        <f>AVERAGE(C105:C107)</f>
        <v>26.071332931518555</v>
      </c>
      <c r="F107" s="34"/>
      <c r="G107" s="33">
        <v>17.354999542236328</v>
      </c>
      <c r="H107" s="39">
        <f>STDEV(G105:G107)</f>
        <v>9.0183393383278243E-3</v>
      </c>
      <c r="I107" s="38">
        <f>AVERAGE(G105:G107)</f>
        <v>17.346333185831707</v>
      </c>
      <c r="J107" s="34"/>
      <c r="K107" s="38">
        <f>E107-I107</f>
        <v>8.7249997456868478</v>
      </c>
      <c r="L107" s="38">
        <f>K107-$K$7</f>
        <v>-0.67566744486491004</v>
      </c>
      <c r="M107" s="18">
        <f>SQRT((D107*D107)+(H107*H107))</f>
        <v>8.2229183327673636E-2</v>
      </c>
      <c r="N107" s="6"/>
      <c r="O107" s="42">
        <f>POWER(2,-L107)</f>
        <v>1.5973355891836476</v>
      </c>
      <c r="P107" s="17">
        <f>M107/SQRT((COUNT(C105:C107)+COUNT(G105:G107)/2))</f>
        <v>3.8763208761619886E-2</v>
      </c>
    </row>
    <row r="108" spans="2:16">
      <c r="B108" s="24" t="s">
        <v>115</v>
      </c>
      <c r="C108" s="21">
        <v>25.169000625610352</v>
      </c>
      <c r="D108" s="30"/>
      <c r="E108" s="34"/>
      <c r="F108" s="34"/>
      <c r="G108" s="33">
        <v>16.976999282836914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115</v>
      </c>
      <c r="C109" s="21">
        <v>25.090000152587891</v>
      </c>
      <c r="D109" s="36"/>
      <c r="E109" s="34"/>
      <c r="F109" s="34"/>
      <c r="G109" s="33">
        <v>16.851999282836914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115</v>
      </c>
      <c r="C110" s="21">
        <v>25.22599983215332</v>
      </c>
      <c r="D110" s="37">
        <f>STDEV(C108:C110)</f>
        <v>6.829579919511905E-2</v>
      </c>
      <c r="E110" s="38">
        <f>AVERAGE(C108:C110)</f>
        <v>25.161666870117188</v>
      </c>
      <c r="F110" s="34"/>
      <c r="G110" s="33">
        <v>16.954000473022461</v>
      </c>
      <c r="H110" s="39">
        <f>STDEV(G108:G110)</f>
        <v>6.6530930215639161E-2</v>
      </c>
      <c r="I110" s="38">
        <f>AVERAGE(G108:G110)</f>
        <v>16.927666346232098</v>
      </c>
      <c r="J110" s="34"/>
      <c r="K110" s="38">
        <f>E110-I110</f>
        <v>8.23400052388509</v>
      </c>
      <c r="L110" s="38">
        <f>K110-$K$7</f>
        <v>-1.1666666666666679</v>
      </c>
      <c r="M110" s="18">
        <f>SQRT((D110*D110)+(H110*H110))</f>
        <v>9.5345062080100781E-2</v>
      </c>
      <c r="N110" s="6"/>
      <c r="O110" s="42">
        <f>POWER(2,-L110)</f>
        <v>2.2449240966187478</v>
      </c>
      <c r="P110" s="17">
        <f>M110/SQRT((COUNT(C108:C110)+COUNT(G108:G110)/2))</f>
        <v>4.494609329966108E-2</v>
      </c>
    </row>
    <row r="111" spans="2:16">
      <c r="B111" s="24" t="s">
        <v>116</v>
      </c>
      <c r="C111" s="21">
        <v>25.340000152587891</v>
      </c>
      <c r="D111" s="30"/>
      <c r="E111" s="34"/>
      <c r="F111" s="34"/>
      <c r="G111" s="33">
        <v>16.257999420166016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116</v>
      </c>
      <c r="C112" s="21">
        <v>25.350000381469727</v>
      </c>
      <c r="D112" s="36"/>
      <c r="E112" s="34"/>
      <c r="F112" s="34"/>
      <c r="G112" s="33">
        <v>16.277999877929688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116</v>
      </c>
      <c r="C113" s="21">
        <v>25.490999221801758</v>
      </c>
      <c r="D113" s="37">
        <f>STDEV(C111:C113)</f>
        <v>8.4440705484303213E-2</v>
      </c>
      <c r="E113" s="38">
        <f>AVERAGE(C111:C113)</f>
        <v>25.393666585286457</v>
      </c>
      <c r="F113" s="34"/>
      <c r="G113" s="33">
        <v>16.246999740600586</v>
      </c>
      <c r="H113" s="39">
        <f>STDEV(G111:G113)</f>
        <v>1.5716338503405251E-2</v>
      </c>
      <c r="I113" s="38">
        <f>AVERAGE(G111:G113)</f>
        <v>16.26099967956543</v>
      </c>
      <c r="J113" s="34"/>
      <c r="K113" s="38">
        <f>E113-I113</f>
        <v>9.1326669057210275</v>
      </c>
      <c r="L113" s="38">
        <f>K113-$K$7</f>
        <v>-0.26800028483073035</v>
      </c>
      <c r="M113" s="18">
        <f>SQRT((D113*D113)+(H113*H113))</f>
        <v>8.5890837920237176E-2</v>
      </c>
      <c r="N113" s="6"/>
      <c r="O113" s="42">
        <f>POWER(2,-L113)</f>
        <v>1.204137618963822</v>
      </c>
      <c r="P113" s="17">
        <f>M113/SQRT((COUNT(C111:C113)+COUNT(G111:G113)/2))</f>
        <v>4.0489329290129585E-2</v>
      </c>
    </row>
    <row r="114" spans="2:17" s="23" customFormat="1">
      <c r="B114" s="24" t="s">
        <v>117</v>
      </c>
      <c r="C114" s="21">
        <v>26.016000747680664</v>
      </c>
      <c r="D114" s="30"/>
      <c r="E114" s="34"/>
      <c r="F114" s="34"/>
      <c r="G114" s="33">
        <v>16.590000152587891</v>
      </c>
      <c r="H114" s="29"/>
      <c r="I114" s="34"/>
      <c r="J114" s="34"/>
      <c r="K114" s="34"/>
      <c r="L114" s="34"/>
      <c r="M114" s="34"/>
      <c r="N114" s="34"/>
      <c r="O114" s="35"/>
      <c r="P114" s="41"/>
      <c r="Q114" s="28"/>
    </row>
    <row r="115" spans="2:17" s="23" customFormat="1">
      <c r="B115" s="24" t="s">
        <v>117</v>
      </c>
      <c r="C115" s="21">
        <v>26.027000427246094</v>
      </c>
      <c r="D115" s="36"/>
      <c r="E115" s="34"/>
      <c r="F115" s="34"/>
      <c r="G115" s="33">
        <v>16.551000595092773</v>
      </c>
      <c r="H115" s="36"/>
      <c r="I115" s="34"/>
      <c r="J115" s="34"/>
      <c r="K115" s="34"/>
      <c r="L115" s="34"/>
      <c r="M115" s="34"/>
      <c r="N115" s="34"/>
      <c r="O115" s="35"/>
      <c r="P115" s="41"/>
      <c r="Q115" s="28"/>
    </row>
    <row r="116" spans="2:17" s="23" customFormat="1" ht="15.75">
      <c r="B116" s="24" t="s">
        <v>117</v>
      </c>
      <c r="C116" s="21">
        <v>26.121999740600586</v>
      </c>
      <c r="D116" s="37">
        <f>STDEV(C114:C116)</f>
        <v>5.8283286610034811E-2</v>
      </c>
      <c r="E116" s="38">
        <f>AVERAGE(C114:C116)</f>
        <v>26.055000305175781</v>
      </c>
      <c r="F116" s="34"/>
      <c r="G116" s="33">
        <v>16.761999130249023</v>
      </c>
      <c r="H116" s="39">
        <f>STDEV(G114:G116)</f>
        <v>0.1122682766408014</v>
      </c>
      <c r="I116" s="38">
        <f>AVERAGE(G114:G116)</f>
        <v>16.63433329264323</v>
      </c>
      <c r="J116" s="34"/>
      <c r="K116" s="38">
        <f>E116-I116</f>
        <v>9.4206670125325509</v>
      </c>
      <c r="L116" s="38">
        <f>K116-$K$7</f>
        <v>1.9999821980793087E-2</v>
      </c>
      <c r="M116" s="38">
        <f>SQRT((D116*D116)+(H116*H116))</f>
        <v>0.12649548386390314</v>
      </c>
      <c r="N116" s="34"/>
      <c r="O116" s="42">
        <f>POWER(2,-L116)</f>
        <v>0.98623282618808317</v>
      </c>
      <c r="P116" s="1">
        <f>M116/SQRT((COUNT(C114:C116)+COUNT(G114:G116)/2))</f>
        <v>5.9630542953092947E-2</v>
      </c>
      <c r="Q116" s="28"/>
    </row>
    <row r="117" spans="2:17">
      <c r="B117" s="24" t="s">
        <v>118</v>
      </c>
      <c r="C117" s="21">
        <v>26.989999771118164</v>
      </c>
      <c r="D117" s="30"/>
      <c r="E117" s="34"/>
      <c r="F117" s="34"/>
      <c r="G117" s="33">
        <v>17.478000640869141</v>
      </c>
      <c r="I117" s="34"/>
      <c r="J117" s="34"/>
      <c r="K117" s="34"/>
      <c r="L117" s="34"/>
      <c r="M117" s="34"/>
      <c r="N117" s="34"/>
      <c r="O117" s="35"/>
    </row>
    <row r="118" spans="2:17">
      <c r="B118" s="24" t="s">
        <v>118</v>
      </c>
      <c r="C118" s="21">
        <v>27.016000747680664</v>
      </c>
      <c r="D118" s="36"/>
      <c r="E118" s="34"/>
      <c r="F118" s="34"/>
      <c r="G118" s="33"/>
      <c r="H118" s="36"/>
      <c r="I118" s="34"/>
      <c r="J118" s="34"/>
      <c r="K118" s="34"/>
      <c r="L118" s="34"/>
      <c r="M118" s="34"/>
      <c r="N118" s="34"/>
      <c r="O118" s="35"/>
    </row>
    <row r="119" spans="2:17" ht="15.75">
      <c r="B119" s="24" t="s">
        <v>118</v>
      </c>
      <c r="C119" s="21">
        <v>26.745000839233398</v>
      </c>
      <c r="D119" s="37">
        <f>STDEV(C117:C119)</f>
        <v>0.14952228250069513</v>
      </c>
      <c r="E119" s="38">
        <f>AVERAGE(C117:C119)</f>
        <v>26.91700045267741</v>
      </c>
      <c r="F119" s="34"/>
      <c r="G119" s="33">
        <v>17.427999496459961</v>
      </c>
      <c r="H119" s="39">
        <f>STDEV(G117:G119)</f>
        <v>3.5356148278818784E-2</v>
      </c>
      <c r="I119" s="38">
        <f>AVERAGE(G117:G119)</f>
        <v>17.453000068664551</v>
      </c>
      <c r="J119" s="34"/>
      <c r="K119" s="38">
        <f>E119-I119</f>
        <v>9.4640003840128593</v>
      </c>
      <c r="L119" s="38">
        <f>K119-$K$7</f>
        <v>6.3333193461101445E-2</v>
      </c>
      <c r="M119" s="18">
        <f>SQRT((D119*D119)+(H119*H119))</f>
        <v>0.15364559930349941</v>
      </c>
      <c r="N119" s="6"/>
      <c r="O119" s="42">
        <f>POWER(2,-L119)</f>
        <v>0.95705039986188833</v>
      </c>
      <c r="P119" s="17">
        <f>M119/SQRT((COUNT(C117:C119)+COUNT(G117:G119)/2))</f>
        <v>7.6822799651749707E-2</v>
      </c>
    </row>
    <row r="120" spans="2:17">
      <c r="B120" s="24" t="s">
        <v>119</v>
      </c>
      <c r="C120" s="21">
        <v>21.13599967956543</v>
      </c>
      <c r="D120" s="30"/>
      <c r="E120" s="34"/>
      <c r="F120" s="34"/>
      <c r="G120" s="33">
        <v>12.833000183105469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119</v>
      </c>
      <c r="C121" s="21">
        <v>21.14900016784668</v>
      </c>
      <c r="D121" s="36"/>
      <c r="E121" s="34"/>
      <c r="F121" s="34"/>
      <c r="G121" s="33">
        <v>12.779999732971191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119</v>
      </c>
      <c r="C122" s="21">
        <v>21.229999542236328</v>
      </c>
      <c r="D122" s="37">
        <f>STDEV(C120:C122)</f>
        <v>5.0934411303841069E-2</v>
      </c>
      <c r="E122" s="38">
        <f>AVERAGE(C120:C122)</f>
        <v>21.171666463216145</v>
      </c>
      <c r="F122" s="34"/>
      <c r="G122" s="33">
        <v>12.788000106811523</v>
      </c>
      <c r="H122" s="39">
        <f>STDEV(G120:G122)</f>
        <v>2.8571724258090046E-2</v>
      </c>
      <c r="I122" s="38">
        <f>AVERAGE(G120:G122)</f>
        <v>12.800333340962728</v>
      </c>
      <c r="J122" s="34"/>
      <c r="K122" s="38">
        <f>E122-I122</f>
        <v>8.3713331222534162</v>
      </c>
      <c r="L122" s="38">
        <f>K122-$K$7</f>
        <v>-1.0293340682983416</v>
      </c>
      <c r="M122" s="18">
        <f>SQRT((D122*D122)+(H122*H122))</f>
        <v>5.8400836312069916E-2</v>
      </c>
      <c r="N122" s="6"/>
      <c r="O122" s="42">
        <f>POWER(2,-L122)</f>
        <v>2.0410818936402602</v>
      </c>
      <c r="P122" s="17">
        <f>M122/SQRT((COUNT(C120:C122)+COUNT(G120:G122)/2))</f>
        <v>2.7530418255486803E-2</v>
      </c>
    </row>
    <row r="123" spans="2:17">
      <c r="B123" s="24" t="s">
        <v>120</v>
      </c>
      <c r="C123" s="21">
        <v>28.103000640869141</v>
      </c>
      <c r="D123" s="30"/>
      <c r="E123" s="34"/>
      <c r="F123" s="34"/>
      <c r="G123" s="33">
        <v>16.76099967956543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120</v>
      </c>
      <c r="C124" s="21">
        <v>27.905000686645508</v>
      </c>
      <c r="D124" s="36"/>
      <c r="E124" s="34"/>
      <c r="F124" s="34"/>
      <c r="G124" s="33">
        <v>16.773000717163086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120</v>
      </c>
      <c r="C125" s="21">
        <v>27.885000228881836</v>
      </c>
      <c r="D125" s="37">
        <f>STDEV(C123:C125)</f>
        <v>0.12050461942041314</v>
      </c>
      <c r="E125" s="38">
        <f>AVERAGE(C123:C125)</f>
        <v>27.96433385213216</v>
      </c>
      <c r="F125" s="34"/>
      <c r="G125" s="33"/>
      <c r="H125" s="39">
        <f>STDEV(G123:G125)</f>
        <v>8.4860150665774479E-3</v>
      </c>
      <c r="I125" s="38">
        <f>AVERAGE(G123:G125)</f>
        <v>16.767000198364258</v>
      </c>
      <c r="J125" s="34"/>
      <c r="K125" s="38">
        <f>E125-I125</f>
        <v>11.197333653767902</v>
      </c>
      <c r="L125" s="38">
        <f>K125-$K$7</f>
        <v>1.7966664632161446</v>
      </c>
      <c r="M125" s="18">
        <f>SQRT((D125*D125)+(H125*H125))</f>
        <v>0.12080304529840624</v>
      </c>
      <c r="N125" s="6"/>
      <c r="O125" s="42">
        <f>POWER(2,-L125)</f>
        <v>0.28783891064136818</v>
      </c>
      <c r="P125" s="17">
        <f>M125/SQRT((COUNT(C123:C125)+COUNT(G123:G125)/2))</f>
        <v>6.0401522649203121E-2</v>
      </c>
    </row>
    <row r="126" spans="2:17">
      <c r="B126" s="24" t="s">
        <v>121</v>
      </c>
      <c r="C126" s="21">
        <v>30.489999771118164</v>
      </c>
      <c r="D126" s="30"/>
      <c r="E126" s="34"/>
      <c r="F126" s="34"/>
      <c r="G126" s="33">
        <v>21.305999755859375</v>
      </c>
      <c r="I126" s="34"/>
      <c r="J126" s="34"/>
      <c r="K126" s="34"/>
      <c r="L126" s="34"/>
      <c r="M126" s="34"/>
      <c r="N126" s="34"/>
      <c r="O126" s="35"/>
    </row>
    <row r="127" spans="2:17">
      <c r="B127" s="24" t="s">
        <v>121</v>
      </c>
      <c r="C127" s="21"/>
      <c r="D127" s="36"/>
      <c r="E127" s="34"/>
      <c r="F127" s="34"/>
      <c r="G127" s="33">
        <v>21.416000366210937</v>
      </c>
      <c r="H127" s="36"/>
      <c r="I127" s="34"/>
      <c r="J127" s="34"/>
      <c r="K127" s="34"/>
      <c r="L127" s="34"/>
      <c r="M127" s="34"/>
      <c r="N127" s="34"/>
      <c r="O127" s="35"/>
    </row>
    <row r="128" spans="2:17" ht="15.75">
      <c r="B128" s="24" t="s">
        <v>121</v>
      </c>
      <c r="C128" s="21">
        <v>31.148000717163086</v>
      </c>
      <c r="D128" s="37">
        <f>STDEV(C126:C128)</f>
        <v>0.46527693097552786</v>
      </c>
      <c r="E128" s="38">
        <f>AVERAGE(C126:C128)</f>
        <v>30.819000244140625</v>
      </c>
      <c r="F128" s="34"/>
      <c r="G128" s="33">
        <v>21.440999984741211</v>
      </c>
      <c r="H128" s="39">
        <f>STDEV(G126:G128)</f>
        <v>7.1821743460834531E-2</v>
      </c>
      <c r="I128" s="38">
        <f>AVERAGE(G126:G128)</f>
        <v>21.387666702270508</v>
      </c>
      <c r="J128" s="34"/>
      <c r="K128" s="38">
        <f>E128-I128</f>
        <v>9.4313335418701172</v>
      </c>
      <c r="L128" s="38">
        <f>K128-$K$7</f>
        <v>3.0666351318359375E-2</v>
      </c>
      <c r="M128" s="18">
        <f>SQRT((D128*D128)+(H128*H128))</f>
        <v>0.47078762232216775</v>
      </c>
      <c r="N128" s="6"/>
      <c r="O128" s="43">
        <f>POWER(2,-L128)</f>
        <v>0.97896802784788717</v>
      </c>
      <c r="P128" s="17">
        <f>M128/SQRT((COUNT(C126:C128)+COUNT(G126:G128)/2))</f>
        <v>0.25164656923763995</v>
      </c>
    </row>
    <row r="129" spans="2:17">
      <c r="B129" s="24" t="s">
        <v>122</v>
      </c>
      <c r="C129" s="21">
        <v>23.650999069213867</v>
      </c>
      <c r="D129" s="30"/>
      <c r="E129" s="34"/>
      <c r="F129" s="34"/>
      <c r="G129" s="33">
        <v>15.008000373840332</v>
      </c>
      <c r="I129" s="34"/>
      <c r="J129" s="34"/>
      <c r="K129" s="34"/>
      <c r="L129" s="34"/>
      <c r="M129" s="34"/>
      <c r="N129" s="34"/>
      <c r="O129" s="35"/>
    </row>
    <row r="130" spans="2:17">
      <c r="B130" s="24" t="s">
        <v>122</v>
      </c>
      <c r="C130" s="21">
        <v>23.665000915527344</v>
      </c>
      <c r="D130" s="36"/>
      <c r="E130" s="34"/>
      <c r="F130" s="34"/>
      <c r="G130" s="33">
        <v>15.26099967956543</v>
      </c>
      <c r="H130" s="36"/>
      <c r="I130" s="34"/>
      <c r="J130" s="34"/>
      <c r="K130" s="34"/>
      <c r="L130" s="34"/>
      <c r="M130" s="34"/>
      <c r="N130" s="34"/>
      <c r="O130" s="35"/>
    </row>
    <row r="131" spans="2:17" ht="15.75">
      <c r="B131" s="24" t="s">
        <v>122</v>
      </c>
      <c r="C131" s="21">
        <v>23.597000122070313</v>
      </c>
      <c r="D131" s="37">
        <f t="shared" ref="D131" si="0">STDEV(C129:C131)</f>
        <v>3.5907394557816948E-2</v>
      </c>
      <c r="E131" s="38">
        <f t="shared" ref="E131" si="1">AVERAGE(C129:C131)</f>
        <v>23.637666702270508</v>
      </c>
      <c r="F131" s="34"/>
      <c r="G131" s="33">
        <v>14.968999862670898</v>
      </c>
      <c r="H131" s="39">
        <f t="shared" ref="H131" si="2">STDEV(G129:G131)</f>
        <v>0.15853158551494731</v>
      </c>
      <c r="I131" s="38">
        <f t="shared" ref="I131" si="3">AVERAGE(G129:G131)</f>
        <v>15.079333305358887</v>
      </c>
      <c r="J131" s="34"/>
      <c r="K131" s="38">
        <f t="shared" ref="K131" si="4">E131-I131</f>
        <v>8.5583333969116211</v>
      </c>
      <c r="L131" s="38">
        <f t="shared" ref="L131" si="5">K131-$K$7</f>
        <v>-0.84233379364013672</v>
      </c>
      <c r="M131" s="18">
        <f t="shared" ref="M131" si="6">SQRT((D131*D131)+(H131*H131))</f>
        <v>0.16254723802579296</v>
      </c>
      <c r="N131" s="6"/>
      <c r="O131" s="42">
        <f t="shared" ref="O131" si="7">POWER(2,-L131)</f>
        <v>1.7929481822043298</v>
      </c>
      <c r="P131" s="17">
        <f t="shared" ref="P131" si="8">M131/SQRT((COUNT(C129:C131)+COUNT(G129:G131)/2))</f>
        <v>7.6625502847454702E-2</v>
      </c>
    </row>
    <row r="132" spans="2:17">
      <c r="B132" s="24" t="s">
        <v>123</v>
      </c>
      <c r="C132" s="21">
        <v>26.177000045776367</v>
      </c>
      <c r="D132" s="30"/>
      <c r="E132" s="34"/>
      <c r="F132" s="34"/>
      <c r="G132" s="33">
        <v>17.290000915527344</v>
      </c>
      <c r="I132" s="34"/>
      <c r="J132" s="34"/>
      <c r="K132" s="34"/>
      <c r="L132" s="34"/>
      <c r="M132" s="34"/>
      <c r="N132" s="34"/>
      <c r="O132" s="35"/>
    </row>
    <row r="133" spans="2:17">
      <c r="B133" s="24" t="s">
        <v>123</v>
      </c>
      <c r="C133" s="21">
        <v>25.792999267578125</v>
      </c>
      <c r="D133" s="36"/>
      <c r="E133" s="34"/>
      <c r="F133" s="34"/>
      <c r="G133" s="33">
        <v>17.097999572753906</v>
      </c>
      <c r="H133" s="36"/>
      <c r="I133" s="34"/>
      <c r="J133" s="34"/>
      <c r="K133" s="34"/>
      <c r="L133" s="34"/>
      <c r="M133" s="34"/>
      <c r="N133" s="34"/>
      <c r="O133" s="35"/>
    </row>
    <row r="134" spans="2:17" ht="15.75">
      <c r="B134" s="24" t="s">
        <v>123</v>
      </c>
      <c r="C134" s="21">
        <v>26.000999450683594</v>
      </c>
      <c r="D134" s="37">
        <f t="shared" ref="D134" si="9">STDEV(C132:C134)</f>
        <v>0.19222247670429607</v>
      </c>
      <c r="E134" s="38">
        <f t="shared" ref="E134" si="10">AVERAGE(C132:C134)</f>
        <v>25.990332921346027</v>
      </c>
      <c r="F134" s="34"/>
      <c r="G134" s="33">
        <v>17.135000228881836</v>
      </c>
      <c r="H134" s="39">
        <f t="shared" ref="H134" si="11">STDEV(G132:G134)</f>
        <v>0.1018649244844034</v>
      </c>
      <c r="I134" s="38">
        <f t="shared" ref="I134" si="12">AVERAGE(G132:G134)</f>
        <v>17.174333572387695</v>
      </c>
      <c r="J134" s="34"/>
      <c r="K134" s="38">
        <f t="shared" ref="K134" si="13">E134-I134</f>
        <v>8.8159993489583321</v>
      </c>
      <c r="L134" s="38">
        <f t="shared" ref="L134" si="14">K134-$K$7</f>
        <v>-0.58466784159342566</v>
      </c>
      <c r="M134" s="18">
        <f t="shared" ref="M134" si="15">SQRT((D134*D134)+(H134*H134))</f>
        <v>0.21754526745150504</v>
      </c>
      <c r="N134" s="6"/>
      <c r="O134" s="42">
        <f t="shared" ref="O134" si="16">POWER(2,-L134)</f>
        <v>1.4996936680685911</v>
      </c>
      <c r="P134" s="17">
        <f t="shared" ref="P134" si="17">M134/SQRT((COUNT(C132:C134)+COUNT(G132:G134)/2))</f>
        <v>0.10255182255333356</v>
      </c>
    </row>
    <row r="135" spans="2:17">
      <c r="B135" s="24" t="s">
        <v>124</v>
      </c>
      <c r="C135" s="21">
        <v>27.22599983215332</v>
      </c>
      <c r="D135" s="30"/>
      <c r="E135" s="34"/>
      <c r="F135" s="34"/>
      <c r="G135" s="33">
        <v>18.750999450683594</v>
      </c>
      <c r="I135" s="34"/>
      <c r="J135" s="34"/>
      <c r="K135" s="34"/>
      <c r="L135" s="34"/>
      <c r="M135" s="34"/>
      <c r="N135" s="34"/>
      <c r="O135" s="35"/>
    </row>
    <row r="136" spans="2:17">
      <c r="B136" s="24" t="s">
        <v>124</v>
      </c>
      <c r="C136" s="21">
        <v>27.028999328613281</v>
      </c>
      <c r="D136" s="36"/>
      <c r="E136" s="34"/>
      <c r="F136" s="34"/>
      <c r="G136" s="33">
        <v>18.72599983215332</v>
      </c>
      <c r="H136" s="36"/>
      <c r="I136" s="34"/>
      <c r="J136" s="34"/>
      <c r="K136" s="34"/>
      <c r="L136" s="34"/>
      <c r="M136" s="34"/>
      <c r="N136" s="34"/>
      <c r="O136" s="35"/>
    </row>
    <row r="137" spans="2:17" ht="15.75">
      <c r="B137" s="24" t="s">
        <v>124</v>
      </c>
      <c r="C137" s="21">
        <v>27.26300048828125</v>
      </c>
      <c r="D137" s="37">
        <f t="shared" ref="D137" si="18">STDEV(C135:C137)</f>
        <v>0.12578737991473313</v>
      </c>
      <c r="E137" s="38">
        <f t="shared" ref="E137" si="19">AVERAGE(C135:C137)</f>
        <v>27.172666549682617</v>
      </c>
      <c r="F137" s="34"/>
      <c r="G137" s="33">
        <v>18.738000869750977</v>
      </c>
      <c r="H137" s="39">
        <f t="shared" ref="H137" si="20">STDEV(G135:G137)</f>
        <v>1.2503125851437771E-2</v>
      </c>
      <c r="I137" s="38">
        <f t="shared" ref="I137" si="21">AVERAGE(G135:G137)</f>
        <v>18.738333384195965</v>
      </c>
      <c r="J137" s="34"/>
      <c r="K137" s="38">
        <f t="shared" ref="K137" si="22">E137-I137</f>
        <v>8.4343331654866525</v>
      </c>
      <c r="L137" s="38">
        <f t="shared" ref="L137" si="23">K137-$K$7</f>
        <v>-0.96633402506510535</v>
      </c>
      <c r="M137" s="18">
        <f t="shared" ref="M137" si="24">SQRT((D137*D137)+(H137*H137))</f>
        <v>0.12640725098612934</v>
      </c>
      <c r="N137" s="6"/>
      <c r="O137" s="42">
        <f t="shared" ref="O137" si="25">POWER(2,-L137)</f>
        <v>1.9538693820694346</v>
      </c>
      <c r="P137" s="17">
        <f t="shared" ref="P137" si="26">M137/SQRT((COUNT(C135:C137)+COUNT(G135:G137)/2))</f>
        <v>5.9588949575627978E-2</v>
      </c>
    </row>
    <row r="138" spans="2:17" s="23" customFormat="1">
      <c r="B138" s="24" t="s">
        <v>125</v>
      </c>
      <c r="C138" s="21">
        <v>22.658000946044922</v>
      </c>
      <c r="D138" s="30"/>
      <c r="E138" s="34"/>
      <c r="F138" s="34"/>
      <c r="G138" s="33">
        <v>13.755000114440918</v>
      </c>
      <c r="H138" s="29"/>
      <c r="I138" s="34"/>
      <c r="J138" s="34"/>
      <c r="K138" s="34"/>
      <c r="L138" s="34"/>
      <c r="M138" s="34"/>
      <c r="N138" s="34"/>
      <c r="O138" s="35"/>
      <c r="P138" s="41"/>
      <c r="Q138" s="28"/>
    </row>
    <row r="139" spans="2:17" s="23" customFormat="1">
      <c r="B139" s="24" t="s">
        <v>125</v>
      </c>
      <c r="C139" s="21">
        <v>22.645000457763672</v>
      </c>
      <c r="D139" s="36"/>
      <c r="E139" s="34"/>
      <c r="F139" s="34"/>
      <c r="G139" s="33"/>
      <c r="H139" s="36"/>
      <c r="I139" s="34"/>
      <c r="J139" s="34"/>
      <c r="K139" s="34"/>
      <c r="L139" s="34"/>
      <c r="M139" s="34"/>
      <c r="N139" s="34"/>
      <c r="O139" s="35"/>
      <c r="P139" s="41"/>
      <c r="Q139" s="28"/>
    </row>
    <row r="140" spans="2:17" s="23" customFormat="1" ht="15.75">
      <c r="B140" s="24" t="s">
        <v>125</v>
      </c>
      <c r="C140" s="21">
        <v>22.663999557495117</v>
      </c>
      <c r="D140" s="37">
        <f t="shared" ref="D140" si="27">STDEV(C138:C140)</f>
        <v>9.7122073142234967E-3</v>
      </c>
      <c r="E140" s="38">
        <f t="shared" ref="E140" si="28">AVERAGE(C138:C140)</f>
        <v>22.655666987101238</v>
      </c>
      <c r="F140" s="34"/>
      <c r="G140" s="33">
        <v>14.541999816894531</v>
      </c>
      <c r="H140" s="39">
        <f t="shared" ref="H140" si="29">STDEV(G138:G140)</f>
        <v>0.55649282639674513</v>
      </c>
      <c r="I140" s="38">
        <f t="shared" ref="I140" si="30">AVERAGE(G138:G140)</f>
        <v>14.148499965667725</v>
      </c>
      <c r="J140" s="34"/>
      <c r="K140" s="38">
        <f t="shared" ref="K140" si="31">E140-I140</f>
        <v>8.5071670214335136</v>
      </c>
      <c r="L140" s="38">
        <f t="shared" ref="L140" si="32">K140-$K$7</f>
        <v>-0.89350016911824426</v>
      </c>
      <c r="M140" s="38">
        <f t="shared" ref="M140" si="33">SQRT((D140*D140)+(H140*H140))</f>
        <v>0.55657757123509055</v>
      </c>
      <c r="N140" s="34"/>
      <c r="O140" s="43">
        <f t="shared" ref="O140" si="34">POWER(2,-L140)</f>
        <v>1.8576776327558839</v>
      </c>
      <c r="P140" s="1">
        <f t="shared" ref="P140" si="35">M140/SQRT((COUNT(C138:C140)+COUNT(G138:G140)/2))</f>
        <v>0.27828878561754528</v>
      </c>
      <c r="Q140" s="28"/>
    </row>
    <row r="141" spans="2:17" s="23" customFormat="1">
      <c r="B141" s="24" t="s">
        <v>126</v>
      </c>
      <c r="C141" s="21">
        <v>26.350000381469727</v>
      </c>
      <c r="D141" s="30"/>
      <c r="E141" s="34"/>
      <c r="F141" s="34"/>
      <c r="G141" s="33">
        <v>16.170000076293945</v>
      </c>
      <c r="H141" s="29"/>
      <c r="I141" s="34"/>
      <c r="J141" s="34"/>
      <c r="K141" s="34"/>
      <c r="L141" s="34"/>
      <c r="M141" s="34"/>
      <c r="N141" s="34"/>
      <c r="O141" s="35"/>
      <c r="P141" s="41"/>
      <c r="Q141" s="28"/>
    </row>
    <row r="142" spans="2:17" s="23" customFormat="1">
      <c r="B142" s="24" t="s">
        <v>126</v>
      </c>
      <c r="C142" s="21">
        <v>26.291999816894531</v>
      </c>
      <c r="D142" s="36"/>
      <c r="E142" s="34"/>
      <c r="F142" s="34"/>
      <c r="G142" s="33">
        <v>16.724000930786133</v>
      </c>
      <c r="H142" s="36"/>
      <c r="I142" s="34"/>
      <c r="J142" s="34"/>
      <c r="K142" s="34"/>
      <c r="L142" s="34"/>
      <c r="M142" s="34"/>
      <c r="N142" s="34"/>
      <c r="O142" s="35"/>
      <c r="P142" s="41"/>
      <c r="Q142" s="28"/>
    </row>
    <row r="143" spans="2:17" s="23" customFormat="1" ht="15.75">
      <c r="B143" s="24" t="s">
        <v>126</v>
      </c>
      <c r="C143" s="21">
        <v>26.354999542236328</v>
      </c>
      <c r="D143" s="37">
        <f t="shared" ref="D143" si="36">STDEV(C141:C143)</f>
        <v>3.5019095963377787E-2</v>
      </c>
      <c r="E143" s="38">
        <f t="shared" ref="E143" si="37">AVERAGE(C141:C143)</f>
        <v>26.332333246866863</v>
      </c>
      <c r="F143" s="34"/>
      <c r="G143" s="33">
        <v>16.722000122070313</v>
      </c>
      <c r="H143" s="39">
        <f t="shared" ref="H143" si="38">STDEV(G141:G143)</f>
        <v>0.31927652605815671</v>
      </c>
      <c r="I143" s="38">
        <f t="shared" ref="I143" si="39">AVERAGE(G141:G143)</f>
        <v>16.538667043050129</v>
      </c>
      <c r="J143" s="34"/>
      <c r="K143" s="38">
        <f t="shared" ref="K143" si="40">E143-I143</f>
        <v>9.7936662038167341</v>
      </c>
      <c r="L143" s="38">
        <f t="shared" ref="L143" si="41">K143-$K$7</f>
        <v>0.39299901326497633</v>
      </c>
      <c r="M143" s="38">
        <f t="shared" ref="M143" si="42">SQRT((D143*D143)+(H143*H143))</f>
        <v>0.32119127817214632</v>
      </c>
      <c r="N143" s="34"/>
      <c r="O143" s="42">
        <f t="shared" ref="O143" si="43">POWER(2,-L143)</f>
        <v>0.76154489071206033</v>
      </c>
      <c r="P143" s="1">
        <f t="shared" ref="P143" si="44">M143/SQRT((COUNT(C141:C143)+COUNT(G141:G143)/2))</f>
        <v>0.1514110205689996</v>
      </c>
      <c r="Q143" s="28"/>
    </row>
    <row r="144" spans="2:17">
      <c r="B144" s="24" t="s">
        <v>127</v>
      </c>
      <c r="C144" s="21">
        <v>24.931999206542969</v>
      </c>
      <c r="D144" s="30"/>
      <c r="E144" s="34"/>
      <c r="F144" s="34"/>
      <c r="G144" s="33">
        <v>16.722999572753906</v>
      </c>
      <c r="I144" s="34"/>
      <c r="J144" s="34"/>
      <c r="K144" s="34"/>
      <c r="L144" s="34"/>
      <c r="M144" s="34"/>
      <c r="N144" s="34"/>
      <c r="O144" s="35"/>
    </row>
    <row r="145" spans="2:17">
      <c r="B145" s="24" t="s">
        <v>127</v>
      </c>
      <c r="C145" s="21">
        <v>25.042999267578125</v>
      </c>
      <c r="D145" s="36"/>
      <c r="E145" s="34"/>
      <c r="F145" s="34"/>
      <c r="G145" s="33">
        <v>16.871000289916992</v>
      </c>
      <c r="H145" s="36"/>
      <c r="I145" s="34"/>
      <c r="J145" s="34"/>
      <c r="K145" s="34"/>
      <c r="L145" s="34"/>
      <c r="M145" s="34"/>
      <c r="N145" s="34"/>
      <c r="O145" s="35"/>
    </row>
    <row r="146" spans="2:17" ht="15.75">
      <c r="B146" s="24" t="s">
        <v>127</v>
      </c>
      <c r="C146" s="21">
        <v>25.006999969482422</v>
      </c>
      <c r="D146" s="37">
        <f t="shared" ref="D146" si="45">STDEV(C144:C146)</f>
        <v>5.6630494515899223E-2</v>
      </c>
      <c r="E146" s="38">
        <f t="shared" ref="E146" si="46">AVERAGE(C144:C146)</f>
        <v>24.993999481201172</v>
      </c>
      <c r="F146" s="34"/>
      <c r="G146" s="33">
        <v>16.799999237060547</v>
      </c>
      <c r="H146" s="39">
        <f t="shared" ref="H146" si="47">STDEV(G144:G146)</f>
        <v>7.4020616599754202E-2</v>
      </c>
      <c r="I146" s="38">
        <f t="shared" ref="I146" si="48">AVERAGE(G144:G146)</f>
        <v>16.797999699910481</v>
      </c>
      <c r="J146" s="34"/>
      <c r="K146" s="38">
        <f t="shared" ref="K146" si="49">E146-I146</f>
        <v>8.1959997812906913</v>
      </c>
      <c r="L146" s="38">
        <f t="shared" ref="L146" si="50">K146-$K$7</f>
        <v>-1.2046674092610665</v>
      </c>
      <c r="M146" s="18">
        <f t="shared" ref="M146" si="51">SQRT((D146*D146)+(H146*H146))</f>
        <v>9.3199058959428871E-2</v>
      </c>
      <c r="N146" s="6"/>
      <c r="O146" s="42">
        <f t="shared" ref="O146" si="52">POWER(2,-L146)</f>
        <v>2.3048412872976098</v>
      </c>
      <c r="P146" s="17">
        <f t="shared" ref="P146" si="53">M146/SQRT((COUNT(C144:C146)+COUNT(G144:G146)/2))</f>
        <v>4.3934457726944681E-2</v>
      </c>
    </row>
    <row r="147" spans="2:17">
      <c r="B147" s="24" t="s">
        <v>128</v>
      </c>
      <c r="C147" s="21">
        <v>21.370000839233398</v>
      </c>
      <c r="D147" s="30"/>
      <c r="E147" s="34"/>
      <c r="F147" s="34"/>
      <c r="G147" s="33">
        <v>12.699000358581543</v>
      </c>
      <c r="I147" s="34"/>
      <c r="J147" s="34"/>
      <c r="K147" s="34"/>
      <c r="L147" s="34"/>
      <c r="M147" s="34"/>
      <c r="N147" s="34"/>
      <c r="O147" s="35"/>
    </row>
    <row r="148" spans="2:17">
      <c r="B148" s="24" t="s">
        <v>128</v>
      </c>
      <c r="C148" s="21">
        <v>21.483999252319336</v>
      </c>
      <c r="D148" s="36"/>
      <c r="E148" s="34"/>
      <c r="F148" s="34"/>
      <c r="G148" s="33">
        <v>12.75</v>
      </c>
      <c r="H148" s="36"/>
      <c r="I148" s="34"/>
      <c r="J148" s="34"/>
      <c r="K148" s="34"/>
      <c r="L148" s="34"/>
      <c r="M148" s="34"/>
      <c r="N148" s="34"/>
      <c r="O148" s="35"/>
    </row>
    <row r="149" spans="2:17" ht="15.75">
      <c r="B149" s="24" t="s">
        <v>128</v>
      </c>
      <c r="C149" s="21">
        <v>21.549999237060547</v>
      </c>
      <c r="D149" s="37">
        <f t="shared" ref="D149" si="54">STDEV(C147:C149)</f>
        <v>9.1059558707742225E-2</v>
      </c>
      <c r="E149" s="38">
        <f t="shared" ref="E149" si="55">AVERAGE(C147:C149)</f>
        <v>21.467999776204426</v>
      </c>
      <c r="F149" s="34"/>
      <c r="G149" s="33">
        <v>12.890999794006348</v>
      </c>
      <c r="H149" s="39">
        <f t="shared" ref="H149" si="56">STDEV(G147:G149)</f>
        <v>9.9453245747342184E-2</v>
      </c>
      <c r="I149" s="38">
        <f t="shared" ref="I149" si="57">AVERAGE(G147:G149)</f>
        <v>12.780000050862631</v>
      </c>
      <c r="J149" s="34"/>
      <c r="K149" s="38">
        <f t="shared" ref="K149" si="58">E149-I149</f>
        <v>8.6879997253417951</v>
      </c>
      <c r="L149" s="38">
        <f t="shared" ref="L149" si="59">K149-$K$7</f>
        <v>-0.71266746520996271</v>
      </c>
      <c r="M149" s="18">
        <f t="shared" ref="M149" si="60">SQRT((D149*D149)+(H149*H149))</f>
        <v>0.13484358094373639</v>
      </c>
      <c r="N149" s="6"/>
      <c r="O149" s="42">
        <f t="shared" ref="O149" si="61">POWER(2,-L149)</f>
        <v>1.6388314283826377</v>
      </c>
      <c r="P149" s="17">
        <f t="shared" ref="P149" si="62">M149/SQRT((COUNT(C147:C149)+COUNT(G147:G149)/2))</f>
        <v>6.3565873656528743E-2</v>
      </c>
    </row>
    <row r="150" spans="2:17">
      <c r="B150" s="24" t="s">
        <v>129</v>
      </c>
      <c r="C150" s="21">
        <v>29.010000228881836</v>
      </c>
      <c r="D150" s="30"/>
      <c r="E150" s="34"/>
      <c r="F150" s="34"/>
      <c r="G150" s="33">
        <v>17.819999694824219</v>
      </c>
      <c r="I150" s="34"/>
      <c r="J150" s="34"/>
      <c r="K150" s="34"/>
      <c r="L150" s="34"/>
      <c r="M150" s="34"/>
      <c r="N150" s="34"/>
      <c r="O150" s="35"/>
    </row>
    <row r="151" spans="2:17">
      <c r="B151" s="24" t="s">
        <v>129</v>
      </c>
      <c r="C151" s="21">
        <v>28.729999542236328</v>
      </c>
      <c r="D151" s="36"/>
      <c r="E151" s="34"/>
      <c r="F151" s="34"/>
      <c r="G151" s="33">
        <v>18.055999755859375</v>
      </c>
      <c r="H151" s="36"/>
      <c r="I151" s="34"/>
      <c r="J151" s="34"/>
      <c r="K151" s="34"/>
      <c r="L151" s="34"/>
      <c r="M151" s="34"/>
      <c r="N151" s="34"/>
      <c r="O151" s="35"/>
    </row>
    <row r="152" spans="2:17" ht="15.75">
      <c r="B152" s="24" t="s">
        <v>129</v>
      </c>
      <c r="C152" s="21">
        <v>28.951000213623047</v>
      </c>
      <c r="D152" s="37">
        <f t="shared" ref="D152" si="63">STDEV(C150:C152)</f>
        <v>0.14760458612786712</v>
      </c>
      <c r="E152" s="38">
        <f t="shared" ref="E152" si="64">AVERAGE(C150:C152)</f>
        <v>28.896999994913738</v>
      </c>
      <c r="F152" s="34"/>
      <c r="G152" s="33">
        <v>18.113000869750977</v>
      </c>
      <c r="H152" s="39">
        <f t="shared" ref="H152" si="65">STDEV(G150:G152)</f>
        <v>0.15534630362613913</v>
      </c>
      <c r="I152" s="38">
        <f t="shared" ref="I152" si="66">AVERAGE(G150:G152)</f>
        <v>17.996333440144856</v>
      </c>
      <c r="J152" s="34"/>
      <c r="K152" s="38">
        <f t="shared" ref="K152" si="67">E152-I152</f>
        <v>10.900666554768883</v>
      </c>
      <c r="L152" s="38">
        <f t="shared" ref="L152" si="68">K152-$K$7</f>
        <v>1.4999993642171248</v>
      </c>
      <c r="M152" s="18">
        <f t="shared" ref="M152" si="69">SQRT((D152*D152)+(H152*H152))</f>
        <v>0.21428856221526044</v>
      </c>
      <c r="N152" s="6"/>
      <c r="O152" s="42">
        <f t="shared" ref="O152" si="70">POWER(2,-L152)</f>
        <v>0.35355354640114334</v>
      </c>
      <c r="P152" s="17">
        <f t="shared" ref="P152" si="71">M152/SQRT((COUNT(C150:C152)+COUNT(G150:G152)/2))</f>
        <v>0.10101659698208404</v>
      </c>
    </row>
    <row r="153" spans="2:17">
      <c r="B153" s="24" t="s">
        <v>130</v>
      </c>
      <c r="C153" s="21">
        <v>26.538000106811523</v>
      </c>
      <c r="D153" s="30"/>
      <c r="E153" s="34"/>
      <c r="F153" s="34"/>
      <c r="G153" s="33">
        <v>18.5</v>
      </c>
      <c r="I153" s="34"/>
      <c r="J153" s="34"/>
      <c r="K153" s="34"/>
      <c r="L153" s="34"/>
      <c r="M153" s="34"/>
      <c r="N153" s="34"/>
      <c r="O153" s="35"/>
    </row>
    <row r="154" spans="2:17">
      <c r="B154" s="24" t="s">
        <v>130</v>
      </c>
      <c r="C154" s="21">
        <v>26.427999496459961</v>
      </c>
      <c r="D154" s="36"/>
      <c r="E154" s="34"/>
      <c r="F154" s="34"/>
      <c r="G154" s="33">
        <v>18.044000625610352</v>
      </c>
      <c r="H154" s="36"/>
      <c r="I154" s="34"/>
      <c r="J154" s="34"/>
      <c r="K154" s="34"/>
      <c r="L154" s="34"/>
      <c r="M154" s="34"/>
      <c r="N154" s="34"/>
      <c r="O154" s="35"/>
    </row>
    <row r="155" spans="2:17" ht="15.75">
      <c r="B155" s="24" t="s">
        <v>130</v>
      </c>
      <c r="C155" s="21">
        <v>26.545000076293945</v>
      </c>
      <c r="D155" s="37">
        <f t="shared" ref="D155" si="72">STDEV(C153:C155)</f>
        <v>6.5623000962517788E-2</v>
      </c>
      <c r="E155" s="38">
        <f t="shared" ref="E155" si="73">AVERAGE(C153:C155)</f>
        <v>26.503666559855144</v>
      </c>
      <c r="F155" s="34"/>
      <c r="G155" s="33">
        <v>18.322000503540039</v>
      </c>
      <c r="H155" s="39">
        <f t="shared" ref="H155" si="74">STDEV(G153:G155)</f>
        <v>0.22981992309652569</v>
      </c>
      <c r="I155" s="38">
        <f t="shared" ref="I155" si="75">AVERAGE(G153:G155)</f>
        <v>18.288667043050129</v>
      </c>
      <c r="J155" s="34"/>
      <c r="K155" s="38">
        <f t="shared" ref="K155" si="76">E155-I155</f>
        <v>8.2149995168050154</v>
      </c>
      <c r="L155" s="38">
        <f t="shared" ref="L155" si="77">K155-$K$7</f>
        <v>-1.1856676737467424</v>
      </c>
      <c r="M155" s="18">
        <f t="shared" ref="M155" si="78">SQRT((D155*D155)+(H155*H155))</f>
        <v>0.23900538761170131</v>
      </c>
      <c r="N155" s="6"/>
      <c r="O155" s="42">
        <f t="shared" ref="O155" si="79">POWER(2,-L155)</f>
        <v>2.2746864190873719</v>
      </c>
      <c r="P155" s="17">
        <f t="shared" ref="P155" si="80">M155/SQRT((COUNT(C153:C155)+COUNT(G153:G155)/2))</f>
        <v>0.11266822021356884</v>
      </c>
    </row>
    <row r="156" spans="2:17">
      <c r="B156" s="24" t="s">
        <v>131</v>
      </c>
      <c r="C156" s="21">
        <v>23.75200080871582</v>
      </c>
      <c r="D156" s="30"/>
      <c r="E156" s="34"/>
      <c r="F156" s="34"/>
      <c r="G156" s="33">
        <v>14.909000396728516</v>
      </c>
      <c r="I156" s="34"/>
      <c r="J156" s="34"/>
      <c r="K156" s="34"/>
      <c r="L156" s="34"/>
      <c r="M156" s="34"/>
      <c r="N156" s="34"/>
      <c r="O156" s="35"/>
    </row>
    <row r="157" spans="2:17">
      <c r="B157" s="24" t="s">
        <v>131</v>
      </c>
      <c r="C157" s="21">
        <v>23.742000579833984</v>
      </c>
      <c r="D157" s="36"/>
      <c r="E157" s="34"/>
      <c r="F157" s="34"/>
      <c r="G157" s="33">
        <v>14.817000389099121</v>
      </c>
      <c r="H157" s="36"/>
      <c r="I157" s="34"/>
      <c r="J157" s="34"/>
      <c r="K157" s="34"/>
      <c r="L157" s="34"/>
      <c r="M157" s="34"/>
      <c r="N157" s="34"/>
      <c r="O157" s="35"/>
    </row>
    <row r="158" spans="2:17" ht="15.75">
      <c r="B158" s="24" t="s">
        <v>131</v>
      </c>
      <c r="C158" s="21">
        <v>23.767999649047852</v>
      </c>
      <c r="D158" s="37">
        <f t="shared" ref="D158" si="81">STDEV(C156:C158)</f>
        <v>1.3114362798387576E-2</v>
      </c>
      <c r="E158" s="38">
        <f t="shared" ref="E158" si="82">AVERAGE(C156:C158)</f>
        <v>23.754000345865887</v>
      </c>
      <c r="F158" s="34"/>
      <c r="G158" s="33">
        <v>14.812999725341797</v>
      </c>
      <c r="H158" s="39">
        <f t="shared" ref="H158" si="83">STDEV(G156:G158)</f>
        <v>5.4307973050324421E-2</v>
      </c>
      <c r="I158" s="38">
        <f t="shared" ref="I158" si="84">AVERAGE(G156:G158)</f>
        <v>14.846333503723145</v>
      </c>
      <c r="J158" s="34"/>
      <c r="K158" s="38">
        <f t="shared" ref="K158" si="85">E158-I158</f>
        <v>8.9076668421427421</v>
      </c>
      <c r="L158" s="38">
        <f t="shared" ref="L158" si="86">K158-$K$7</f>
        <v>-0.49300034840901574</v>
      </c>
      <c r="M158" s="18">
        <f t="shared" ref="M158" si="87">SQRT((D158*D158)+(H158*H158))</f>
        <v>5.5868975723942671E-2</v>
      </c>
      <c r="N158" s="6"/>
      <c r="O158" s="42">
        <f t="shared" ref="O158" si="88">POWER(2,-L158)</f>
        <v>1.4073687152031096</v>
      </c>
      <c r="P158" s="17">
        <f t="shared" ref="P158" si="89">M158/SQRT((COUNT(C156:C158)+COUNT(G156:G158)/2))</f>
        <v>2.6336887728230979E-2</v>
      </c>
    </row>
    <row r="159" spans="2:17" s="23" customFormat="1">
      <c r="B159" s="24" t="s">
        <v>132</v>
      </c>
      <c r="C159" s="21">
        <v>27.142999649047852</v>
      </c>
      <c r="D159" s="30"/>
      <c r="E159" s="34"/>
      <c r="F159" s="34"/>
      <c r="G159" s="33">
        <v>17.875</v>
      </c>
      <c r="H159" s="29"/>
      <c r="I159" s="34"/>
      <c r="J159" s="34"/>
      <c r="K159" s="34"/>
      <c r="L159" s="34"/>
      <c r="M159" s="34"/>
      <c r="N159" s="34"/>
      <c r="O159" s="35"/>
      <c r="P159" s="41"/>
      <c r="Q159" s="28"/>
    </row>
    <row r="160" spans="2:17" s="23" customFormat="1">
      <c r="B160" s="24" t="s">
        <v>132</v>
      </c>
      <c r="C160" s="21">
        <v>26.941999435424805</v>
      </c>
      <c r="D160" s="36"/>
      <c r="E160" s="34"/>
      <c r="F160" s="34"/>
      <c r="G160" s="33">
        <v>17.791000366210938</v>
      </c>
      <c r="H160" s="36"/>
      <c r="I160" s="34"/>
      <c r="J160" s="34"/>
      <c r="K160" s="34"/>
      <c r="L160" s="34"/>
      <c r="M160" s="34"/>
      <c r="N160" s="34"/>
      <c r="O160" s="35"/>
      <c r="P160" s="41"/>
      <c r="Q160" s="28"/>
    </row>
    <row r="161" spans="2:17" s="23" customFormat="1" ht="15.75">
      <c r="B161" s="24" t="s">
        <v>132</v>
      </c>
      <c r="C161" s="21">
        <v>27.205999374389648</v>
      </c>
      <c r="D161" s="37">
        <f t="shared" ref="D161" si="90">STDEV(C159:C161)</f>
        <v>0.13788039445058506</v>
      </c>
      <c r="E161" s="38">
        <f t="shared" ref="E161" si="91">AVERAGE(C159:C161)</f>
        <v>27.096999486287434</v>
      </c>
      <c r="F161" s="34"/>
      <c r="G161" s="33">
        <v>17.881000518798828</v>
      </c>
      <c r="H161" s="39">
        <f t="shared" ref="H161" si="92">STDEV(G159:G161)</f>
        <v>5.0318936409658108E-2</v>
      </c>
      <c r="I161" s="38">
        <f t="shared" ref="I161" si="93">AVERAGE(G159:G161)</f>
        <v>17.849000295003254</v>
      </c>
      <c r="J161" s="34"/>
      <c r="K161" s="38">
        <f t="shared" ref="K161" si="94">E161-I161</f>
        <v>9.2479991912841797</v>
      </c>
      <c r="L161" s="38">
        <f t="shared" ref="L161" si="95">K161-$K$7</f>
        <v>-0.15266799926757813</v>
      </c>
      <c r="M161" s="38">
        <f t="shared" ref="M161" si="96">SQRT((D161*D161)+(H161*H161))</f>
        <v>0.14677533353819416</v>
      </c>
      <c r="N161" s="34"/>
      <c r="O161" s="42">
        <f t="shared" ref="O161" si="97">POWER(2,-L161)</f>
        <v>1.1116233153518003</v>
      </c>
      <c r="P161" s="1">
        <f t="shared" ref="P161" si="98">M161/SQRT((COUNT(C159:C161)+COUNT(G159:G161)/2))</f>
        <v>6.9190555770516263E-2</v>
      </c>
      <c r="Q161" s="28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  <row r="297" spans="2:17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  <c r="Q297"/>
    </row>
    <row r="298" spans="2:17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  <c r="Q298"/>
    </row>
    <row r="299" spans="2:17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  <c r="Q299"/>
    </row>
    <row r="300" spans="2:17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  <c r="Q300"/>
    </row>
    <row r="301" spans="2:17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  <c r="Q301"/>
    </row>
    <row r="302" spans="2:17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  <c r="Q302"/>
    </row>
    <row r="303" spans="2:17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  <c r="Q303"/>
    </row>
    <row r="304" spans="2:17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  <c r="Q304"/>
    </row>
    <row r="305" spans="2:17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  <c r="Q305"/>
    </row>
    <row r="306" spans="2:17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  <c r="Q306"/>
    </row>
    <row r="307" spans="2:17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  <c r="Q307"/>
    </row>
    <row r="308" spans="2:17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  <c r="Q308"/>
    </row>
    <row r="309" spans="2:17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  <c r="Q309"/>
    </row>
    <row r="310" spans="2:17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  <c r="Q310"/>
    </row>
    <row r="311" spans="2:17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  <c r="Q311"/>
    </row>
    <row r="312" spans="2:17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  <c r="Q312"/>
    </row>
    <row r="313" spans="2:17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  <c r="Q313"/>
    </row>
    <row r="314" spans="2:17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  <c r="Q314"/>
    </row>
    <row r="315" spans="2:17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  <c r="Q315"/>
    </row>
    <row r="316" spans="2:17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  <c r="Q316"/>
    </row>
    <row r="317" spans="2:17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  <c r="Q317"/>
    </row>
    <row r="318" spans="2:17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  <c r="Q318"/>
    </row>
    <row r="319" spans="2:17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  <c r="Q319"/>
    </row>
    <row r="320" spans="2:17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  <c r="Q320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  <c r="Q321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  <c r="Q322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  <c r="Q323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B477" s="27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24"/>
      <c r="Q477"/>
    </row>
    <row r="478" spans="2:17">
      <c r="B478" s="27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24"/>
      <c r="Q478"/>
    </row>
    <row r="479" spans="2:17">
      <c r="B479" s="27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24"/>
      <c r="Q479"/>
    </row>
    <row r="480" spans="2:17">
      <c r="B480" s="27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24"/>
      <c r="Q480"/>
    </row>
    <row r="481" spans="2:17">
      <c r="B481" s="27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24"/>
      <c r="Q481"/>
    </row>
    <row r="482" spans="2:17">
      <c r="B482" s="27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24"/>
      <c r="Q482"/>
    </row>
    <row r="483" spans="2:17">
      <c r="B483" s="27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24"/>
      <c r="Q483"/>
    </row>
    <row r="484" spans="2:17">
      <c r="B484" s="27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24"/>
      <c r="Q484"/>
    </row>
    <row r="485" spans="2:17">
      <c r="B485" s="27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24"/>
      <c r="Q485"/>
    </row>
    <row r="486" spans="2:17">
      <c r="B486" s="27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24"/>
      <c r="Q486"/>
    </row>
    <row r="487" spans="2:17">
      <c r="B487" s="27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24"/>
      <c r="Q487"/>
    </row>
    <row r="488" spans="2:17">
      <c r="B488" s="27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24"/>
      <c r="Q488"/>
    </row>
    <row r="489" spans="2:17">
      <c r="B489" s="27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24"/>
      <c r="Q489"/>
    </row>
    <row r="490" spans="2:17">
      <c r="B490" s="27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24"/>
      <c r="Q490"/>
    </row>
    <row r="491" spans="2:17">
      <c r="B491" s="27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24"/>
      <c r="Q491"/>
    </row>
    <row r="492" spans="2:17">
      <c r="B492" s="27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24"/>
      <c r="Q492"/>
    </row>
    <row r="493" spans="2:17">
      <c r="B493" s="27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24"/>
      <c r="Q493"/>
    </row>
    <row r="494" spans="2:17">
      <c r="B494" s="27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24"/>
      <c r="Q494"/>
    </row>
    <row r="495" spans="2:17">
      <c r="B495" s="27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24"/>
      <c r="Q495"/>
    </row>
    <row r="496" spans="2:17">
      <c r="B496" s="27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24"/>
      <c r="Q496"/>
    </row>
    <row r="497" spans="2:17">
      <c r="B497" s="27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24"/>
      <c r="Q497"/>
    </row>
    <row r="498" spans="2:17">
      <c r="B498" s="27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24"/>
      <c r="Q498"/>
    </row>
    <row r="499" spans="2:17">
      <c r="B499" s="27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24"/>
      <c r="Q499"/>
    </row>
    <row r="500" spans="2:17">
      <c r="B500" s="27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24"/>
      <c r="Q500"/>
    </row>
    <row r="501" spans="2:17">
      <c r="B501" s="27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24"/>
      <c r="Q501"/>
    </row>
    <row r="502" spans="2:17">
      <c r="B502" s="27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24"/>
      <c r="Q502"/>
    </row>
    <row r="503" spans="2:17">
      <c r="B503" s="27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24"/>
      <c r="Q503"/>
    </row>
    <row r="504" spans="2:17">
      <c r="B504" s="27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24"/>
      <c r="Q504"/>
    </row>
    <row r="505" spans="2:17">
      <c r="B505" s="27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24"/>
      <c r="Q505"/>
    </row>
    <row r="506" spans="2:17">
      <c r="B506" s="27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24"/>
      <c r="Q506"/>
    </row>
    <row r="507" spans="2:17">
      <c r="B507" s="27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24"/>
      <c r="Q507"/>
    </row>
    <row r="508" spans="2:17">
      <c r="B508" s="27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24"/>
      <c r="Q508"/>
    </row>
    <row r="509" spans="2:17">
      <c r="B509" s="27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24"/>
      <c r="Q509"/>
    </row>
    <row r="510" spans="2:17">
      <c r="B510" s="27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24"/>
      <c r="Q510"/>
    </row>
    <row r="511" spans="2:17">
      <c r="B511" s="27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24"/>
      <c r="Q511"/>
    </row>
    <row r="512" spans="2:17">
      <c r="B512" s="27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24"/>
      <c r="Q512"/>
    </row>
    <row r="513" spans="2:17">
      <c r="B513" s="27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24"/>
      <c r="Q513"/>
    </row>
    <row r="514" spans="2:17">
      <c r="B514" s="27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24"/>
      <c r="Q514"/>
    </row>
    <row r="515" spans="2:17">
      <c r="B515" s="27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24"/>
      <c r="Q515"/>
    </row>
    <row r="516" spans="2:17">
      <c r="B516" s="27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24"/>
      <c r="Q516"/>
    </row>
    <row r="517" spans="2:17">
      <c r="B517" s="27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24"/>
      <c r="Q517"/>
    </row>
    <row r="518" spans="2:17">
      <c r="B518" s="27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24"/>
      <c r="Q518"/>
    </row>
    <row r="519" spans="2:17">
      <c r="B519" s="27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24"/>
      <c r="Q519"/>
    </row>
    <row r="520" spans="2:17">
      <c r="B520" s="27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24"/>
      <c r="Q520"/>
    </row>
    <row r="521" spans="2:17">
      <c r="B521" s="27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24"/>
      <c r="Q521"/>
    </row>
    <row r="522" spans="2:17">
      <c r="B522" s="27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24"/>
      <c r="Q522"/>
    </row>
    <row r="523" spans="2:17"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24"/>
      <c r="Q523"/>
    </row>
    <row r="524" spans="2:17">
      <c r="B524" s="27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24"/>
      <c r="Q524"/>
    </row>
    <row r="525" spans="2:17">
      <c r="B525" s="27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24"/>
      <c r="Q525"/>
    </row>
    <row r="526" spans="2:17">
      <c r="B526" s="27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24"/>
      <c r="Q526"/>
    </row>
    <row r="527" spans="2:17">
      <c r="B527" s="2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24"/>
      <c r="Q527"/>
    </row>
    <row r="528" spans="2:17">
      <c r="B528" s="27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24"/>
      <c r="Q528"/>
    </row>
    <row r="529" spans="2:17">
      <c r="B529" s="27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24"/>
      <c r="Q529"/>
    </row>
    <row r="530" spans="2:17">
      <c r="B530" s="27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24"/>
      <c r="Q530"/>
    </row>
    <row r="531" spans="2:17">
      <c r="B531" s="27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24"/>
      <c r="Q531"/>
    </row>
    <row r="532" spans="2:17">
      <c r="B532" s="27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24"/>
      <c r="Q532"/>
    </row>
    <row r="533" spans="2:17">
      <c r="B533" s="27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24"/>
      <c r="Q533"/>
    </row>
    <row r="534" spans="2:17">
      <c r="B534" s="27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24"/>
      <c r="Q534"/>
    </row>
    <row r="535" spans="2:17">
      <c r="B535" s="27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24"/>
      <c r="Q535"/>
    </row>
    <row r="536" spans="2:17">
      <c r="B536" s="27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24"/>
      <c r="Q536"/>
    </row>
    <row r="537" spans="2:17">
      <c r="B537" s="27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24"/>
      <c r="Q537"/>
    </row>
    <row r="538" spans="2:17">
      <c r="B538" s="27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24"/>
      <c r="Q538"/>
    </row>
    <row r="539" spans="2:17">
      <c r="B539" s="27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24"/>
      <c r="Q539"/>
    </row>
    <row r="540" spans="2:17">
      <c r="B540" s="27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24"/>
      <c r="Q540"/>
    </row>
    <row r="541" spans="2:17">
      <c r="B541" s="27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24"/>
      <c r="Q541"/>
    </row>
    <row r="542" spans="2:17">
      <c r="B542" s="27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24"/>
      <c r="Q542"/>
    </row>
    <row r="543" spans="2:17">
      <c r="B543" s="27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24"/>
      <c r="Q543"/>
    </row>
    <row r="544" spans="2:17">
      <c r="B544" s="27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24"/>
      <c r="Q544"/>
    </row>
    <row r="545" spans="2:17">
      <c r="B545" s="27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24"/>
      <c r="Q545"/>
    </row>
    <row r="546" spans="2:17">
      <c r="B546" s="27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24"/>
      <c r="Q546"/>
    </row>
    <row r="547" spans="2:17">
      <c r="B547" s="27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24"/>
      <c r="Q547"/>
    </row>
    <row r="548" spans="2:17">
      <c r="B548" s="27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24"/>
      <c r="Q548"/>
    </row>
    <row r="549" spans="2:17">
      <c r="B549" s="27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24"/>
      <c r="Q549"/>
    </row>
    <row r="550" spans="2:17">
      <c r="B550" s="27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24"/>
      <c r="Q550"/>
    </row>
    <row r="551" spans="2:17">
      <c r="B551" s="27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24"/>
      <c r="Q551"/>
    </row>
    <row r="552" spans="2:17">
      <c r="B552" s="27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24"/>
      <c r="Q552"/>
    </row>
    <row r="553" spans="2:17">
      <c r="B553" s="27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24"/>
      <c r="Q553"/>
    </row>
    <row r="554" spans="2:17">
      <c r="B554" s="27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24"/>
      <c r="Q554"/>
    </row>
    <row r="555" spans="2:17">
      <c r="B555" s="27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24"/>
      <c r="Q555"/>
    </row>
    <row r="556" spans="2:17">
      <c r="B556" s="27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24"/>
      <c r="Q556"/>
    </row>
    <row r="557" spans="2:17">
      <c r="B557" s="27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24"/>
      <c r="Q557"/>
    </row>
    <row r="558" spans="2:17">
      <c r="B558" s="27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24"/>
      <c r="Q558"/>
    </row>
    <row r="559" spans="2:17">
      <c r="B559" s="27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24"/>
      <c r="Q559"/>
    </row>
    <row r="560" spans="2:17">
      <c r="B560" s="27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24"/>
      <c r="Q560"/>
    </row>
    <row r="561" spans="2:17">
      <c r="B561" s="27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24"/>
      <c r="Q561"/>
    </row>
    <row r="562" spans="2:17">
      <c r="B562" s="27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24"/>
      <c r="Q562"/>
    </row>
    <row r="563" spans="2:17">
      <c r="B563" s="27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24"/>
      <c r="Q563"/>
    </row>
    <row r="564" spans="2:17">
      <c r="B564" s="27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24"/>
      <c r="Q564"/>
    </row>
    <row r="565" spans="2:17"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24"/>
      <c r="Q565"/>
    </row>
    <row r="566" spans="2:17">
      <c r="B566" s="27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24"/>
      <c r="Q566"/>
    </row>
    <row r="567" spans="2:17">
      <c r="B567" s="27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24"/>
      <c r="Q567"/>
    </row>
    <row r="568" spans="2:17">
      <c r="B568" s="27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24"/>
      <c r="Q568"/>
    </row>
    <row r="569" spans="2:17">
      <c r="B569" s="27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24"/>
      <c r="Q569"/>
    </row>
    <row r="570" spans="2:17">
      <c r="B570" s="27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24"/>
      <c r="Q570"/>
    </row>
    <row r="571" spans="2:17">
      <c r="B571" s="27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24"/>
      <c r="Q571"/>
    </row>
    <row r="572" spans="2:17">
      <c r="B572" s="27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24"/>
      <c r="Q572"/>
    </row>
    <row r="573" spans="2:17">
      <c r="B573" s="27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24"/>
      <c r="Q573"/>
    </row>
    <row r="574" spans="2:17">
      <c r="B574" s="27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24"/>
      <c r="Q574"/>
    </row>
    <row r="575" spans="2:17">
      <c r="B575" s="27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24"/>
      <c r="Q575"/>
    </row>
    <row r="576" spans="2:17">
      <c r="B576" s="27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24"/>
      <c r="Q576"/>
    </row>
    <row r="577" spans="2:17">
      <c r="B577" s="27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24"/>
      <c r="Q577"/>
    </row>
    <row r="578" spans="2:17">
      <c r="B578" s="27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24"/>
      <c r="Q578"/>
    </row>
    <row r="579" spans="2:17">
      <c r="B579" s="27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24"/>
      <c r="Q579"/>
    </row>
    <row r="580" spans="2:17">
      <c r="B580" s="27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24"/>
      <c r="Q580"/>
    </row>
    <row r="581" spans="2:17">
      <c r="B581" s="27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24"/>
      <c r="Q581"/>
    </row>
    <row r="582" spans="2:17">
      <c r="B582" s="27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24"/>
      <c r="Q582"/>
    </row>
    <row r="583" spans="2:17">
      <c r="B583" s="27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24"/>
      <c r="Q583"/>
    </row>
    <row r="584" spans="2:17">
      <c r="B584" s="27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24"/>
      <c r="Q584"/>
    </row>
    <row r="585" spans="2:17">
      <c r="B585" s="27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24"/>
      <c r="Q585"/>
    </row>
    <row r="586" spans="2:17"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24"/>
      <c r="Q586"/>
    </row>
    <row r="587" spans="2:17">
      <c r="B587" s="27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24"/>
      <c r="Q587"/>
    </row>
    <row r="588" spans="2:17">
      <c r="B588" s="27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24"/>
      <c r="Q588"/>
    </row>
    <row r="589" spans="2:17">
      <c r="B589" s="27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24"/>
      <c r="Q589"/>
    </row>
    <row r="590" spans="2:17">
      <c r="B590" s="27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24"/>
      <c r="Q590"/>
    </row>
    <row r="591" spans="2:17">
      <c r="B591" s="27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24"/>
      <c r="Q591"/>
    </row>
    <row r="592" spans="2:17">
      <c r="B592" s="27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24"/>
      <c r="Q592"/>
    </row>
    <row r="593" spans="2:17">
      <c r="B593" s="27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24"/>
      <c r="Q593"/>
    </row>
    <row r="594" spans="2:17">
      <c r="B594" s="27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24"/>
      <c r="Q594"/>
    </row>
    <row r="595" spans="2:17">
      <c r="B595" s="27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24"/>
      <c r="Q595"/>
    </row>
    <row r="596" spans="2:17">
      <c r="B596" s="27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24"/>
      <c r="Q596"/>
    </row>
    <row r="597" spans="2:17">
      <c r="B597" s="27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24"/>
      <c r="Q597"/>
    </row>
    <row r="598" spans="2:17">
      <c r="B598" s="27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24"/>
      <c r="Q598"/>
    </row>
    <row r="599" spans="2:17">
      <c r="B599" s="27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24"/>
      <c r="Q599"/>
    </row>
    <row r="600" spans="2:17">
      <c r="B600" s="27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24"/>
      <c r="Q600"/>
    </row>
    <row r="601" spans="2:17">
      <c r="B601" s="27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24"/>
      <c r="Q601"/>
    </row>
    <row r="602" spans="2:17">
      <c r="B602" s="27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24"/>
      <c r="Q602"/>
    </row>
    <row r="603" spans="2:17">
      <c r="B603" s="27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24"/>
      <c r="Q603"/>
    </row>
    <row r="604" spans="2:17">
      <c r="B604" s="27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24"/>
      <c r="Q604"/>
    </row>
    <row r="605" spans="2:17">
      <c r="B605" s="27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24"/>
      <c r="Q605"/>
    </row>
    <row r="606" spans="2:17">
      <c r="B606" s="27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24"/>
      <c r="Q606"/>
    </row>
    <row r="607" spans="2:17">
      <c r="B607" s="27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24"/>
      <c r="Q607"/>
    </row>
    <row r="608" spans="2:17">
      <c r="B608" s="27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24"/>
      <c r="Q608"/>
    </row>
    <row r="609" spans="2:17">
      <c r="B609" s="27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24"/>
      <c r="Q609"/>
    </row>
    <row r="610" spans="2:17">
      <c r="B610" s="27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24"/>
      <c r="Q610"/>
    </row>
    <row r="611" spans="2:17">
      <c r="B611" s="27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24"/>
      <c r="Q611"/>
    </row>
    <row r="612" spans="2:17">
      <c r="B612" s="27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24"/>
      <c r="Q612"/>
    </row>
    <row r="613" spans="2:17">
      <c r="B613" s="27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24"/>
      <c r="Q613"/>
    </row>
    <row r="614" spans="2:17">
      <c r="B614" s="27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24"/>
      <c r="Q614"/>
    </row>
    <row r="615" spans="2:17">
      <c r="B615" s="27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24"/>
      <c r="Q615"/>
    </row>
    <row r="616" spans="2:17">
      <c r="B616" s="27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24"/>
      <c r="Q616"/>
    </row>
    <row r="617" spans="2:17">
      <c r="B617" s="27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24"/>
      <c r="Q617"/>
    </row>
    <row r="618" spans="2:17">
      <c r="B618" s="27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24"/>
      <c r="Q618"/>
    </row>
    <row r="619" spans="2:17">
      <c r="B619" s="27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24"/>
      <c r="Q619"/>
    </row>
    <row r="620" spans="2:17">
      <c r="B620" s="27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24"/>
      <c r="Q620"/>
    </row>
    <row r="621" spans="2:17">
      <c r="B621" s="27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24"/>
      <c r="Q621"/>
    </row>
    <row r="622" spans="2:17">
      <c r="B622" s="27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24"/>
      <c r="Q622"/>
    </row>
    <row r="623" spans="2:17">
      <c r="B623" s="27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24"/>
      <c r="Q623"/>
    </row>
    <row r="624" spans="2:17">
      <c r="B624" s="27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24"/>
      <c r="Q624"/>
    </row>
    <row r="625" spans="2:17">
      <c r="B625" s="27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24"/>
      <c r="Q625"/>
    </row>
    <row r="626" spans="2:17">
      <c r="B626" s="27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24"/>
      <c r="Q626"/>
    </row>
    <row r="627" spans="2:17">
      <c r="B627" s="27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24"/>
      <c r="Q627"/>
    </row>
    <row r="628" spans="2:17"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24"/>
      <c r="Q628"/>
    </row>
    <row r="629" spans="2:17">
      <c r="B629" s="27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24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1.425781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245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27.687000274658203</v>
      </c>
      <c r="D5" s="30"/>
      <c r="E5" s="34"/>
      <c r="F5" s="34"/>
      <c r="G5" s="33">
        <v>17.930999755859375</v>
      </c>
      <c r="H5" s="30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27.211999893188477</v>
      </c>
      <c r="D6" s="36"/>
      <c r="E6" s="34"/>
      <c r="F6" s="34"/>
      <c r="G6" s="33">
        <v>18.006000518798828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27.438999176025391</v>
      </c>
      <c r="D7" s="37">
        <f>STDEV(C5:C8)</f>
        <v>0.23757755987167864</v>
      </c>
      <c r="E7" s="38">
        <f>AVERAGE(C5:C8)</f>
        <v>27.445999781290691</v>
      </c>
      <c r="F7" s="34"/>
      <c r="G7" s="33">
        <v>17.895999908447266</v>
      </c>
      <c r="H7" s="39">
        <f>STDEV(G5:G8)</f>
        <v>5.6199403967905903E-2</v>
      </c>
      <c r="I7" s="38">
        <f>AVERAGE(G5:G8)</f>
        <v>17.944333394368488</v>
      </c>
      <c r="J7" s="34"/>
      <c r="K7" s="1">
        <f>E7-I7</f>
        <v>9.5016663869222029</v>
      </c>
      <c r="L7" s="38">
        <f>K7-$K$7</f>
        <v>0</v>
      </c>
      <c r="M7" s="18">
        <f>SQRT((D7*D7)+(H7*H7))</f>
        <v>0.24413412289339836</v>
      </c>
      <c r="N7" s="6"/>
      <c r="O7" s="42">
        <f>POWER(2,-L7)</f>
        <v>1</v>
      </c>
      <c r="P7" s="17">
        <f>M7/SQRT((COUNT(C5:C8)+COUNT(G5:G8)/2))</f>
        <v>0.1150859292113013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133</v>
      </c>
      <c r="C9" s="21">
        <v>29.785999298095703</v>
      </c>
      <c r="D9" s="30"/>
      <c r="E9" s="34"/>
      <c r="F9" s="34"/>
      <c r="G9" s="33">
        <v>19.851999282836914</v>
      </c>
      <c r="I9" s="34"/>
      <c r="J9" s="34"/>
      <c r="K9" s="34"/>
      <c r="L9" s="34"/>
      <c r="M9" s="34"/>
      <c r="N9" s="34"/>
      <c r="O9" s="35"/>
    </row>
    <row r="10" spans="2:16">
      <c r="B10" s="24" t="s">
        <v>133</v>
      </c>
      <c r="C10" s="21">
        <v>30.121000289916992</v>
      </c>
      <c r="D10" s="36"/>
      <c r="E10" s="34"/>
      <c r="F10" s="34"/>
      <c r="G10" s="33">
        <v>19.89900016784668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133</v>
      </c>
      <c r="C11" s="21">
        <v>29.51099967956543</v>
      </c>
      <c r="D11" s="37">
        <f t="shared" ref="D11" si="0">STDEV(C9:C11)</f>
        <v>0.30549173456967216</v>
      </c>
      <c r="E11" s="38">
        <f t="shared" ref="E11" si="1">AVERAGE(C9:C11)</f>
        <v>29.805999755859375</v>
      </c>
      <c r="F11" s="34"/>
      <c r="G11" s="33">
        <v>19.915000915527344</v>
      </c>
      <c r="H11" s="39">
        <f t="shared" ref="H11" si="2">STDEV(G9:G11)</f>
        <v>3.2747297190509499E-2</v>
      </c>
      <c r="I11" s="38">
        <f t="shared" ref="I11" si="3">AVERAGE(G9:G11)</f>
        <v>19.88866678873698</v>
      </c>
      <c r="J11" s="34"/>
      <c r="K11" s="38">
        <f t="shared" ref="K11" si="4">E11-I11</f>
        <v>9.9173329671223946</v>
      </c>
      <c r="L11" s="38">
        <f t="shared" ref="L11" si="5">K11-$K$7</f>
        <v>0.41566658020019176</v>
      </c>
      <c r="M11" s="18">
        <f t="shared" ref="M11" si="6">SQRT((D11*D11)+(H11*H11))</f>
        <v>0.30724190040368937</v>
      </c>
      <c r="N11" s="6"/>
      <c r="O11" s="42">
        <f t="shared" ref="O11" si="7">POWER(2,-L11)</f>
        <v>0.74967303704033916</v>
      </c>
      <c r="P11" s="17">
        <f t="shared" ref="P11" si="8">M11/SQRT((COUNT(C9:C11)+COUNT(G9:G11)/2))</f>
        <v>0.14483522082672709</v>
      </c>
    </row>
    <row r="12" spans="2:16">
      <c r="B12" s="24" t="s">
        <v>134</v>
      </c>
      <c r="C12" s="21">
        <v>23.506999969482422</v>
      </c>
      <c r="D12" s="30"/>
      <c r="E12" s="34"/>
      <c r="F12" s="34"/>
      <c r="G12" s="33">
        <v>16.551000595092773</v>
      </c>
      <c r="I12" s="34"/>
      <c r="J12" s="34"/>
      <c r="K12" s="34"/>
      <c r="L12" s="34"/>
      <c r="M12" s="34"/>
      <c r="N12" s="34"/>
      <c r="O12" s="35"/>
    </row>
    <row r="13" spans="2:16">
      <c r="B13" s="24" t="s">
        <v>134</v>
      </c>
      <c r="C13" s="21">
        <v>23.461000442504883</v>
      </c>
      <c r="D13" s="36"/>
      <c r="E13" s="34"/>
      <c r="F13" s="34"/>
      <c r="G13" s="33">
        <v>16.024999618530273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134</v>
      </c>
      <c r="C14" s="21">
        <v>23.51300048828125</v>
      </c>
      <c r="D14" s="37">
        <f t="shared" ref="D14" si="9">STDEV(C12:C14)</f>
        <v>2.8448689099138693E-2</v>
      </c>
      <c r="E14" s="38">
        <f t="shared" ref="E14" si="10">AVERAGE(C12:C14)</f>
        <v>23.493666966756184</v>
      </c>
      <c r="F14" s="34"/>
      <c r="G14" s="33">
        <v>15.939999580383301</v>
      </c>
      <c r="H14" s="39">
        <f t="shared" ref="H14" si="11">STDEV(G12:G14)</f>
        <v>0.33096431675879495</v>
      </c>
      <c r="I14" s="38">
        <f t="shared" ref="I14" si="12">AVERAGE(G12:G14)</f>
        <v>16.171999931335449</v>
      </c>
      <c r="J14" s="34"/>
      <c r="K14" s="38">
        <f t="shared" ref="K14" si="13">E14-I14</f>
        <v>7.3216670354207345</v>
      </c>
      <c r="L14" s="38">
        <f t="shared" ref="L14" si="14">K14-$K$7</f>
        <v>-2.1799993515014684</v>
      </c>
      <c r="M14" s="18">
        <f t="shared" ref="M14" si="15">SQRT((D14*D14)+(H14*H14))</f>
        <v>0.33218474811326815</v>
      </c>
      <c r="N14" s="6"/>
      <c r="O14" s="42">
        <f t="shared" ref="O14" si="16">POWER(2,-L14)</f>
        <v>4.5315335042360916</v>
      </c>
      <c r="P14" s="17">
        <f t="shared" ref="P14" si="17">M14/SQRT((COUNT(C12:C14)+COUNT(G12:G14)/2))</f>
        <v>0.15659339199842476</v>
      </c>
    </row>
    <row r="15" spans="2:16">
      <c r="B15" s="24" t="s">
        <v>135</v>
      </c>
      <c r="C15" s="21">
        <v>28.108999252319336</v>
      </c>
      <c r="D15" s="30"/>
      <c r="E15" s="34"/>
      <c r="F15" s="34"/>
      <c r="G15" s="33">
        <v>18.068000793457031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135</v>
      </c>
      <c r="C16" s="21">
        <v>28.434000015258789</v>
      </c>
      <c r="D16" s="36"/>
      <c r="E16" s="34"/>
      <c r="F16" s="34"/>
      <c r="G16" s="33">
        <v>18.084999084472656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135</v>
      </c>
      <c r="C17" s="21">
        <v>28.208999633789063</v>
      </c>
      <c r="D17" s="37">
        <f t="shared" ref="D17" si="18">STDEV(C15:C17)</f>
        <v>0.16645857536077852</v>
      </c>
      <c r="E17" s="38">
        <f t="shared" ref="E17" si="19">AVERAGE(C15:C17)</f>
        <v>28.25066630045573</v>
      </c>
      <c r="F17" s="34"/>
      <c r="G17" s="33">
        <v>18.082000732421875</v>
      </c>
      <c r="H17" s="39">
        <f t="shared" ref="H17" si="20">STDEV(G15:G17)</f>
        <v>9.0731316119964153E-3</v>
      </c>
      <c r="I17" s="38">
        <f t="shared" ref="I17" si="21">AVERAGE(G15:G17)</f>
        <v>18.078333536783855</v>
      </c>
      <c r="J17" s="34"/>
      <c r="K17" s="38">
        <f t="shared" ref="K17" si="22">E17-I17</f>
        <v>10.172332763671875</v>
      </c>
      <c r="L17" s="38">
        <f t="shared" ref="L17" si="23">K17-$K$7</f>
        <v>0.67066637674967211</v>
      </c>
      <c r="M17" s="18">
        <f t="shared" ref="M17" si="24">SQRT((D17*D17)+(H17*H17))</f>
        <v>0.16670566585568886</v>
      </c>
      <c r="N17" s="6"/>
      <c r="O17" s="42">
        <f t="shared" ref="O17" si="25">POWER(2,-L17)</f>
        <v>0.62821644883905514</v>
      </c>
      <c r="P17" s="17">
        <f t="shared" ref="P17" si="26">M17/SQRT((COUNT(C15:C17)+COUNT(G15:G17)/2))</f>
        <v>7.8585804525850858E-2</v>
      </c>
    </row>
    <row r="18" spans="2:16">
      <c r="B18" s="24" t="s">
        <v>136</v>
      </c>
      <c r="C18" s="21">
        <v>28.24799919128418</v>
      </c>
      <c r="D18" s="30"/>
      <c r="E18" s="34"/>
      <c r="F18" s="34"/>
      <c r="G18" s="33">
        <v>19.801000595092773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136</v>
      </c>
      <c r="C19" s="21">
        <v>28.219999313354492</v>
      </c>
      <c r="D19" s="36"/>
      <c r="E19" s="34"/>
      <c r="F19" s="34"/>
      <c r="G19" s="33">
        <v>19.805999755859375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136</v>
      </c>
      <c r="C20" s="21">
        <v>28.204999923706055</v>
      </c>
      <c r="D20" s="37">
        <f t="shared" ref="D20" si="27">STDEV(C18:C20)</f>
        <v>2.1824725527706135E-2</v>
      </c>
      <c r="E20" s="38">
        <f t="shared" ref="E20" si="28">AVERAGE(C18:C20)</f>
        <v>28.224332809448242</v>
      </c>
      <c r="F20" s="34"/>
      <c r="G20" s="33">
        <v>19.798000335693359</v>
      </c>
      <c r="H20" s="39">
        <f t="shared" ref="H20" si="29">STDEV(G18:G20)</f>
        <v>4.0411196432539633E-3</v>
      </c>
      <c r="I20" s="38">
        <f t="shared" ref="I20" si="30">AVERAGE(G18:G20)</f>
        <v>19.801666895548504</v>
      </c>
      <c r="J20" s="34"/>
      <c r="K20" s="38">
        <f t="shared" ref="K20" si="31">E20-I20</f>
        <v>8.4226659138997384</v>
      </c>
      <c r="L20" s="38">
        <f t="shared" ref="L20" si="32">K20-$K$7</f>
        <v>-1.0790004730224645</v>
      </c>
      <c r="M20" s="18">
        <f t="shared" ref="M20" si="33">SQRT((D20*D20)+(H20*H20))</f>
        <v>2.2195704366629165E-2</v>
      </c>
      <c r="N20" s="6"/>
      <c r="O20" s="42">
        <f t="shared" ref="O20" si="34">POWER(2,-L20)</f>
        <v>2.1125719433614107</v>
      </c>
      <c r="P20" s="17">
        <f t="shared" ref="P20" si="35">M20/SQRT((COUNT(C18:C20)+COUNT(G18:G20)/2))</f>
        <v>1.0463155380570232E-2</v>
      </c>
    </row>
    <row r="21" spans="2:16">
      <c r="B21" s="24" t="s">
        <v>137</v>
      </c>
      <c r="C21" s="21">
        <v>24.479000091552734</v>
      </c>
      <c r="D21" s="30"/>
      <c r="E21" s="34"/>
      <c r="F21" s="34"/>
      <c r="G21" s="33">
        <v>14.541000366210938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137</v>
      </c>
      <c r="C22" s="21">
        <v>24.437999725341797</v>
      </c>
      <c r="D22" s="36"/>
      <c r="E22" s="34"/>
      <c r="F22" s="34"/>
      <c r="G22" s="33">
        <v>14.520999908447266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137</v>
      </c>
      <c r="C23" s="21">
        <v>24.464000701904297</v>
      </c>
      <c r="D23" s="37">
        <f t="shared" ref="D23" si="36">STDEV(C21:C23)</f>
        <v>2.07447282518568E-2</v>
      </c>
      <c r="E23" s="38">
        <f t="shared" ref="E23" si="37">AVERAGE(C21:C23)</f>
        <v>24.460333506266277</v>
      </c>
      <c r="F23" s="34"/>
      <c r="G23" s="33">
        <v>14.545999526977539</v>
      </c>
      <c r="H23" s="39">
        <f t="shared" ref="H23" si="38">STDEV(G21:G23)</f>
        <v>1.322869888906906E-2</v>
      </c>
      <c r="I23" s="38">
        <f t="shared" ref="I23" si="39">AVERAGE(G21:G23)</f>
        <v>14.53599993387858</v>
      </c>
      <c r="J23" s="34"/>
      <c r="K23" s="38">
        <f t="shared" ref="K23" si="40">E23-I23</f>
        <v>9.9243335723876971</v>
      </c>
      <c r="L23" s="38">
        <f t="shared" ref="L23" si="41">K23-$K$7</f>
        <v>0.4226671854654942</v>
      </c>
      <c r="M23" s="18">
        <f t="shared" ref="M23" si="42">SQRT((D23*D23)+(H23*H23))</f>
        <v>2.4603703472059705E-2</v>
      </c>
      <c r="N23" s="6"/>
      <c r="O23" s="42">
        <f t="shared" ref="O23" si="43">POWER(2,-L23)</f>
        <v>0.74604409800321259</v>
      </c>
      <c r="P23" s="17">
        <f t="shared" ref="P23" si="44">M23/SQRT((COUNT(C21:C23)+COUNT(G21:G23)/2))</f>
        <v>1.1598297044930948E-2</v>
      </c>
    </row>
    <row r="24" spans="2:16">
      <c r="B24" s="24" t="s">
        <v>138</v>
      </c>
      <c r="C24" s="21">
        <v>35.159000396728516</v>
      </c>
      <c r="D24" s="30"/>
      <c r="E24" s="34"/>
      <c r="F24" s="34"/>
      <c r="G24" s="33">
        <v>20.204999923706055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138</v>
      </c>
      <c r="C25" t="s">
        <v>244</v>
      </c>
      <c r="D25" s="36"/>
      <c r="E25" s="34"/>
      <c r="F25" s="34"/>
      <c r="G25" s="33">
        <v>20.261999130249023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138</v>
      </c>
      <c r="C26" s="21">
        <v>34.422000885009766</v>
      </c>
      <c r="D26" s="37">
        <f t="shared" ref="D26" si="45">STDEV(C24:C26)</f>
        <v>0.52113735246750248</v>
      </c>
      <c r="E26" s="38">
        <f t="shared" ref="E26" si="46">AVERAGE(C24:C26)</f>
        <v>34.790500640869141</v>
      </c>
      <c r="F26" s="34"/>
      <c r="G26" s="33">
        <v>20.284999847412109</v>
      </c>
      <c r="H26" s="39">
        <f t="shared" ref="H26" si="47">STDEV(G24:G26)</f>
        <v>4.1186426424083898E-2</v>
      </c>
      <c r="I26" s="38">
        <f t="shared" ref="I26" si="48">AVERAGE(G24:G26)</f>
        <v>20.25066630045573</v>
      </c>
      <c r="J26" s="34"/>
      <c r="K26" s="38">
        <f t="shared" ref="K26" si="49">E26-I26</f>
        <v>14.53983434041341</v>
      </c>
      <c r="L26" s="38">
        <f t="shared" ref="L26" si="50">K26-$K$7</f>
        <v>5.0381679534912074</v>
      </c>
      <c r="M26" s="18">
        <f t="shared" ref="M26" si="51">SQRT((D26*D26)+(H26*H26))</f>
        <v>0.52276233783472237</v>
      </c>
      <c r="N26" s="6"/>
      <c r="O26" s="42">
        <f t="shared" ref="O26" si="52">POWER(2,-L26)</f>
        <v>3.0434090155816051E-2</v>
      </c>
      <c r="P26" s="17">
        <f t="shared" ref="P26" si="53">M26/SQRT((COUNT(C24:C26)+COUNT(G24:G26)/2))</f>
        <v>0.27942822326950051</v>
      </c>
    </row>
    <row r="27" spans="2:16">
      <c r="B27" s="24" t="s">
        <v>139</v>
      </c>
      <c r="C27" s="21">
        <v>26.958000183105469</v>
      </c>
      <c r="D27" s="30"/>
      <c r="E27" s="34"/>
      <c r="F27" s="34"/>
      <c r="G27" s="33">
        <v>18.385000228881836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139</v>
      </c>
      <c r="C28" s="21">
        <v>27.129999160766602</v>
      </c>
      <c r="D28" s="36"/>
      <c r="E28" s="34"/>
      <c r="F28" s="34"/>
      <c r="G28" s="33">
        <v>18.403999328613281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139</v>
      </c>
      <c r="C29" s="21">
        <v>27.253999710083008</v>
      </c>
      <c r="D29" s="37">
        <f t="shared" ref="D29" si="54">STDEV(C27:C29)</f>
        <v>0.14864695563547667</v>
      </c>
      <c r="E29" s="38">
        <f t="shared" ref="E29" si="55">AVERAGE(C27:C29)</f>
        <v>27.113999684651692</v>
      </c>
      <c r="F29" s="34"/>
      <c r="G29" s="33">
        <v>18.391000747680664</v>
      </c>
      <c r="H29" s="39">
        <f t="shared" ref="H29" si="56">STDEV(G27:G29)</f>
        <v>9.7119781946684632E-3</v>
      </c>
      <c r="I29" s="38">
        <f t="shared" ref="I29" si="57">AVERAGE(G27:G29)</f>
        <v>18.393333435058594</v>
      </c>
      <c r="J29" s="34"/>
      <c r="K29" s="38">
        <f t="shared" ref="K29" si="58">E29-I29</f>
        <v>8.7206662495930978</v>
      </c>
      <c r="L29" s="38">
        <f t="shared" ref="L29" si="59">K29-$K$7</f>
        <v>-0.78100013732910512</v>
      </c>
      <c r="M29" s="18">
        <f t="shared" ref="M29" si="60">SQRT((D29*D29)+(H29*H29))</f>
        <v>0.14896388804052171</v>
      </c>
      <c r="N29" s="6"/>
      <c r="O29" s="42">
        <f t="shared" ref="O29" si="61">POWER(2,-L29)</f>
        <v>1.7183216734601681</v>
      </c>
      <c r="P29" s="17">
        <f t="shared" ref="P29" si="62">M29/SQRT((COUNT(C27:C29)+COUNT(G27:G29)/2))</f>
        <v>7.0222250256911034E-2</v>
      </c>
    </row>
    <row r="30" spans="2:16">
      <c r="B30" s="24" t="s">
        <v>140</v>
      </c>
      <c r="C30" s="21">
        <v>22.208000183105469</v>
      </c>
      <c r="D30" s="30"/>
      <c r="E30" s="34"/>
      <c r="F30" s="34"/>
      <c r="G30" s="33">
        <v>14.010000228881836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140</v>
      </c>
      <c r="C31" s="21">
        <v>22.183000564575195</v>
      </c>
      <c r="D31" s="36"/>
      <c r="E31" s="34"/>
      <c r="F31" s="34"/>
      <c r="G31" s="33">
        <v>14.02299976348877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140</v>
      </c>
      <c r="C32" s="21">
        <v>22.427999496459961</v>
      </c>
      <c r="D32" s="37">
        <f t="shared" ref="D32" si="63">STDEV(C30:C32)</f>
        <v>0.13481416556862219</v>
      </c>
      <c r="E32" s="38">
        <f t="shared" ref="E32" si="64">AVERAGE(C30:C32)</f>
        <v>22.273000081380207</v>
      </c>
      <c r="F32" s="34"/>
      <c r="G32" s="33">
        <v>13.961000442504883</v>
      </c>
      <c r="H32" s="39">
        <f t="shared" ref="H32" si="65">STDEV(G30:G32)</f>
        <v>3.2695266648876765E-2</v>
      </c>
      <c r="I32" s="38">
        <f t="shared" ref="I32" si="66">AVERAGE(G30:G32)</f>
        <v>13.998000144958496</v>
      </c>
      <c r="J32" s="34"/>
      <c r="K32" s="38">
        <f t="shared" ref="K32" si="67">E32-I32</f>
        <v>8.2749999364217111</v>
      </c>
      <c r="L32" s="38">
        <f t="shared" ref="L32" si="68">K32-$K$7</f>
        <v>-1.2266664505004918</v>
      </c>
      <c r="M32" s="18">
        <f t="shared" ref="M32" si="69">SQRT((D32*D32)+(H32*H32))</f>
        <v>0.13872216729565981</v>
      </c>
      <c r="N32" s="6"/>
      <c r="O32" s="42">
        <f t="shared" ref="O32" si="70">POWER(2,-L32)</f>
        <v>2.3402561557599801</v>
      </c>
      <c r="P32" s="17">
        <f t="shared" ref="P32" si="71">M32/SQRT((COUNT(C30:C32)+COUNT(G30:G32)/2))</f>
        <v>6.5394256797103839E-2</v>
      </c>
    </row>
    <row r="33" spans="2:16">
      <c r="B33" s="24" t="s">
        <v>141</v>
      </c>
      <c r="C33" s="21">
        <v>26.378000259399414</v>
      </c>
      <c r="D33" s="30"/>
      <c r="E33" s="34"/>
      <c r="F33" s="34"/>
      <c r="G33" s="33">
        <v>16.783000946044922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141</v>
      </c>
      <c r="C34" s="21">
        <v>26.410999298095703</v>
      </c>
      <c r="D34" s="36"/>
      <c r="E34" s="34"/>
      <c r="F34" s="34"/>
      <c r="G34" s="33">
        <v>16.729999542236328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141</v>
      </c>
      <c r="C35" s="21">
        <v>26.558000564575195</v>
      </c>
      <c r="D35" s="37">
        <f t="shared" ref="D35" si="72">STDEV(C33:C35)</f>
        <v>9.5828335027475259E-2</v>
      </c>
      <c r="E35" s="38">
        <f t="shared" ref="E35" si="73">AVERAGE(C33:C35)</f>
        <v>26.449000040690105</v>
      </c>
      <c r="F35" s="34"/>
      <c r="G35" s="33">
        <v>16.88599967956543</v>
      </c>
      <c r="H35" s="39">
        <f t="shared" ref="H35" si="74">STDEV(G33:G35)</f>
        <v>7.9324156429182766E-2</v>
      </c>
      <c r="I35" s="38">
        <f t="shared" ref="I35" si="75">AVERAGE(G33:G35)</f>
        <v>16.799666722615559</v>
      </c>
      <c r="J35" s="34"/>
      <c r="K35" s="38">
        <f t="shared" ref="K35" si="76">E35-I35</f>
        <v>9.6493333180745466</v>
      </c>
      <c r="L35" s="38">
        <f t="shared" ref="L35" si="77">K35-$K$7</f>
        <v>0.14766693115234375</v>
      </c>
      <c r="M35" s="18">
        <f t="shared" ref="M35" si="78">SQRT((D35*D35)+(H35*H35))</f>
        <v>0.12440012695869526</v>
      </c>
      <c r="N35" s="6"/>
      <c r="O35" s="42">
        <f t="shared" ref="O35" si="79">POWER(2,-L35)</f>
        <v>0.90270910800716275</v>
      </c>
      <c r="P35" s="17">
        <f t="shared" ref="P35" si="80">M35/SQRT((COUNT(C33:C35)+COUNT(G33:G35)/2))</f>
        <v>5.8642782235307243E-2</v>
      </c>
    </row>
    <row r="36" spans="2:16">
      <c r="B36" s="24" t="s">
        <v>142</v>
      </c>
      <c r="C36" s="21">
        <v>27.292999267578125</v>
      </c>
      <c r="D36" s="30"/>
      <c r="E36" s="34"/>
      <c r="F36" s="34"/>
      <c r="G36" s="33">
        <v>19.350000381469727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142</v>
      </c>
      <c r="C37" s="21">
        <v>27.326000213623047</v>
      </c>
      <c r="D37" s="36"/>
      <c r="E37" s="34"/>
      <c r="F37" s="34"/>
      <c r="G37" s="33">
        <v>19.472000122070313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142</v>
      </c>
      <c r="C38" s="21">
        <v>27.552000045776367</v>
      </c>
      <c r="D38" s="37">
        <f t="shared" ref="D38" si="81">STDEV(C36:C38)</f>
        <v>0.14097658770193242</v>
      </c>
      <c r="E38" s="38">
        <f t="shared" ref="E38" si="82">AVERAGE(C36:C38)</f>
        <v>27.39033317565918</v>
      </c>
      <c r="F38" s="34"/>
      <c r="G38" s="33">
        <v>19.382999420166016</v>
      </c>
      <c r="H38" s="39">
        <f t="shared" ref="H38" si="83">STDEV(G36:G38)</f>
        <v>6.3105729006890959E-2</v>
      </c>
      <c r="I38" s="38">
        <f t="shared" ref="I38" si="84">AVERAGE(G36:G38)</f>
        <v>19.401666641235352</v>
      </c>
      <c r="J38" s="34"/>
      <c r="K38" s="38">
        <f t="shared" ref="K38" si="85">E38-I38</f>
        <v>7.9886665344238281</v>
      </c>
      <c r="L38" s="38">
        <f t="shared" ref="L38" si="86">K38-$K$7</f>
        <v>-1.5129998524983748</v>
      </c>
      <c r="M38" s="18">
        <f t="shared" ref="M38" si="87">SQRT((D38*D38)+(H38*H38))</f>
        <v>0.15445624400966054</v>
      </c>
      <c r="N38" s="6"/>
      <c r="O38" s="42">
        <f t="shared" ref="O38" si="88">POWER(2,-L38)</f>
        <v>2.8540287196388885</v>
      </c>
      <c r="P38" s="17">
        <f t="shared" ref="P38" si="89">M38/SQRT((COUNT(C36:C38)+COUNT(G36:G38)/2))</f>
        <v>7.2811371690556695E-2</v>
      </c>
    </row>
    <row r="39" spans="2:16">
      <c r="B39" s="24" t="s">
        <v>143</v>
      </c>
      <c r="C39" s="21">
        <v>26.791000366210938</v>
      </c>
      <c r="D39" s="30"/>
      <c r="E39" s="34"/>
      <c r="F39" s="34"/>
      <c r="G39" s="33">
        <v>14.725000381469727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143</v>
      </c>
      <c r="C40" s="21">
        <v>26.701000213623047</v>
      </c>
      <c r="D40" s="36"/>
      <c r="E40" s="34"/>
      <c r="F40" s="34"/>
      <c r="G40" s="33">
        <v>14.718999862670898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143</v>
      </c>
      <c r="C41" s="21">
        <v>26.698999404907227</v>
      </c>
      <c r="D41" s="37">
        <f t="shared" ref="D41" si="90">STDEV(C39:C41)</f>
        <v>5.25487195882193E-2</v>
      </c>
      <c r="E41" s="38">
        <f t="shared" ref="E41" si="91">AVERAGE(C39:C41)</f>
        <v>26.73033332824707</v>
      </c>
      <c r="F41" s="34"/>
      <c r="G41" s="33">
        <v>14.690999984741211</v>
      </c>
      <c r="H41" s="39">
        <f t="shared" ref="H41" si="92">STDEV(G39:G41)</f>
        <v>1.81476645312326E-2</v>
      </c>
      <c r="I41" s="38">
        <f t="shared" ref="I41" si="93">AVERAGE(G39:G41)</f>
        <v>14.711666742960611</v>
      </c>
      <c r="J41" s="34"/>
      <c r="K41" s="38">
        <f t="shared" ref="K41" si="94">E41-I41</f>
        <v>12.018666585286459</v>
      </c>
      <c r="L41" s="38">
        <f t="shared" ref="L41" si="95">K41-$K$7</f>
        <v>2.517000198364256</v>
      </c>
      <c r="M41" s="18">
        <f t="shared" ref="M41" si="96">SQRT((D41*D41)+(H41*H41))</f>
        <v>5.5594115320773484E-2</v>
      </c>
      <c r="N41" s="6"/>
      <c r="O41" s="42">
        <f t="shared" ref="O41" si="97">POWER(2,-L41)</f>
        <v>0.17470584746009196</v>
      </c>
      <c r="P41" s="17">
        <f t="shared" ref="P41" si="98">M41/SQRT((COUNT(C39:C41)+COUNT(G39:G41)/2))</f>
        <v>2.6207317291590579E-2</v>
      </c>
    </row>
    <row r="42" spans="2:16">
      <c r="B42" s="24" t="s">
        <v>144</v>
      </c>
      <c r="C42" s="21">
        <v>27.680000305175781</v>
      </c>
      <c r="D42" s="30"/>
      <c r="E42" s="34"/>
      <c r="F42" s="34"/>
      <c r="G42" s="33">
        <v>17.847000122070313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144</v>
      </c>
      <c r="C43" s="21">
        <v>27.795000076293945</v>
      </c>
      <c r="D43" s="36"/>
      <c r="E43" s="34"/>
      <c r="F43" s="34"/>
      <c r="G43" s="33">
        <v>17.850000381469727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144</v>
      </c>
      <c r="C44" s="21">
        <v>28.145000457763672</v>
      </c>
      <c r="D44" s="37">
        <f t="shared" ref="D44" si="99">STDEV(C42:C44)</f>
        <v>0.24219494774956635</v>
      </c>
      <c r="E44" s="38">
        <f t="shared" ref="E44" si="100">AVERAGE(C42:C44)</f>
        <v>27.873333613077801</v>
      </c>
      <c r="F44" s="34"/>
      <c r="G44" s="33">
        <v>17.861000061035156</v>
      </c>
      <c r="H44" s="39">
        <f t="shared" ref="H44" si="101">STDEV(G42:G44)</f>
        <v>7.3710333742433307E-3</v>
      </c>
      <c r="I44" s="38">
        <f t="shared" ref="I44" si="102">AVERAGE(G42:G44)</f>
        <v>17.852666854858398</v>
      </c>
      <c r="J44" s="34"/>
      <c r="K44" s="38">
        <f t="shared" ref="K44" si="103">E44-I44</f>
        <v>10.020666758219402</v>
      </c>
      <c r="L44" s="38">
        <f t="shared" ref="L44" si="104">K44-$K$7</f>
        <v>0.51900037129719934</v>
      </c>
      <c r="M44" s="18">
        <f t="shared" ref="M44" si="105">SQRT((D44*D44)+(H44*H44))</f>
        <v>0.24230708790379901</v>
      </c>
      <c r="N44" s="6"/>
      <c r="O44" s="42">
        <f t="shared" ref="O44" si="106">POWER(2,-L44)</f>
        <v>0.69785520245852817</v>
      </c>
      <c r="P44" s="17">
        <f t="shared" ref="P44" si="107">M44/SQRT((COUNT(C42:C44)+COUNT(G42:G44)/2))</f>
        <v>0.11422465665756078</v>
      </c>
    </row>
    <row r="45" spans="2:16">
      <c r="B45" s="24" t="s">
        <v>145</v>
      </c>
      <c r="C45" s="21">
        <v>28.370000839233398</v>
      </c>
      <c r="D45" s="30"/>
      <c r="E45" s="34"/>
      <c r="F45" s="34"/>
      <c r="G45" s="33">
        <v>20.25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145</v>
      </c>
      <c r="C46" s="21">
        <v>27.75</v>
      </c>
      <c r="D46" s="36"/>
      <c r="E46" s="34"/>
      <c r="F46" s="34"/>
      <c r="G46" s="33">
        <v>20.214000701904297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145</v>
      </c>
      <c r="C47" s="21">
        <v>27.851999282836914</v>
      </c>
      <c r="D47" s="37">
        <f t="shared" ref="D47" si="108">STDEV(C45:C47)</f>
        <v>0.3324481179517812</v>
      </c>
      <c r="E47" s="38">
        <f t="shared" ref="E47" si="109">AVERAGE(C45:C47)</f>
        <v>27.99066670735677</v>
      </c>
      <c r="F47" s="34"/>
      <c r="G47" s="33">
        <v>20.357000350952148</v>
      </c>
      <c r="H47" s="39">
        <f t="shared" ref="H47" si="110">STDEV(G45:G47)</f>
        <v>7.4379571786742343E-2</v>
      </c>
      <c r="I47" s="38">
        <f t="shared" ref="I47" si="111">AVERAGE(G45:G47)</f>
        <v>20.273667017618816</v>
      </c>
      <c r="J47" s="34"/>
      <c r="K47" s="38">
        <f t="shared" ref="K47" si="112">E47-I47</f>
        <v>7.7169996897379534</v>
      </c>
      <c r="L47" s="38">
        <f t="shared" ref="L47" si="113">K47-$K$7</f>
        <v>-1.7846666971842495</v>
      </c>
      <c r="M47" s="18">
        <f t="shared" ref="M47" si="114">SQRT((D47*D47)+(H47*H47))</f>
        <v>0.34066709824821734</v>
      </c>
      <c r="N47" s="6"/>
      <c r="O47" s="42">
        <f t="shared" ref="O47" si="115">POWER(2,-L47)</f>
        <v>3.4453885659848495</v>
      </c>
      <c r="P47" s="17">
        <f t="shared" ref="P47" si="116">M47/SQRT((COUNT(C45:C47)+COUNT(G45:G47)/2))</f>
        <v>0.16059201019897221</v>
      </c>
    </row>
    <row r="48" spans="2:16">
      <c r="B48" s="24" t="s">
        <v>146</v>
      </c>
      <c r="C48" s="21">
        <v>29</v>
      </c>
      <c r="D48" s="30"/>
      <c r="E48" s="34"/>
      <c r="F48" s="34"/>
      <c r="G48" s="33">
        <v>13.907999992370605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146</v>
      </c>
      <c r="C49" s="21">
        <v>28.881999969482422</v>
      </c>
      <c r="D49" s="36"/>
      <c r="E49" s="34"/>
      <c r="F49" s="34"/>
      <c r="G49" s="33">
        <v>14.003999710083008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146</v>
      </c>
      <c r="C50" s="21">
        <v>29.413000106811523</v>
      </c>
      <c r="D50" s="37">
        <f t="shared" ref="D50" si="117">STDEV(C48:C50)</f>
        <v>0.2788231940591277</v>
      </c>
      <c r="E50" s="38">
        <f t="shared" ref="E50" si="118">AVERAGE(C48:C50)</f>
        <v>29.098333358764648</v>
      </c>
      <c r="F50" s="34"/>
      <c r="G50" s="33">
        <v>13.984000205993652</v>
      </c>
      <c r="H50" s="39">
        <f t="shared" ref="H50" si="119">STDEV(G48:G50)</f>
        <v>5.0649051382083886E-2</v>
      </c>
      <c r="I50" s="38">
        <f t="shared" ref="I50" si="120">AVERAGE(G48:G50)</f>
        <v>13.965333302815756</v>
      </c>
      <c r="J50" s="34"/>
      <c r="K50" s="38">
        <f t="shared" ref="K50" si="121">E50-I50</f>
        <v>15.133000055948893</v>
      </c>
      <c r="L50" s="38">
        <f t="shared" ref="L50" si="122">K50-$K$7</f>
        <v>5.6313336690266897</v>
      </c>
      <c r="M50" s="18">
        <f t="shared" ref="M50" si="123">SQRT((D50*D50)+(H50*H50))</f>
        <v>0.2833861322493374</v>
      </c>
      <c r="N50" s="6"/>
      <c r="O50" s="42">
        <f t="shared" ref="O50" si="124">POWER(2,-L50)</f>
        <v>2.0174354598919003E-2</v>
      </c>
      <c r="P50" s="17">
        <f t="shared" ref="P50" si="125">M50/SQRT((COUNT(C48:C50)+COUNT(G48:G50)/2))</f>
        <v>0.13358950387182283</v>
      </c>
    </row>
    <row r="51" spans="2:16">
      <c r="B51" s="24" t="s">
        <v>147</v>
      </c>
      <c r="C51" s="21">
        <v>28.409000396728516</v>
      </c>
      <c r="D51" s="30"/>
      <c r="E51" s="34"/>
      <c r="F51" s="34"/>
      <c r="G51" s="33">
        <v>18.141000747680664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147</v>
      </c>
      <c r="C52" s="21">
        <v>28.142000198364258</v>
      </c>
      <c r="D52" s="36"/>
      <c r="E52" s="34"/>
      <c r="F52" s="34"/>
      <c r="G52" s="33">
        <v>18.184000015258789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147</v>
      </c>
      <c r="C53" s="21">
        <v>28.061000823974609</v>
      </c>
      <c r="D53" s="37">
        <f t="shared" ref="D53" si="126">STDEV(C51:C53)</f>
        <v>0.18209599447130842</v>
      </c>
      <c r="E53" s="38">
        <f t="shared" ref="E53" si="127">AVERAGE(C51:C53)</f>
        <v>28.204000473022461</v>
      </c>
      <c r="F53" s="34"/>
      <c r="G53" s="33">
        <v>18.253000259399414</v>
      </c>
      <c r="H53" s="39">
        <f t="shared" ref="H53" si="128">STDEV(G51:G53)</f>
        <v>5.6500532931055121E-2</v>
      </c>
      <c r="I53" s="38">
        <f t="shared" ref="I53" si="129">AVERAGE(G51:G53)</f>
        <v>18.192667007446289</v>
      </c>
      <c r="J53" s="34"/>
      <c r="K53" s="38">
        <f t="shared" ref="K53" si="130">E53-I53</f>
        <v>10.011333465576172</v>
      </c>
      <c r="L53" s="38">
        <f t="shared" ref="L53" si="131">K53-$K$7</f>
        <v>0.50966707865396899</v>
      </c>
      <c r="M53" s="18">
        <f t="shared" ref="M53" si="132">SQRT((D53*D53)+(H53*H53))</f>
        <v>0.19066006772260422</v>
      </c>
      <c r="N53" s="6"/>
      <c r="O53" s="42">
        <f t="shared" ref="O53" si="133">POWER(2,-L53)</f>
        <v>0.70238450386990647</v>
      </c>
      <c r="P53" s="17">
        <f t="shared" ref="P53" si="134">M53/SQRT((COUNT(C51:C53)+COUNT(G51:G53)/2))</f>
        <v>8.9878017858759901E-2</v>
      </c>
    </row>
    <row r="54" spans="2:16">
      <c r="B54" s="24" t="s">
        <v>148</v>
      </c>
      <c r="C54" s="21">
        <v>25.492000579833984</v>
      </c>
      <c r="D54" s="30"/>
      <c r="E54" s="34"/>
      <c r="F54" s="34"/>
      <c r="G54" s="33">
        <v>18.139999389648438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148</v>
      </c>
      <c r="C55" s="21">
        <v>25.403999328613281</v>
      </c>
      <c r="D55" s="36"/>
      <c r="E55" s="34"/>
      <c r="F55" s="34"/>
      <c r="G55" s="33">
        <v>18.193000793457031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148</v>
      </c>
      <c r="C56" s="21">
        <v>25.607999801635742</v>
      </c>
      <c r="D56" s="37">
        <f t="shared" ref="D56" si="135">STDEV(C54:C56)</f>
        <v>0.10231994972341295</v>
      </c>
      <c r="E56" s="38">
        <f t="shared" ref="E56" si="136">AVERAGE(C54:C56)</f>
        <v>25.501333236694336</v>
      </c>
      <c r="F56" s="34"/>
      <c r="G56" s="33">
        <v>18.204999923706055</v>
      </c>
      <c r="H56" s="39">
        <f t="shared" ref="H56" si="137">STDEV(G54:G56)</f>
        <v>3.4588527385512519E-2</v>
      </c>
      <c r="I56" s="38">
        <f t="shared" ref="I56" si="138">AVERAGE(G54:G56)</f>
        <v>18.179333368937176</v>
      </c>
      <c r="J56" s="34"/>
      <c r="K56" s="38">
        <f t="shared" ref="K56" si="139">E56-I56</f>
        <v>7.3219998677571603</v>
      </c>
      <c r="L56" s="38">
        <f t="shared" ref="L56" si="140">K56-$K$7</f>
        <v>-2.1796665191650426</v>
      </c>
      <c r="M56" s="18">
        <f t="shared" ref="M56" si="141">SQRT((D56*D56)+(H56*H56))</f>
        <v>0.10800804756174469</v>
      </c>
      <c r="N56" s="6"/>
      <c r="O56" s="42">
        <f t="shared" ref="O56" si="142">POWER(2,-L56)</f>
        <v>4.5304881919022284</v>
      </c>
      <c r="P56" s="17">
        <f t="shared" ref="P56" si="143">M56/SQRT((COUNT(C54:C56)+COUNT(G54:G56)/2))</f>
        <v>5.0915481902419214E-2</v>
      </c>
    </row>
    <row r="57" spans="2:16">
      <c r="B57" s="24" t="s">
        <v>149</v>
      </c>
      <c r="C57" s="21">
        <v>23.461999893188477</v>
      </c>
      <c r="D57" s="30"/>
      <c r="E57" s="34"/>
      <c r="F57" s="34"/>
      <c r="G57" s="33">
        <v>12.817000389099121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149</v>
      </c>
      <c r="C58" s="21">
        <v>23.533000946044922</v>
      </c>
      <c r="D58" s="36"/>
      <c r="E58" s="34"/>
      <c r="F58" s="34"/>
      <c r="G58" s="33">
        <v>12.807000160217285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149</v>
      </c>
      <c r="C59" s="21">
        <v>23.472000122070312</v>
      </c>
      <c r="D59" s="37">
        <f t="shared" ref="D59" si="144">STDEV(C57:C59)</f>
        <v>3.8432309779650516E-2</v>
      </c>
      <c r="E59" s="38">
        <f t="shared" ref="E59" si="145">AVERAGE(C57:C59)</f>
        <v>23.48900032043457</v>
      </c>
      <c r="F59" s="34"/>
      <c r="G59" s="33">
        <v>12.911999702453613</v>
      </c>
      <c r="H59" s="39">
        <f t="shared" ref="H59" si="146">STDEV(G57:G59)</f>
        <v>5.7950809579263796E-2</v>
      </c>
      <c r="I59" s="38">
        <f t="shared" ref="I59" si="147">AVERAGE(G57:G59)</f>
        <v>12.845333417256674</v>
      </c>
      <c r="J59" s="34"/>
      <c r="K59" s="38">
        <f t="shared" ref="K59" si="148">E59-I59</f>
        <v>10.643666903177897</v>
      </c>
      <c r="L59" s="38">
        <f t="shared" ref="L59" si="149">K59-$K$7</f>
        <v>1.1420005162556937</v>
      </c>
      <c r="M59" s="18">
        <f t="shared" ref="M59" si="150">SQRT((D59*D59)+(H59*H59))</f>
        <v>6.9536600189332762E-2</v>
      </c>
      <c r="N59" s="6"/>
      <c r="O59" s="42">
        <f t="shared" ref="O59" si="151">POWER(2,-L59)</f>
        <v>0.45313080698477626</v>
      </c>
      <c r="P59" s="17">
        <f t="shared" ref="P59" si="152">M59/SQRT((COUNT(C57:C59)+COUNT(G57:G59)/2))</f>
        <v>3.2779867689689976E-2</v>
      </c>
    </row>
    <row r="60" spans="2:16">
      <c r="B60" s="24" t="s">
        <v>150</v>
      </c>
      <c r="C60" s="21">
        <v>25.63599967956543</v>
      </c>
      <c r="D60" s="30"/>
      <c r="E60" s="34"/>
      <c r="F60" s="34"/>
      <c r="G60" s="33">
        <v>17.080999374389648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150</v>
      </c>
      <c r="C61" s="21">
        <v>25.569000244140625</v>
      </c>
      <c r="D61" s="36"/>
      <c r="E61" s="34"/>
      <c r="F61" s="34"/>
      <c r="G61" s="33">
        <v>16.940999984741211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150</v>
      </c>
      <c r="C62" s="21">
        <v>25.66200065612793</v>
      </c>
      <c r="D62" s="37">
        <f t="shared" ref="D62" si="153">STDEV(C60:C62)</f>
        <v>4.7982725640336184E-2</v>
      </c>
      <c r="E62" s="38">
        <f t="shared" ref="E62" si="154">AVERAGE(C60:C62)</f>
        <v>25.622333526611328</v>
      </c>
      <c r="F62" s="34"/>
      <c r="G62" s="33">
        <v>16.995000839233398</v>
      </c>
      <c r="H62" s="39">
        <f t="shared" ref="H62" si="155">STDEV(G60:G62)</f>
        <v>7.0606502812939981E-2</v>
      </c>
      <c r="I62" s="38">
        <f t="shared" ref="I62" si="156">AVERAGE(G60:G62)</f>
        <v>17.005666732788086</v>
      </c>
      <c r="J62" s="34"/>
      <c r="K62" s="38">
        <f t="shared" ref="K62" si="157">E62-I62</f>
        <v>8.6166667938232422</v>
      </c>
      <c r="L62" s="38">
        <f t="shared" ref="L62" si="158">K62-$K$7</f>
        <v>-0.8849995930989607</v>
      </c>
      <c r="M62" s="18">
        <f t="shared" ref="M62" si="159">SQRT((D62*D62)+(H62*H62))</f>
        <v>8.5367559408416241E-2</v>
      </c>
      <c r="N62" s="6"/>
      <c r="O62" s="42">
        <f t="shared" ref="O62" si="160">POWER(2,-L62)</f>
        <v>1.8467641005931068</v>
      </c>
      <c r="P62" s="17">
        <f t="shared" ref="P62" si="161">M62/SQRT((COUNT(C60:C62)+COUNT(G60:G62)/2))</f>
        <v>4.0242653434024389E-2</v>
      </c>
    </row>
    <row r="63" spans="2:16">
      <c r="B63" s="24" t="s">
        <v>151</v>
      </c>
      <c r="C63" s="21"/>
      <c r="D63" s="30"/>
      <c r="E63" s="34"/>
      <c r="F63" s="34"/>
      <c r="G63" s="33">
        <v>19.916999816894531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151</v>
      </c>
      <c r="C64" s="21">
        <v>30.896999359130859</v>
      </c>
      <c r="D64" s="36"/>
      <c r="E64" s="34"/>
      <c r="F64" s="34"/>
      <c r="G64" s="33">
        <v>19.954000473022461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151</v>
      </c>
      <c r="C65" s="21">
        <v>31.021999359130859</v>
      </c>
      <c r="D65" s="37">
        <f>STDEV(C63:C65)</f>
        <v>8.8388347648318447E-2</v>
      </c>
      <c r="E65" s="38">
        <f>AVERAGE(C63:C65)</f>
        <v>30.959499359130859</v>
      </c>
      <c r="F65" s="34"/>
      <c r="G65" s="33">
        <v>19.958999633789063</v>
      </c>
      <c r="H65" s="39">
        <f>STDEV(G63:G65)</f>
        <v>2.2942045758249856E-2</v>
      </c>
      <c r="I65" s="38">
        <f>AVERAGE(G63:G65)</f>
        <v>19.943333307902019</v>
      </c>
      <c r="J65" s="34"/>
      <c r="K65" s="38">
        <f>E65-I65</f>
        <v>11.01616605122884</v>
      </c>
      <c r="L65" s="38">
        <f>K65-$K$7</f>
        <v>1.5144996643066371</v>
      </c>
      <c r="M65" s="18">
        <f>SQRT((D65*D65)+(H65*H65))</f>
        <v>9.1317235304041219E-2</v>
      </c>
      <c r="N65" s="6"/>
      <c r="O65" s="42">
        <f>POWER(2,-L65)</f>
        <v>0.35001783373327233</v>
      </c>
      <c r="P65" s="17">
        <f>M65/SQRT((COUNT(C63:C65)+COUNT(G63:G65)/2))</f>
        <v>4.8811115430734284E-2</v>
      </c>
    </row>
    <row r="66" spans="2:16">
      <c r="B66" s="24" t="s">
        <v>152</v>
      </c>
      <c r="C66" s="21">
        <v>24.111000061035156</v>
      </c>
      <c r="D66" s="30"/>
      <c r="E66" s="34"/>
      <c r="F66" s="34"/>
      <c r="G66" s="33">
        <v>15.232999801635742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152</v>
      </c>
      <c r="C67" s="21">
        <v>23.968000411987305</v>
      </c>
      <c r="D67" s="36"/>
      <c r="E67" s="34"/>
      <c r="F67" s="34"/>
      <c r="G67" s="33">
        <v>15.220999717712402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152</v>
      </c>
      <c r="C68" s="21">
        <v>24.211000442504883</v>
      </c>
      <c r="D68" s="37">
        <f>STDEV(C66:C68)</f>
        <v>0.12213243546347781</v>
      </c>
      <c r="E68" s="38">
        <f>AVERAGE(C66:C68)</f>
        <v>24.096666971842449</v>
      </c>
      <c r="F68" s="34"/>
      <c r="G68" s="33">
        <v>15.258000373840332</v>
      </c>
      <c r="H68" s="39">
        <f>STDEV(G66:G68)</f>
        <v>1.8877143051061383E-2</v>
      </c>
      <c r="I68" s="38">
        <f>AVERAGE(G66:G68)</f>
        <v>15.237333297729492</v>
      </c>
      <c r="J68" s="34"/>
      <c r="K68" s="38">
        <f>E68-I68</f>
        <v>8.8593336741129569</v>
      </c>
      <c r="L68" s="38">
        <f>K68-$K$7</f>
        <v>-0.64233271280924598</v>
      </c>
      <c r="M68" s="18">
        <f>SQRT((D68*D68)+(H68*H68))</f>
        <v>0.12358267808237046</v>
      </c>
      <c r="N68" s="6"/>
      <c r="O68" s="42">
        <f>POWER(2,-L68)</f>
        <v>1.5608508806280246</v>
      </c>
      <c r="P68" s="17">
        <f>M68/SQRT((COUNT(C66:C68)+COUNT(G66:G68)/2))</f>
        <v>5.8257433139492186E-2</v>
      </c>
    </row>
    <row r="69" spans="2:16">
      <c r="B69" s="24" t="s">
        <v>153</v>
      </c>
      <c r="C69" s="21">
        <v>24.943000793457031</v>
      </c>
      <c r="D69" s="30"/>
      <c r="E69" s="34"/>
      <c r="F69" s="34"/>
      <c r="G69" s="33">
        <v>15.817999839782715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153</v>
      </c>
      <c r="C70" s="21">
        <v>24.808000564575195</v>
      </c>
      <c r="D70" s="36"/>
      <c r="E70" s="34"/>
      <c r="F70" s="34"/>
      <c r="G70" s="33">
        <v>15.779000282287598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153</v>
      </c>
      <c r="C71" s="21">
        <v>24.909999847412109</v>
      </c>
      <c r="D71" s="37">
        <f>STDEV(C69:C71)</f>
        <v>7.0377527115375788E-2</v>
      </c>
      <c r="E71" s="38">
        <f>AVERAGE(C69:C71)</f>
        <v>24.887000401814777</v>
      </c>
      <c r="F71" s="34"/>
      <c r="G71" s="33">
        <v>15.826000213623047</v>
      </c>
      <c r="H71" s="39">
        <f>STDEV(G69:G71)</f>
        <v>2.5146123001160509E-2</v>
      </c>
      <c r="I71" s="38">
        <f>AVERAGE(G69:G71)</f>
        <v>15.807666778564453</v>
      </c>
      <c r="J71" s="34"/>
      <c r="K71" s="38">
        <f>E71-I71</f>
        <v>9.0793336232503243</v>
      </c>
      <c r="L71" s="38">
        <f>K71-$K$7</f>
        <v>-0.42233276367187855</v>
      </c>
      <c r="M71" s="18">
        <f>SQRT((D71*D71)+(H71*H71))</f>
        <v>7.4735024084193261E-2</v>
      </c>
      <c r="N71" s="6"/>
      <c r="O71" s="42">
        <f>POWER(2,-L71)</f>
        <v>1.3400926647860074</v>
      </c>
      <c r="P71" s="17">
        <f>M71/SQRT((COUNT(C69:C71)+COUNT(G69:G71)/2))</f>
        <v>3.5230428214715337E-2</v>
      </c>
    </row>
    <row r="72" spans="2:16">
      <c r="B72" s="24" t="s">
        <v>154</v>
      </c>
      <c r="C72" s="21">
        <v>24.981000900268555</v>
      </c>
      <c r="D72" s="30"/>
      <c r="E72" s="34"/>
      <c r="F72" s="34"/>
      <c r="G72" s="33">
        <v>16.683000564575195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154</v>
      </c>
      <c r="C73" s="21">
        <v>24.922000885009766</v>
      </c>
      <c r="D73" s="36"/>
      <c r="E73" s="34"/>
      <c r="F73" s="34"/>
      <c r="G73" s="33">
        <v>16.729000091552734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154</v>
      </c>
      <c r="C74" s="21">
        <v>25.038999557495117</v>
      </c>
      <c r="D74" s="37">
        <f>STDEV(C72:C74)</f>
        <v>5.8500050432964294E-2</v>
      </c>
      <c r="E74" s="38">
        <f>AVERAGE(C72:C74)</f>
        <v>24.980667114257812</v>
      </c>
      <c r="F74" s="34"/>
      <c r="G74" s="33">
        <v>16.73900032043457</v>
      </c>
      <c r="H74" s="39">
        <f>STDEV(G72:G74)</f>
        <v>2.9866184099959534E-2</v>
      </c>
      <c r="I74" s="38">
        <f>AVERAGE(G72:G74)</f>
        <v>16.717000325520832</v>
      </c>
      <c r="J74" s="34"/>
      <c r="K74" s="38">
        <f>E74-I74</f>
        <v>8.2636667887369804</v>
      </c>
      <c r="L74" s="38">
        <f>K74-$K$7</f>
        <v>-1.2379995981852225</v>
      </c>
      <c r="M74" s="18">
        <f>SQRT((D74*D74)+(H74*H74))</f>
        <v>6.5682911425667193E-2</v>
      </c>
      <c r="N74" s="6"/>
      <c r="O74" s="42">
        <f>POWER(2,-L74)</f>
        <v>2.3587125275813219</v>
      </c>
      <c r="P74" s="17">
        <f>M74/SQRT((COUNT(C72:C74)+COUNT(G72:G74)/2))</f>
        <v>3.0963221384776425E-2</v>
      </c>
    </row>
    <row r="75" spans="2:16">
      <c r="B75" s="24" t="s">
        <v>155</v>
      </c>
      <c r="C75" s="21">
        <v>22.985000610351563</v>
      </c>
      <c r="D75" s="30"/>
      <c r="E75" s="34"/>
      <c r="F75" s="34"/>
      <c r="G75" s="33">
        <v>13.527999877929688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155</v>
      </c>
      <c r="C76" s="21">
        <v>23.017999649047852</v>
      </c>
      <c r="D76" s="36"/>
      <c r="E76" s="34"/>
      <c r="F76" s="34"/>
      <c r="G76" s="33">
        <v>13.616000175476074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155</v>
      </c>
      <c r="C77" s="21">
        <v>23.097000122070313</v>
      </c>
      <c r="D77" s="37">
        <f>STDEV(C75:C77)</f>
        <v>5.7552732222849595E-2</v>
      </c>
      <c r="E77" s="38">
        <f>AVERAGE(C75:C77)</f>
        <v>23.03333346048991</v>
      </c>
      <c r="F77" s="34"/>
      <c r="G77" s="33">
        <v>13.550999641418457</v>
      </c>
      <c r="H77" s="39">
        <f>STDEV(G75:G77)</f>
        <v>4.5640097349748984E-2</v>
      </c>
      <c r="I77" s="38">
        <f>AVERAGE(G75:G77)</f>
        <v>13.56499989827474</v>
      </c>
      <c r="J77" s="34"/>
      <c r="K77" s="38">
        <f>E77-I77</f>
        <v>9.4683335622151699</v>
      </c>
      <c r="L77" s="38">
        <f>K77-$K$7</f>
        <v>-3.3332824707033026E-2</v>
      </c>
      <c r="M77" s="18">
        <f>SQRT((D77*D77)+(H77*H77))</f>
        <v>7.3452947336438409E-2</v>
      </c>
      <c r="N77" s="6"/>
      <c r="O77" s="42">
        <f>POWER(2,-L77)</f>
        <v>1.0233735312034193</v>
      </c>
      <c r="P77" s="17">
        <f>M77/SQRT((COUNT(C75:C77)+COUNT(G75:G77)/2))</f>
        <v>3.4626051439822642E-2</v>
      </c>
    </row>
    <row r="78" spans="2:16">
      <c r="B78" s="24" t="s">
        <v>156</v>
      </c>
      <c r="C78" s="21">
        <v>26.66200065612793</v>
      </c>
      <c r="D78" s="30"/>
      <c r="E78" s="34"/>
      <c r="F78" s="34"/>
      <c r="G78" s="33">
        <v>16.704999923706055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156</v>
      </c>
      <c r="C79" s="21">
        <v>26.554000854492188</v>
      </c>
      <c r="D79" s="36"/>
      <c r="E79" s="34"/>
      <c r="F79" s="34"/>
      <c r="G79" s="33">
        <v>16.722999572753906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156</v>
      </c>
      <c r="C80" s="21">
        <v>26.422000885009766</v>
      </c>
      <c r="D80" s="37">
        <f>STDEV(C78:C80)</f>
        <v>0.12019972215268158</v>
      </c>
      <c r="E80" s="38">
        <f>AVERAGE(C78:C80)</f>
        <v>26.546000798543293</v>
      </c>
      <c r="F80" s="34"/>
      <c r="G80" s="33">
        <v>16.731000900268555</v>
      </c>
      <c r="H80" s="39">
        <f>STDEV(G78:G80)</f>
        <v>1.3317027884417803E-2</v>
      </c>
      <c r="I80" s="38">
        <f>AVERAGE(G78:G80)</f>
        <v>16.719666798909504</v>
      </c>
      <c r="J80" s="34"/>
      <c r="K80" s="38">
        <f>E80-I80</f>
        <v>9.8263339996337891</v>
      </c>
      <c r="L80" s="38">
        <f>K80-$K$7</f>
        <v>0.32466761271158617</v>
      </c>
      <c r="M80" s="18">
        <f>SQRT((D80*D80)+(H80*H80))</f>
        <v>0.12093517452443774</v>
      </c>
      <c r="N80" s="6"/>
      <c r="O80" s="42">
        <f>POWER(2,-L80)</f>
        <v>0.79848233015459835</v>
      </c>
      <c r="P80" s="17">
        <f>M80/SQRT((COUNT(C78:C80)+COUNT(G78:G80)/2))</f>
        <v>5.7009387993472362E-2</v>
      </c>
    </row>
    <row r="81" spans="2:16">
      <c r="B81" s="24" t="s">
        <v>157</v>
      </c>
      <c r="C81" s="21">
        <v>27.061000823974609</v>
      </c>
      <c r="D81" s="30"/>
      <c r="E81" s="34"/>
      <c r="F81" s="34"/>
      <c r="G81" s="33">
        <v>17.36199951171875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157</v>
      </c>
      <c r="C82" s="21">
        <v>27.513999938964844</v>
      </c>
      <c r="D82" s="36"/>
      <c r="E82" s="34"/>
      <c r="F82" s="34"/>
      <c r="G82" s="33">
        <v>17.281000137329102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157</v>
      </c>
      <c r="C83" s="21">
        <v>27.173999786376953</v>
      </c>
      <c r="D83" s="37">
        <f>STDEV(C81:C83)</f>
        <v>0.23578841767047423</v>
      </c>
      <c r="E83" s="38">
        <f>AVERAGE(C81:C83)</f>
        <v>27.249666849772137</v>
      </c>
      <c r="F83" s="34"/>
      <c r="G83" s="33">
        <v>17.322999954223633</v>
      </c>
      <c r="H83" s="39">
        <f>STDEV(G81:G83)</f>
        <v>4.0508947068319652E-2</v>
      </c>
      <c r="I83" s="38">
        <f>AVERAGE(G81:G83)</f>
        <v>17.32199986775716</v>
      </c>
      <c r="J83" s="34"/>
      <c r="K83" s="38">
        <f>E83-I83</f>
        <v>9.9276669820149763</v>
      </c>
      <c r="L83" s="38">
        <f>K83-$K$7</f>
        <v>0.42600059509277344</v>
      </c>
      <c r="M83" s="18">
        <f>SQRT((D83*D83)+(H83*H83))</f>
        <v>0.23924287387533602</v>
      </c>
      <c r="N83" s="6"/>
      <c r="O83" s="42">
        <f>POWER(2,-L83)</f>
        <v>0.74432232056001624</v>
      </c>
      <c r="P83" s="17">
        <f>M83/SQRT((COUNT(C81:C83)+COUNT(G81:G83)/2))</f>
        <v>0.11278017231187203</v>
      </c>
    </row>
    <row r="84" spans="2:16">
      <c r="B84" s="24" t="s">
        <v>158</v>
      </c>
      <c r="C84" s="21">
        <v>21.683000564575195</v>
      </c>
      <c r="D84" s="30"/>
      <c r="E84" s="34"/>
      <c r="F84" s="34"/>
      <c r="G84" s="33">
        <v>13.958999633789063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158</v>
      </c>
      <c r="C85" s="21">
        <v>21.684999465942383</v>
      </c>
      <c r="D85" s="36"/>
      <c r="E85" s="34"/>
      <c r="F85" s="34"/>
      <c r="G85" s="33">
        <v>13.998000144958496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158</v>
      </c>
      <c r="C86" s="21">
        <v>21.631000518798828</v>
      </c>
      <c r="D86" s="37">
        <f>STDEV(C84:C86)</f>
        <v>3.0615591507249046E-2</v>
      </c>
      <c r="E86" s="38">
        <f>AVERAGE(C84:C86)</f>
        <v>21.666333516438801</v>
      </c>
      <c r="F86" s="34"/>
      <c r="G86" s="33">
        <v>13.994999885559082</v>
      </c>
      <c r="H86" s="39">
        <f>STDEV(G84:G86)</f>
        <v>2.1702763093846219E-2</v>
      </c>
      <c r="I86" s="38">
        <f>AVERAGE(G84:G86)</f>
        <v>13.983999888102213</v>
      </c>
      <c r="J86" s="34"/>
      <c r="K86" s="38">
        <f>E86-I86</f>
        <v>7.6823336283365879</v>
      </c>
      <c r="L86" s="38">
        <f>K86-$K$7</f>
        <v>-1.8193327585856149</v>
      </c>
      <c r="M86" s="18">
        <f>SQRT((D86*D86)+(H86*H86))</f>
        <v>3.7527648064411834E-2</v>
      </c>
      <c r="N86" s="6"/>
      <c r="O86" s="42">
        <f>POWER(2,-L86)</f>
        <v>3.5291793745266555</v>
      </c>
      <c r="P86" s="17">
        <f>M86/SQRT((COUNT(C84:C86)+COUNT(G84:G86)/2))</f>
        <v>1.769070295221855E-2</v>
      </c>
    </row>
    <row r="87" spans="2:16">
      <c r="B87" s="24" t="s">
        <v>159</v>
      </c>
      <c r="C87" s="21">
        <v>25.909000396728516</v>
      </c>
      <c r="D87" s="30"/>
      <c r="E87" s="34"/>
      <c r="F87" s="34"/>
      <c r="G87" s="33">
        <v>16.03700065612793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159</v>
      </c>
      <c r="C88" s="21">
        <v>25.947000503540039</v>
      </c>
      <c r="D88" s="36"/>
      <c r="E88" s="34"/>
      <c r="F88" s="34"/>
      <c r="G88" s="33">
        <v>15.970999717712402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159</v>
      </c>
      <c r="C89" s="21">
        <v>25.811000823974609</v>
      </c>
      <c r="D89" s="37">
        <f>STDEV(C87:C89)</f>
        <v>7.0171025857703434E-2</v>
      </c>
      <c r="E89" s="38">
        <f>AVERAGE(C87:C89)</f>
        <v>25.889000574747723</v>
      </c>
      <c r="F89" s="34"/>
      <c r="G89" s="33">
        <v>16.004999160766602</v>
      </c>
      <c r="H89" s="39">
        <f>STDEV(G87:G89)</f>
        <v>3.3005508896463219E-2</v>
      </c>
      <c r="I89" s="38">
        <f>AVERAGE(G87:G89)</f>
        <v>16.004333178202312</v>
      </c>
      <c r="J89" s="34"/>
      <c r="K89" s="38">
        <f>E89-I89</f>
        <v>9.8846673965454102</v>
      </c>
      <c r="L89" s="38">
        <f>K89-$K$7</f>
        <v>0.38300100962320727</v>
      </c>
      <c r="M89" s="18">
        <f>SQRT((D89*D89)+(H89*H89))</f>
        <v>7.7545705796239914E-2</v>
      </c>
      <c r="N89" s="6"/>
      <c r="O89" s="42">
        <f>POWER(2,-L89)</f>
        <v>0.7668407931877671</v>
      </c>
      <c r="P89" s="17">
        <f>M89/SQRT((COUNT(C87:C89)+COUNT(G87:G89)/2))</f>
        <v>3.6555396280278811E-2</v>
      </c>
    </row>
    <row r="90" spans="2:16">
      <c r="B90" s="24" t="s">
        <v>160</v>
      </c>
      <c r="C90" s="21">
        <v>25.406000137329102</v>
      </c>
      <c r="D90" s="30"/>
      <c r="E90" s="34"/>
      <c r="F90" s="34"/>
      <c r="G90" s="33">
        <v>16.992000579833984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160</v>
      </c>
      <c r="C91" s="21">
        <v>25.326999664306641</v>
      </c>
      <c r="D91" s="36"/>
      <c r="E91" s="34"/>
      <c r="F91" s="34"/>
      <c r="G91" s="33">
        <v>17.229999542236328</v>
      </c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160</v>
      </c>
      <c r="C92" s="21">
        <v>25.552000045776367</v>
      </c>
      <c r="D92" s="37">
        <f>STDEV(C90:C92)</f>
        <v>0.11415064583399211</v>
      </c>
      <c r="E92" s="38">
        <f>AVERAGE(C90:C92)</f>
        <v>25.428333282470703</v>
      </c>
      <c r="F92" s="34"/>
      <c r="G92" s="33">
        <v>17.125</v>
      </c>
      <c r="H92" s="39">
        <f>STDEV(G90:G92)</f>
        <v>0.1192736739176805</v>
      </c>
      <c r="I92" s="38">
        <f>AVERAGE(G90:G92)</f>
        <v>17.11566670735677</v>
      </c>
      <c r="J92" s="34"/>
      <c r="K92" s="38">
        <f>E92-I92</f>
        <v>8.3126665751139335</v>
      </c>
      <c r="L92" s="38">
        <f>K92-$K$7</f>
        <v>-1.1889998118082694</v>
      </c>
      <c r="M92" s="18">
        <f>SQRT((D92*D92)+(H92*H92))</f>
        <v>0.16509566691509101</v>
      </c>
      <c r="N92" s="6"/>
      <c r="O92" s="42">
        <f>POWER(2,-L92)</f>
        <v>2.2799462479803005</v>
      </c>
      <c r="P92" s="17">
        <f>M92/SQRT((COUNT(C90:C92)+COUNT(G90:G92)/2))</f>
        <v>7.7826843746784266E-2</v>
      </c>
    </row>
    <row r="93" spans="2:16">
      <c r="B93" s="24" t="s">
        <v>161</v>
      </c>
      <c r="C93" s="21">
        <v>22.26099967956543</v>
      </c>
      <c r="D93" s="30"/>
      <c r="E93" s="34"/>
      <c r="F93" s="34"/>
      <c r="G93" s="33">
        <v>14.295000076293945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161</v>
      </c>
      <c r="C94" s="21">
        <v>22.813999176025391</v>
      </c>
      <c r="D94" s="36"/>
      <c r="E94" s="34"/>
      <c r="F94" s="34"/>
      <c r="G94" s="33">
        <v>14.286999702453613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161</v>
      </c>
      <c r="C95" s="21">
        <v>22.297000885009766</v>
      </c>
      <c r="D95" s="37">
        <f>STDEV(C93:C95)</f>
        <v>0.30940581840890879</v>
      </c>
      <c r="E95" s="38">
        <f>AVERAGE(C93:C95)</f>
        <v>22.457333246866863</v>
      </c>
      <c r="F95" s="34"/>
      <c r="G95" s="33">
        <v>14.348999977111816</v>
      </c>
      <c r="H95" s="39">
        <f>STDEV(G93:G95)</f>
        <v>3.3724445455331084E-2</v>
      </c>
      <c r="I95" s="38">
        <f>AVERAGE(G93:G95)</f>
        <v>14.310333251953125</v>
      </c>
      <c r="J95" s="34"/>
      <c r="K95" s="38">
        <f>E95-I95</f>
        <v>8.1469999949137382</v>
      </c>
      <c r="L95" s="38">
        <f>K95-$K$7</f>
        <v>-1.3546663920084647</v>
      </c>
      <c r="M95" s="18">
        <f>SQRT((D95*D95)+(H95*H95))</f>
        <v>0.31123833100464388</v>
      </c>
      <c r="N95" s="6"/>
      <c r="O95" s="42">
        <f>POWER(2,-L95)</f>
        <v>2.5573797271231364</v>
      </c>
      <c r="P95" s="17">
        <f>M95/SQRT((COUNT(C93:C95)+COUNT(G93:G95)/2))</f>
        <v>0.14671915627904467</v>
      </c>
    </row>
    <row r="96" spans="2:16">
      <c r="B96" s="24" t="s">
        <v>162</v>
      </c>
      <c r="C96" s="21">
        <v>25.643999099731445</v>
      </c>
      <c r="D96" s="30"/>
      <c r="E96" s="34"/>
      <c r="F96" s="34"/>
      <c r="G96" s="33">
        <v>16.009000778198242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162</v>
      </c>
      <c r="C97" s="21">
        <v>25.517000198364258</v>
      </c>
      <c r="D97" s="36"/>
      <c r="E97" s="34"/>
      <c r="F97" s="34"/>
      <c r="G97" s="33">
        <v>15.986000061035156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162</v>
      </c>
      <c r="C98" s="21">
        <v>25.479999542236328</v>
      </c>
      <c r="D98" s="37">
        <f>STDEV(C96:C98)</f>
        <v>8.6017076173827409E-2</v>
      </c>
      <c r="E98" s="38">
        <f>AVERAGE(C96:C98)</f>
        <v>25.546999613444012</v>
      </c>
      <c r="F98" s="34"/>
      <c r="G98" s="33">
        <v>16.13599967956543</v>
      </c>
      <c r="H98" s="39">
        <f>STDEV(G96:G98)</f>
        <v>8.0785352939870284E-2</v>
      </c>
      <c r="I98" s="38">
        <f>AVERAGE(G96:G98)</f>
        <v>16.043666839599609</v>
      </c>
      <c r="J98" s="34"/>
      <c r="K98" s="38">
        <f>E98-I98</f>
        <v>9.5033327738444022</v>
      </c>
      <c r="L98" s="38">
        <f>K98-$K$7</f>
        <v>1.6663869221993366E-3</v>
      </c>
      <c r="M98" s="18">
        <f>SQRT((D98*D98)+(H98*H98))</f>
        <v>0.11800512973220034</v>
      </c>
      <c r="N98" s="6"/>
      <c r="O98" s="42">
        <f>POWER(2,-L98)</f>
        <v>0.99884561541826022</v>
      </c>
      <c r="P98" s="17">
        <f>M98/SQRT((COUNT(C96:C98)+COUNT(G96:G98)/2))</f>
        <v>5.5628151632291435E-2</v>
      </c>
    </row>
    <row r="99" spans="2:16">
      <c r="B99" s="24" t="s">
        <v>163</v>
      </c>
      <c r="C99" s="21">
        <v>25.981000900268555</v>
      </c>
      <c r="D99" s="30"/>
      <c r="E99" s="34"/>
      <c r="F99" s="34"/>
      <c r="G99" s="33">
        <v>18.150999069213867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163</v>
      </c>
      <c r="C100" s="21">
        <v>25.770999908447266</v>
      </c>
      <c r="D100" s="36"/>
      <c r="E100" s="34"/>
      <c r="F100" s="34"/>
      <c r="G100" s="33">
        <v>18.173000335693359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163</v>
      </c>
      <c r="C101" s="21">
        <v>25.993000030517578</v>
      </c>
      <c r="D101" s="37">
        <f>STDEV(C99:C101)</f>
        <v>0.12485221256342222</v>
      </c>
      <c r="E101" s="38">
        <f>AVERAGE(C99:C101)</f>
        <v>25.915000279744465</v>
      </c>
      <c r="F101" s="34"/>
      <c r="G101" s="33">
        <v>18.437999725341797</v>
      </c>
      <c r="H101" s="39">
        <f>STDEV(G99:G101)</f>
        <v>0.15972795041288598</v>
      </c>
      <c r="I101" s="38">
        <f>AVERAGE(G99:G101)</f>
        <v>18.253999710083008</v>
      </c>
      <c r="J101" s="34"/>
      <c r="K101" s="38">
        <f>E101-I101</f>
        <v>7.6610005696614571</v>
      </c>
      <c r="L101" s="38">
        <f>K101-$K$7</f>
        <v>-1.8406658172607457</v>
      </c>
      <c r="M101" s="18">
        <f>SQRT((D101*D101)+(H101*H101))</f>
        <v>0.20273404530340564</v>
      </c>
      <c r="N101" s="6"/>
      <c r="O101" s="42">
        <f>POWER(2,-L101)</f>
        <v>3.5817529148150404</v>
      </c>
      <c r="P101" s="17">
        <f>M101/SQRT((COUNT(C99:C101)+COUNT(G99:G101)/2))</f>
        <v>9.5569745474279252E-2</v>
      </c>
    </row>
    <row r="102" spans="2:16">
      <c r="B102" s="24" t="s">
        <v>164</v>
      </c>
      <c r="C102" s="21">
        <v>22.23900032043457</v>
      </c>
      <c r="D102" s="30"/>
      <c r="E102" s="34"/>
      <c r="F102" s="34"/>
      <c r="G102" s="33">
        <v>14.062000274658203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164</v>
      </c>
      <c r="C103" s="21">
        <v>22.152999877929687</v>
      </c>
      <c r="D103" s="36"/>
      <c r="E103" s="34"/>
      <c r="F103" s="34"/>
      <c r="G103" s="33">
        <v>13.901000022888184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164</v>
      </c>
      <c r="C104" s="21">
        <v>22.283000946044922</v>
      </c>
      <c r="D104" s="37">
        <f>STDEV(C102:C104)</f>
        <v>6.6121616329608612E-2</v>
      </c>
      <c r="E104" s="38">
        <f>AVERAGE(C102:C104)</f>
        <v>22.225000381469727</v>
      </c>
      <c r="F104" s="34"/>
      <c r="G104" s="33">
        <v>13.923999786376953</v>
      </c>
      <c r="H104" s="39">
        <f>STDEV(G102:G104)</f>
        <v>8.7076790781099672E-2</v>
      </c>
      <c r="I104" s="38">
        <f>AVERAGE(G102:G104)</f>
        <v>13.962333361307779</v>
      </c>
      <c r="J104" s="34"/>
      <c r="K104" s="38">
        <f>E104-I104</f>
        <v>8.2626670201619472</v>
      </c>
      <c r="L104" s="38">
        <f>K104-$K$7</f>
        <v>-1.2389993667602557</v>
      </c>
      <c r="M104" s="18">
        <f>SQRT((D104*D104)+(H104*H104))</f>
        <v>0.10933634180260179</v>
      </c>
      <c r="N104" s="6"/>
      <c r="O104" s="42">
        <f>POWER(2,-L104)</f>
        <v>2.3603476506486918</v>
      </c>
      <c r="P104" s="17">
        <f>M104/SQRT((COUNT(C102:C104)+COUNT(G102:G104)/2))</f>
        <v>5.1541645812499946E-2</v>
      </c>
    </row>
    <row r="105" spans="2:16">
      <c r="B105" s="24" t="s">
        <v>165</v>
      </c>
      <c r="C105" s="21">
        <v>29.128000259399414</v>
      </c>
      <c r="D105" s="30"/>
      <c r="E105" s="34"/>
      <c r="F105" s="34"/>
      <c r="G105" s="33">
        <v>18.582000732421875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165</v>
      </c>
      <c r="C106" s="21">
        <v>28.625</v>
      </c>
      <c r="D106" s="36"/>
      <c r="E106" s="34"/>
      <c r="F106" s="34"/>
      <c r="G106" s="33">
        <v>18.600000381469727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165</v>
      </c>
      <c r="C107" s="21">
        <v>29.315999984741211</v>
      </c>
      <c r="D107" s="37">
        <f>STDEV(C105:C107)</f>
        <v>0.35726603920056732</v>
      </c>
      <c r="E107" s="38">
        <f>AVERAGE(C105:C107)</f>
        <v>29.023000081380207</v>
      </c>
      <c r="F107" s="34"/>
      <c r="G107" s="33">
        <v>18.541999816894531</v>
      </c>
      <c r="H107" s="39">
        <f>STDEV(G105:G107)</f>
        <v>2.9687612736383602E-2</v>
      </c>
      <c r="I107" s="38">
        <f>AVERAGE(G105:G107)</f>
        <v>18.574666976928711</v>
      </c>
      <c r="J107" s="34"/>
      <c r="K107" s="38">
        <f>E107-I107</f>
        <v>10.448333104451496</v>
      </c>
      <c r="L107" s="38">
        <f>K107-$K$7</f>
        <v>0.94666671752929332</v>
      </c>
      <c r="M107" s="18">
        <f>SQRT((D107*D107)+(H107*H107))</f>
        <v>0.35849738787897301</v>
      </c>
      <c r="N107" s="6"/>
      <c r="O107" s="42">
        <f>POWER(2,-L107)</f>
        <v>0.51882981128837991</v>
      </c>
      <c r="P107" s="17">
        <f>M107/SQRT((COUNT(C105:C107)+COUNT(G105:G107)/2))</f>
        <v>0.16899728933792391</v>
      </c>
    </row>
    <row r="108" spans="2:16">
      <c r="B108" s="24" t="s">
        <v>166</v>
      </c>
      <c r="C108" s="21">
        <v>26.732999801635742</v>
      </c>
      <c r="D108" s="30"/>
      <c r="E108" s="34"/>
      <c r="F108" s="34"/>
      <c r="G108" s="33">
        <v>19.906000137329102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166</v>
      </c>
      <c r="C109" s="21">
        <v>26.297000885009766</v>
      </c>
      <c r="D109" s="36"/>
      <c r="E109" s="34"/>
      <c r="F109" s="34"/>
      <c r="G109" s="33">
        <v>19.930999755859375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166</v>
      </c>
      <c r="C110" s="21">
        <v>26.628999710083008</v>
      </c>
      <c r="D110" s="37">
        <f>STDEV(C108:C110)</f>
        <v>0.22771850100199037</v>
      </c>
      <c r="E110" s="38">
        <f>AVERAGE(C108:C110)</f>
        <v>26.55300013224284</v>
      </c>
      <c r="F110" s="34"/>
      <c r="G110" s="33">
        <v>20.017000198364258</v>
      </c>
      <c r="H110" s="39">
        <f>STDEV(G108:G110)</f>
        <v>5.8226669988221111E-2</v>
      </c>
      <c r="I110" s="38">
        <f>AVERAGE(G108:G110)</f>
        <v>19.95133336385091</v>
      </c>
      <c r="J110" s="34"/>
      <c r="K110" s="38">
        <f>E110-I110</f>
        <v>6.6016667683919295</v>
      </c>
      <c r="L110" s="38">
        <f>K110-$K$7</f>
        <v>-2.8999996185302734</v>
      </c>
      <c r="M110" s="18">
        <f>SQRT((D110*D110)+(H110*H110))</f>
        <v>0.23504480593391275</v>
      </c>
      <c r="N110" s="6"/>
      <c r="O110" s="42">
        <f>POWER(2,-L110)</f>
        <v>7.4642619586338697</v>
      </c>
      <c r="P110" s="17">
        <f>M110/SQRT((COUNT(C108:C110)+COUNT(G108:G110)/2))</f>
        <v>0.11080118410569718</v>
      </c>
    </row>
    <row r="111" spans="2:16">
      <c r="B111" s="24" t="s">
        <v>167</v>
      </c>
      <c r="C111" s="21">
        <v>23.922000885009766</v>
      </c>
      <c r="D111" s="30"/>
      <c r="E111" s="34"/>
      <c r="F111" s="34"/>
      <c r="G111" s="33">
        <v>15.02400016784668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167</v>
      </c>
      <c r="C112" s="21">
        <v>23.902999877929688</v>
      </c>
      <c r="D112" s="36"/>
      <c r="E112" s="34"/>
      <c r="F112" s="34"/>
      <c r="G112" s="33">
        <v>15.069000244140625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167</v>
      </c>
      <c r="C113" s="21">
        <v>23.851999282836914</v>
      </c>
      <c r="D113" s="37">
        <f>STDEV(C111:C113)</f>
        <v>3.6199270887317565E-2</v>
      </c>
      <c r="E113" s="38">
        <f>AVERAGE(C111:C113)</f>
        <v>23.892333348592121</v>
      </c>
      <c r="F113" s="34"/>
      <c r="G113" s="33">
        <v>15.147000312805176</v>
      </c>
      <c r="H113" s="39">
        <f>STDEV(G111:G113)</f>
        <v>6.2233502817944431E-2</v>
      </c>
      <c r="I113" s="38">
        <f>AVERAGE(G111:G113)</f>
        <v>15.080000241597494</v>
      </c>
      <c r="J113" s="34"/>
      <c r="K113" s="38">
        <f>E113-I113</f>
        <v>8.8123331069946271</v>
      </c>
      <c r="L113" s="38">
        <f>K113-$K$7</f>
        <v>-0.68933327992757576</v>
      </c>
      <c r="M113" s="18">
        <f>SQRT((D113*D113)+(H113*H113))</f>
        <v>7.1995806028993761E-2</v>
      </c>
      <c r="N113" s="6"/>
      <c r="O113" s="42">
        <f>POWER(2,-L113)</f>
        <v>1.612538135689187</v>
      </c>
      <c r="P113" s="17">
        <f>M113/SQRT((COUNT(C111:C113)+COUNT(G111:G113)/2))</f>
        <v>3.3939148440061878E-2</v>
      </c>
    </row>
    <row r="114" spans="2:17">
      <c r="B114" s="24" t="s">
        <v>168</v>
      </c>
      <c r="C114" s="21">
        <v>25.947999954223633</v>
      </c>
      <c r="D114" s="30"/>
      <c r="E114" s="34"/>
      <c r="F114" s="34"/>
      <c r="G114" s="33">
        <v>17.798000335693359</v>
      </c>
      <c r="I114" s="34"/>
      <c r="J114" s="34"/>
      <c r="K114" s="34"/>
      <c r="L114" s="34"/>
      <c r="M114" s="34"/>
      <c r="N114" s="34"/>
      <c r="O114" s="35"/>
    </row>
    <row r="115" spans="2:17">
      <c r="B115" s="24" t="s">
        <v>168</v>
      </c>
      <c r="C115" s="21">
        <v>25.742000579833984</v>
      </c>
      <c r="D115" s="36"/>
      <c r="E115" s="34"/>
      <c r="F115" s="34"/>
      <c r="G115" s="33">
        <v>17.886999130249023</v>
      </c>
      <c r="H115" s="36"/>
      <c r="I115" s="34"/>
      <c r="J115" s="34"/>
      <c r="K115" s="34"/>
      <c r="L115" s="34"/>
      <c r="M115" s="34"/>
      <c r="N115" s="34"/>
      <c r="O115" s="35"/>
    </row>
    <row r="116" spans="2:17" ht="15.75">
      <c r="B116" s="24" t="s">
        <v>168</v>
      </c>
      <c r="C116" s="21">
        <v>25.700000762939453</v>
      </c>
      <c r="D116" s="37">
        <f>STDEV(C114:C116)</f>
        <v>0.13272987967152677</v>
      </c>
      <c r="E116" s="38">
        <f>AVERAGE(C114:C116)</f>
        <v>25.796667098999023</v>
      </c>
      <c r="F116" s="34"/>
      <c r="G116" s="33">
        <v>17.778999328613281</v>
      </c>
      <c r="H116" s="39">
        <f>STDEV(G114:G116)</f>
        <v>5.7656715214243315E-2</v>
      </c>
      <c r="I116" s="38">
        <f>AVERAGE(G114:G116)</f>
        <v>17.821332931518555</v>
      </c>
      <c r="J116" s="34"/>
      <c r="K116" s="38">
        <f>E116-I116</f>
        <v>7.9753341674804687</v>
      </c>
      <c r="L116" s="38">
        <f>K116-$K$7</f>
        <v>-1.5263322194417341</v>
      </c>
      <c r="M116" s="18">
        <f>SQRT((D116*D116)+(H116*H116))</f>
        <v>0.14471184390682862</v>
      </c>
      <c r="N116" s="6"/>
      <c r="O116" s="42">
        <f>POWER(2,-L116)</f>
        <v>2.880525879431409</v>
      </c>
      <c r="P116" s="17">
        <f>M116/SQRT((COUNT(C114:C116)+COUNT(G114:G116)/2))</f>
        <v>6.8217817429685135E-2</v>
      </c>
    </row>
    <row r="117" spans="2:17" s="23" customFormat="1">
      <c r="B117" s="24" t="s">
        <v>169</v>
      </c>
      <c r="C117" s="21">
        <v>25.068000793457031</v>
      </c>
      <c r="D117" s="30"/>
      <c r="E117" s="34"/>
      <c r="F117" s="34"/>
      <c r="G117" s="33">
        <v>18.082000732421875</v>
      </c>
      <c r="H117" s="29"/>
      <c r="I117" s="34"/>
      <c r="J117" s="34"/>
      <c r="K117" s="34"/>
      <c r="L117" s="34"/>
      <c r="M117" s="34"/>
      <c r="N117" s="34"/>
      <c r="O117" s="35"/>
      <c r="P117" s="41"/>
      <c r="Q117" s="28"/>
    </row>
    <row r="118" spans="2:17" s="23" customFormat="1">
      <c r="B118" s="24" t="s">
        <v>169</v>
      </c>
      <c r="C118" s="21">
        <v>25.091999053955078</v>
      </c>
      <c r="D118" s="36"/>
      <c r="E118" s="34"/>
      <c r="F118" s="34"/>
      <c r="G118" s="33">
        <v>17.961999893188477</v>
      </c>
      <c r="H118" s="36"/>
      <c r="I118" s="34"/>
      <c r="J118" s="34"/>
      <c r="K118" s="34"/>
      <c r="L118" s="34"/>
      <c r="M118" s="34"/>
      <c r="N118" s="34"/>
      <c r="O118" s="35"/>
      <c r="P118" s="41"/>
      <c r="Q118" s="28"/>
    </row>
    <row r="119" spans="2:17" s="23" customFormat="1" ht="15.75">
      <c r="B119" s="24" t="s">
        <v>169</v>
      </c>
      <c r="C119" s="21">
        <v>25.125999450683594</v>
      </c>
      <c r="D119" s="37">
        <f>STDEV(C117:C119)</f>
        <v>2.9142716999600613E-2</v>
      </c>
      <c r="E119" s="38">
        <f>AVERAGE(C117:C119)</f>
        <v>25.095333099365234</v>
      </c>
      <c r="F119" s="34"/>
      <c r="G119" s="33">
        <v>17.945999145507813</v>
      </c>
      <c r="H119" s="39">
        <f>STDEV(G117:G119)</f>
        <v>7.4333322480795369E-2</v>
      </c>
      <c r="I119" s="38">
        <f>AVERAGE(G117:G119)</f>
        <v>17.996666590372723</v>
      </c>
      <c r="J119" s="34"/>
      <c r="K119" s="38">
        <f>E119-I119</f>
        <v>7.0986665089925118</v>
      </c>
      <c r="L119" s="38">
        <f>K119-$K$7</f>
        <v>-2.4029998779296911</v>
      </c>
      <c r="M119" s="38">
        <f>SQRT((D119*D119)+(H119*H119))</f>
        <v>7.9841973830515542E-2</v>
      </c>
      <c r="N119" s="34"/>
      <c r="O119" s="42">
        <f>POWER(2,-L119)</f>
        <v>5.28901797305224</v>
      </c>
      <c r="P119" s="1">
        <f>M119/SQRT((COUNT(C117:C119)+COUNT(G117:G119)/2))</f>
        <v>3.7637867412584278E-2</v>
      </c>
      <c r="Q119" s="28"/>
    </row>
    <row r="120" spans="2:17">
      <c r="B120" s="24" t="s">
        <v>170</v>
      </c>
      <c r="C120" s="21">
        <v>22.382999420166016</v>
      </c>
      <c r="D120" s="30"/>
      <c r="E120" s="34"/>
      <c r="F120" s="34"/>
      <c r="G120" s="33">
        <v>13.791999816894531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170</v>
      </c>
      <c r="C121" s="21">
        <v>22.541000366210937</v>
      </c>
      <c r="D121" s="36"/>
      <c r="E121" s="34"/>
      <c r="F121" s="34"/>
      <c r="G121" s="33">
        <v>13.795000076293945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170</v>
      </c>
      <c r="C122" s="21">
        <v>22.488000869750977</v>
      </c>
      <c r="D122" s="37">
        <f>STDEV(C120:C122)</f>
        <v>8.0414084577934086E-2</v>
      </c>
      <c r="E122" s="38">
        <f>AVERAGE(C120:C122)</f>
        <v>22.470666885375977</v>
      </c>
      <c r="F122" s="34"/>
      <c r="G122" s="33">
        <v>13.800000190734863</v>
      </c>
      <c r="H122" s="39">
        <f>STDEV(G120:G122)</f>
        <v>4.0416309098992437E-3</v>
      </c>
      <c r="I122" s="38">
        <f>AVERAGE(G120:G122)</f>
        <v>13.795666694641113</v>
      </c>
      <c r="J122" s="34"/>
      <c r="K122" s="38">
        <f>E122-I122</f>
        <v>8.6750001907348633</v>
      </c>
      <c r="L122" s="38">
        <f>K122-$K$7</f>
        <v>-0.82666619618733961</v>
      </c>
      <c r="M122" s="18">
        <f>SQRT((D122*D122)+(H122*H122))</f>
        <v>8.0515587179868411E-2</v>
      </c>
      <c r="N122" s="6"/>
      <c r="O122" s="42">
        <f>POWER(2,-L122)</f>
        <v>1.7735821999408785</v>
      </c>
      <c r="P122" s="17">
        <f>M122/SQRT((COUNT(C120:C122)+COUNT(G120:G122)/2))</f>
        <v>3.7955411790734403E-2</v>
      </c>
    </row>
    <row r="123" spans="2:17">
      <c r="B123" s="24" t="s">
        <v>171</v>
      </c>
      <c r="C123" s="21">
        <v>25.277999877929687</v>
      </c>
      <c r="D123" s="30"/>
      <c r="E123" s="34"/>
      <c r="F123" s="34"/>
      <c r="G123" s="33">
        <v>16.691999435424805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171</v>
      </c>
      <c r="C124" s="21">
        <v>25.5</v>
      </c>
      <c r="D124" s="36"/>
      <c r="E124" s="34"/>
      <c r="F124" s="34"/>
      <c r="G124" s="33">
        <v>16.715999603271484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171</v>
      </c>
      <c r="C125" s="21">
        <v>25.436000823974609</v>
      </c>
      <c r="D125" s="37">
        <f>STDEV(C123:C125)</f>
        <v>0.11426886983649054</v>
      </c>
      <c r="E125" s="38">
        <f>AVERAGE(C123:C125)</f>
        <v>25.404666900634766</v>
      </c>
      <c r="F125" s="34"/>
      <c r="G125" s="33">
        <v>16.756000518798828</v>
      </c>
      <c r="H125" s="39">
        <f>STDEV(G123:G125)</f>
        <v>3.2332182039837613E-2</v>
      </c>
      <c r="I125" s="38">
        <f>AVERAGE(G123:G125)</f>
        <v>16.721333185831707</v>
      </c>
      <c r="J125" s="34"/>
      <c r="K125" s="38">
        <f>E125-I125</f>
        <v>8.6833337148030587</v>
      </c>
      <c r="L125" s="38">
        <f>K125-$K$7</f>
        <v>-0.81833267211914418</v>
      </c>
      <c r="M125" s="18">
        <f>SQRT((D125*D125)+(H125*H125))</f>
        <v>0.1187549771974464</v>
      </c>
      <c r="N125" s="6"/>
      <c r="O125" s="42">
        <f>POWER(2,-L125)</f>
        <v>1.7633668850144306</v>
      </c>
      <c r="P125" s="17">
        <f>M125/SQRT((COUNT(C123:C125)+COUNT(G123:G125)/2))</f>
        <v>5.5981633117312121E-2</v>
      </c>
    </row>
    <row r="126" spans="2:17">
      <c r="B126" s="24" t="s">
        <v>172</v>
      </c>
      <c r="C126" s="21">
        <v>26.618999481201172</v>
      </c>
      <c r="D126" s="30"/>
      <c r="E126" s="34"/>
      <c r="F126" s="34"/>
      <c r="G126" s="33">
        <v>19.267999649047852</v>
      </c>
      <c r="I126" s="34"/>
      <c r="J126" s="34"/>
      <c r="K126" s="34"/>
      <c r="L126" s="34"/>
      <c r="M126" s="34"/>
      <c r="N126" s="34"/>
      <c r="O126" s="35"/>
    </row>
    <row r="127" spans="2:17">
      <c r="B127" s="24" t="s">
        <v>172</v>
      </c>
      <c r="C127" s="21">
        <v>26.974000930786133</v>
      </c>
      <c r="D127" s="36"/>
      <c r="E127" s="34"/>
      <c r="F127" s="34"/>
      <c r="G127" s="33">
        <v>19.259000778198242</v>
      </c>
      <c r="H127" s="36"/>
      <c r="I127" s="34"/>
      <c r="J127" s="34"/>
      <c r="K127" s="34"/>
      <c r="L127" s="34"/>
      <c r="M127" s="34"/>
      <c r="N127" s="34"/>
      <c r="O127" s="35"/>
    </row>
    <row r="128" spans="2:17" ht="15.75">
      <c r="B128" s="24" t="s">
        <v>172</v>
      </c>
      <c r="C128" s="21">
        <v>27.091999053955078</v>
      </c>
      <c r="D128" s="37">
        <f>STDEV(C126:C128)</f>
        <v>0.24619713716983668</v>
      </c>
      <c r="E128" s="38">
        <f>AVERAGE(C126:C128)</f>
        <v>26.894999821980793</v>
      </c>
      <c r="F128" s="34"/>
      <c r="G128" s="33">
        <v>19.304000854492188</v>
      </c>
      <c r="H128" s="39">
        <f>STDEV(G126:G128)</f>
        <v>2.3812018451733332E-2</v>
      </c>
      <c r="I128" s="38">
        <f>AVERAGE(G126:G128)</f>
        <v>19.277000427246094</v>
      </c>
      <c r="J128" s="34"/>
      <c r="K128" s="38">
        <f>E128-I128</f>
        <v>7.6179993947346993</v>
      </c>
      <c r="L128" s="38">
        <f>K128-$K$7</f>
        <v>-1.8836669921875036</v>
      </c>
      <c r="M128" s="18">
        <f>SQRT((D128*D128)+(H128*H128))</f>
        <v>0.24734599769021748</v>
      </c>
      <c r="N128" s="6"/>
      <c r="O128" s="42">
        <f>POWER(2,-L128)</f>
        <v>3.6901181065989386</v>
      </c>
      <c r="P128" s="17">
        <f>M128/SQRT((COUNT(C126:C128)+COUNT(G126:G128)/2))</f>
        <v>0.1166000215107366</v>
      </c>
    </row>
    <row r="129" spans="2:16">
      <c r="B129" s="24" t="s">
        <v>173</v>
      </c>
      <c r="C129" s="21">
        <v>23.24799919128418</v>
      </c>
      <c r="D129" s="30"/>
      <c r="E129" s="34"/>
      <c r="F129" s="34"/>
      <c r="G129" s="33">
        <v>13.597000122070313</v>
      </c>
      <c r="I129" s="34"/>
      <c r="J129" s="34"/>
      <c r="K129" s="34"/>
      <c r="L129" s="34"/>
      <c r="M129" s="34"/>
      <c r="N129" s="34"/>
      <c r="O129" s="35"/>
    </row>
    <row r="130" spans="2:16">
      <c r="B130" s="24" t="s">
        <v>173</v>
      </c>
      <c r="C130" s="21">
        <v>23.068000793457031</v>
      </c>
      <c r="D130" s="36"/>
      <c r="E130" s="34"/>
      <c r="F130" s="34"/>
      <c r="G130" s="33">
        <v>13.604000091552734</v>
      </c>
      <c r="H130" s="36"/>
      <c r="I130" s="34"/>
      <c r="J130" s="34"/>
      <c r="K130" s="34"/>
      <c r="L130" s="34"/>
      <c r="M130" s="34"/>
      <c r="N130" s="34"/>
      <c r="O130" s="35"/>
    </row>
    <row r="131" spans="2:16" ht="15.75">
      <c r="B131" s="24" t="s">
        <v>173</v>
      </c>
      <c r="C131" s="21">
        <v>23.329000473022461</v>
      </c>
      <c r="D131" s="37">
        <f>STDEV(C129:C131)</f>
        <v>0.13359232986767478</v>
      </c>
      <c r="E131" s="38">
        <f>AVERAGE(C129:C131)</f>
        <v>23.215000152587891</v>
      </c>
      <c r="F131" s="34"/>
      <c r="G131" s="33">
        <v>13.619999885559082</v>
      </c>
      <c r="H131" s="39">
        <f>STDEV(G129:G131)</f>
        <v>1.178969961124068E-2</v>
      </c>
      <c r="I131" s="38">
        <f>AVERAGE(G129:G131)</f>
        <v>13.607000033060709</v>
      </c>
      <c r="J131" s="34"/>
      <c r="K131" s="38">
        <f>E131-I131</f>
        <v>9.6080001195271816</v>
      </c>
      <c r="L131" s="38">
        <f>K131-$K$7</f>
        <v>0.10633373260497869</v>
      </c>
      <c r="M131" s="18">
        <f>SQRT((D131*D131)+(H131*H131))</f>
        <v>0.1341115491536688</v>
      </c>
      <c r="N131" s="6"/>
      <c r="O131" s="42">
        <f>POWER(2,-L131)</f>
        <v>0.92894576025995323</v>
      </c>
      <c r="P131" s="17">
        <f>M131/SQRT((COUNT(C129:C131)+COUNT(G129:G131)/2))</f>
        <v>6.3220790561328136E-2</v>
      </c>
    </row>
    <row r="132" spans="2:16">
      <c r="B132" s="24" t="s">
        <v>174</v>
      </c>
      <c r="C132" s="21">
        <v>25.033000946044922</v>
      </c>
      <c r="D132" s="30"/>
      <c r="E132" s="34"/>
      <c r="F132" s="34"/>
      <c r="G132" s="33">
        <v>16.044000625610352</v>
      </c>
      <c r="I132" s="34"/>
      <c r="J132" s="34"/>
      <c r="K132" s="34"/>
      <c r="L132" s="34"/>
      <c r="M132" s="34"/>
      <c r="N132" s="34"/>
      <c r="O132" s="35"/>
    </row>
    <row r="133" spans="2:16">
      <c r="B133" s="24" t="s">
        <v>174</v>
      </c>
      <c r="C133" s="21">
        <v>24.996999740600586</v>
      </c>
      <c r="D133" s="36"/>
      <c r="E133" s="34"/>
      <c r="F133" s="34"/>
      <c r="G133" s="33">
        <v>15.998000144958496</v>
      </c>
      <c r="H133" s="36"/>
      <c r="I133" s="34"/>
      <c r="J133" s="34"/>
      <c r="K133" s="34"/>
      <c r="L133" s="34"/>
      <c r="M133" s="34"/>
      <c r="N133" s="34"/>
      <c r="O133" s="35"/>
    </row>
    <row r="134" spans="2:16" ht="15.75">
      <c r="B134" s="24" t="s">
        <v>174</v>
      </c>
      <c r="C134" s="21">
        <v>24.982000350952148</v>
      </c>
      <c r="D134" s="37">
        <f>STDEV(C132:C134)</f>
        <v>2.6211095561129463E-2</v>
      </c>
      <c r="E134" s="38">
        <f>AVERAGE(C132:C134)</f>
        <v>25.004000345865887</v>
      </c>
      <c r="F134" s="34"/>
      <c r="G134" s="33">
        <v>16.097999572753906</v>
      </c>
      <c r="H134" s="39">
        <f>STDEV(G132:G134)</f>
        <v>5.0052998698418977E-2</v>
      </c>
      <c r="I134" s="38">
        <f>AVERAGE(G132:G134)</f>
        <v>16.046666781107586</v>
      </c>
      <c r="J134" s="34"/>
      <c r="K134" s="38">
        <f>E134-I134</f>
        <v>8.9573335647583008</v>
      </c>
      <c r="L134" s="38">
        <f>K134-$K$7</f>
        <v>-0.54433282216390211</v>
      </c>
      <c r="M134" s="18">
        <f>SQRT((D134*D134)+(H134*H134))</f>
        <v>5.650065671493202E-2</v>
      </c>
      <c r="N134" s="6"/>
      <c r="O134" s="42">
        <f>POWER(2,-L134)</f>
        <v>1.4583457727184177</v>
      </c>
      <c r="P134" s="17">
        <f>M134/SQRT((COUNT(C132:C134)+COUNT(G132:G134)/2))</f>
        <v>2.6634665003081117E-2</v>
      </c>
    </row>
    <row r="135" spans="2:16">
      <c r="B135" s="24" t="s">
        <v>175</v>
      </c>
      <c r="C135" s="21">
        <v>27.208999633789062</v>
      </c>
      <c r="D135" s="30"/>
      <c r="E135" s="34"/>
      <c r="F135" s="34"/>
      <c r="G135" s="33">
        <v>18.517999649047852</v>
      </c>
      <c r="I135" s="34"/>
      <c r="J135" s="34"/>
      <c r="K135" s="34"/>
      <c r="L135" s="34"/>
      <c r="M135" s="34"/>
      <c r="N135" s="34"/>
      <c r="O135" s="35"/>
    </row>
    <row r="136" spans="2:16">
      <c r="B136" s="24" t="s">
        <v>175</v>
      </c>
      <c r="C136" s="21">
        <v>27.22599983215332</v>
      </c>
      <c r="D136" s="36"/>
      <c r="E136" s="34"/>
      <c r="F136" s="34"/>
      <c r="G136" s="33">
        <v>18.542999267578125</v>
      </c>
      <c r="H136" s="36"/>
      <c r="I136" s="34"/>
      <c r="J136" s="34"/>
      <c r="K136" s="34"/>
      <c r="L136" s="34"/>
      <c r="M136" s="34"/>
      <c r="N136" s="34"/>
      <c r="O136" s="35"/>
    </row>
    <row r="137" spans="2:16" ht="15.75">
      <c r="B137" s="24" t="s">
        <v>175</v>
      </c>
      <c r="C137" s="21">
        <v>27.360000610351563</v>
      </c>
      <c r="D137" s="37">
        <f>STDEV(C135:C137)</f>
        <v>8.2710851993543638E-2</v>
      </c>
      <c r="E137" s="38">
        <f>AVERAGE(C135:C137)</f>
        <v>27.265000025431316</v>
      </c>
      <c r="F137" s="34"/>
      <c r="G137" s="33">
        <v>18.576999664306641</v>
      </c>
      <c r="H137" s="39">
        <f>STDEV(G135:G137)</f>
        <v>2.9614213099155021E-2</v>
      </c>
      <c r="I137" s="38">
        <f>AVERAGE(G135:G137)</f>
        <v>18.545999526977539</v>
      </c>
      <c r="J137" s="34"/>
      <c r="K137" s="38">
        <f>E137-I137</f>
        <v>8.7190004984537772</v>
      </c>
      <c r="L137" s="38">
        <f>K137-$K$7</f>
        <v>-0.78266588846842566</v>
      </c>
      <c r="M137" s="18">
        <f>SQRT((D137*D137)+(H137*H137))</f>
        <v>8.7852641707464013E-2</v>
      </c>
      <c r="N137" s="6"/>
      <c r="O137" s="42">
        <f>POWER(2,-L137)</f>
        <v>1.720306811870735</v>
      </c>
      <c r="P137" s="17">
        <f>M137/SQRT((COUNT(C135:C137)+COUNT(G135:G137)/2))</f>
        <v>4.1414132464333279E-2</v>
      </c>
    </row>
    <row r="138" spans="2:16">
      <c r="B138" s="24" t="s">
        <v>176</v>
      </c>
      <c r="C138" s="21">
        <v>21.843999862670898</v>
      </c>
      <c r="D138" s="30"/>
      <c r="E138" s="34"/>
      <c r="F138" s="34"/>
      <c r="G138" s="33">
        <v>14.470999717712402</v>
      </c>
      <c r="I138" s="34"/>
      <c r="J138" s="34"/>
      <c r="K138" s="34"/>
      <c r="L138" s="34"/>
      <c r="M138" s="34"/>
      <c r="N138" s="34"/>
      <c r="O138" s="35"/>
    </row>
    <row r="139" spans="2:16">
      <c r="B139" s="24" t="s">
        <v>176</v>
      </c>
      <c r="C139" s="21">
        <v>21.992000579833984</v>
      </c>
      <c r="D139" s="36"/>
      <c r="E139" s="34"/>
      <c r="F139" s="34"/>
      <c r="G139" s="33">
        <v>14.618000030517578</v>
      </c>
      <c r="H139" s="36"/>
      <c r="I139" s="34"/>
      <c r="J139" s="34"/>
      <c r="K139" s="34"/>
      <c r="L139" s="34"/>
      <c r="M139" s="34"/>
      <c r="N139" s="34"/>
      <c r="O139" s="35"/>
    </row>
    <row r="140" spans="2:16" ht="15.75">
      <c r="B140" s="24" t="s">
        <v>176</v>
      </c>
      <c r="C140" s="21">
        <v>21.927999496459961</v>
      </c>
      <c r="D140" s="37">
        <f>STDEV(C138:C140)</f>
        <v>7.4225208465557788E-2</v>
      </c>
      <c r="E140" s="38">
        <f>AVERAGE(C138:C140)</f>
        <v>21.921333312988281</v>
      </c>
      <c r="F140" s="34"/>
      <c r="G140" s="33">
        <v>14.520000457763672</v>
      </c>
      <c r="H140" s="39">
        <f>STDEV(G138:G140)</f>
        <v>7.4848826254813761E-2</v>
      </c>
      <c r="I140" s="38">
        <f>AVERAGE(G138:G140)</f>
        <v>14.536333401997885</v>
      </c>
      <c r="J140" s="34"/>
      <c r="K140" s="38">
        <f>E140-I140</f>
        <v>7.3849999109903965</v>
      </c>
      <c r="L140" s="38">
        <f>K140-$K$7</f>
        <v>-2.1166664759318063</v>
      </c>
      <c r="M140" s="18">
        <f>SQRT((D140*D140)+(H140*H140))</f>
        <v>0.10541218318334371</v>
      </c>
      <c r="N140" s="6"/>
      <c r="O140" s="42">
        <f>POWER(2,-L140)</f>
        <v>4.3369069078347495</v>
      </c>
      <c r="P140" s="17">
        <f>M140/SQRT((COUNT(C138:C140)+COUNT(G138:G140)/2))</f>
        <v>4.969177969908059E-2</v>
      </c>
    </row>
    <row r="141" spans="2:16">
      <c r="B141" s="24" t="s">
        <v>177</v>
      </c>
      <c r="C141" s="21">
        <v>27.5</v>
      </c>
      <c r="D141" s="30"/>
      <c r="E141" s="34"/>
      <c r="F141" s="34"/>
      <c r="G141" s="33">
        <v>17.340999603271484</v>
      </c>
      <c r="I141" s="34"/>
      <c r="J141" s="34"/>
      <c r="K141" s="34"/>
      <c r="L141" s="34"/>
      <c r="M141" s="34"/>
      <c r="N141" s="34"/>
      <c r="O141" s="35"/>
    </row>
    <row r="142" spans="2:16">
      <c r="B142" s="24" t="s">
        <v>177</v>
      </c>
      <c r="C142" s="21">
        <v>27.438999176025391</v>
      </c>
      <c r="D142" s="36"/>
      <c r="E142" s="34"/>
      <c r="F142" s="34"/>
      <c r="G142" s="33">
        <v>17.322999954223633</v>
      </c>
      <c r="H142" s="36"/>
      <c r="I142" s="34"/>
      <c r="J142" s="34"/>
      <c r="K142" s="34"/>
      <c r="L142" s="34"/>
      <c r="M142" s="34"/>
      <c r="N142" s="34"/>
      <c r="O142" s="35"/>
    </row>
    <row r="143" spans="2:16" ht="15.75">
      <c r="B143" s="24" t="s">
        <v>177</v>
      </c>
      <c r="C143" s="21">
        <v>27.554000854492187</v>
      </c>
      <c r="D143" s="37">
        <f>STDEV(C141:C143)</f>
        <v>5.7536334696213512E-2</v>
      </c>
      <c r="E143" s="38">
        <f>AVERAGE(C141:C143)</f>
        <v>27.497666676839192</v>
      </c>
      <c r="F143" s="34"/>
      <c r="G143" s="33">
        <v>17.24799919128418</v>
      </c>
      <c r="H143" s="39">
        <f>STDEV(G141:G143)</f>
        <v>4.9325751281918781E-2</v>
      </c>
      <c r="I143" s="38">
        <f>AVERAGE(G141:G143)</f>
        <v>17.303999582926433</v>
      </c>
      <c r="J143" s="34"/>
      <c r="K143" s="38">
        <f>E143-I143</f>
        <v>10.193667093912758</v>
      </c>
      <c r="L143" s="38">
        <f>K143-$K$7</f>
        <v>0.69200070699055516</v>
      </c>
      <c r="M143" s="18">
        <f>SQRT((D143*D143)+(H143*H143))</f>
        <v>7.5785615718290594E-2</v>
      </c>
      <c r="N143" s="6"/>
      <c r="O143" s="42">
        <f>POWER(2,-L143)</f>
        <v>0.61899484208114841</v>
      </c>
      <c r="P143" s="17">
        <f>M143/SQRT((COUNT(C141:C143)+COUNT(G141:G143)/2))</f>
        <v>3.5725681860534056E-2</v>
      </c>
    </row>
    <row r="144" spans="2:16">
      <c r="B144" s="24" t="s">
        <v>178</v>
      </c>
      <c r="C144" s="21">
        <v>23.530000686645508</v>
      </c>
      <c r="D144" s="30"/>
      <c r="E144" s="34"/>
      <c r="F144" s="34"/>
      <c r="G144" s="33">
        <v>16.430999755859375</v>
      </c>
      <c r="I144" s="34"/>
      <c r="J144" s="34"/>
      <c r="K144" s="34"/>
      <c r="L144" s="34"/>
      <c r="M144" s="34"/>
      <c r="N144" s="34"/>
      <c r="O144" s="35"/>
    </row>
    <row r="145" spans="2:17">
      <c r="B145" s="24" t="s">
        <v>178</v>
      </c>
      <c r="C145" s="21">
        <v>23.528999328613281</v>
      </c>
      <c r="D145" s="36"/>
      <c r="E145" s="34"/>
      <c r="F145" s="34"/>
      <c r="G145" s="33">
        <v>16.312999725341797</v>
      </c>
      <c r="H145" s="36"/>
      <c r="I145" s="34"/>
      <c r="J145" s="34"/>
      <c r="K145" s="34"/>
      <c r="L145" s="34"/>
      <c r="M145" s="34"/>
      <c r="N145" s="34"/>
      <c r="O145" s="35"/>
    </row>
    <row r="146" spans="2:17" ht="15.75">
      <c r="B146" s="24" t="s">
        <v>178</v>
      </c>
      <c r="C146" s="21">
        <v>23.58799934387207</v>
      </c>
      <c r="D146" s="37">
        <f>STDEV(C144:C146)</f>
        <v>3.3778318387515827E-2</v>
      </c>
      <c r="E146" s="38">
        <f>AVERAGE(C144:C146)</f>
        <v>23.548999786376953</v>
      </c>
      <c r="F146" s="34"/>
      <c r="G146" s="33">
        <v>16.285999298095703</v>
      </c>
      <c r="H146" s="39">
        <f>STDEV(G144:G146)</f>
        <v>7.71126481468241E-2</v>
      </c>
      <c r="I146" s="38">
        <f>AVERAGE(G144:G146)</f>
        <v>16.343332926432293</v>
      </c>
      <c r="J146" s="34"/>
      <c r="K146" s="38">
        <f>E146-I146</f>
        <v>7.2056668599446603</v>
      </c>
      <c r="L146" s="38">
        <f>K146-$K$7</f>
        <v>-2.2959995269775426</v>
      </c>
      <c r="M146" s="18">
        <f>SQRT((D146*D146)+(H146*H146))</f>
        <v>8.4186313004575061E-2</v>
      </c>
      <c r="N146" s="6"/>
      <c r="O146" s="42">
        <f>POWER(2,-L146)</f>
        <v>4.9109411254891695</v>
      </c>
      <c r="P146" s="17">
        <f>M146/SQRT((COUNT(C144:C146)+COUNT(G144:G146)/2))</f>
        <v>3.9685808539085508E-2</v>
      </c>
    </row>
    <row r="147" spans="2:17" s="23" customFormat="1">
      <c r="B147" s="24" t="s">
        <v>179</v>
      </c>
      <c r="C147" s="21">
        <v>21.878999710083008</v>
      </c>
      <c r="D147" s="30"/>
      <c r="E147" s="34"/>
      <c r="F147" s="34"/>
      <c r="G147" s="33">
        <v>13.352999687194824</v>
      </c>
      <c r="H147" s="29"/>
      <c r="I147" s="34"/>
      <c r="J147" s="34"/>
      <c r="K147" s="34"/>
      <c r="L147" s="34"/>
      <c r="M147" s="34"/>
      <c r="N147" s="34"/>
      <c r="O147" s="35"/>
      <c r="P147" s="41"/>
      <c r="Q147" s="28"/>
    </row>
    <row r="148" spans="2:17" s="23" customFormat="1">
      <c r="B148" s="24" t="s">
        <v>179</v>
      </c>
      <c r="C148" s="21">
        <v>21.905000686645508</v>
      </c>
      <c r="D148" s="36"/>
      <c r="E148" s="34"/>
      <c r="F148" s="34"/>
      <c r="G148" s="33">
        <v>13.378000259399414</v>
      </c>
      <c r="H148" s="36"/>
      <c r="I148" s="34"/>
      <c r="J148" s="34"/>
      <c r="K148" s="34"/>
      <c r="L148" s="34"/>
      <c r="M148" s="34"/>
      <c r="N148" s="34"/>
      <c r="O148" s="35"/>
      <c r="P148" s="41"/>
      <c r="Q148" s="28"/>
    </row>
    <row r="149" spans="2:17" s="23" customFormat="1" ht="15.75">
      <c r="B149" s="24" t="s">
        <v>179</v>
      </c>
      <c r="C149" s="21">
        <v>21.993000030517578</v>
      </c>
      <c r="D149" s="37">
        <f>STDEV(C147:C149)</f>
        <v>5.9743909540782569E-2</v>
      </c>
      <c r="E149" s="38">
        <f>AVERAGE(C147:C149)</f>
        <v>21.925666809082031</v>
      </c>
      <c r="F149" s="34"/>
      <c r="G149" s="33">
        <v>13.345000267028809</v>
      </c>
      <c r="H149" s="39">
        <f>STDEV(G147:G149)</f>
        <v>1.7214426266019763E-2</v>
      </c>
      <c r="I149" s="38">
        <f>AVERAGE(G147:G149)</f>
        <v>13.35866673787435</v>
      </c>
      <c r="J149" s="34"/>
      <c r="K149" s="38">
        <f>E149-I149</f>
        <v>8.5670000712076817</v>
      </c>
      <c r="L149" s="38">
        <f>K149-$K$7</f>
        <v>-0.93466631571452119</v>
      </c>
      <c r="M149" s="38">
        <f>SQRT((D149*D149)+(H149*H149))</f>
        <v>6.2174522104198292E-2</v>
      </c>
      <c r="N149" s="34"/>
      <c r="O149" s="42">
        <f>POWER(2,-L149)</f>
        <v>1.9114484806991199</v>
      </c>
      <c r="P149" s="1">
        <f>M149/SQRT((COUNT(C147:C149)+COUNT(G147:G149)/2))</f>
        <v>2.9309350797941006E-2</v>
      </c>
      <c r="Q149" s="28"/>
    </row>
    <row r="150" spans="2:17">
      <c r="B150" s="24" t="s">
        <v>180</v>
      </c>
      <c r="C150" s="21">
        <v>24.937999725341797</v>
      </c>
      <c r="D150" s="30"/>
      <c r="E150" s="34"/>
      <c r="F150" s="34"/>
      <c r="G150" s="33">
        <v>16.041000366210937</v>
      </c>
      <c r="I150" s="34"/>
      <c r="J150" s="34"/>
      <c r="K150" s="34"/>
      <c r="L150" s="34"/>
      <c r="M150" s="34"/>
      <c r="N150" s="34"/>
      <c r="O150" s="35"/>
    </row>
    <row r="151" spans="2:17">
      <c r="B151" s="24" t="s">
        <v>180</v>
      </c>
      <c r="C151" s="21">
        <v>24.995000839233398</v>
      </c>
      <c r="D151" s="36"/>
      <c r="E151" s="34"/>
      <c r="F151" s="34"/>
      <c r="G151" s="33">
        <v>15.996999740600586</v>
      </c>
      <c r="H151" s="36"/>
      <c r="I151" s="34"/>
      <c r="J151" s="34"/>
      <c r="K151" s="34"/>
      <c r="L151" s="34"/>
      <c r="M151" s="34"/>
      <c r="N151" s="34"/>
      <c r="O151" s="35"/>
    </row>
    <row r="152" spans="2:17" ht="15.75">
      <c r="B152" s="24" t="s">
        <v>180</v>
      </c>
      <c r="C152" s="21">
        <v>24.908000946044922</v>
      </c>
      <c r="D152" s="37">
        <f>STDEV(C150:C152)</f>
        <v>4.4192825886472192E-2</v>
      </c>
      <c r="E152" s="38">
        <f>AVERAGE(C150:C152)</f>
        <v>24.947000503540039</v>
      </c>
      <c r="F152" s="34"/>
      <c r="G152" s="33">
        <v>16.042999267578125</v>
      </c>
      <c r="H152" s="39">
        <f>STDEV(G150:G152)</f>
        <v>2.6000022894013684E-2</v>
      </c>
      <c r="I152" s="38">
        <f>AVERAGE(G150:G152)</f>
        <v>16.026999791463215</v>
      </c>
      <c r="J152" s="34"/>
      <c r="K152" s="38">
        <f>E152-I152</f>
        <v>8.9200007120768241</v>
      </c>
      <c r="L152" s="38">
        <f>K152-$K$7</f>
        <v>-0.58166567484537879</v>
      </c>
      <c r="M152" s="18">
        <f>SQRT((D152*D152)+(H152*H152))</f>
        <v>5.1273843724859193E-2</v>
      </c>
      <c r="N152" s="6"/>
      <c r="O152" s="42">
        <f>POWER(2,-L152)</f>
        <v>1.4965761352322486</v>
      </c>
      <c r="P152" s="17">
        <f>M152/SQRT((COUNT(C150:C152)+COUNT(G150:G152)/2))</f>
        <v>2.4170721730231496E-2</v>
      </c>
    </row>
    <row r="153" spans="2:17">
      <c r="B153" s="24" t="s">
        <v>181</v>
      </c>
      <c r="C153" s="21">
        <v>24.931999206542969</v>
      </c>
      <c r="D153" s="30"/>
      <c r="E153" s="34"/>
      <c r="F153" s="34"/>
      <c r="G153" s="33">
        <v>17.565999984741211</v>
      </c>
      <c r="I153" s="34"/>
      <c r="J153" s="34"/>
      <c r="K153" s="34"/>
      <c r="L153" s="34"/>
      <c r="M153" s="34"/>
      <c r="N153" s="34"/>
      <c r="O153" s="35"/>
    </row>
    <row r="154" spans="2:17">
      <c r="B154" s="24" t="s">
        <v>181</v>
      </c>
      <c r="C154" s="21">
        <v>24.875999450683594</v>
      </c>
      <c r="D154" s="36"/>
      <c r="E154" s="34"/>
      <c r="F154" s="34"/>
      <c r="G154" s="33">
        <v>17.599000930786133</v>
      </c>
      <c r="H154" s="36"/>
      <c r="I154" s="34"/>
      <c r="J154" s="34"/>
      <c r="K154" s="34"/>
      <c r="L154" s="34"/>
      <c r="M154" s="34"/>
      <c r="N154" s="34"/>
      <c r="O154" s="35"/>
    </row>
    <row r="155" spans="2:17" ht="15.75">
      <c r="B155" s="24" t="s">
        <v>181</v>
      </c>
      <c r="C155" s="21">
        <v>24.812999725341797</v>
      </c>
      <c r="D155" s="37">
        <f>STDEV(C153:C155)</f>
        <v>5.9534044287840752E-2</v>
      </c>
      <c r="E155" s="38">
        <f>AVERAGE(C153:C155)</f>
        <v>24.873666127522785</v>
      </c>
      <c r="F155" s="34"/>
      <c r="G155" s="33">
        <v>17.729000091552734</v>
      </c>
      <c r="H155" s="39">
        <f>STDEV(G153:G155)</f>
        <v>8.6176059185492093E-2</v>
      </c>
      <c r="I155" s="38">
        <f>AVERAGE(G153:G155)</f>
        <v>17.631333669026692</v>
      </c>
      <c r="J155" s="34"/>
      <c r="K155" s="38">
        <f>E155-I155</f>
        <v>7.2423324584960938</v>
      </c>
      <c r="L155" s="38">
        <f>K155-$K$7</f>
        <v>-2.2593339284261091</v>
      </c>
      <c r="M155" s="18">
        <f>SQRT((D155*D155)+(H155*H155))</f>
        <v>0.10474070653765909</v>
      </c>
      <c r="N155" s="6"/>
      <c r="O155" s="42">
        <f>POWER(2,-L155)</f>
        <v>4.7877038940336645</v>
      </c>
      <c r="P155" s="17">
        <f>M155/SQRT((COUNT(C153:C155)+COUNT(G153:G155)/2))</f>
        <v>4.9375242572699263E-2</v>
      </c>
    </row>
    <row r="156" spans="2:17">
      <c r="B156" s="24" t="s">
        <v>182</v>
      </c>
      <c r="C156" s="21">
        <v>21.516000747680664</v>
      </c>
      <c r="D156" s="30"/>
      <c r="E156" s="34"/>
      <c r="F156" s="34"/>
      <c r="G156" s="33">
        <v>13.347999572753906</v>
      </c>
      <c r="I156" s="34"/>
      <c r="J156" s="34"/>
      <c r="K156" s="34"/>
      <c r="L156" s="34"/>
      <c r="M156" s="34"/>
      <c r="N156" s="34"/>
      <c r="O156" s="35"/>
    </row>
    <row r="157" spans="2:17">
      <c r="B157" s="24" t="s">
        <v>182</v>
      </c>
      <c r="C157" s="21">
        <v>21.517000198364258</v>
      </c>
      <c r="D157" s="36"/>
      <c r="E157" s="34"/>
      <c r="F157" s="34"/>
      <c r="G157" s="33">
        <v>13.314999580383301</v>
      </c>
      <c r="H157" s="36"/>
      <c r="I157" s="34"/>
      <c r="J157" s="34"/>
      <c r="K157" s="34"/>
      <c r="L157" s="34"/>
      <c r="M157" s="34"/>
      <c r="N157" s="34"/>
      <c r="O157" s="35"/>
    </row>
    <row r="158" spans="2:17" ht="15.75">
      <c r="B158" s="24" t="s">
        <v>182</v>
      </c>
      <c r="C158" s="21">
        <v>21.481000900268555</v>
      </c>
      <c r="D158" s="37">
        <f>STDEV(C156:C158)</f>
        <v>2.050177912573756E-2</v>
      </c>
      <c r="E158" s="38">
        <f>AVERAGE(C156:C158)</f>
        <v>21.504667282104492</v>
      </c>
      <c r="F158" s="34"/>
      <c r="G158" s="33">
        <v>13.359000205993652</v>
      </c>
      <c r="H158" s="39">
        <f>STDEV(G156:G158)</f>
        <v>2.2898575218550724E-2</v>
      </c>
      <c r="I158" s="38">
        <f>AVERAGE(G156:G158)</f>
        <v>13.340666453043619</v>
      </c>
      <c r="J158" s="34"/>
      <c r="K158" s="38">
        <f>E158-I158</f>
        <v>8.164000829060873</v>
      </c>
      <c r="L158" s="38">
        <f>K158-$K$7</f>
        <v>-1.3376655578613299</v>
      </c>
      <c r="M158" s="18">
        <f>SQRT((D158*D158)+(H158*H158))</f>
        <v>3.0735446871001465E-2</v>
      </c>
      <c r="N158" s="6"/>
      <c r="O158" s="42">
        <f>POWER(2,-L158)</f>
        <v>2.5274202284333831</v>
      </c>
      <c r="P158" s="17">
        <f>M158/SQRT((COUNT(C156:C158)+COUNT(G156:G158)/2))</f>
        <v>1.4488828603522661E-2</v>
      </c>
    </row>
    <row r="159" spans="2:17">
      <c r="B159" s="24" t="s">
        <v>183</v>
      </c>
      <c r="C159" s="21">
        <v>25.426000595092773</v>
      </c>
      <c r="D159" s="30"/>
      <c r="E159" s="34"/>
      <c r="F159" s="34"/>
      <c r="G159" s="33">
        <v>16.652000427246094</v>
      </c>
      <c r="I159" s="34"/>
      <c r="J159" s="34"/>
      <c r="K159" s="34"/>
      <c r="L159" s="34"/>
      <c r="M159" s="34"/>
      <c r="N159" s="34"/>
      <c r="O159" s="35"/>
    </row>
    <row r="160" spans="2:17">
      <c r="B160" s="24" t="s">
        <v>183</v>
      </c>
      <c r="C160" s="21">
        <v>25.41200065612793</v>
      </c>
      <c r="D160" s="36"/>
      <c r="E160" s="34"/>
      <c r="F160" s="34"/>
      <c r="G160" s="33">
        <v>16.47599983215332</v>
      </c>
      <c r="H160" s="36"/>
      <c r="I160" s="34"/>
      <c r="J160" s="34"/>
      <c r="K160" s="34"/>
      <c r="L160" s="34"/>
      <c r="M160" s="34"/>
      <c r="N160" s="34"/>
      <c r="O160" s="35"/>
    </row>
    <row r="161" spans="2:17" ht="15.75">
      <c r="B161" s="24" t="s">
        <v>183</v>
      </c>
      <c r="C161" s="21">
        <v>25.239999771118164</v>
      </c>
      <c r="D161" s="37">
        <f>STDEV(C159:C161)</f>
        <v>0.10358298545481588</v>
      </c>
      <c r="E161" s="38">
        <f>AVERAGE(C159:C161)</f>
        <v>25.359333674112957</v>
      </c>
      <c r="F161" s="34"/>
      <c r="G161" s="33">
        <v>16.573999404907227</v>
      </c>
      <c r="H161" s="39">
        <f>STDEV(G159:G161)</f>
        <v>8.8189460083454241E-2</v>
      </c>
      <c r="I161" s="38">
        <f>AVERAGE(G159:G161)</f>
        <v>16.567333221435547</v>
      </c>
      <c r="J161" s="34"/>
      <c r="K161" s="38">
        <f>E161-I161</f>
        <v>8.79200045267741</v>
      </c>
      <c r="L161" s="38">
        <f>K161-$K$7</f>
        <v>-0.70966593424479285</v>
      </c>
      <c r="M161" s="18">
        <f>SQRT((D161*D161)+(H161*H161))</f>
        <v>0.13603975795900169</v>
      </c>
      <c r="N161" s="6"/>
      <c r="O161" s="42">
        <f>POWER(2,-L161)</f>
        <v>1.6354253795042206</v>
      </c>
      <c r="P161" s="17">
        <f>M161/SQRT((COUNT(C159:C161)+COUNT(G159:G161)/2))</f>
        <v>6.4129756909191135E-2</v>
      </c>
    </row>
    <row r="162" spans="2:17" s="23" customFormat="1">
      <c r="B162" s="24" t="s">
        <v>184</v>
      </c>
      <c r="C162" s="21">
        <v>27.677999496459961</v>
      </c>
      <c r="D162" s="30"/>
      <c r="E162" s="34"/>
      <c r="F162" s="34"/>
      <c r="G162" s="33">
        <v>19.329999923706055</v>
      </c>
      <c r="H162" s="29"/>
      <c r="I162" s="34"/>
      <c r="J162" s="34"/>
      <c r="K162" s="34"/>
      <c r="L162" s="34"/>
      <c r="M162" s="34"/>
      <c r="N162" s="34"/>
      <c r="O162" s="35"/>
      <c r="P162" s="41"/>
      <c r="Q162" s="28"/>
    </row>
    <row r="163" spans="2:17" s="23" customFormat="1">
      <c r="B163" s="24" t="s">
        <v>184</v>
      </c>
      <c r="C163" s="21">
        <v>28.076000213623047</v>
      </c>
      <c r="D163" s="36"/>
      <c r="E163" s="34"/>
      <c r="F163" s="34"/>
      <c r="G163" s="33">
        <v>19.458999633789063</v>
      </c>
      <c r="H163" s="36"/>
      <c r="I163" s="34"/>
      <c r="J163" s="34"/>
      <c r="K163" s="34"/>
      <c r="L163" s="34"/>
      <c r="M163" s="34"/>
      <c r="N163" s="34"/>
      <c r="O163" s="35"/>
      <c r="P163" s="41"/>
      <c r="Q163" s="28"/>
    </row>
    <row r="164" spans="2:17" s="23" customFormat="1" ht="15.75">
      <c r="B164" s="24" t="s">
        <v>184</v>
      </c>
      <c r="C164" s="21">
        <v>28.114999771118164</v>
      </c>
      <c r="D164" s="37">
        <f>STDEV(C162:C164)</f>
        <v>0.24183147589402371</v>
      </c>
      <c r="E164" s="38">
        <f>AVERAGE(C162:C164)</f>
        <v>27.956333160400391</v>
      </c>
      <c r="F164" s="34"/>
      <c r="G164" s="33">
        <v>19.450000762939453</v>
      </c>
      <c r="H164" s="39">
        <f>STDEV(G162:G164)</f>
        <v>7.202095331081082E-2</v>
      </c>
      <c r="I164" s="38">
        <f>AVERAGE(G162:G164)</f>
        <v>19.413000106811523</v>
      </c>
      <c r="J164" s="34"/>
      <c r="K164" s="38">
        <f>E164-I164</f>
        <v>8.5433330535888672</v>
      </c>
      <c r="L164" s="38">
        <f>K164-$K$7</f>
        <v>-0.9583333333333357</v>
      </c>
      <c r="M164" s="38">
        <f>SQRT((D164*D164)+(H164*H164))</f>
        <v>0.25232812060664139</v>
      </c>
      <c r="N164" s="34"/>
      <c r="O164" s="42">
        <f>POWER(2,-L164)</f>
        <v>1.9430638823072148</v>
      </c>
      <c r="P164" s="1">
        <f>M164/SQRT((COUNT(C162:C164)+COUNT(G162:G164)/2))</f>
        <v>0.11894861677667544</v>
      </c>
      <c r="Q164" s="28"/>
    </row>
    <row r="165" spans="2:17" s="23" customFormat="1">
      <c r="B165" s="24" t="s">
        <v>185</v>
      </c>
      <c r="C165" s="21">
        <v>22.778999328613281</v>
      </c>
      <c r="D165" s="30"/>
      <c r="E165" s="34"/>
      <c r="F165" s="34"/>
      <c r="G165" s="33">
        <v>14.595000267028809</v>
      </c>
      <c r="H165" s="29"/>
      <c r="I165" s="34"/>
      <c r="J165" s="34"/>
      <c r="K165" s="34"/>
      <c r="L165" s="34"/>
      <c r="M165" s="34"/>
      <c r="N165" s="34"/>
      <c r="O165" s="35"/>
      <c r="P165" s="41"/>
      <c r="Q165" s="28"/>
    </row>
    <row r="166" spans="2:17" s="23" customFormat="1">
      <c r="B166" s="24" t="s">
        <v>185</v>
      </c>
      <c r="C166" s="21">
        <v>22.284000396728516</v>
      </c>
      <c r="D166" s="36"/>
      <c r="E166" s="34"/>
      <c r="F166" s="34"/>
      <c r="G166" s="33">
        <v>14.645000457763672</v>
      </c>
      <c r="H166" s="36"/>
      <c r="I166" s="34"/>
      <c r="J166" s="34"/>
      <c r="K166" s="34"/>
      <c r="L166" s="34"/>
      <c r="M166" s="34"/>
      <c r="N166" s="34"/>
      <c r="O166" s="35"/>
      <c r="P166" s="41"/>
      <c r="Q166" s="28"/>
    </row>
    <row r="167" spans="2:17" s="23" customFormat="1" ht="15.75">
      <c r="B167" s="24" t="s">
        <v>185</v>
      </c>
      <c r="C167" s="21">
        <v>22.707000732421875</v>
      </c>
      <c r="D167" s="37">
        <f>STDEV(C165:C167)</f>
        <v>0.26743753925520836</v>
      </c>
      <c r="E167" s="38">
        <f>AVERAGE(C165:C167)</f>
        <v>22.590000152587891</v>
      </c>
      <c r="F167" s="34"/>
      <c r="G167" s="33">
        <v>14.651000022888184</v>
      </c>
      <c r="H167" s="39">
        <f>STDEV(G165:G167)</f>
        <v>3.0746236928323359E-2</v>
      </c>
      <c r="I167" s="38">
        <f>AVERAGE(G165:G167)</f>
        <v>14.630333582560221</v>
      </c>
      <c r="J167" s="34"/>
      <c r="K167" s="38">
        <f>E167-I167</f>
        <v>7.9596665700276699</v>
      </c>
      <c r="L167" s="38">
        <f>K167-$K$7</f>
        <v>-1.541999816894533</v>
      </c>
      <c r="M167" s="38">
        <f>SQRT((D167*D167)+(H167*H167))</f>
        <v>0.26919912423359349</v>
      </c>
      <c r="N167" s="34"/>
      <c r="O167" s="42">
        <f>POWER(2,-L167)</f>
        <v>2.9119787284126102</v>
      </c>
      <c r="P167" s="1">
        <f>M167/SQRT((COUNT(C165:C167)+COUNT(G165:G167)/2))</f>
        <v>0.12690168415670255</v>
      </c>
      <c r="Q167" s="28"/>
    </row>
    <row r="168" spans="2:17">
      <c r="B168" s="24" t="s">
        <v>186</v>
      </c>
      <c r="C168" s="21">
        <v>26.728000640869141</v>
      </c>
      <c r="D168" s="30"/>
      <c r="E168" s="34"/>
      <c r="F168" s="34"/>
      <c r="G168" s="33">
        <v>17.849000930786133</v>
      </c>
      <c r="I168" s="34"/>
      <c r="J168" s="34"/>
      <c r="K168" s="34"/>
      <c r="L168" s="34"/>
      <c r="M168" s="34"/>
      <c r="N168" s="34"/>
      <c r="O168" s="35"/>
    </row>
    <row r="169" spans="2:17">
      <c r="B169" s="24" t="s">
        <v>186</v>
      </c>
      <c r="C169" s="21">
        <v>26.669000625610352</v>
      </c>
      <c r="D169" s="36"/>
      <c r="E169" s="34"/>
      <c r="F169" s="34"/>
      <c r="G169" s="33">
        <v>18.197000503540039</v>
      </c>
      <c r="H169" s="36"/>
      <c r="I169" s="34"/>
      <c r="J169" s="34"/>
      <c r="K169" s="34"/>
      <c r="L169" s="34"/>
      <c r="M169" s="34"/>
      <c r="N169" s="34"/>
      <c r="O169" s="35"/>
    </row>
    <row r="170" spans="2:17" ht="15.75">
      <c r="B170" s="24" t="s">
        <v>186</v>
      </c>
      <c r="C170" s="21">
        <v>26.663999557495117</v>
      </c>
      <c r="D170" s="37">
        <f>STDEV(C168:C170)</f>
        <v>3.5595297338925865E-2</v>
      </c>
      <c r="E170" s="38">
        <f>AVERAGE(C168:C170)</f>
        <v>26.687000274658203</v>
      </c>
      <c r="F170" s="34"/>
      <c r="G170" s="33">
        <v>18.099000930786133</v>
      </c>
      <c r="H170" s="39">
        <f>STDEV(G168:G170)</f>
        <v>0.17944712261873016</v>
      </c>
      <c r="I170" s="38">
        <f>AVERAGE(G168:G170)</f>
        <v>18.048334121704102</v>
      </c>
      <c r="J170" s="34"/>
      <c r="K170" s="38">
        <f>E170-I170</f>
        <v>8.6386661529541016</v>
      </c>
      <c r="L170" s="38">
        <f>K170-$K$7</f>
        <v>-0.86300023396810133</v>
      </c>
      <c r="M170" s="18">
        <f>SQRT((D170*D170)+(H170*H170))</f>
        <v>0.18294342023912236</v>
      </c>
      <c r="N170" s="6"/>
      <c r="O170" s="42">
        <f>POWER(2,-L170)</f>
        <v>1.8188167985668375</v>
      </c>
      <c r="P170" s="17">
        <f>M170/SQRT((COUNT(C168:C170)+COUNT(G168:G170)/2))</f>
        <v>8.6240355349695805E-2</v>
      </c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</row>
    <row r="177" spans="2:16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</row>
    <row r="178" spans="2:16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</row>
    <row r="179" spans="2:16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</row>
    <row r="180" spans="2:16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</row>
    <row r="181" spans="2:16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</row>
    <row r="182" spans="2:16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</row>
    <row r="183" spans="2:16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</row>
    <row r="184" spans="2:16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</row>
    <row r="185" spans="2:16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</row>
    <row r="186" spans="2:16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</row>
    <row r="187" spans="2:16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</row>
    <row r="188" spans="2:16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</row>
    <row r="189" spans="2:16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</row>
    <row r="190" spans="2:16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</row>
    <row r="191" spans="2:16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</row>
    <row r="192" spans="2:16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</row>
    <row r="193" spans="2:16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</row>
    <row r="194" spans="2:16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</row>
    <row r="195" spans="2:16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</row>
    <row r="196" spans="2:16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</row>
    <row r="197" spans="2:16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</row>
    <row r="198" spans="2:16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</row>
    <row r="199" spans="2:16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</row>
    <row r="200" spans="2:16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</row>
    <row r="201" spans="2:16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</row>
    <row r="202" spans="2:16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</row>
    <row r="203" spans="2:16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</row>
    <row r="204" spans="2:16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</row>
    <row r="205" spans="2:16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</row>
    <row r="206" spans="2:16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</row>
    <row r="207" spans="2:16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</row>
    <row r="208" spans="2:16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</row>
    <row r="209" spans="2:16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</row>
    <row r="210" spans="2:16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</row>
    <row r="211" spans="2:16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</row>
    <row r="212" spans="2:16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</row>
    <row r="213" spans="2:16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</row>
    <row r="214" spans="2:16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</row>
    <row r="215" spans="2:16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</row>
    <row r="216" spans="2:16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</row>
    <row r="217" spans="2:16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</row>
    <row r="218" spans="2:16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</row>
    <row r="219" spans="2:16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</row>
    <row r="220" spans="2:16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</row>
    <row r="221" spans="2:16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</row>
    <row r="222" spans="2:16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</row>
    <row r="223" spans="2:16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</row>
    <row r="224" spans="2:16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</row>
    <row r="225" spans="2:16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</row>
    <row r="226" spans="2:16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</row>
    <row r="227" spans="2:16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</row>
    <row r="228" spans="2:16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</row>
    <row r="229" spans="2:16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</row>
    <row r="230" spans="2:16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</row>
    <row r="231" spans="2:16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</row>
    <row r="232" spans="2:16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</row>
    <row r="233" spans="2:16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</row>
    <row r="234" spans="2:16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</row>
    <row r="235" spans="2:16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</row>
    <row r="236" spans="2:16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</row>
    <row r="237" spans="2:16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</row>
    <row r="238" spans="2:16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</row>
    <row r="239" spans="2:16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</row>
    <row r="240" spans="2:16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</row>
    <row r="241" spans="2:16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</row>
    <row r="242" spans="2:16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</row>
    <row r="243" spans="2:16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</row>
    <row r="244" spans="2:16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</row>
    <row r="245" spans="2:16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</row>
    <row r="246" spans="2:16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</row>
    <row r="247" spans="2:16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</row>
    <row r="248" spans="2:16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</row>
    <row r="249" spans="2:16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</row>
    <row r="250" spans="2:16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</row>
    <row r="251" spans="2:16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</row>
    <row r="252" spans="2:16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</row>
    <row r="253" spans="2:16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</row>
    <row r="254" spans="2:16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</row>
    <row r="255" spans="2:16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</row>
    <row r="256" spans="2:16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</row>
    <row r="257" spans="2:16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</row>
    <row r="258" spans="2:16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</row>
    <row r="259" spans="2:16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</row>
    <row r="260" spans="2:16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</row>
    <row r="261" spans="2:16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</row>
    <row r="262" spans="2:16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</row>
    <row r="263" spans="2:16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</row>
    <row r="264" spans="2:16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</row>
    <row r="265" spans="2:16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</row>
    <row r="266" spans="2:16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</row>
    <row r="267" spans="2:16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</row>
    <row r="268" spans="2:16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</row>
    <row r="269" spans="2:16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</row>
    <row r="270" spans="2:16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</row>
    <row r="271" spans="2:16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</row>
    <row r="272" spans="2:16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</row>
    <row r="273" spans="2:16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</row>
    <row r="274" spans="2:16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</row>
    <row r="275" spans="2:16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</row>
    <row r="276" spans="2:16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</row>
    <row r="277" spans="2:16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</row>
    <row r="278" spans="2:16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</row>
    <row r="279" spans="2:16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</row>
    <row r="280" spans="2:16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</row>
    <row r="281" spans="2:16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</row>
    <row r="282" spans="2:16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</row>
    <row r="283" spans="2:16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</row>
    <row r="284" spans="2:16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</row>
    <row r="285" spans="2:16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</row>
    <row r="286" spans="2:16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</row>
    <row r="287" spans="2:16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</row>
    <row r="288" spans="2:16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</row>
    <row r="289" spans="2:16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</row>
    <row r="290" spans="2:16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</row>
    <row r="291" spans="2:16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</row>
    <row r="292" spans="2:16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</row>
    <row r="293" spans="2:16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</row>
    <row r="294" spans="2:16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</row>
    <row r="295" spans="2:16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</row>
    <row r="296" spans="2:16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</row>
    <row r="297" spans="2:16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</row>
    <row r="298" spans="2:16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</row>
    <row r="299" spans="2:16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</row>
    <row r="300" spans="2:16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</row>
    <row r="301" spans="2:16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</row>
    <row r="302" spans="2:16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</row>
    <row r="303" spans="2:16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</row>
    <row r="304" spans="2:16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</row>
    <row r="305" spans="2:16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</row>
    <row r="306" spans="2:16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</row>
    <row r="307" spans="2:16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</row>
    <row r="308" spans="2:16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</row>
    <row r="309" spans="2:16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</row>
    <row r="310" spans="2:16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</row>
    <row r="311" spans="2:16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</row>
    <row r="312" spans="2:16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</row>
    <row r="313" spans="2:16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</row>
    <row r="314" spans="2:16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</row>
    <row r="315" spans="2:16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</row>
    <row r="316" spans="2:16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</row>
    <row r="317" spans="2:16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</row>
    <row r="318" spans="2:16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</row>
    <row r="319" spans="2:16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</row>
    <row r="320" spans="2:16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9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245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27.708000183105469</v>
      </c>
      <c r="D5" s="30"/>
      <c r="E5" s="34"/>
      <c r="F5" s="34"/>
      <c r="G5" s="33">
        <v>18.396999359130859</v>
      </c>
      <c r="H5" s="30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27.618999481201172</v>
      </c>
      <c r="D6" s="36"/>
      <c r="E6" s="34"/>
      <c r="F6" s="34"/>
      <c r="G6" s="33">
        <v>18.118000030517578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27.481000900268555</v>
      </c>
      <c r="D7" s="37">
        <f>STDEV(C5:C8)</f>
        <v>0.11437759664618688</v>
      </c>
      <c r="E7" s="38">
        <f>AVERAGE(C5:C8)</f>
        <v>27.602666854858398</v>
      </c>
      <c r="F7" s="34"/>
      <c r="G7" s="33">
        <v>18.090999603271484</v>
      </c>
      <c r="H7" s="39">
        <f>STDEV(G5:G8)</f>
        <v>0.16941344841547182</v>
      </c>
      <c r="I7" s="38">
        <f>AVERAGE(G5:G8)</f>
        <v>18.201999664306641</v>
      </c>
      <c r="J7" s="34"/>
      <c r="K7" s="1">
        <f>E7-I7</f>
        <v>9.4006671905517578</v>
      </c>
      <c r="L7" s="38">
        <f>K7-$K$7</f>
        <v>0</v>
      </c>
      <c r="M7" s="18">
        <f>SQRT((D7*D7)+(H7*H7))</f>
        <v>0.20440927356306404</v>
      </c>
      <c r="N7" s="6"/>
      <c r="O7" s="42">
        <f>POWER(2,-L7)</f>
        <v>1</v>
      </c>
      <c r="P7" s="17">
        <f>M7/SQRT((COUNT(C5:C8)+COUNT(G5:G8)/2))</f>
        <v>9.6359455649239117E-2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187</v>
      </c>
      <c r="C9" s="21">
        <v>31.118999481201172</v>
      </c>
      <c r="D9" s="30"/>
      <c r="E9" s="34"/>
      <c r="F9" s="34"/>
      <c r="G9" s="33">
        <v>18.259000778198242</v>
      </c>
      <c r="H9" s="29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187</v>
      </c>
      <c r="C10" s="21">
        <v>30.764999389648438</v>
      </c>
      <c r="D10" s="36"/>
      <c r="E10" s="34"/>
      <c r="F10" s="34"/>
      <c r="G10" s="33">
        <v>18.482000350952148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187</v>
      </c>
      <c r="C11" s="21"/>
      <c r="D11" s="37">
        <f>STDEV(C9:C11)</f>
        <v>0.25031586527759714</v>
      </c>
      <c r="E11" s="38">
        <f>AVERAGE(C9:C11)</f>
        <v>30.941999435424805</v>
      </c>
      <c r="F11" s="34"/>
      <c r="G11" s="33">
        <v>18.288000106811523</v>
      </c>
      <c r="H11" s="39">
        <f>STDEV(G9:G11)</f>
        <v>0.12124758776642933</v>
      </c>
      <c r="I11" s="38">
        <f>AVERAGE(G9:G11)</f>
        <v>18.343000411987305</v>
      </c>
      <c r="J11" s="34"/>
      <c r="K11" s="38">
        <f>E11-I11</f>
        <v>12.5989990234375</v>
      </c>
      <c r="L11" s="38">
        <f>K11-$K$7</f>
        <v>3.1983318328857422</v>
      </c>
      <c r="M11" s="38">
        <f>SQRT((D11*D11)+(H11*H11))</f>
        <v>0.27813487726074582</v>
      </c>
      <c r="N11" s="34"/>
      <c r="O11" s="42">
        <f>POWER(2,-L11)</f>
        <v>0.10894471879109549</v>
      </c>
      <c r="P11" s="1">
        <f>M11/SQRT((COUNT(C9:C11)+COUNT(G9:G11)/2))</f>
        <v>0.1486693454317333</v>
      </c>
      <c r="Q11" s="28"/>
    </row>
    <row r="12" spans="2:17" s="23" customFormat="1">
      <c r="B12" s="24" t="s">
        <v>188</v>
      </c>
      <c r="C12" s="21">
        <v>21.461999893188477</v>
      </c>
      <c r="D12" s="30"/>
      <c r="E12" s="34"/>
      <c r="F12" s="34"/>
      <c r="G12" s="33">
        <v>13.21399974822998</v>
      </c>
      <c r="H12" s="29"/>
      <c r="I12" s="34"/>
      <c r="J12" s="34"/>
      <c r="K12" s="34"/>
      <c r="L12" s="34"/>
      <c r="M12" s="34"/>
      <c r="N12" s="34"/>
      <c r="O12" s="35"/>
      <c r="P12" s="41"/>
      <c r="Q12" s="28"/>
    </row>
    <row r="13" spans="2:17" s="23" customFormat="1">
      <c r="B13" s="24" t="s">
        <v>188</v>
      </c>
      <c r="C13" s="21">
        <v>21.381999969482422</v>
      </c>
      <c r="D13" s="36"/>
      <c r="E13" s="34"/>
      <c r="F13" s="34"/>
      <c r="G13" s="33">
        <v>13.519000053405762</v>
      </c>
      <c r="H13" s="36"/>
      <c r="I13" s="34"/>
      <c r="J13" s="34"/>
      <c r="K13" s="34"/>
      <c r="L13" s="34"/>
      <c r="M13" s="34"/>
      <c r="N13" s="34"/>
      <c r="O13" s="35"/>
      <c r="P13" s="41"/>
      <c r="Q13" s="28"/>
    </row>
    <row r="14" spans="2:17" s="23" customFormat="1" ht="15.75">
      <c r="B14" s="24" t="s">
        <v>188</v>
      </c>
      <c r="C14" s="21">
        <v>21.471000671386719</v>
      </c>
      <c r="D14" s="37">
        <f>STDEV(C12:C14)</f>
        <v>4.8993412381336254E-2</v>
      </c>
      <c r="E14" s="38">
        <f>AVERAGE(C12:C14)</f>
        <v>21.438333511352539</v>
      </c>
      <c r="F14" s="34"/>
      <c r="G14" s="33">
        <v>13.529999732971191</v>
      </c>
      <c r="H14" s="39">
        <f>STDEV(G12:G14)</f>
        <v>0.17935168871251891</v>
      </c>
      <c r="I14" s="38">
        <f>AVERAGE(G12:G14)</f>
        <v>13.420999844868978</v>
      </c>
      <c r="J14" s="34"/>
      <c r="K14" s="38">
        <f>E14-I14</f>
        <v>8.0173336664835606</v>
      </c>
      <c r="L14" s="38">
        <f>K14-$K$7</f>
        <v>-1.3833335240681972</v>
      </c>
      <c r="M14" s="38">
        <f>SQRT((D14*D14)+(H14*H14))</f>
        <v>0.18592305586128893</v>
      </c>
      <c r="N14" s="34"/>
      <c r="O14" s="42">
        <f>POWER(2,-L14)</f>
        <v>2.6087044844209686</v>
      </c>
      <c r="P14" s="1">
        <f>M14/SQRT((COUNT(C12:C14)+COUNT(G12:G14)/2))</f>
        <v>8.764496905229513E-2</v>
      </c>
      <c r="Q14" s="28"/>
    </row>
    <row r="15" spans="2:17">
      <c r="B15" s="24" t="s">
        <v>189</v>
      </c>
      <c r="C15" s="21">
        <v>28.424999237060547</v>
      </c>
      <c r="D15" s="30"/>
      <c r="E15" s="34"/>
      <c r="F15" s="34"/>
      <c r="G15" s="33">
        <v>17.13800048828125</v>
      </c>
      <c r="I15" s="34"/>
      <c r="J15" s="34"/>
      <c r="K15" s="34"/>
      <c r="L15" s="34"/>
      <c r="M15" s="34"/>
      <c r="N15" s="34"/>
      <c r="O15" s="35"/>
    </row>
    <row r="16" spans="2:17">
      <c r="B16" s="24" t="s">
        <v>189</v>
      </c>
      <c r="C16" s="21">
        <v>28.490999221801758</v>
      </c>
      <c r="D16" s="36"/>
      <c r="E16" s="34"/>
      <c r="F16" s="34"/>
      <c r="G16" s="33">
        <v>16.940999984741211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189</v>
      </c>
      <c r="C17" s="21">
        <v>28.37299919128418</v>
      </c>
      <c r="D17" s="37">
        <f>STDEV(C15:C17)</f>
        <v>5.9138270108751244E-2</v>
      </c>
      <c r="E17" s="38">
        <f>AVERAGE(C15:C17)</f>
        <v>28.42966588338216</v>
      </c>
      <c r="F17" s="34"/>
      <c r="G17" s="33">
        <v>17.072999954223633</v>
      </c>
      <c r="H17" s="39">
        <f>STDEV(G15:G17)</f>
        <v>0.10038115673618289</v>
      </c>
      <c r="I17" s="38">
        <f>AVERAGE(G15:G17)</f>
        <v>17.050666809082031</v>
      </c>
      <c r="J17" s="34"/>
      <c r="K17" s="38">
        <f>E17-I17</f>
        <v>11.378999074300129</v>
      </c>
      <c r="L17" s="38">
        <f>K17-$K$7</f>
        <v>1.9783318837483712</v>
      </c>
      <c r="M17" s="18">
        <f>SQRT((D17*D17)+(H17*H17))</f>
        <v>0.11650627287468146</v>
      </c>
      <c r="N17" s="6"/>
      <c r="O17" s="42">
        <f>POWER(2,-L17)</f>
        <v>0.25378313714150236</v>
      </c>
      <c r="P17" s="17">
        <f>M17/SQRT((COUNT(C15:C17)+COUNT(G15:G17)/2))</f>
        <v>5.4921583733638389E-2</v>
      </c>
    </row>
    <row r="18" spans="2:16">
      <c r="B18" s="24" t="s">
        <v>190</v>
      </c>
      <c r="C18" s="21">
        <v>28.246999740600586</v>
      </c>
      <c r="D18" s="30"/>
      <c r="E18" s="34"/>
      <c r="F18" s="34"/>
      <c r="G18" s="33">
        <v>17.75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190</v>
      </c>
      <c r="C19" s="21">
        <v>28.197000503540039</v>
      </c>
      <c r="D19" s="36"/>
      <c r="E19" s="34"/>
      <c r="F19" s="34"/>
      <c r="G19" s="33">
        <v>17.818000793457031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190</v>
      </c>
      <c r="C20" s="21">
        <v>28.436000823974609</v>
      </c>
      <c r="D20" s="37">
        <f>STDEV(C18:C20)</f>
        <v>0.12605718701646132</v>
      </c>
      <c r="E20" s="38">
        <f>AVERAGE(C18:C20)</f>
        <v>28.293333689371746</v>
      </c>
      <c r="F20" s="34"/>
      <c r="G20" s="33">
        <v>17.830999374389648</v>
      </c>
      <c r="H20" s="39">
        <f>STDEV(G18:G20)</f>
        <v>4.3500899738898237E-2</v>
      </c>
      <c r="I20" s="38">
        <f>AVERAGE(G18:G20)</f>
        <v>17.799666722615559</v>
      </c>
      <c r="J20" s="34"/>
      <c r="K20" s="38">
        <f>E20-I20</f>
        <v>10.493666966756187</v>
      </c>
      <c r="L20" s="38">
        <f>K20-$K$7</f>
        <v>1.0929997762044295</v>
      </c>
      <c r="M20" s="18">
        <f>SQRT((D20*D20)+(H20*H20))</f>
        <v>0.13335195040417211</v>
      </c>
      <c r="N20" s="6"/>
      <c r="O20" s="42">
        <f>POWER(2,-L20)</f>
        <v>0.46878562094810711</v>
      </c>
      <c r="P20" s="17">
        <f>M20/SQRT((COUNT(C18:C20)+COUNT(G18:G20)/2))</f>
        <v>6.2862712276828187E-2</v>
      </c>
    </row>
    <row r="21" spans="2:16">
      <c r="B21" s="24" t="s">
        <v>191</v>
      </c>
      <c r="C21" s="21">
        <v>24.283000946044922</v>
      </c>
      <c r="D21" s="30"/>
      <c r="E21" s="34"/>
      <c r="F21" s="34"/>
      <c r="G21" s="33">
        <v>15.706000328063965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191</v>
      </c>
      <c r="C22" s="21">
        <v>24.356000900268555</v>
      </c>
      <c r="D22" s="36"/>
      <c r="E22" s="34"/>
      <c r="F22" s="34"/>
      <c r="G22" s="33">
        <v>15.732999801635742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191</v>
      </c>
      <c r="C23" s="21">
        <v>24.416000366210937</v>
      </c>
      <c r="D23" s="37">
        <f>STDEV(C21:C23)</f>
        <v>6.6605524038325842E-2</v>
      </c>
      <c r="E23" s="38">
        <f>AVERAGE(C21:C23)</f>
        <v>24.351667404174805</v>
      </c>
      <c r="F23" s="34"/>
      <c r="G23" s="33">
        <v>15.708999633789063</v>
      </c>
      <c r="H23" s="39">
        <f>STDEV(G21:G23)</f>
        <v>1.4798510424220092E-2</v>
      </c>
      <c r="I23" s="38">
        <f>AVERAGE(G21:G23)</f>
        <v>15.715999921162924</v>
      </c>
      <c r="J23" s="34"/>
      <c r="K23" s="38">
        <f>E23-I23</f>
        <v>8.6356674830118809</v>
      </c>
      <c r="L23" s="38">
        <f>K23-$K$7</f>
        <v>-0.76499970753987689</v>
      </c>
      <c r="M23" s="18">
        <f>SQRT((D23*D23)+(H23*H23))</f>
        <v>6.8229698395901997E-2</v>
      </c>
      <c r="N23" s="6"/>
      <c r="O23" s="42">
        <f>POWER(2,-L23)</f>
        <v>1.6993696537846015</v>
      </c>
      <c r="P23" s="17">
        <f>M23/SQRT((COUNT(C21:C23)+COUNT(G21:G23)/2))</f>
        <v>3.216378827603681E-2</v>
      </c>
    </row>
    <row r="24" spans="2:16">
      <c r="B24" s="24" t="s">
        <v>192</v>
      </c>
      <c r="C24" s="21">
        <v>26.374000549316406</v>
      </c>
      <c r="D24" s="30"/>
      <c r="E24" s="34"/>
      <c r="F24" s="34"/>
      <c r="G24" s="33">
        <v>16.684999465942383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192</v>
      </c>
      <c r="C25" s="21">
        <v>26.204999923706055</v>
      </c>
      <c r="D25" s="36"/>
      <c r="E25" s="34"/>
      <c r="F25" s="34"/>
      <c r="G25" s="33">
        <v>16.621000289916992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192</v>
      </c>
      <c r="C26" s="21">
        <v>26.48900032043457</v>
      </c>
      <c r="D26" s="37">
        <f>STDEV(C24:C26)</f>
        <v>0.14285329546768988</v>
      </c>
      <c r="E26" s="38">
        <f>AVERAGE(C24:C26)</f>
        <v>26.356000264485676</v>
      </c>
      <c r="F26" s="34"/>
      <c r="G26" s="33">
        <v>16.670999526977539</v>
      </c>
      <c r="H26" s="39">
        <f>STDEV(G24:G26)</f>
        <v>3.3644753255114061E-2</v>
      </c>
      <c r="I26" s="38">
        <f>AVERAGE(G24:G26)</f>
        <v>16.658999760945637</v>
      </c>
      <c r="J26" s="34"/>
      <c r="K26" s="38">
        <f>E26-I26</f>
        <v>9.6970005035400391</v>
      </c>
      <c r="L26" s="38">
        <f>K26-$K$7</f>
        <v>0.29633331298828125</v>
      </c>
      <c r="M26" s="18">
        <f>SQRT((D26*D26)+(H26*H26))</f>
        <v>0.14676182558000775</v>
      </c>
      <c r="N26" s="6"/>
      <c r="O26" s="42">
        <f>POWER(2,-L26)</f>
        <v>0.81431940508590572</v>
      </c>
      <c r="P26" s="17">
        <f>M26/SQRT((COUNT(C24:C26)+COUNT(G24:G26)/2))</f>
        <v>6.9184188057960533E-2</v>
      </c>
    </row>
    <row r="27" spans="2:16">
      <c r="B27" s="24" t="s">
        <v>193</v>
      </c>
      <c r="C27" s="21">
        <v>29.149999618530273</v>
      </c>
      <c r="D27" s="30"/>
      <c r="E27" s="34"/>
      <c r="F27" s="34"/>
      <c r="G27" s="33">
        <v>18.197999954223633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193</v>
      </c>
      <c r="C28" s="21">
        <v>28.620000839233398</v>
      </c>
      <c r="D28" s="36"/>
      <c r="E28" s="34"/>
      <c r="F28" s="34"/>
      <c r="G28" s="33">
        <v>18.245000839233398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193</v>
      </c>
      <c r="C29" s="21">
        <v>28.75</v>
      </c>
      <c r="D29" s="37">
        <f>STDEV(C27:C29)</f>
        <v>0.27622399807661008</v>
      </c>
      <c r="E29" s="38">
        <f>AVERAGE(C27:C29)</f>
        <v>28.840000152587891</v>
      </c>
      <c r="F29" s="34"/>
      <c r="G29" s="33">
        <v>18.23900032043457</v>
      </c>
      <c r="H29" s="39">
        <f>STDEV(G27:G29)</f>
        <v>2.5580329184053667E-2</v>
      </c>
      <c r="I29" s="38">
        <f>AVERAGE(G27:G29)</f>
        <v>18.227333704630535</v>
      </c>
      <c r="J29" s="34"/>
      <c r="K29" s="38">
        <f>E29-I29</f>
        <v>10.612666447957356</v>
      </c>
      <c r="L29" s="38">
        <f>K29-$K$7</f>
        <v>1.2119992574055978</v>
      </c>
      <c r="M29" s="18">
        <f>SQRT((D29*D29)+(H29*H29))</f>
        <v>0.27740593064062569</v>
      </c>
      <c r="N29" s="6"/>
      <c r="O29" s="42">
        <f>POWER(2,-L29)</f>
        <v>0.43167000147944695</v>
      </c>
      <c r="P29" s="17">
        <f>M29/SQRT((COUNT(C27:C29)+COUNT(G27:G29)/2))</f>
        <v>0.13077040979823434</v>
      </c>
    </row>
    <row r="30" spans="2:16">
      <c r="B30" s="24" t="s">
        <v>194</v>
      </c>
      <c r="C30" s="21">
        <v>22.945999145507813</v>
      </c>
      <c r="D30" s="30"/>
      <c r="E30" s="34"/>
      <c r="F30" s="34"/>
      <c r="G30" s="33">
        <v>14.526000022888184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194</v>
      </c>
      <c r="C31" s="21">
        <v>22.940999984741211</v>
      </c>
      <c r="D31" s="36"/>
      <c r="E31" s="34"/>
      <c r="F31" s="34"/>
      <c r="G31" s="33">
        <v>14.602999687194824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194</v>
      </c>
      <c r="C32" s="21">
        <v>22.919000625610352</v>
      </c>
      <c r="D32" s="37">
        <f>STDEV(C30:C32)</f>
        <v>1.4363631662364316E-2</v>
      </c>
      <c r="E32" s="38">
        <f>AVERAGE(C30:C32)</f>
        <v>22.935333251953125</v>
      </c>
      <c r="F32" s="34"/>
      <c r="G32" s="33">
        <v>14.58899974822998</v>
      </c>
      <c r="H32" s="39">
        <f>STDEV(G30:G32)</f>
        <v>4.1016078122886844E-2</v>
      </c>
      <c r="I32" s="38">
        <f>AVERAGE(G30:G32)</f>
        <v>14.57266648610433</v>
      </c>
      <c r="J32" s="34"/>
      <c r="K32" s="38">
        <f>E32-I32</f>
        <v>8.362666765848795</v>
      </c>
      <c r="L32" s="38">
        <f>K32-$K$7</f>
        <v>-1.0380004247029628</v>
      </c>
      <c r="M32" s="18">
        <f>SQRT((D32*D32)+(H32*H32))</f>
        <v>4.3458400558635743E-2</v>
      </c>
      <c r="N32" s="6"/>
      <c r="O32" s="42">
        <f>POWER(2,-L32)</f>
        <v>2.053379695917235</v>
      </c>
      <c r="P32" s="17">
        <f>M32/SQRT((COUNT(C30:C32)+COUNT(G30:G32)/2))</f>
        <v>2.0486486489688389E-2</v>
      </c>
    </row>
    <row r="33" spans="2:17">
      <c r="B33" s="24" t="s">
        <v>195</v>
      </c>
      <c r="C33" s="21">
        <v>25.783000946044922</v>
      </c>
      <c r="D33" s="30"/>
      <c r="E33" s="34"/>
      <c r="F33" s="34"/>
      <c r="G33" s="33">
        <v>16.952999114990234</v>
      </c>
      <c r="I33" s="34"/>
      <c r="J33" s="34"/>
      <c r="K33" s="34"/>
      <c r="L33" s="34"/>
      <c r="M33" s="34"/>
      <c r="N33" s="34"/>
      <c r="O33" s="35"/>
    </row>
    <row r="34" spans="2:17">
      <c r="B34" s="24" t="s">
        <v>195</v>
      </c>
      <c r="C34" s="21">
        <v>26.354999542236328</v>
      </c>
      <c r="D34" s="36"/>
      <c r="E34" s="34"/>
      <c r="F34" s="34"/>
      <c r="G34" s="33">
        <v>16.940000534057617</v>
      </c>
      <c r="H34" s="36"/>
      <c r="I34" s="34"/>
      <c r="J34" s="34"/>
      <c r="K34" s="34"/>
      <c r="L34" s="34"/>
      <c r="M34" s="34"/>
      <c r="N34" s="34"/>
      <c r="O34" s="35"/>
    </row>
    <row r="35" spans="2:17" ht="15.75">
      <c r="B35" s="24" t="s">
        <v>195</v>
      </c>
      <c r="C35" s="21">
        <v>25.954000473022461</v>
      </c>
      <c r="D35" s="37">
        <f>STDEV(C33:C35)</f>
        <v>0.29360503111666209</v>
      </c>
      <c r="E35" s="38">
        <f>AVERAGE(C33:C35)</f>
        <v>26.030666987101238</v>
      </c>
      <c r="F35" s="34"/>
      <c r="G35" s="33">
        <v>16.961000442504883</v>
      </c>
      <c r="H35" s="39">
        <f>STDEV(G33:G35)</f>
        <v>1.0598588766529308E-2</v>
      </c>
      <c r="I35" s="38">
        <f>AVERAGE(G33:G35)</f>
        <v>16.95133336385091</v>
      </c>
      <c r="J35" s="34"/>
      <c r="K35" s="38">
        <f>E35-I35</f>
        <v>9.0793336232503279</v>
      </c>
      <c r="L35" s="38">
        <f>K35-$K$7</f>
        <v>-0.32133356730142992</v>
      </c>
      <c r="M35" s="18">
        <f>SQRT((D35*D35)+(H35*H35))</f>
        <v>0.29379626338818216</v>
      </c>
      <c r="N35" s="6"/>
      <c r="O35" s="42">
        <f>POWER(2,-L35)</f>
        <v>1.2494849872244713</v>
      </c>
      <c r="P35" s="17">
        <f>M35/SQRT((COUNT(C33:C35)+COUNT(G33:G35)/2))</f>
        <v>0.13849688675270175</v>
      </c>
    </row>
    <row r="36" spans="2:17" s="23" customFormat="1">
      <c r="B36" s="24" t="s">
        <v>196</v>
      </c>
      <c r="C36" s="21">
        <v>23.51300048828125</v>
      </c>
      <c r="D36" s="30"/>
      <c r="E36" s="34"/>
      <c r="F36" s="34"/>
      <c r="G36" s="33">
        <v>17.145000457763672</v>
      </c>
      <c r="H36" s="29"/>
      <c r="I36" s="34"/>
      <c r="J36" s="34"/>
      <c r="K36" s="34"/>
      <c r="L36" s="34"/>
      <c r="M36" s="34"/>
      <c r="N36" s="34"/>
      <c r="O36" s="35"/>
      <c r="P36" s="41"/>
      <c r="Q36" s="28"/>
    </row>
    <row r="37" spans="2:17" s="23" customFormat="1">
      <c r="B37" s="24" t="s">
        <v>196</v>
      </c>
      <c r="C37" s="21">
        <v>23.402999877929688</v>
      </c>
      <c r="D37" s="36"/>
      <c r="E37" s="34"/>
      <c r="F37" s="34"/>
      <c r="G37" s="33">
        <v>17.46299934387207</v>
      </c>
      <c r="H37" s="36"/>
      <c r="I37" s="34"/>
      <c r="J37" s="34"/>
      <c r="K37" s="34"/>
      <c r="L37" s="34"/>
      <c r="M37" s="34"/>
      <c r="N37" s="34"/>
      <c r="O37" s="35"/>
      <c r="P37" s="41"/>
      <c r="Q37" s="28"/>
    </row>
    <row r="38" spans="2:17" s="23" customFormat="1" ht="15.75">
      <c r="B38" s="24" t="s">
        <v>196</v>
      </c>
      <c r="C38" s="21">
        <v>23.302999496459961</v>
      </c>
      <c r="D38" s="37">
        <f>STDEV(C36:C38)</f>
        <v>0.10504017258310605</v>
      </c>
      <c r="E38" s="38">
        <f>AVERAGE(C36:C38)</f>
        <v>23.406333287556965</v>
      </c>
      <c r="F38" s="34"/>
      <c r="G38" s="33">
        <v>17.156999588012695</v>
      </c>
      <c r="H38" s="39">
        <f>STDEV(G36:G38)</f>
        <v>0.18023277600499427</v>
      </c>
      <c r="I38" s="38">
        <f>AVERAGE(G36:G38)</f>
        <v>17.25499979654948</v>
      </c>
      <c r="J38" s="34"/>
      <c r="K38" s="38">
        <f>E38-I38</f>
        <v>6.1513334910074846</v>
      </c>
      <c r="L38" s="38">
        <f>K38-$K$7</f>
        <v>-3.2493336995442732</v>
      </c>
      <c r="M38" s="38">
        <f>SQRT((D38*D38)+(H38*H38))</f>
        <v>0.20860798499279729</v>
      </c>
      <c r="N38" s="34"/>
      <c r="O38" s="42">
        <f>POWER(2,-L38)</f>
        <v>9.5092641064455616</v>
      </c>
      <c r="P38" s="1">
        <f>M38/SQRT((COUNT(C36:C38)+COUNT(G36:G38)/2))</f>
        <v>9.8338747198712342E-2</v>
      </c>
      <c r="Q38" s="28"/>
    </row>
    <row r="39" spans="2:17" s="23" customFormat="1">
      <c r="B39" s="24" t="s">
        <v>197</v>
      </c>
      <c r="C39" s="21">
        <v>23.118000030517578</v>
      </c>
      <c r="D39" s="30"/>
      <c r="E39" s="34"/>
      <c r="F39" s="34"/>
      <c r="G39" s="33">
        <v>14.753999710083008</v>
      </c>
      <c r="H39" s="29"/>
      <c r="I39" s="34"/>
      <c r="J39" s="34"/>
      <c r="K39" s="34"/>
      <c r="L39" s="34"/>
      <c r="M39" s="34"/>
      <c r="N39" s="34"/>
      <c r="O39" s="35"/>
      <c r="P39" s="41"/>
      <c r="Q39" s="28"/>
    </row>
    <row r="40" spans="2:17" s="23" customFormat="1">
      <c r="B40" s="24" t="s">
        <v>197</v>
      </c>
      <c r="C40" s="21">
        <v>23.11199951171875</v>
      </c>
      <c r="D40" s="36"/>
      <c r="E40" s="34"/>
      <c r="F40" s="34"/>
      <c r="G40" s="33">
        <v>14.25100040435791</v>
      </c>
      <c r="H40" s="36"/>
      <c r="I40" s="34"/>
      <c r="J40" s="34"/>
      <c r="K40" s="34"/>
      <c r="L40" s="34"/>
      <c r="M40" s="34"/>
      <c r="N40" s="34"/>
      <c r="O40" s="35"/>
      <c r="P40" s="41"/>
      <c r="Q40" s="28"/>
    </row>
    <row r="41" spans="2:17" s="23" customFormat="1" ht="15.75">
      <c r="B41" s="24" t="s">
        <v>197</v>
      </c>
      <c r="C41" s="21">
        <v>23.152000427246094</v>
      </c>
      <c r="D41" s="37">
        <f>STDEV(C39:C41)</f>
        <v>2.1571997460354462E-2</v>
      </c>
      <c r="E41" s="38">
        <f>AVERAGE(C39:C41)</f>
        <v>23.127333323160808</v>
      </c>
      <c r="F41" s="34"/>
      <c r="G41" s="33">
        <v>14.230999946594238</v>
      </c>
      <c r="H41" s="39">
        <f>STDEV(G39:G41)</f>
        <v>0.29634919506101859</v>
      </c>
      <c r="I41" s="38">
        <f>AVERAGE(G39:G41)</f>
        <v>14.412000020345053</v>
      </c>
      <c r="J41" s="34"/>
      <c r="K41" s="38">
        <f>E41-I41</f>
        <v>8.7153333028157558</v>
      </c>
      <c r="L41" s="38">
        <f>K41-$K$7</f>
        <v>-0.68533388773600201</v>
      </c>
      <c r="M41" s="38">
        <f>SQRT((D41*D41)+(H41*H41))</f>
        <v>0.29713329750760548</v>
      </c>
      <c r="N41" s="34"/>
      <c r="O41" s="42">
        <f>POWER(2,-L41)</f>
        <v>1.6080741003888579</v>
      </c>
      <c r="P41" s="1">
        <f>M41/SQRT((COUNT(C39:C41)+COUNT(G39:G41)/2))</f>
        <v>0.14006997972263183</v>
      </c>
      <c r="Q41" s="28"/>
    </row>
    <row r="42" spans="2:17">
      <c r="B42" s="24" t="s">
        <v>198</v>
      </c>
      <c r="C42" s="21">
        <v>24.288999557495117</v>
      </c>
      <c r="D42" s="30"/>
      <c r="E42" s="34"/>
      <c r="F42" s="34"/>
      <c r="G42" s="33">
        <v>15.118000030517578</v>
      </c>
      <c r="I42" s="34"/>
      <c r="J42" s="34"/>
      <c r="K42" s="34"/>
      <c r="L42" s="34"/>
      <c r="M42" s="34"/>
      <c r="N42" s="34"/>
      <c r="O42" s="35"/>
    </row>
    <row r="43" spans="2:17">
      <c r="B43" s="24" t="s">
        <v>198</v>
      </c>
      <c r="C43" s="21">
        <v>24.391000747680664</v>
      </c>
      <c r="D43" s="36"/>
      <c r="E43" s="34"/>
      <c r="F43" s="34"/>
      <c r="G43" s="33">
        <v>15.220000267028809</v>
      </c>
      <c r="H43" s="36"/>
      <c r="I43" s="34"/>
      <c r="J43" s="34"/>
      <c r="K43" s="34"/>
      <c r="L43" s="34"/>
      <c r="M43" s="34"/>
      <c r="N43" s="34"/>
      <c r="O43" s="35"/>
    </row>
    <row r="44" spans="2:17" ht="15.75">
      <c r="B44" s="24" t="s">
        <v>198</v>
      </c>
      <c r="C44" s="21">
        <v>24.346000671386719</v>
      </c>
      <c r="D44" s="37">
        <f>STDEV(C42:C44)</f>
        <v>5.1118125700205949E-2</v>
      </c>
      <c r="E44" s="38">
        <f>AVERAGE(C42:C44)</f>
        <v>24.342000325520832</v>
      </c>
      <c r="F44" s="34"/>
      <c r="G44" s="33">
        <v>15.281000137329102</v>
      </c>
      <c r="H44" s="39">
        <f>STDEV(G42:G44)</f>
        <v>8.2354990989787186E-2</v>
      </c>
      <c r="I44" s="38">
        <f>AVERAGE(G42:G44)</f>
        <v>15.20633347829183</v>
      </c>
      <c r="J44" s="34"/>
      <c r="K44" s="38">
        <f>E44-I44</f>
        <v>9.1356668472290021</v>
      </c>
      <c r="L44" s="38">
        <f>K44-$K$7</f>
        <v>-0.26500034332275568</v>
      </c>
      <c r="M44" s="18">
        <f>SQRT((D44*D44)+(H44*H44))</f>
        <v>9.6929909295480024E-2</v>
      </c>
      <c r="N44" s="6"/>
      <c r="O44" s="42">
        <f>POWER(2,-L44)</f>
        <v>1.2016363354840609</v>
      </c>
      <c r="P44" s="17">
        <f>M44/SQRT((COUNT(C42:C44)+COUNT(G42:G44)/2))</f>
        <v>4.569319744175393E-2</v>
      </c>
    </row>
    <row r="45" spans="2:17">
      <c r="B45" s="24" t="s">
        <v>199</v>
      </c>
      <c r="C45" s="21">
        <v>27.448999404907227</v>
      </c>
      <c r="D45" s="30"/>
      <c r="E45" s="34"/>
      <c r="F45" s="34"/>
      <c r="G45" s="33">
        <v>19.333999633789063</v>
      </c>
      <c r="I45" s="34"/>
      <c r="J45" s="34"/>
      <c r="K45" s="34"/>
      <c r="L45" s="34"/>
      <c r="M45" s="34"/>
      <c r="N45" s="34"/>
      <c r="O45" s="35"/>
    </row>
    <row r="46" spans="2:17">
      <c r="B46" s="24" t="s">
        <v>199</v>
      </c>
      <c r="C46" s="21">
        <v>27.471000671386719</v>
      </c>
      <c r="D46" s="36"/>
      <c r="E46" s="34"/>
      <c r="F46" s="34"/>
      <c r="G46" s="33">
        <v>18.739999771118164</v>
      </c>
      <c r="H46" s="36"/>
      <c r="I46" s="34"/>
      <c r="J46" s="34"/>
      <c r="K46" s="34"/>
      <c r="L46" s="34"/>
      <c r="M46" s="34"/>
      <c r="N46" s="34"/>
      <c r="O46" s="35"/>
    </row>
    <row r="47" spans="2:17" ht="15.75">
      <c r="B47" s="24" t="s">
        <v>199</v>
      </c>
      <c r="C47" s="21"/>
      <c r="D47" s="37">
        <f>STDEV(C45:C47)</f>
        <v>1.5557244722341206E-2</v>
      </c>
      <c r="E47" s="38">
        <f>AVERAGE(C45:C47)</f>
        <v>27.460000038146973</v>
      </c>
      <c r="F47" s="34"/>
      <c r="G47" s="33">
        <v>19.406999588012695</v>
      </c>
      <c r="H47" s="39">
        <f>STDEV(G45:G47)</f>
        <v>0.36584459039034234</v>
      </c>
      <c r="I47" s="38">
        <f>AVERAGE(G45:G47)</f>
        <v>19.160332997639973</v>
      </c>
      <c r="J47" s="34"/>
      <c r="K47" s="38">
        <f>E47-I47</f>
        <v>8.2996670405069999</v>
      </c>
      <c r="L47" s="38">
        <f>K47-$K$7</f>
        <v>-1.1010001500447579</v>
      </c>
      <c r="M47" s="18">
        <f>SQRT((D47*D47)+(H47*H47))</f>
        <v>0.36617522059968532</v>
      </c>
      <c r="N47" s="6"/>
      <c r="O47" s="42">
        <f>POWER(2,-L47)</f>
        <v>2.1450334567260043</v>
      </c>
      <c r="P47" s="17">
        <f>M47/SQRT((COUNT(C45:C47)+COUNT(G45:G47)/2))</f>
        <v>0.19572888843005573</v>
      </c>
    </row>
    <row r="48" spans="2:17">
      <c r="B48" s="24" t="s">
        <v>200</v>
      </c>
      <c r="C48" s="21">
        <v>23.625</v>
      </c>
      <c r="D48" s="30"/>
      <c r="E48" s="34"/>
      <c r="F48" s="34"/>
      <c r="G48" s="33">
        <v>14.637999534606934</v>
      </c>
      <c r="I48" s="34"/>
      <c r="J48" s="34"/>
      <c r="K48" s="34"/>
      <c r="L48" s="34"/>
      <c r="M48" s="34"/>
      <c r="N48" s="34"/>
      <c r="O48" s="35"/>
    </row>
    <row r="49" spans="2:17">
      <c r="B49" s="24" t="s">
        <v>200</v>
      </c>
      <c r="C49" s="21">
        <v>23.618999481201172</v>
      </c>
      <c r="D49" s="36"/>
      <c r="E49" s="34"/>
      <c r="F49" s="34"/>
      <c r="G49" s="33">
        <v>14.60200023651123</v>
      </c>
      <c r="H49" s="36"/>
      <c r="I49" s="34"/>
      <c r="J49" s="34"/>
      <c r="K49" s="34"/>
      <c r="L49" s="34"/>
      <c r="M49" s="34"/>
      <c r="N49" s="34"/>
      <c r="O49" s="35"/>
    </row>
    <row r="50" spans="2:17" ht="15.75">
      <c r="B50" s="24" t="s">
        <v>200</v>
      </c>
      <c r="C50" s="21">
        <v>23.649999618530273</v>
      </c>
      <c r="D50" s="37">
        <f>STDEV(C48:C50)</f>
        <v>1.6441794645239899E-2</v>
      </c>
      <c r="E50" s="38">
        <f>AVERAGE(C48:C50)</f>
        <v>23.631333033243816</v>
      </c>
      <c r="F50" s="34"/>
      <c r="G50" s="33">
        <v>14.607000350952148</v>
      </c>
      <c r="H50" s="39">
        <f>STDEV(G48:G50)</f>
        <v>1.9501709305719293E-2</v>
      </c>
      <c r="I50" s="38">
        <f>AVERAGE(G48:G50)</f>
        <v>14.615666707356771</v>
      </c>
      <c r="J50" s="34"/>
      <c r="K50" s="38">
        <f>E50-I50</f>
        <v>9.0156663258870449</v>
      </c>
      <c r="L50" s="38">
        <f>K50-$K$7</f>
        <v>-0.38500086466471295</v>
      </c>
      <c r="M50" s="18">
        <f>SQRT((D50*D50)+(H50*H50))</f>
        <v>2.550782775935689E-2</v>
      </c>
      <c r="N50" s="6"/>
      <c r="O50" s="42">
        <f>POWER(2,-L50)</f>
        <v>1.3058605697430368</v>
      </c>
      <c r="P50" s="17">
        <f>M50/SQRT((COUNT(C48:C50)+COUNT(G48:G50)/2))</f>
        <v>1.2024505321319811E-2</v>
      </c>
    </row>
    <row r="51" spans="2:17">
      <c r="B51" s="24" t="s">
        <v>201</v>
      </c>
      <c r="C51" s="21">
        <v>27.600000381469727</v>
      </c>
      <c r="D51" s="30"/>
      <c r="E51" s="34"/>
      <c r="F51" s="34"/>
      <c r="G51" s="33">
        <v>17.23699951171875</v>
      </c>
      <c r="I51" s="34"/>
      <c r="J51" s="34"/>
      <c r="K51" s="34"/>
      <c r="L51" s="34"/>
      <c r="M51" s="34"/>
      <c r="N51" s="34"/>
      <c r="O51" s="35"/>
    </row>
    <row r="52" spans="2:17">
      <c r="B52" s="24" t="s">
        <v>201</v>
      </c>
      <c r="C52" s="21">
        <v>27.371999740600586</v>
      </c>
      <c r="D52" s="36"/>
      <c r="E52" s="34"/>
      <c r="F52" s="34"/>
      <c r="G52" s="33">
        <v>17.299999237060547</v>
      </c>
      <c r="H52" s="36"/>
      <c r="I52" s="34"/>
      <c r="J52" s="34"/>
      <c r="K52" s="34"/>
      <c r="L52" s="34"/>
      <c r="M52" s="34"/>
      <c r="N52" s="34"/>
      <c r="O52" s="35"/>
    </row>
    <row r="53" spans="2:17" ht="15.75">
      <c r="B53" s="24" t="s">
        <v>201</v>
      </c>
      <c r="C53" s="21">
        <v>27.440000534057617</v>
      </c>
      <c r="D53" s="37">
        <f>STDEV(C51:C53)</f>
        <v>0.11705294480093395</v>
      </c>
      <c r="E53" s="38">
        <f>AVERAGE(C51:C53)</f>
        <v>27.470666885375977</v>
      </c>
      <c r="F53" s="34"/>
      <c r="G53" s="33">
        <v>17.277000427246094</v>
      </c>
      <c r="H53" s="39">
        <f>STDEV(G51:G53)</f>
        <v>3.187994115701627E-2</v>
      </c>
      <c r="I53" s="38">
        <f>AVERAGE(G51:G53)</f>
        <v>17.271333058675129</v>
      </c>
      <c r="J53" s="34"/>
      <c r="K53" s="38">
        <f>E53-I53</f>
        <v>10.199333826700848</v>
      </c>
      <c r="L53" s="38">
        <f>K53-$K$7</f>
        <v>0.79866663614908973</v>
      </c>
      <c r="M53" s="18">
        <f>SQRT((D53*D53)+(H53*H53))</f>
        <v>0.12131662101602282</v>
      </c>
      <c r="N53" s="6"/>
      <c r="O53" s="42">
        <f>POWER(2,-L53)</f>
        <v>0.57488024637228774</v>
      </c>
      <c r="P53" s="17">
        <f>M53/SQRT((COUNT(C51:C53)+COUNT(G51:G53)/2))</f>
        <v>5.7189203594045446E-2</v>
      </c>
    </row>
    <row r="54" spans="2:17">
      <c r="B54" s="24" t="s">
        <v>202</v>
      </c>
      <c r="C54" s="21">
        <v>28.674999237060547</v>
      </c>
      <c r="D54" s="30"/>
      <c r="E54" s="34"/>
      <c r="F54" s="34"/>
      <c r="G54" s="33">
        <v>19.724000930786133</v>
      </c>
      <c r="I54" s="34"/>
      <c r="J54" s="34"/>
      <c r="K54" s="34"/>
      <c r="L54" s="34"/>
      <c r="M54" s="34"/>
      <c r="N54" s="34"/>
      <c r="O54" s="35"/>
    </row>
    <row r="55" spans="2:17">
      <c r="B55" s="24" t="s">
        <v>202</v>
      </c>
      <c r="C55" s="21">
        <v>28.395999908447266</v>
      </c>
      <c r="D55" s="36"/>
      <c r="E55" s="34"/>
      <c r="F55" s="34"/>
      <c r="G55" s="33">
        <v>19.843999862670898</v>
      </c>
      <c r="H55" s="36"/>
      <c r="I55" s="34"/>
      <c r="J55" s="34"/>
      <c r="K55" s="34"/>
      <c r="L55" s="34"/>
      <c r="M55" s="34"/>
      <c r="N55" s="34"/>
      <c r="O55" s="35"/>
    </row>
    <row r="56" spans="2:17" ht="15.75">
      <c r="B56" s="24" t="s">
        <v>202</v>
      </c>
      <c r="C56" s="21">
        <v>28.156999588012695</v>
      </c>
      <c r="D56" s="37">
        <f>STDEV(C54:C56)</f>
        <v>0.25925708442513568</v>
      </c>
      <c r="E56" s="38">
        <f>AVERAGE(C54:C56)</f>
        <v>28.409332911173504</v>
      </c>
      <c r="F56" s="34"/>
      <c r="G56" s="33">
        <v>19.870000839233398</v>
      </c>
      <c r="H56" s="39">
        <f>STDEV(G54:G56)</f>
        <v>7.788000139348808E-2</v>
      </c>
      <c r="I56" s="38">
        <f>AVERAGE(G54:G56)</f>
        <v>19.812667210896809</v>
      </c>
      <c r="J56" s="34"/>
      <c r="K56" s="38">
        <f>E56-I56</f>
        <v>8.5966657002766951</v>
      </c>
      <c r="L56" s="38">
        <f>K56-$K$7</f>
        <v>-0.80400149027506274</v>
      </c>
      <c r="M56" s="18">
        <f>SQRT((D56*D56)+(H56*H56))</f>
        <v>0.27070192175467028</v>
      </c>
      <c r="N56" s="6"/>
      <c r="O56" s="42">
        <f>POWER(2,-L56)</f>
        <v>1.7459369857845084</v>
      </c>
      <c r="P56" s="17">
        <f>M56/SQRT((COUNT(C54:C56)+COUNT(G54:G56)/2))</f>
        <v>0.1276101097019717</v>
      </c>
    </row>
    <row r="57" spans="2:17" s="23" customFormat="1">
      <c r="B57" s="24" t="s">
        <v>203</v>
      </c>
      <c r="C57" s="21">
        <v>24.982000350952148</v>
      </c>
      <c r="D57" s="30"/>
      <c r="E57" s="34"/>
      <c r="F57" s="34"/>
      <c r="G57" s="33">
        <v>12.51200008392334</v>
      </c>
      <c r="H57" s="29"/>
      <c r="I57" s="34"/>
      <c r="J57" s="34"/>
      <c r="K57" s="34"/>
      <c r="L57" s="34"/>
      <c r="M57" s="34"/>
      <c r="N57" s="34"/>
      <c r="O57" s="35"/>
      <c r="P57" s="41"/>
      <c r="Q57" s="28"/>
    </row>
    <row r="58" spans="2:17" s="23" customFormat="1">
      <c r="B58" s="24" t="s">
        <v>203</v>
      </c>
      <c r="C58" s="21">
        <v>25.01300048828125</v>
      </c>
      <c r="D58" s="36"/>
      <c r="E58" s="34"/>
      <c r="F58" s="34"/>
      <c r="G58" s="33">
        <v>13.010000228881836</v>
      </c>
      <c r="H58" s="36"/>
      <c r="I58" s="34"/>
      <c r="J58" s="34"/>
      <c r="K58" s="34"/>
      <c r="L58" s="34"/>
      <c r="M58" s="34"/>
      <c r="N58" s="34"/>
      <c r="O58" s="35"/>
      <c r="P58" s="41"/>
      <c r="Q58" s="28"/>
    </row>
    <row r="59" spans="2:17" s="23" customFormat="1" ht="15.75">
      <c r="B59" s="24" t="s">
        <v>203</v>
      </c>
      <c r="C59" s="21">
        <v>24.926000595092773</v>
      </c>
      <c r="D59" s="37">
        <f>STDEV(C57:C59)</f>
        <v>4.4094524576072353E-2</v>
      </c>
      <c r="E59" s="38">
        <f>AVERAGE(C57:C59)</f>
        <v>24.973667144775391</v>
      </c>
      <c r="F59" s="34"/>
      <c r="G59" s="33">
        <v>12.732999801635742</v>
      </c>
      <c r="H59" s="39">
        <f>STDEV(G57:G59)</f>
        <v>0.24952429951884444</v>
      </c>
      <c r="I59" s="38">
        <f>AVERAGE(G57:G59)</f>
        <v>12.751666704813639</v>
      </c>
      <c r="J59" s="34"/>
      <c r="K59" s="38">
        <f>E59-I59</f>
        <v>12.222000439961752</v>
      </c>
      <c r="L59" s="38">
        <f>K59-$K$7</f>
        <v>2.8213332494099941</v>
      </c>
      <c r="M59" s="38">
        <f>SQRT((D59*D59)+(H59*H59))</f>
        <v>0.25339041644853078</v>
      </c>
      <c r="N59" s="34"/>
      <c r="O59" s="42">
        <f>POWER(2,-L59)</f>
        <v>0.14147967847239259</v>
      </c>
      <c r="P59" s="1">
        <f>M59/SQRT((COUNT(C57:C59)+COUNT(G57:G59)/2))</f>
        <v>0.11944938783895961</v>
      </c>
      <c r="Q59" s="28"/>
    </row>
    <row r="60" spans="2:17" s="23" customFormat="1">
      <c r="B60" s="24" t="s">
        <v>204</v>
      </c>
      <c r="C60" s="21"/>
      <c r="D60" s="30"/>
      <c r="E60" s="34"/>
      <c r="F60" s="34"/>
      <c r="G60" s="33">
        <v>17.481000900268555</v>
      </c>
      <c r="H60" s="29"/>
      <c r="I60" s="34"/>
      <c r="J60" s="34"/>
      <c r="K60" s="34"/>
      <c r="L60" s="34"/>
      <c r="M60" s="34"/>
      <c r="N60" s="34"/>
      <c r="O60" s="35"/>
      <c r="P60" s="41"/>
      <c r="Q60" s="28"/>
    </row>
    <row r="61" spans="2:17" s="23" customFormat="1">
      <c r="B61" s="24" t="s">
        <v>204</v>
      </c>
      <c r="C61" s="21">
        <v>29.160999298095703</v>
      </c>
      <c r="D61" s="36"/>
      <c r="E61" s="34"/>
      <c r="F61" s="34"/>
      <c r="G61" s="33">
        <v>17.933000564575195</v>
      </c>
      <c r="H61" s="36"/>
      <c r="I61" s="34"/>
      <c r="J61" s="34"/>
      <c r="K61" s="34"/>
      <c r="L61" s="34"/>
      <c r="M61" s="34"/>
      <c r="N61" s="34"/>
      <c r="O61" s="35"/>
      <c r="P61" s="41"/>
      <c r="Q61" s="28"/>
    </row>
    <row r="62" spans="2:17" s="23" customFormat="1" ht="15.75">
      <c r="B62" s="24" t="s">
        <v>204</v>
      </c>
      <c r="C62" s="21">
        <v>28.799999237060547</v>
      </c>
      <c r="D62" s="37">
        <f>STDEV(C60:C62)</f>
        <v>0.25526559116671654</v>
      </c>
      <c r="E62" s="38">
        <f>AVERAGE(C60:C62)</f>
        <v>28.980499267578125</v>
      </c>
      <c r="F62" s="34"/>
      <c r="G62" s="33">
        <v>17.746000289916992</v>
      </c>
      <c r="H62" s="39">
        <f>STDEV(G60:G62)</f>
        <v>0.22711871923786539</v>
      </c>
      <c r="I62" s="38">
        <f>AVERAGE(G60:G62)</f>
        <v>17.720000584920246</v>
      </c>
      <c r="J62" s="34"/>
      <c r="K62" s="38">
        <f>E62-I62</f>
        <v>11.260498682657879</v>
      </c>
      <c r="L62" s="38">
        <f>K62-$K$7</f>
        <v>1.859831492106121</v>
      </c>
      <c r="M62" s="38">
        <f>SQRT((D62*D62)+(H62*H62))</f>
        <v>0.34167738389003977</v>
      </c>
      <c r="N62" s="34"/>
      <c r="O62" s="42">
        <f>POWER(2,-L62)</f>
        <v>0.27550845669023322</v>
      </c>
      <c r="P62" s="1">
        <f>M62/SQRT((COUNT(C60:C62)+COUNT(G60:G62)/2))</f>
        <v>0.18263424390368044</v>
      </c>
      <c r="Q62" s="28"/>
    </row>
    <row r="63" spans="2:17" s="23" customFormat="1">
      <c r="B63" s="24" t="s">
        <v>205</v>
      </c>
      <c r="C63" s="21">
        <v>28.017999649047852</v>
      </c>
      <c r="D63" s="30"/>
      <c r="E63" s="34"/>
      <c r="F63" s="34"/>
      <c r="G63" s="33">
        <v>19.440000534057617</v>
      </c>
      <c r="H63" s="29"/>
      <c r="I63" s="34"/>
      <c r="J63" s="34"/>
      <c r="K63" s="34"/>
      <c r="L63" s="34"/>
      <c r="M63" s="34"/>
      <c r="N63" s="34"/>
      <c r="O63" s="35"/>
      <c r="P63" s="41"/>
      <c r="Q63" s="28"/>
    </row>
    <row r="64" spans="2:17" s="23" customFormat="1">
      <c r="B64" s="24" t="s">
        <v>205</v>
      </c>
      <c r="C64" s="21">
        <v>28.063999176025391</v>
      </c>
      <c r="D64" s="36"/>
      <c r="E64" s="34"/>
      <c r="F64" s="34"/>
      <c r="G64" s="33">
        <v>19.465999603271484</v>
      </c>
      <c r="H64" s="36"/>
      <c r="I64" s="34"/>
      <c r="J64" s="34"/>
      <c r="K64" s="34"/>
      <c r="L64" s="34"/>
      <c r="M64" s="34"/>
      <c r="N64" s="34"/>
      <c r="O64" s="35"/>
      <c r="P64" s="41"/>
      <c r="Q64" s="28"/>
    </row>
    <row r="65" spans="2:17" s="23" customFormat="1" ht="15.75">
      <c r="B65" s="24" t="s">
        <v>205</v>
      </c>
      <c r="C65" s="21">
        <v>28.080999374389648</v>
      </c>
      <c r="D65" s="37">
        <f>STDEV(C63:C65)</f>
        <v>3.2593272873716599E-2</v>
      </c>
      <c r="E65" s="38">
        <f>AVERAGE(C63:C65)</f>
        <v>28.054332733154297</v>
      </c>
      <c r="F65" s="34"/>
      <c r="G65" s="33">
        <v>19.413000106811523</v>
      </c>
      <c r="H65" s="39">
        <f>STDEV(G63:G65)</f>
        <v>2.650132479854693E-2</v>
      </c>
      <c r="I65" s="38">
        <f>AVERAGE(G63:G65)</f>
        <v>19.439666748046875</v>
      </c>
      <c r="J65" s="34"/>
      <c r="K65" s="38">
        <f>E65-I65</f>
        <v>8.6146659851074219</v>
      </c>
      <c r="L65" s="38">
        <f>K65-$K$7</f>
        <v>-0.78600120544433594</v>
      </c>
      <c r="M65" s="38">
        <f>SQRT((D65*D65)+(H65*H65))</f>
        <v>4.2007638028085187E-2</v>
      </c>
      <c r="N65" s="34"/>
      <c r="O65" s="42">
        <f>POWER(2,-L65)</f>
        <v>1.7242885307644629</v>
      </c>
      <c r="P65" s="1">
        <f>M65/SQRT((COUNT(C63:C65)+COUNT(G63:G65)/2))</f>
        <v>1.9802590474192618E-2</v>
      </c>
      <c r="Q65" s="28"/>
    </row>
    <row r="66" spans="2:17">
      <c r="B66" s="24" t="s">
        <v>206</v>
      </c>
      <c r="C66" s="21">
        <v>22.361000061035156</v>
      </c>
      <c r="D66" s="30"/>
      <c r="E66" s="34"/>
      <c r="F66" s="34"/>
      <c r="G66" s="33">
        <v>13.425999641418457</v>
      </c>
      <c r="I66" s="34"/>
      <c r="J66" s="34"/>
      <c r="K66" s="34"/>
      <c r="L66" s="34"/>
      <c r="M66" s="34"/>
      <c r="N66" s="34"/>
      <c r="O66" s="35"/>
    </row>
    <row r="67" spans="2:17">
      <c r="B67" s="24" t="s">
        <v>206</v>
      </c>
      <c r="C67" s="21">
        <v>22.409999847412109</v>
      </c>
      <c r="D67" s="36"/>
      <c r="E67" s="34"/>
      <c r="F67" s="34"/>
      <c r="G67" s="33">
        <v>13.420000076293945</v>
      </c>
      <c r="H67" s="36"/>
      <c r="I67" s="34"/>
      <c r="J67" s="34"/>
      <c r="K67" s="34"/>
      <c r="L67" s="34"/>
      <c r="M67" s="34"/>
      <c r="N67" s="34"/>
      <c r="O67" s="35"/>
    </row>
    <row r="68" spans="2:17" ht="15.75">
      <c r="B68" s="24" t="s">
        <v>206</v>
      </c>
      <c r="C68" s="21">
        <v>22.353000640869141</v>
      </c>
      <c r="D68" s="37">
        <f>STDEV(C66:C68)</f>
        <v>3.0859572622087921E-2</v>
      </c>
      <c r="E68" s="38">
        <f>AVERAGE(C66:C68)</f>
        <v>22.374666849772137</v>
      </c>
      <c r="F68" s="34"/>
      <c r="G68" s="33">
        <v>13.46399974822998</v>
      </c>
      <c r="H68" s="39">
        <f>STDEV(G66:G68)</f>
        <v>2.3860616190175415E-2</v>
      </c>
      <c r="I68" s="38">
        <f>AVERAGE(G66:G68)</f>
        <v>13.436666488647461</v>
      </c>
      <c r="J68" s="34"/>
      <c r="K68" s="38">
        <f>E68-I68</f>
        <v>8.9380003611246757</v>
      </c>
      <c r="L68" s="38">
        <f>K68-$K$7</f>
        <v>-0.46266682942708215</v>
      </c>
      <c r="M68" s="18">
        <f>SQRT((D68*D68)+(H68*H68))</f>
        <v>3.9008232815558049E-2</v>
      </c>
      <c r="N68" s="6"/>
      <c r="O68" s="42">
        <f>POWER(2,-L68)</f>
        <v>1.3780868660213188</v>
      </c>
      <c r="P68" s="17">
        <f>M68/SQRT((COUNT(C66:C68)+COUNT(G66:G68)/2))</f>
        <v>1.8388657297323141E-2</v>
      </c>
    </row>
    <row r="69" spans="2:17">
      <c r="B69" s="24" t="s">
        <v>207</v>
      </c>
      <c r="C69" s="21">
        <v>29.10099983215332</v>
      </c>
      <c r="D69" s="30"/>
      <c r="E69" s="34"/>
      <c r="F69" s="34"/>
      <c r="G69" s="33">
        <v>18.22599983215332</v>
      </c>
      <c r="I69" s="34"/>
      <c r="J69" s="34"/>
      <c r="K69" s="34"/>
      <c r="L69" s="34"/>
      <c r="M69" s="34"/>
      <c r="N69" s="34"/>
      <c r="O69" s="35"/>
    </row>
    <row r="70" spans="2:17">
      <c r="B70" s="24" t="s">
        <v>207</v>
      </c>
      <c r="C70" s="21">
        <v>29.003000259399414</v>
      </c>
      <c r="D70" s="36"/>
      <c r="E70" s="34"/>
      <c r="F70" s="34"/>
      <c r="G70" s="33">
        <v>18.333999633789063</v>
      </c>
      <c r="H70" s="36"/>
      <c r="I70" s="34"/>
      <c r="J70" s="34"/>
      <c r="K70" s="34"/>
      <c r="L70" s="34"/>
      <c r="M70" s="34"/>
      <c r="N70" s="34"/>
      <c r="O70" s="35"/>
    </row>
    <row r="71" spans="2:17" ht="15.75">
      <c r="B71" s="24" t="s">
        <v>207</v>
      </c>
      <c r="C71" s="21">
        <v>29.216999053955078</v>
      </c>
      <c r="D71" s="37">
        <f>STDEV(C69:C71)</f>
        <v>0.10712548699993456</v>
      </c>
      <c r="E71" s="38">
        <f>AVERAGE(C69:C71)</f>
        <v>29.10699971516927</v>
      </c>
      <c r="F71" s="34"/>
      <c r="G71" s="33">
        <v>18.312000274658203</v>
      </c>
      <c r="H71" s="39">
        <f>STDEV(G69:G71)</f>
        <v>5.7073059999974071E-2</v>
      </c>
      <c r="I71" s="38">
        <f>AVERAGE(G69:G71)</f>
        <v>18.290666580200195</v>
      </c>
      <c r="J71" s="34"/>
      <c r="K71" s="38">
        <f>E71-I71</f>
        <v>10.816333134969074</v>
      </c>
      <c r="L71" s="38">
        <f>K71-$K$7</f>
        <v>1.4156659444173165</v>
      </c>
      <c r="M71" s="18">
        <f>SQRT((D71*D71)+(H71*H71))</f>
        <v>0.12138041086902691</v>
      </c>
      <c r="N71" s="6"/>
      <c r="O71" s="42">
        <f>POWER(2,-L71)</f>
        <v>0.37483668370732642</v>
      </c>
      <c r="P71" s="17">
        <f>M71/SQRT((COUNT(C69:C71)+COUNT(G69:G71)/2))</f>
        <v>5.7219274419132174E-2</v>
      </c>
    </row>
    <row r="72" spans="2:17">
      <c r="B72" s="24" t="s">
        <v>208</v>
      </c>
      <c r="C72" s="21">
        <v>28.583000183105469</v>
      </c>
      <c r="D72" s="30"/>
      <c r="E72" s="34"/>
      <c r="F72" s="34"/>
      <c r="G72" s="33">
        <v>18.60099983215332</v>
      </c>
      <c r="I72" s="34"/>
      <c r="J72" s="34"/>
      <c r="K72" s="34"/>
      <c r="L72" s="34"/>
      <c r="M72" s="34"/>
      <c r="N72" s="34"/>
      <c r="O72" s="35"/>
    </row>
    <row r="73" spans="2:17">
      <c r="B73" s="24" t="s">
        <v>208</v>
      </c>
      <c r="C73" s="21">
        <v>28.575000762939453</v>
      </c>
      <c r="D73" s="36"/>
      <c r="E73" s="34"/>
      <c r="F73" s="34"/>
      <c r="G73" s="33">
        <v>18.618999481201172</v>
      </c>
      <c r="H73" s="36"/>
      <c r="I73" s="34"/>
      <c r="J73" s="34"/>
      <c r="K73" s="34"/>
      <c r="L73" s="34"/>
      <c r="M73" s="34"/>
      <c r="N73" s="34"/>
      <c r="O73" s="35"/>
    </row>
    <row r="74" spans="2:17" ht="15.75">
      <c r="B74" s="24" t="s">
        <v>208</v>
      </c>
      <c r="C74" s="21">
        <v>28.402999877929687</v>
      </c>
      <c r="D74" s="37">
        <f>STDEV(C72:C74)</f>
        <v>0.10169267839140751</v>
      </c>
      <c r="E74" s="38">
        <f>AVERAGE(C72:C74)</f>
        <v>28.520333607991535</v>
      </c>
      <c r="F74" s="34"/>
      <c r="G74" s="33">
        <v>18.552000045776367</v>
      </c>
      <c r="H74" s="39">
        <f>STDEV(G72:G74)</f>
        <v>3.4674416068323916E-2</v>
      </c>
      <c r="I74" s="38">
        <f>AVERAGE(G72:G74)</f>
        <v>18.590666453043621</v>
      </c>
      <c r="J74" s="34"/>
      <c r="K74" s="38">
        <f>E74-I74</f>
        <v>9.9296671549479143</v>
      </c>
      <c r="L74" s="38">
        <f>K74-$K$7</f>
        <v>0.52899996439615649</v>
      </c>
      <c r="M74" s="18">
        <f>SQRT((D74*D74)+(H74*H74))</f>
        <v>0.10744168636100924</v>
      </c>
      <c r="N74" s="6"/>
      <c r="O74" s="42">
        <f>POWER(2,-L74)</f>
        <v>0.69303495992841146</v>
      </c>
      <c r="P74" s="17">
        <f>M74/SQRT((COUNT(C72:C74)+COUNT(G72:G74)/2))</f>
        <v>5.0648496671991894E-2</v>
      </c>
    </row>
    <row r="75" spans="2:17">
      <c r="B75" s="24" t="s">
        <v>209</v>
      </c>
      <c r="C75" s="21">
        <v>22.881000518798828</v>
      </c>
      <c r="D75" s="30"/>
      <c r="E75" s="34"/>
      <c r="F75" s="34"/>
      <c r="G75" s="33">
        <v>14.305999755859375</v>
      </c>
      <c r="I75" s="34"/>
      <c r="J75" s="34"/>
      <c r="K75" s="34"/>
      <c r="L75" s="34"/>
      <c r="M75" s="34"/>
      <c r="N75" s="34"/>
      <c r="O75" s="35"/>
    </row>
    <row r="76" spans="2:17">
      <c r="B76" s="24" t="s">
        <v>209</v>
      </c>
      <c r="C76" s="21">
        <v>22.989999771118164</v>
      </c>
      <c r="D76" s="36"/>
      <c r="E76" s="34"/>
      <c r="F76" s="34"/>
      <c r="G76" s="33">
        <v>14.413999557495117</v>
      </c>
      <c r="H76" s="36"/>
      <c r="I76" s="34"/>
      <c r="J76" s="34"/>
      <c r="K76" s="34"/>
      <c r="L76" s="34"/>
      <c r="M76" s="34"/>
      <c r="N76" s="34"/>
      <c r="O76" s="35"/>
    </row>
    <row r="77" spans="2:17" ht="15.75">
      <c r="B77" s="24" t="s">
        <v>209</v>
      </c>
      <c r="C77" s="21">
        <v>22.986000061035156</v>
      </c>
      <c r="D77" s="37">
        <f>STDEV(C75:C77)</f>
        <v>6.1808492615983916E-2</v>
      </c>
      <c r="E77" s="38">
        <f>AVERAGE(C75:C77)</f>
        <v>22.952333450317383</v>
      </c>
      <c r="F77" s="34"/>
      <c r="G77" s="33">
        <v>14.394000053405762</v>
      </c>
      <c r="H77" s="39">
        <f>STDEV(G75:G77)</f>
        <v>5.7457215510662664E-2</v>
      </c>
      <c r="I77" s="38">
        <f>AVERAGE(G75:G77)</f>
        <v>14.371333122253418</v>
      </c>
      <c r="J77" s="34"/>
      <c r="K77" s="38">
        <f>E77-I77</f>
        <v>8.5810003280639648</v>
      </c>
      <c r="L77" s="38">
        <f>K77-$K$7</f>
        <v>-0.81966686248779297</v>
      </c>
      <c r="M77" s="18">
        <f>SQRT((D77*D77)+(H77*H77))</f>
        <v>8.4389699452592393E-2</v>
      </c>
      <c r="N77" s="6"/>
      <c r="O77" s="42">
        <f>POWER(2,-L77)</f>
        <v>1.7649983838724359</v>
      </c>
      <c r="P77" s="17">
        <f>M77/SQRT((COUNT(C75:C77)+COUNT(G75:G77)/2))</f>
        <v>3.978168583014851E-2</v>
      </c>
    </row>
    <row r="78" spans="2:17">
      <c r="B78" s="24" t="s">
        <v>210</v>
      </c>
      <c r="C78" s="21">
        <v>23.006000518798828</v>
      </c>
      <c r="D78" s="30"/>
      <c r="E78" s="34"/>
      <c r="F78" s="34"/>
      <c r="G78" s="33">
        <v>15.234999656677246</v>
      </c>
      <c r="I78" s="34"/>
      <c r="J78" s="34"/>
      <c r="K78" s="34"/>
      <c r="L78" s="34"/>
      <c r="M78" s="34"/>
      <c r="N78" s="34"/>
      <c r="O78" s="35"/>
    </row>
    <row r="79" spans="2:17">
      <c r="B79" s="24" t="s">
        <v>210</v>
      </c>
      <c r="C79" s="21">
        <v>22.989999771118164</v>
      </c>
      <c r="D79" s="36"/>
      <c r="E79" s="34"/>
      <c r="F79" s="34"/>
      <c r="G79" s="33">
        <v>15.159999847412109</v>
      </c>
      <c r="H79" s="36"/>
      <c r="I79" s="34"/>
      <c r="J79" s="34"/>
      <c r="K79" s="34"/>
      <c r="L79" s="34"/>
      <c r="M79" s="34"/>
      <c r="N79" s="34"/>
      <c r="O79" s="35"/>
    </row>
    <row r="80" spans="2:17" ht="15.75">
      <c r="B80" s="24" t="s">
        <v>210</v>
      </c>
      <c r="C80" s="21">
        <v>23.004999160766602</v>
      </c>
      <c r="D80" s="37">
        <f>STDEV(C78:C80)</f>
        <v>8.9629639263902276E-3</v>
      </c>
      <c r="E80" s="38">
        <f>AVERAGE(C78:C80)</f>
        <v>23.000333150227863</v>
      </c>
      <c r="F80" s="34"/>
      <c r="G80" s="33">
        <v>15.28600025177002</v>
      </c>
      <c r="H80" s="39">
        <f>STDEV(G78:G80)</f>
        <v>6.3379983680418611E-2</v>
      </c>
      <c r="I80" s="38">
        <f>AVERAGE(G78:G80)</f>
        <v>15.226999918619791</v>
      </c>
      <c r="J80" s="34"/>
      <c r="K80" s="38">
        <f>E80-I80</f>
        <v>7.7733332316080723</v>
      </c>
      <c r="L80" s="38">
        <f>K80-$K$7</f>
        <v>-1.6273339589436855</v>
      </c>
      <c r="M80" s="18">
        <f>SQRT((D80*D80)+(H80*H80))</f>
        <v>6.4010601103847653E-2</v>
      </c>
      <c r="N80" s="6"/>
      <c r="O80" s="42">
        <f>POWER(2,-L80)</f>
        <v>3.0894155958658218</v>
      </c>
      <c r="P80" s="17">
        <f>M80/SQRT((COUNT(C78:C80)+COUNT(G78:G80)/2))</f>
        <v>3.0174886738905188E-2</v>
      </c>
    </row>
    <row r="81" spans="2:17" s="23" customFormat="1">
      <c r="B81" s="24" t="s">
        <v>211</v>
      </c>
      <c r="C81" s="21">
        <v>28.589000701904297</v>
      </c>
      <c r="D81" s="30"/>
      <c r="E81" s="34"/>
      <c r="F81" s="34"/>
      <c r="G81" s="33">
        <v>19.415000915527344</v>
      </c>
      <c r="H81" s="29"/>
      <c r="I81" s="34"/>
      <c r="J81" s="34"/>
      <c r="K81" s="34"/>
      <c r="L81" s="34"/>
      <c r="M81" s="34"/>
      <c r="N81" s="34"/>
      <c r="O81" s="35"/>
      <c r="P81" s="41"/>
      <c r="Q81" s="28"/>
    </row>
    <row r="82" spans="2:17" s="23" customFormat="1">
      <c r="B82" s="24" t="s">
        <v>211</v>
      </c>
      <c r="C82" s="21">
        <v>28.343000411987305</v>
      </c>
      <c r="D82" s="36"/>
      <c r="E82" s="34"/>
      <c r="F82" s="34"/>
      <c r="G82" s="33">
        <v>19.202999114990234</v>
      </c>
      <c r="H82" s="36"/>
      <c r="I82" s="34"/>
      <c r="J82" s="34"/>
      <c r="K82" s="34"/>
      <c r="L82" s="34"/>
      <c r="M82" s="34"/>
      <c r="N82" s="34"/>
      <c r="O82" s="35"/>
      <c r="P82" s="41"/>
      <c r="Q82" s="28"/>
    </row>
    <row r="83" spans="2:17" s="23" customFormat="1" ht="15.75">
      <c r="B83" s="24" t="s">
        <v>211</v>
      </c>
      <c r="C83" s="21">
        <v>28.48699951171875</v>
      </c>
      <c r="D83" s="37">
        <f>STDEV(C81:C83)</f>
        <v>0.12359620150715195</v>
      </c>
      <c r="E83" s="38">
        <f>AVERAGE(C81:C83)</f>
        <v>28.473000208536785</v>
      </c>
      <c r="F83" s="34"/>
      <c r="G83" s="33">
        <v>19.208000183105469</v>
      </c>
      <c r="H83" s="39">
        <f>STDEV(G81:G83)</f>
        <v>0.12098145679983512</v>
      </c>
      <c r="I83" s="38">
        <f>AVERAGE(G81:G83)</f>
        <v>19.275333404541016</v>
      </c>
      <c r="J83" s="34"/>
      <c r="K83" s="38">
        <f>E83-I83</f>
        <v>9.1976668039957694</v>
      </c>
      <c r="L83" s="38">
        <f>K83-$K$7</f>
        <v>-0.2030003865559884</v>
      </c>
      <c r="M83" s="38">
        <f>SQRT((D83*D83)+(H83*H83))</f>
        <v>0.17295240361558112</v>
      </c>
      <c r="N83" s="34"/>
      <c r="O83" s="42">
        <f>POWER(2,-L83)</f>
        <v>1.1510897997509451</v>
      </c>
      <c r="P83" s="1">
        <f>M83/SQRT((COUNT(C81:C83)+COUNT(G81:G83)/2))</f>
        <v>8.1530544946060116E-2</v>
      </c>
      <c r="Q83" s="28"/>
    </row>
    <row r="84" spans="2:17" s="23" customFormat="1">
      <c r="B84" s="24" t="s">
        <v>212</v>
      </c>
      <c r="C84" s="21">
        <v>24.163999557495117</v>
      </c>
      <c r="D84" s="30"/>
      <c r="E84" s="34"/>
      <c r="F84" s="34"/>
      <c r="G84" s="33">
        <v>15.899999618530273</v>
      </c>
      <c r="H84" s="29"/>
      <c r="I84" s="34"/>
      <c r="J84" s="34"/>
      <c r="K84" s="34"/>
      <c r="L84" s="34"/>
      <c r="M84" s="34"/>
      <c r="N84" s="34"/>
      <c r="O84" s="35"/>
      <c r="P84" s="41"/>
      <c r="Q84" s="28"/>
    </row>
    <row r="85" spans="2:17" s="23" customFormat="1">
      <c r="B85" s="24" t="s">
        <v>212</v>
      </c>
      <c r="C85" s="21">
        <v>24.277999877929688</v>
      </c>
      <c r="D85" s="36"/>
      <c r="E85" s="34"/>
      <c r="F85" s="34"/>
      <c r="G85" s="33">
        <v>15.98799991607666</v>
      </c>
      <c r="H85" s="36"/>
      <c r="I85" s="34"/>
      <c r="J85" s="34"/>
      <c r="K85" s="34"/>
      <c r="L85" s="34"/>
      <c r="M85" s="34"/>
      <c r="N85" s="34"/>
      <c r="O85" s="35"/>
      <c r="P85" s="41"/>
      <c r="Q85" s="28"/>
    </row>
    <row r="86" spans="2:17" s="23" customFormat="1" ht="15.75">
      <c r="B86" s="24" t="s">
        <v>212</v>
      </c>
      <c r="C86" s="21">
        <v>24.200000762939453</v>
      </c>
      <c r="D86" s="37">
        <f>STDEV(C84:C86)</f>
        <v>5.8275240299647264E-2</v>
      </c>
      <c r="E86" s="38">
        <f>AVERAGE(C84:C86)</f>
        <v>24.214000066121418</v>
      </c>
      <c r="F86" s="34"/>
      <c r="G86" s="33">
        <v>15.815999984741211</v>
      </c>
      <c r="H86" s="39">
        <f>STDEV(G84:G86)</f>
        <v>8.600771983214496E-2</v>
      </c>
      <c r="I86" s="38">
        <f>AVERAGE(G84:G86)</f>
        <v>15.901333173116049</v>
      </c>
      <c r="J86" s="34"/>
      <c r="K86" s="38">
        <f>E86-I86</f>
        <v>8.3126668930053693</v>
      </c>
      <c r="L86" s="38">
        <f>K86-$K$7</f>
        <v>-1.0880002975463885</v>
      </c>
      <c r="M86" s="38">
        <f>SQRT((D86*D86)+(H86*H86))</f>
        <v>0.10389095967747326</v>
      </c>
      <c r="N86" s="34"/>
      <c r="O86" s="42">
        <f>POWER(2,-L86)</f>
        <v>2.1257917871476728</v>
      </c>
      <c r="P86" s="1">
        <f>M86/SQRT((COUNT(C84:C86)+COUNT(G84:G86)/2))</f>
        <v>4.8974668061279682E-2</v>
      </c>
      <c r="Q86" s="28"/>
    </row>
    <row r="87" spans="2:17">
      <c r="B87" s="24" t="s">
        <v>213</v>
      </c>
      <c r="C87" s="21">
        <v>29.031999588012695</v>
      </c>
      <c r="D87" s="30"/>
      <c r="E87" s="34"/>
      <c r="F87" s="34"/>
      <c r="G87" s="33">
        <v>18.64900016784668</v>
      </c>
      <c r="I87" s="34"/>
      <c r="J87" s="34"/>
      <c r="K87" s="34"/>
      <c r="L87" s="34"/>
      <c r="M87" s="34"/>
      <c r="N87" s="34"/>
      <c r="O87" s="35"/>
    </row>
    <row r="88" spans="2:17">
      <c r="B88" s="24" t="s">
        <v>213</v>
      </c>
      <c r="C88" s="21">
        <v>28.816999435424805</v>
      </c>
      <c r="D88" s="36"/>
      <c r="E88" s="34"/>
      <c r="F88" s="34"/>
      <c r="G88" s="33">
        <v>18.708000183105469</v>
      </c>
      <c r="H88" s="36"/>
      <c r="I88" s="34"/>
      <c r="J88" s="34"/>
      <c r="K88" s="34"/>
      <c r="L88" s="34"/>
      <c r="M88" s="34"/>
      <c r="N88" s="34"/>
      <c r="O88" s="35"/>
    </row>
    <row r="89" spans="2:17" ht="15.75">
      <c r="B89" s="24" t="s">
        <v>213</v>
      </c>
      <c r="C89" s="21">
        <v>29.179000854492188</v>
      </c>
      <c r="D89" s="37">
        <f>STDEV(C87:C89)</f>
        <v>0.18206201570057343</v>
      </c>
      <c r="E89" s="38">
        <f>AVERAGE(C87:C89)</f>
        <v>29.00933329264323</v>
      </c>
      <c r="F89" s="34"/>
      <c r="G89" s="33">
        <v>18.700000762939453</v>
      </c>
      <c r="H89" s="39">
        <f>STDEV(G87:G89)</f>
        <v>3.2005346489159238E-2</v>
      </c>
      <c r="I89" s="38">
        <f>AVERAGE(G87:G89)</f>
        <v>18.685667037963867</v>
      </c>
      <c r="J89" s="34"/>
      <c r="K89" s="38">
        <f>E89-I89</f>
        <v>10.323666254679363</v>
      </c>
      <c r="L89" s="38">
        <f>K89-$K$7</f>
        <v>0.92299906412760535</v>
      </c>
      <c r="M89" s="18">
        <f>SQRT((D89*D89)+(H89*H89))</f>
        <v>0.18485377941726533</v>
      </c>
      <c r="N89" s="6"/>
      <c r="O89" s="42">
        <f>POWER(2,-L89)</f>
        <v>0.52741150066434239</v>
      </c>
      <c r="P89" s="17">
        <f>M89/SQRT((COUNT(C87:C89)+COUNT(G87:G89)/2))</f>
        <v>8.714090730260704E-2</v>
      </c>
    </row>
    <row r="90" spans="2:17">
      <c r="B90" s="24" t="s">
        <v>214</v>
      </c>
      <c r="C90" s="21">
        <v>30.097000122070313</v>
      </c>
      <c r="D90" s="30"/>
      <c r="E90" s="34"/>
      <c r="F90" s="34"/>
      <c r="G90" s="33">
        <v>22.187000274658203</v>
      </c>
      <c r="I90" s="34"/>
      <c r="J90" s="34"/>
      <c r="K90" s="34"/>
      <c r="L90" s="34"/>
      <c r="M90" s="34"/>
      <c r="N90" s="34"/>
      <c r="O90" s="35"/>
    </row>
    <row r="91" spans="2:17">
      <c r="B91" s="24" t="s">
        <v>214</v>
      </c>
      <c r="C91" s="21">
        <v>29.641000747680664</v>
      </c>
      <c r="D91" s="36"/>
      <c r="E91" s="34"/>
      <c r="F91" s="34"/>
      <c r="G91" s="33">
        <v>22.187000274658203</v>
      </c>
      <c r="H91" s="36"/>
      <c r="I91" s="34"/>
      <c r="J91" s="34"/>
      <c r="K91" s="34"/>
      <c r="L91" s="34"/>
      <c r="M91" s="34"/>
      <c r="N91" s="34"/>
      <c r="O91" s="35"/>
    </row>
    <row r="92" spans="2:17" ht="15.75">
      <c r="B92" s="24" t="s">
        <v>214</v>
      </c>
      <c r="C92" s="21">
        <v>30.246999740600586</v>
      </c>
      <c r="D92" s="37">
        <f>STDEV(C90:C92)</f>
        <v>0.31561318477488737</v>
      </c>
      <c r="E92" s="38">
        <f>AVERAGE(C90:C92)</f>
        <v>29.99500020345052</v>
      </c>
      <c r="F92" s="34"/>
      <c r="G92" s="33">
        <v>22.124000549316406</v>
      </c>
      <c r="H92" s="39">
        <f>STDEV(G90:G92)</f>
        <v>3.6372908384958914E-2</v>
      </c>
      <c r="I92" s="38">
        <f>AVERAGE(G90:G92)</f>
        <v>22.166000366210937</v>
      </c>
      <c r="J92" s="34"/>
      <c r="K92" s="38">
        <f>E92-I92</f>
        <v>7.8289998372395821</v>
      </c>
      <c r="L92" s="38">
        <f>K92-$K$7</f>
        <v>-1.5716673533121757</v>
      </c>
      <c r="M92" s="18">
        <f>SQRT((D92*D92)+(H92*H92))</f>
        <v>0.31770217321908234</v>
      </c>
      <c r="N92" s="6"/>
      <c r="O92" s="42">
        <f>POWER(2,-L92)</f>
        <v>2.9724805157533467</v>
      </c>
      <c r="P92" s="17">
        <f>M92/SQRT((COUNT(C90:C92)+COUNT(G90:G92)/2))</f>
        <v>0.14976624072061087</v>
      </c>
    </row>
    <row r="93" spans="2:17">
      <c r="B93" s="24" t="s">
        <v>215</v>
      </c>
      <c r="C93" s="21">
        <v>25.60099983215332</v>
      </c>
      <c r="D93" s="30"/>
      <c r="E93" s="34"/>
      <c r="F93" s="34"/>
      <c r="G93" s="33">
        <v>15.586999893188477</v>
      </c>
      <c r="I93" s="34"/>
      <c r="J93" s="34"/>
      <c r="K93" s="34"/>
      <c r="L93" s="34"/>
      <c r="M93" s="34"/>
      <c r="N93" s="34"/>
      <c r="O93" s="35"/>
    </row>
    <row r="94" spans="2:17">
      <c r="B94" s="24" t="s">
        <v>215</v>
      </c>
      <c r="C94" s="21">
        <v>25.554000854492187</v>
      </c>
      <c r="D94" s="36"/>
      <c r="E94" s="34"/>
      <c r="F94" s="34"/>
      <c r="G94" s="33">
        <v>15.562999725341797</v>
      </c>
      <c r="H94" s="36"/>
      <c r="I94" s="34"/>
      <c r="J94" s="34"/>
      <c r="K94" s="34"/>
      <c r="L94" s="34"/>
      <c r="M94" s="34"/>
      <c r="N94" s="34"/>
      <c r="O94" s="35"/>
    </row>
    <row r="95" spans="2:17" ht="15.75">
      <c r="B95" s="24" t="s">
        <v>215</v>
      </c>
      <c r="C95" s="21">
        <v>25.673000335693359</v>
      </c>
      <c r="D95" s="37">
        <f>STDEV(C93:C95)</f>
        <v>5.9935872588068241E-2</v>
      </c>
      <c r="E95" s="38">
        <f>AVERAGE(C93:C95)</f>
        <v>25.609333674112957</v>
      </c>
      <c r="F95" s="34"/>
      <c r="G95" s="33">
        <v>15.668999671936035</v>
      </c>
      <c r="H95" s="39">
        <f>STDEV(G93:G95)</f>
        <v>5.5581712294151105E-2</v>
      </c>
      <c r="I95" s="38">
        <f>AVERAGE(G93:G95)</f>
        <v>15.606333096822103</v>
      </c>
      <c r="J95" s="34"/>
      <c r="K95" s="38">
        <f>E95-I95</f>
        <v>10.003000577290853</v>
      </c>
      <c r="L95" s="38">
        <f>K95-$K$7</f>
        <v>0.60233338673909564</v>
      </c>
      <c r="M95" s="18">
        <f>SQRT((D95*D95)+(H95*H95))</f>
        <v>8.1741272099490461E-2</v>
      </c>
      <c r="N95" s="6"/>
      <c r="O95" s="42">
        <f>POWER(2,-L95)</f>
        <v>0.65868774471078684</v>
      </c>
      <c r="P95" s="17">
        <f>M95/SQRT((COUNT(C93:C95)+COUNT(G93:G95)/2))</f>
        <v>3.8533205202909634E-2</v>
      </c>
    </row>
    <row r="96" spans="2:17">
      <c r="B96" s="24" t="s">
        <v>216</v>
      </c>
      <c r="C96" s="21">
        <v>23.993999481201172</v>
      </c>
      <c r="D96" s="30"/>
      <c r="E96" s="34"/>
      <c r="F96" s="34"/>
      <c r="G96" s="33">
        <v>16.215000152587891</v>
      </c>
      <c r="I96" s="34"/>
      <c r="J96" s="34"/>
      <c r="K96" s="34"/>
      <c r="L96" s="34"/>
      <c r="M96" s="34"/>
      <c r="N96" s="34"/>
      <c r="O96" s="35"/>
    </row>
    <row r="97" spans="2:17">
      <c r="B97" s="24" t="s">
        <v>216</v>
      </c>
      <c r="C97" s="21">
        <v>23.947999954223633</v>
      </c>
      <c r="D97" s="36"/>
      <c r="E97" s="34"/>
      <c r="F97" s="34"/>
      <c r="G97" s="33">
        <v>16.225000381469727</v>
      </c>
      <c r="H97" s="36"/>
      <c r="I97" s="34"/>
      <c r="J97" s="34"/>
      <c r="K97" s="34"/>
      <c r="L97" s="34"/>
      <c r="M97" s="34"/>
      <c r="N97" s="34"/>
      <c r="O97" s="35"/>
    </row>
    <row r="98" spans="2:17" ht="15.75">
      <c r="B98" s="24" t="s">
        <v>216</v>
      </c>
      <c r="C98" s="21">
        <v>23.952999114990234</v>
      </c>
      <c r="D98" s="37">
        <f>STDEV(C96:C98)</f>
        <v>2.5238786684911044E-2</v>
      </c>
      <c r="E98" s="38">
        <f>AVERAGE(C96:C98)</f>
        <v>23.964999516805012</v>
      </c>
      <c r="F98" s="34"/>
      <c r="G98" s="33">
        <v>16.170999526977539</v>
      </c>
      <c r="H98" s="39">
        <f>STDEV(G96:G98)</f>
        <v>2.8729055900713243E-2</v>
      </c>
      <c r="I98" s="38">
        <f>AVERAGE(G96:G98)</f>
        <v>16.203666687011719</v>
      </c>
      <c r="J98" s="34"/>
      <c r="K98" s="38">
        <f>E98-I98</f>
        <v>7.7613328297932931</v>
      </c>
      <c r="L98" s="38">
        <f>K98-$K$7</f>
        <v>-1.6393343607584647</v>
      </c>
      <c r="M98" s="18">
        <f>SQRT((D98*D98)+(H98*H98))</f>
        <v>3.824075059766413E-2</v>
      </c>
      <c r="N98" s="6"/>
      <c r="O98" s="42">
        <f>POWER(2,-L98)</f>
        <v>3.115220667922062</v>
      </c>
      <c r="P98" s="17">
        <f>M98/SQRT((COUNT(C96:C98)+COUNT(G96:G98)/2))</f>
        <v>1.8026862710181221E-2</v>
      </c>
    </row>
    <row r="99" spans="2:17">
      <c r="B99" s="24" t="s">
        <v>217</v>
      </c>
      <c r="C99" s="21">
        <v>26.340999603271484</v>
      </c>
      <c r="D99" s="30"/>
      <c r="E99" s="34"/>
      <c r="F99" s="34"/>
      <c r="G99" s="33">
        <v>18.406999588012695</v>
      </c>
      <c r="I99" s="34"/>
      <c r="J99" s="34"/>
      <c r="K99" s="34"/>
      <c r="L99" s="34"/>
      <c r="M99" s="34"/>
      <c r="N99" s="34"/>
      <c r="O99" s="35"/>
    </row>
    <row r="100" spans="2:17">
      <c r="B100" s="24" t="s">
        <v>217</v>
      </c>
      <c r="C100" s="21">
        <v>26.597000122070313</v>
      </c>
      <c r="D100" s="36"/>
      <c r="E100" s="34"/>
      <c r="F100" s="34"/>
      <c r="G100" s="33">
        <v>18.496000289916992</v>
      </c>
      <c r="H100" s="36"/>
      <c r="I100" s="34"/>
      <c r="J100" s="34"/>
      <c r="K100" s="34"/>
      <c r="L100" s="34"/>
      <c r="M100" s="34"/>
      <c r="N100" s="34"/>
      <c r="O100" s="35"/>
    </row>
    <row r="101" spans="2:17" ht="15.75">
      <c r="B101" s="24" t="s">
        <v>217</v>
      </c>
      <c r="C101" s="21">
        <v>26.329000473022461</v>
      </c>
      <c r="D101" s="37">
        <f>STDEV(C99:C101)</f>
        <v>0.15138475079620459</v>
      </c>
      <c r="E101" s="38">
        <f>AVERAGE(C99:C101)</f>
        <v>26.422333399454754</v>
      </c>
      <c r="F101" s="34"/>
      <c r="G101" s="33">
        <v>18.517000198364258</v>
      </c>
      <c r="H101" s="39">
        <f>STDEV(G99:G101)</f>
        <v>5.839842374009669E-2</v>
      </c>
      <c r="I101" s="38">
        <f>AVERAGE(G99:G101)</f>
        <v>18.473333358764648</v>
      </c>
      <c r="J101" s="34"/>
      <c r="K101" s="38">
        <f>E101-I101</f>
        <v>7.9490000406901054</v>
      </c>
      <c r="L101" s="38">
        <f>K101-$K$7</f>
        <v>-1.4516671498616525</v>
      </c>
      <c r="M101" s="18">
        <f>SQRT((D101*D101)+(H101*H101))</f>
        <v>0.16225818521404969</v>
      </c>
      <c r="N101" s="6"/>
      <c r="O101" s="42">
        <f>POWER(2,-L101)</f>
        <v>2.7352394765926271</v>
      </c>
      <c r="P101" s="17">
        <f>M101/SQRT((COUNT(C99:C101)+COUNT(G99:G101)/2))</f>
        <v>7.6489242045251565E-2</v>
      </c>
    </row>
    <row r="102" spans="2:17">
      <c r="B102" s="24" t="s">
        <v>218</v>
      </c>
      <c r="C102" s="21">
        <v>24.743000030517578</v>
      </c>
      <c r="D102" s="30"/>
      <c r="E102" s="34"/>
      <c r="F102" s="34"/>
      <c r="G102" s="33">
        <v>13.796999931335449</v>
      </c>
      <c r="I102" s="34"/>
      <c r="J102" s="34"/>
      <c r="K102" s="34"/>
      <c r="L102" s="34"/>
      <c r="M102" s="34"/>
      <c r="N102" s="34"/>
      <c r="O102" s="35"/>
    </row>
    <row r="103" spans="2:17">
      <c r="B103" s="24" t="s">
        <v>218</v>
      </c>
      <c r="C103" s="21">
        <v>24.805000305175781</v>
      </c>
      <c r="D103" s="36"/>
      <c r="E103" s="34"/>
      <c r="F103" s="34"/>
      <c r="G103" s="33">
        <v>13.76200008392334</v>
      </c>
      <c r="H103" s="36"/>
      <c r="I103" s="34"/>
      <c r="J103" s="34"/>
      <c r="K103" s="34"/>
      <c r="L103" s="34"/>
      <c r="M103" s="34"/>
      <c r="N103" s="34"/>
      <c r="O103" s="35"/>
    </row>
    <row r="104" spans="2:17" ht="15.75">
      <c r="B104" s="24" t="s">
        <v>218</v>
      </c>
      <c r="C104" s="21">
        <v>24.743999481201172</v>
      </c>
      <c r="D104" s="37">
        <f>STDEV(C102:C104)</f>
        <v>3.5510875059486677E-2</v>
      </c>
      <c r="E104" s="38">
        <f>AVERAGE(C102:C104)</f>
        <v>24.763999938964844</v>
      </c>
      <c r="F104" s="34"/>
      <c r="G104" s="33">
        <v>13.88599967956543</v>
      </c>
      <c r="H104" s="39">
        <f>STDEV(G102:G104)</f>
        <v>6.3929445775887231E-2</v>
      </c>
      <c r="I104" s="38">
        <f>AVERAGE(G102:G104)</f>
        <v>13.81499989827474</v>
      </c>
      <c r="J104" s="34"/>
      <c r="K104" s="38">
        <f>E104-I104</f>
        <v>10.949000040690104</v>
      </c>
      <c r="L104" s="38">
        <f>K104-$K$7</f>
        <v>1.5483328501383458</v>
      </c>
      <c r="M104" s="18">
        <f>SQRT((D104*D104)+(H104*H104))</f>
        <v>7.3129995793125679E-2</v>
      </c>
      <c r="N104" s="6"/>
      <c r="O104" s="42">
        <f>POWER(2,-L104)</f>
        <v>0.34190493457407883</v>
      </c>
      <c r="P104" s="17">
        <f>M104/SQRT((COUNT(C102:C104)+COUNT(G102:G104)/2))</f>
        <v>3.447381062230858E-2</v>
      </c>
    </row>
    <row r="105" spans="2:17" s="23" customFormat="1">
      <c r="B105" s="24" t="s">
        <v>219</v>
      </c>
      <c r="C105" s="21">
        <v>23.680000305175781</v>
      </c>
      <c r="D105" s="30"/>
      <c r="E105" s="34"/>
      <c r="F105" s="34"/>
      <c r="G105" s="33">
        <v>15.402000427246094</v>
      </c>
      <c r="H105" s="29"/>
      <c r="I105" s="34"/>
      <c r="J105" s="34"/>
      <c r="K105" s="34"/>
      <c r="L105" s="34"/>
      <c r="M105" s="34"/>
      <c r="N105" s="34"/>
      <c r="O105" s="35"/>
      <c r="P105" s="41"/>
      <c r="Q105" s="28"/>
    </row>
    <row r="106" spans="2:17" s="23" customFormat="1">
      <c r="B106" s="24" t="s">
        <v>219</v>
      </c>
      <c r="C106" s="21">
        <v>23.474000930786133</v>
      </c>
      <c r="D106" s="36"/>
      <c r="E106" s="34"/>
      <c r="F106" s="34"/>
      <c r="G106" s="33">
        <v>15.616999626159668</v>
      </c>
      <c r="H106" s="36"/>
      <c r="I106" s="34"/>
      <c r="J106" s="34"/>
      <c r="K106" s="34"/>
      <c r="L106" s="34"/>
      <c r="M106" s="34"/>
      <c r="N106" s="34"/>
      <c r="O106" s="35"/>
      <c r="P106" s="41"/>
      <c r="Q106" s="28"/>
    </row>
    <row r="107" spans="2:17" s="23" customFormat="1" ht="15.75">
      <c r="B107" s="24" t="s">
        <v>219</v>
      </c>
      <c r="C107" s="21">
        <v>23.518999099731445</v>
      </c>
      <c r="D107" s="37">
        <f>STDEV(C105:C107)</f>
        <v>0.10830663692489541</v>
      </c>
      <c r="E107" s="38">
        <f>AVERAGE(C105:C107)</f>
        <v>23.557666778564453</v>
      </c>
      <c r="F107" s="34"/>
      <c r="G107" s="33">
        <v>15.406999588012695</v>
      </c>
      <c r="H107" s="39">
        <f>STDEV(G105:G107)</f>
        <v>0.12271217215064618</v>
      </c>
      <c r="I107" s="38">
        <f>AVERAGE(G105:G107)</f>
        <v>15.475333213806152</v>
      </c>
      <c r="J107" s="34"/>
      <c r="K107" s="38">
        <f>E107-I107</f>
        <v>8.0823335647583008</v>
      </c>
      <c r="L107" s="38">
        <f>K107-$K$7</f>
        <v>-1.318333625793457</v>
      </c>
      <c r="M107" s="38">
        <f>SQRT((D107*D107)+(H107*H107))</f>
        <v>0.16367224809328837</v>
      </c>
      <c r="N107" s="34"/>
      <c r="O107" s="42">
        <f>POWER(2,-L107)</f>
        <v>2.4937790127058128</v>
      </c>
      <c r="P107" s="1">
        <f>M107/SQRT((COUNT(C105:C107)+COUNT(G105:G107)/2))</f>
        <v>7.7155837679207459E-2</v>
      </c>
      <c r="Q107" s="28"/>
    </row>
    <row r="108" spans="2:17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  <c r="Q108"/>
    </row>
    <row r="109" spans="2:17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  <c r="Q109"/>
    </row>
    <row r="110" spans="2:17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  <c r="Q110"/>
    </row>
    <row r="111" spans="2:17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  <c r="Q111"/>
    </row>
    <row r="112" spans="2:17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  <c r="Q112"/>
    </row>
    <row r="113" spans="2:17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  <c r="Q113"/>
    </row>
    <row r="114" spans="2:17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  <c r="Q114"/>
    </row>
    <row r="115" spans="2:17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  <c r="Q115"/>
    </row>
    <row r="116" spans="2:17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  <c r="Q116"/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O11" sqref="O11:O71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0.1406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245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27.687000274658203</v>
      </c>
      <c r="D5" s="30"/>
      <c r="E5" s="34"/>
      <c r="F5" s="34"/>
      <c r="G5" s="33">
        <v>17.930999755859375</v>
      </c>
      <c r="H5" s="30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27.211999893188477</v>
      </c>
      <c r="D6" s="36"/>
      <c r="E6" s="34"/>
      <c r="F6" s="34"/>
      <c r="G6" s="33">
        <v>18.006000518798828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27.438999176025391</v>
      </c>
      <c r="D7" s="37">
        <f>STDEV(C5:C8)</f>
        <v>0.23757755987167864</v>
      </c>
      <c r="E7" s="38">
        <f>AVERAGE(C5:C8)</f>
        <v>27.445999781290691</v>
      </c>
      <c r="F7" s="34"/>
      <c r="G7" s="33">
        <v>17.895999908447266</v>
      </c>
      <c r="H7" s="39">
        <f>STDEV(G5:G8)</f>
        <v>5.6199403967905903E-2</v>
      </c>
      <c r="I7" s="38">
        <f>AVERAGE(G5:G8)</f>
        <v>17.944333394368488</v>
      </c>
      <c r="J7" s="34"/>
      <c r="K7" s="1">
        <f>E7-I7</f>
        <v>9.5016663869222029</v>
      </c>
      <c r="L7" s="38">
        <f>K7-$K$7</f>
        <v>0</v>
      </c>
      <c r="M7" s="18">
        <f>SQRT((D7*D7)+(H7*H7))</f>
        <v>0.24413412289339836</v>
      </c>
      <c r="N7" s="6"/>
      <c r="O7" s="42">
        <f>POWER(2,-L7)</f>
        <v>1</v>
      </c>
      <c r="P7" s="17">
        <f>M7/SQRT((COUNT(C5:C8)+COUNT(G5:G8)/2))</f>
        <v>0.1150859292113013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220</v>
      </c>
      <c r="C9" s="21">
        <v>28.819999694824219</v>
      </c>
      <c r="D9" s="30"/>
      <c r="E9" s="34"/>
      <c r="F9" s="34"/>
      <c r="G9" s="33">
        <v>20.417999267578125</v>
      </c>
      <c r="I9" s="34"/>
      <c r="J9" s="34"/>
      <c r="K9" s="34"/>
      <c r="L9" s="34"/>
      <c r="M9" s="34"/>
      <c r="N9" s="34"/>
      <c r="O9" s="35"/>
    </row>
    <row r="10" spans="2:16">
      <c r="B10" s="24" t="s">
        <v>220</v>
      </c>
      <c r="C10" s="21"/>
      <c r="D10" s="36"/>
      <c r="E10" s="34"/>
      <c r="F10" s="34"/>
      <c r="G10" s="33">
        <v>20.457000732421875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220</v>
      </c>
      <c r="C11" s="21">
        <v>28.856000900268555</v>
      </c>
      <c r="D11" s="37">
        <f>STDEV(C9:C11)</f>
        <v>2.5456696500579995E-2</v>
      </c>
      <c r="E11" s="38">
        <f>AVERAGE(C9:C11)</f>
        <v>28.838000297546387</v>
      </c>
      <c r="F11" s="34"/>
      <c r="G11" s="33">
        <v>20.437999725341797</v>
      </c>
      <c r="H11" s="39">
        <f>STDEV(G9:G11)</f>
        <v>1.9502866630198533E-2</v>
      </c>
      <c r="I11" s="38">
        <f>AVERAGE(G9:G11)</f>
        <v>20.437666575113933</v>
      </c>
      <c r="J11" s="34"/>
      <c r="K11" s="38">
        <f>E11-I11</f>
        <v>8.4003337224324532</v>
      </c>
      <c r="L11" s="38">
        <f>K11-$K$7</f>
        <v>-1.1013326644897496</v>
      </c>
      <c r="M11" s="18">
        <f>SQRT((D11*D11)+(H11*H11))</f>
        <v>3.2068757436451344E-2</v>
      </c>
      <c r="N11" s="6"/>
      <c r="O11" s="42">
        <f>POWER(2,-L11)</f>
        <v>2.1455279041257858</v>
      </c>
      <c r="P11" s="17">
        <f>M11/SQRT((COUNT(C9:C11)+COUNT(G9:G11)/2))</f>
        <v>1.7141471878108563E-2</v>
      </c>
    </row>
    <row r="12" spans="2:16">
      <c r="B12" s="24" t="s">
        <v>221</v>
      </c>
      <c r="C12" s="21">
        <v>23.395999908447266</v>
      </c>
      <c r="D12" s="30"/>
      <c r="E12" s="34"/>
      <c r="F12" s="34"/>
      <c r="G12" s="33"/>
      <c r="I12" s="34"/>
      <c r="J12" s="34"/>
      <c r="K12" s="34"/>
      <c r="L12" s="34"/>
      <c r="M12" s="34"/>
      <c r="N12" s="34"/>
      <c r="O12" s="35"/>
    </row>
    <row r="13" spans="2:16">
      <c r="B13" s="24" t="s">
        <v>221</v>
      </c>
      <c r="C13" s="21">
        <v>23.381999969482422</v>
      </c>
      <c r="D13" s="36"/>
      <c r="E13" s="34"/>
      <c r="F13" s="34"/>
      <c r="G13" s="33">
        <v>14.534999847412109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221</v>
      </c>
      <c r="C14" s="21">
        <v>23.445999145507813</v>
      </c>
      <c r="D14" s="37">
        <f>STDEV(C12:C14)</f>
        <v>3.3644753255114061E-2</v>
      </c>
      <c r="E14" s="38">
        <f>AVERAGE(C12:C14)</f>
        <v>23.407999674479168</v>
      </c>
      <c r="F14" s="34"/>
      <c r="G14" s="33">
        <v>14.598999977111816</v>
      </c>
      <c r="H14" s="39">
        <f>STDEV(G12:G14)</f>
        <v>4.5254925707481401E-2</v>
      </c>
      <c r="I14" s="38">
        <f>AVERAGE(G12:G14)</f>
        <v>14.566999912261963</v>
      </c>
      <c r="J14" s="34"/>
      <c r="K14" s="38">
        <f>E14-I14</f>
        <v>8.840999762217205</v>
      </c>
      <c r="L14" s="38">
        <f>K14-$K$7</f>
        <v>-0.66066662470499793</v>
      </c>
      <c r="M14" s="18">
        <f>SQRT((D14*D14)+(H14*H14))</f>
        <v>5.6391291192764592E-2</v>
      </c>
      <c r="N14" s="6"/>
      <c r="O14" s="42">
        <f>POWER(2,-L14)</f>
        <v>1.5808128996855026</v>
      </c>
      <c r="P14" s="17">
        <f>M14/SQRT((COUNT(C12:C14)+COUNT(G12:G14)/2))</f>
        <v>2.8195645596382296E-2</v>
      </c>
    </row>
    <row r="15" spans="2:16">
      <c r="B15" s="24" t="s">
        <v>222</v>
      </c>
      <c r="C15" s="21">
        <v>23.693000793457031</v>
      </c>
      <c r="D15" s="30"/>
      <c r="E15" s="34"/>
      <c r="F15" s="34"/>
      <c r="G15" s="33">
        <v>16.108999252319336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222</v>
      </c>
      <c r="C16" s="21">
        <v>23.669000625610352</v>
      </c>
      <c r="D16" s="36"/>
      <c r="E16" s="34"/>
      <c r="F16" s="34"/>
      <c r="G16" s="33">
        <v>16.128999710083008</v>
      </c>
      <c r="H16" s="36"/>
      <c r="I16" s="34"/>
      <c r="J16" s="34"/>
      <c r="K16" s="34"/>
      <c r="L16" s="34"/>
      <c r="M16" s="34"/>
      <c r="N16" s="34"/>
      <c r="O16" s="35"/>
    </row>
    <row r="17" spans="2:17" ht="15.75">
      <c r="B17" s="24" t="s">
        <v>222</v>
      </c>
      <c r="C17" s="21">
        <v>23.635000228881836</v>
      </c>
      <c r="D17" s="37">
        <f>STDEV(C15:C17)</f>
        <v>2.914361143660435E-2</v>
      </c>
      <c r="E17" s="38">
        <f>AVERAGE(C15:C17)</f>
        <v>23.665667215983074</v>
      </c>
      <c r="F17" s="34"/>
      <c r="G17" s="33">
        <v>16.068000793457031</v>
      </c>
      <c r="H17" s="39">
        <f>STDEV(G15:G17)</f>
        <v>3.1095979829616111E-2</v>
      </c>
      <c r="I17" s="38">
        <f>AVERAGE(G15:G17)</f>
        <v>16.101999918619793</v>
      </c>
      <c r="J17" s="34"/>
      <c r="K17" s="38">
        <f>E17-I17</f>
        <v>7.5636672973632813</v>
      </c>
      <c r="L17" s="38">
        <f>K17-$K$7</f>
        <v>-1.9379990895589216</v>
      </c>
      <c r="M17" s="18">
        <f>SQRT((D17*D17)+(H17*H17))</f>
        <v>4.2618189181752759E-2</v>
      </c>
      <c r="N17" s="6"/>
      <c r="O17" s="42">
        <f>POWER(2,-L17)</f>
        <v>3.8317384547961137</v>
      </c>
      <c r="P17" s="17">
        <f>M17/SQRT((COUNT(C15:C17)+COUNT(G15:G17)/2))</f>
        <v>2.0090407048205691E-2</v>
      </c>
    </row>
    <row r="18" spans="2:17">
      <c r="B18" s="24" t="s">
        <v>223</v>
      </c>
      <c r="C18" s="21">
        <v>29.986000061035156</v>
      </c>
      <c r="D18" s="30"/>
      <c r="E18" s="34"/>
      <c r="F18" s="34"/>
      <c r="G18" s="33">
        <v>21.191999435424805</v>
      </c>
      <c r="I18" s="34"/>
      <c r="J18" s="34"/>
      <c r="K18" s="34"/>
      <c r="L18" s="34"/>
      <c r="M18" s="34"/>
      <c r="N18" s="34"/>
      <c r="O18" s="35"/>
    </row>
    <row r="19" spans="2:17">
      <c r="B19" s="24" t="s">
        <v>223</v>
      </c>
      <c r="C19" s="21">
        <v>29.893999099731445</v>
      </c>
      <c r="D19" s="36"/>
      <c r="E19" s="34"/>
      <c r="F19" s="34"/>
      <c r="G19" s="33">
        <v>21.090999603271484</v>
      </c>
      <c r="H19" s="36"/>
      <c r="I19" s="34"/>
      <c r="J19" s="34"/>
      <c r="K19" s="34"/>
      <c r="L19" s="34"/>
      <c r="M19" s="34"/>
      <c r="N19" s="34"/>
      <c r="O19" s="35"/>
    </row>
    <row r="20" spans="2:17" ht="15.75">
      <c r="B20" s="24" t="s">
        <v>223</v>
      </c>
      <c r="C20" s="21">
        <v>29.586999893188477</v>
      </c>
      <c r="D20" s="37">
        <f>STDEV(C18:C20)</f>
        <v>0.20893133786009027</v>
      </c>
      <c r="E20" s="38">
        <f>AVERAGE(C18:C20)</f>
        <v>29.822333017985027</v>
      </c>
      <c r="F20" s="34"/>
      <c r="G20" s="33">
        <v>21.041999816894531</v>
      </c>
      <c r="H20" s="39">
        <f>STDEV(G18:G20)</f>
        <v>7.6487287308865337E-2</v>
      </c>
      <c r="I20" s="38">
        <f>AVERAGE(G18:G20)</f>
        <v>21.108332951863606</v>
      </c>
      <c r="J20" s="34"/>
      <c r="K20" s="38">
        <f>E20-I20</f>
        <v>8.7140000661214216</v>
      </c>
      <c r="L20" s="38">
        <f>K20-$K$7</f>
        <v>-0.78766632080078125</v>
      </c>
      <c r="M20" s="18">
        <f>SQRT((D20*D20)+(H20*H20))</f>
        <v>0.22249181796164125</v>
      </c>
      <c r="N20" s="6"/>
      <c r="O20" s="42">
        <f>POWER(2,-L20)</f>
        <v>1.7262798017948449</v>
      </c>
      <c r="P20" s="17">
        <f>M20/SQRT((COUNT(C18:C20)+COUNT(G18:G20)/2))</f>
        <v>0.10488364882613296</v>
      </c>
    </row>
    <row r="21" spans="2:17">
      <c r="B21" s="24" t="s">
        <v>224</v>
      </c>
      <c r="C21" s="21">
        <v>23.613000869750977</v>
      </c>
      <c r="D21" s="30"/>
      <c r="E21" s="34"/>
      <c r="F21" s="34"/>
      <c r="G21" s="33">
        <v>14.663000106811523</v>
      </c>
      <c r="I21" s="34"/>
      <c r="J21" s="34"/>
      <c r="K21" s="34"/>
      <c r="L21" s="34"/>
      <c r="M21" s="34"/>
      <c r="N21" s="34"/>
      <c r="O21" s="35"/>
    </row>
    <row r="22" spans="2:17">
      <c r="B22" s="24" t="s">
        <v>224</v>
      </c>
      <c r="C22" s="21">
        <v>23.565999984741211</v>
      </c>
      <c r="D22" s="36"/>
      <c r="E22" s="34"/>
      <c r="F22" s="34"/>
      <c r="G22" s="33">
        <v>14.682999610900879</v>
      </c>
      <c r="H22" s="36"/>
      <c r="I22" s="34"/>
      <c r="J22" s="34"/>
      <c r="K22" s="34"/>
      <c r="L22" s="34"/>
      <c r="M22" s="34"/>
      <c r="N22" s="34"/>
      <c r="O22" s="35"/>
    </row>
    <row r="23" spans="2:17" ht="15.75">
      <c r="B23" s="24" t="s">
        <v>224</v>
      </c>
      <c r="C23" s="21">
        <v>23.73900032043457</v>
      </c>
      <c r="D23" s="37">
        <f>STDEV(C21:C23)</f>
        <v>8.9455818624133876E-2</v>
      </c>
      <c r="E23" s="38">
        <f>AVERAGE(C21:C23)</f>
        <v>23.639333724975586</v>
      </c>
      <c r="F23" s="34"/>
      <c r="G23" s="33">
        <v>14.748000144958496</v>
      </c>
      <c r="H23" s="39">
        <f>STDEV(G21:G23)</f>
        <v>4.4441077238260858E-2</v>
      </c>
      <c r="I23" s="38">
        <f>AVERAGE(G21:G23)</f>
        <v>14.697999954223633</v>
      </c>
      <c r="J23" s="34"/>
      <c r="K23" s="38">
        <f>E23-I23</f>
        <v>8.9413337707519531</v>
      </c>
      <c r="L23" s="38">
        <f>K23-$K$7</f>
        <v>-0.56033261617024976</v>
      </c>
      <c r="M23" s="18">
        <f>SQRT((D23*D23)+(H23*H23))</f>
        <v>9.9886699974576221E-2</v>
      </c>
      <c r="N23" s="6"/>
      <c r="O23" s="42">
        <f>POWER(2,-L23)</f>
        <v>1.474609152134442</v>
      </c>
      <c r="P23" s="17">
        <f>M23/SQRT((COUNT(C21:C23)+COUNT(G21:G23)/2))</f>
        <v>4.7087041934912664E-2</v>
      </c>
    </row>
    <row r="24" spans="2:17" s="23" customFormat="1">
      <c r="B24" s="24" t="s">
        <v>225</v>
      </c>
      <c r="C24" s="21">
        <v>25.458999633789063</v>
      </c>
      <c r="D24" s="30"/>
      <c r="E24" s="34"/>
      <c r="F24" s="34"/>
      <c r="G24" s="33">
        <v>16.853000640869141</v>
      </c>
      <c r="H24" s="29"/>
      <c r="I24" s="34"/>
      <c r="J24" s="34"/>
      <c r="K24" s="34"/>
      <c r="L24" s="34"/>
      <c r="M24" s="34"/>
      <c r="N24" s="34"/>
      <c r="O24" s="35"/>
      <c r="P24" s="41"/>
      <c r="Q24" s="28"/>
    </row>
    <row r="25" spans="2:17" s="23" customFormat="1">
      <c r="B25" s="24" t="s">
        <v>225</v>
      </c>
      <c r="C25" s="21">
        <v>25.743999481201172</v>
      </c>
      <c r="D25" s="36"/>
      <c r="E25" s="34"/>
      <c r="F25" s="34"/>
      <c r="G25" s="33"/>
      <c r="H25" s="36"/>
      <c r="I25" s="34"/>
      <c r="J25" s="34"/>
      <c r="K25" s="34"/>
      <c r="L25" s="34"/>
      <c r="M25" s="34"/>
      <c r="N25" s="34"/>
      <c r="O25" s="35"/>
      <c r="P25" s="41"/>
      <c r="Q25" s="28"/>
    </row>
    <row r="26" spans="2:17" s="23" customFormat="1" ht="15.75">
      <c r="B26" s="24" t="s">
        <v>225</v>
      </c>
      <c r="C26" s="21">
        <v>25.791000366210938</v>
      </c>
      <c r="D26" s="37">
        <f>STDEV(C24:C26)</f>
        <v>0.17965637689095798</v>
      </c>
      <c r="E26" s="38">
        <f>AVERAGE(C24:C26)</f>
        <v>25.664666493733723</v>
      </c>
      <c r="F26" s="34"/>
      <c r="G26" s="33">
        <v>17.021999359130859</v>
      </c>
      <c r="H26" s="39">
        <f>STDEV(G24:G26)</f>
        <v>0.11950013969469615</v>
      </c>
      <c r="I26" s="38">
        <f>AVERAGE(G24:G26)</f>
        <v>16.9375</v>
      </c>
      <c r="J26" s="34"/>
      <c r="K26" s="38">
        <f>E26-I26</f>
        <v>8.7271664937337228</v>
      </c>
      <c r="L26" s="38">
        <f>K26-$K$7</f>
        <v>-0.77449989318848012</v>
      </c>
      <c r="M26" s="38">
        <f>SQRT((D26*D26)+(H26*H26))</f>
        <v>0.21577000983602387</v>
      </c>
      <c r="N26" s="34"/>
      <c r="O26" s="42">
        <f>POWER(2,-L26)</f>
        <v>1.7105969741959424</v>
      </c>
      <c r="P26" s="1">
        <f>M26/SQRT((COUNT(C24:C26)+COUNT(G24:G26)/2))</f>
        <v>0.10788500491801194</v>
      </c>
      <c r="Q26" s="28"/>
    </row>
    <row r="27" spans="2:17" s="23" customFormat="1">
      <c r="B27" s="24" t="s">
        <v>226</v>
      </c>
      <c r="C27" s="21">
        <v>24.974000930786133</v>
      </c>
      <c r="D27" s="30"/>
      <c r="E27" s="34"/>
      <c r="F27" s="34"/>
      <c r="G27" s="33">
        <v>17.986000061035156</v>
      </c>
      <c r="H27" s="29"/>
      <c r="I27" s="34"/>
      <c r="J27" s="34"/>
      <c r="K27" s="34"/>
      <c r="L27" s="34"/>
      <c r="M27" s="34"/>
      <c r="N27" s="34"/>
      <c r="O27" s="35"/>
      <c r="P27" s="41"/>
      <c r="Q27" s="28"/>
    </row>
    <row r="28" spans="2:17" s="23" customFormat="1">
      <c r="B28" s="24" t="s">
        <v>226</v>
      </c>
      <c r="C28" s="21">
        <v>24.798999786376953</v>
      </c>
      <c r="D28" s="36"/>
      <c r="E28" s="34"/>
      <c r="F28" s="34"/>
      <c r="G28" s="33">
        <v>17.73900032043457</v>
      </c>
      <c r="H28" s="36"/>
      <c r="I28" s="34"/>
      <c r="J28" s="34"/>
      <c r="K28" s="34"/>
      <c r="L28" s="34"/>
      <c r="M28" s="34"/>
      <c r="N28" s="34"/>
      <c r="O28" s="35"/>
      <c r="P28" s="41"/>
      <c r="Q28" s="28"/>
    </row>
    <row r="29" spans="2:17" s="23" customFormat="1" ht="15.75">
      <c r="B29" s="24" t="s">
        <v>226</v>
      </c>
      <c r="C29" s="21">
        <v>24.826000213623047</v>
      </c>
      <c r="D29" s="37">
        <f>STDEV(C27:C29)</f>
        <v>9.421485719423621E-2</v>
      </c>
      <c r="E29" s="38">
        <f>AVERAGE(C27:C29)</f>
        <v>24.866333643595379</v>
      </c>
      <c r="F29" s="34"/>
      <c r="G29" s="33">
        <v>18.052999496459961</v>
      </c>
      <c r="H29" s="39">
        <f>STDEV(G27:G29)</f>
        <v>0.1653749672454036</v>
      </c>
      <c r="I29" s="38">
        <f>AVERAGE(G27:G29)</f>
        <v>17.925999959309895</v>
      </c>
      <c r="J29" s="34"/>
      <c r="K29" s="38">
        <f>E29-I29</f>
        <v>6.9403336842854841</v>
      </c>
      <c r="L29" s="38">
        <f>K29-$K$7</f>
        <v>-2.5613327026367187</v>
      </c>
      <c r="M29" s="38">
        <f>SQRT((D29*D29)+(H29*H29))</f>
        <v>0.19032950141149593</v>
      </c>
      <c r="N29" s="34"/>
      <c r="O29" s="42">
        <f>POWER(2,-L29)</f>
        <v>5.9025268642929243</v>
      </c>
      <c r="P29" s="1">
        <f>M29/SQRT((COUNT(C27:C29)+COUNT(G27:G29)/2))</f>
        <v>8.9722187405282233E-2</v>
      </c>
      <c r="Q29" s="28"/>
    </row>
    <row r="30" spans="2:17">
      <c r="B30" s="24" t="s">
        <v>227</v>
      </c>
      <c r="C30" s="21">
        <v>21.753999710083008</v>
      </c>
      <c r="D30" s="30"/>
      <c r="E30" s="34"/>
      <c r="F30" s="34"/>
      <c r="G30" s="33">
        <v>13.696000099182129</v>
      </c>
      <c r="I30" s="34"/>
      <c r="J30" s="34"/>
      <c r="K30" s="34"/>
      <c r="L30" s="34"/>
      <c r="M30" s="34"/>
      <c r="N30" s="34"/>
      <c r="O30" s="35"/>
    </row>
    <row r="31" spans="2:17">
      <c r="B31" s="24" t="s">
        <v>227</v>
      </c>
      <c r="C31" s="21">
        <v>21.971000671386719</v>
      </c>
      <c r="D31" s="36"/>
      <c r="E31" s="34"/>
      <c r="F31" s="34"/>
      <c r="G31" s="33">
        <v>13.355999946594238</v>
      </c>
      <c r="H31" s="36"/>
      <c r="I31" s="34"/>
      <c r="J31" s="34"/>
      <c r="K31" s="34"/>
      <c r="L31" s="34"/>
      <c r="M31" s="34"/>
      <c r="N31" s="34"/>
      <c r="O31" s="35"/>
    </row>
    <row r="32" spans="2:17" ht="15.75">
      <c r="B32" s="24" t="s">
        <v>227</v>
      </c>
      <c r="C32" s="21">
        <v>21.99799919128418</v>
      </c>
      <c r="D32" s="37">
        <f>STDEV(C30:C32)</f>
        <v>0.13376227925554426</v>
      </c>
      <c r="E32" s="38">
        <f>AVERAGE(C30:C32)</f>
        <v>21.907666524251301</v>
      </c>
      <c r="F32" s="34"/>
      <c r="G32" s="33">
        <v>13.27299976348877</v>
      </c>
      <c r="H32" s="39">
        <f>STDEV(G30:G32)</f>
        <v>0.22413478762864433</v>
      </c>
      <c r="I32" s="38">
        <f>AVERAGE(G30:G32)</f>
        <v>13.441666603088379</v>
      </c>
      <c r="J32" s="34"/>
      <c r="K32" s="38">
        <f>E32-I32</f>
        <v>8.465999921162922</v>
      </c>
      <c r="L32" s="38">
        <f>K32-$K$7</f>
        <v>-1.0356664657592809</v>
      </c>
      <c r="M32" s="18">
        <f>SQRT((D32*D32)+(H32*H32))</f>
        <v>0.26101484704318201</v>
      </c>
      <c r="N32" s="6"/>
      <c r="O32" s="42">
        <f>POWER(2,-L32)</f>
        <v>2.0500604709538539</v>
      </c>
      <c r="P32" s="17">
        <f>M32/SQRT((COUNT(C30:C32)+COUNT(G30:G32)/2))</f>
        <v>0.12304357888973566</v>
      </c>
    </row>
    <row r="33" spans="2:17">
      <c r="B33" s="24" t="s">
        <v>228</v>
      </c>
      <c r="C33" s="21">
        <v>26.170999526977539</v>
      </c>
      <c r="D33" s="30"/>
      <c r="E33" s="34"/>
      <c r="F33" s="34"/>
      <c r="G33" s="33">
        <v>17.417999267578125</v>
      </c>
      <c r="I33" s="34"/>
      <c r="J33" s="34"/>
      <c r="K33" s="34"/>
      <c r="L33" s="34"/>
      <c r="M33" s="34"/>
      <c r="N33" s="34"/>
      <c r="O33" s="35"/>
    </row>
    <row r="34" spans="2:17">
      <c r="B34" s="24" t="s">
        <v>228</v>
      </c>
      <c r="C34" s="21">
        <v>26.068000793457031</v>
      </c>
      <c r="D34" s="36"/>
      <c r="E34" s="34"/>
      <c r="F34" s="34"/>
      <c r="G34" s="33">
        <v>17.441999435424805</v>
      </c>
      <c r="H34" s="36"/>
      <c r="I34" s="34"/>
      <c r="J34" s="34"/>
      <c r="K34" s="34"/>
      <c r="L34" s="34"/>
      <c r="M34" s="34"/>
      <c r="N34" s="34"/>
      <c r="O34" s="35"/>
    </row>
    <row r="35" spans="2:17" ht="15.75">
      <c r="B35" s="24" t="s">
        <v>228</v>
      </c>
      <c r="C35" s="21">
        <v>26.177000045776367</v>
      </c>
      <c r="D35" s="37">
        <f>STDEV(C33:C35)</f>
        <v>6.1272046833307177E-2</v>
      </c>
      <c r="E35" s="38">
        <f>AVERAGE(C33:C35)</f>
        <v>26.13866678873698</v>
      </c>
      <c r="F35" s="34"/>
      <c r="G35" s="33">
        <v>17.517000198364258</v>
      </c>
      <c r="H35" s="39">
        <f>STDEV(G33:G35)</f>
        <v>5.1643500389189835E-2</v>
      </c>
      <c r="I35" s="38">
        <f>AVERAGE(G33:G35)</f>
        <v>17.458999633789063</v>
      </c>
      <c r="J35" s="34"/>
      <c r="K35" s="38">
        <f>E35-I35</f>
        <v>8.6796671549479179</v>
      </c>
      <c r="L35" s="38">
        <f>K35-$K$7</f>
        <v>-0.82199923197428504</v>
      </c>
      <c r="M35" s="18">
        <f>SQRT((D35*D35)+(H35*H35))</f>
        <v>8.0133107113048094E-2</v>
      </c>
      <c r="N35" s="6"/>
      <c r="O35" s="42">
        <f>POWER(2,-L35)</f>
        <v>1.7678541210013607</v>
      </c>
      <c r="P35" s="17">
        <f>M35/SQRT((COUNT(C33:C35)+COUNT(G33:G35)/2))</f>
        <v>3.7775108958122854E-2</v>
      </c>
    </row>
    <row r="36" spans="2:17">
      <c r="B36" s="24" t="s">
        <v>229</v>
      </c>
      <c r="C36" s="21">
        <v>26.75</v>
      </c>
      <c r="D36" s="30"/>
      <c r="E36" s="34"/>
      <c r="F36" s="34"/>
      <c r="G36" s="33">
        <v>19.410999298095703</v>
      </c>
      <c r="I36" s="34"/>
      <c r="J36" s="34"/>
      <c r="K36" s="34"/>
      <c r="L36" s="34"/>
      <c r="M36" s="34"/>
      <c r="N36" s="34"/>
      <c r="O36" s="35"/>
    </row>
    <row r="37" spans="2:17">
      <c r="B37" s="24" t="s">
        <v>229</v>
      </c>
      <c r="C37" s="21">
        <v>26.833999633789063</v>
      </c>
      <c r="D37" s="36"/>
      <c r="E37" s="34"/>
      <c r="F37" s="34"/>
      <c r="G37" s="33">
        <v>19.430000305175781</v>
      </c>
      <c r="H37" s="36"/>
      <c r="I37" s="34"/>
      <c r="J37" s="34"/>
      <c r="K37" s="34"/>
      <c r="L37" s="34"/>
      <c r="M37" s="34"/>
      <c r="N37" s="34"/>
      <c r="O37" s="35"/>
    </row>
    <row r="38" spans="2:17" ht="15.75">
      <c r="B38" s="24" t="s">
        <v>229</v>
      </c>
      <c r="C38" s="21">
        <v>26.799999237060547</v>
      </c>
      <c r="D38" s="37">
        <f>STDEV(C36:C38)</f>
        <v>4.2252986405361202E-2</v>
      </c>
      <c r="E38" s="38">
        <f>AVERAGE(C36:C38)</f>
        <v>26.794666290283203</v>
      </c>
      <c r="F38" s="34"/>
      <c r="G38" s="33"/>
      <c r="H38" s="39">
        <f>STDEV(G36:G38)</f>
        <v>1.3435740955696843E-2</v>
      </c>
      <c r="I38" s="38">
        <f>AVERAGE(G36:G38)</f>
        <v>19.420499801635742</v>
      </c>
      <c r="J38" s="34"/>
      <c r="K38" s="38">
        <f>E38-I38</f>
        <v>7.3741664886474609</v>
      </c>
      <c r="L38" s="38">
        <f>K38-$K$7</f>
        <v>-2.127499898274742</v>
      </c>
      <c r="M38" s="18">
        <f>SQRT((D38*D38)+(H38*H38))</f>
        <v>4.4337726545237162E-2</v>
      </c>
      <c r="N38" s="6"/>
      <c r="O38" s="42">
        <f>POWER(2,-L38)</f>
        <v>4.3695959991672515</v>
      </c>
      <c r="P38" s="17">
        <f>M38/SQRT((COUNT(C36:C38)+COUNT(G36:G38)/2))</f>
        <v>2.2168863272618581E-2</v>
      </c>
    </row>
    <row r="39" spans="2:17">
      <c r="B39" s="24" t="s">
        <v>230</v>
      </c>
      <c r="C39" s="21">
        <v>24.094999313354492</v>
      </c>
      <c r="D39" s="30"/>
      <c r="E39" s="34"/>
      <c r="F39" s="34"/>
      <c r="G39" s="33">
        <v>14.699000358581543</v>
      </c>
      <c r="I39" s="34"/>
      <c r="J39" s="34"/>
      <c r="K39" s="34"/>
      <c r="L39" s="34"/>
      <c r="M39" s="34"/>
      <c r="N39" s="34"/>
      <c r="O39" s="35"/>
    </row>
    <row r="40" spans="2:17">
      <c r="B40" s="24" t="s">
        <v>230</v>
      </c>
      <c r="C40" s="21">
        <v>24.108999252319336</v>
      </c>
      <c r="D40" s="36"/>
      <c r="E40" s="34"/>
      <c r="F40" s="34"/>
      <c r="G40" s="33">
        <v>14.748000144958496</v>
      </c>
      <c r="H40" s="36"/>
      <c r="I40" s="34"/>
      <c r="J40" s="34"/>
      <c r="K40" s="34"/>
      <c r="L40" s="34"/>
      <c r="M40" s="34"/>
      <c r="N40" s="34"/>
      <c r="O40" s="35"/>
    </row>
    <row r="41" spans="2:17" ht="15.75">
      <c r="B41" s="24" t="s">
        <v>230</v>
      </c>
      <c r="C41" s="21">
        <v>24.069000244140625</v>
      </c>
      <c r="D41" s="37">
        <f>STDEV(C39:C41)</f>
        <v>2.0297251646004488E-2</v>
      </c>
      <c r="E41" s="38">
        <f>AVERAGE(C39:C41)</f>
        <v>24.090999603271484</v>
      </c>
      <c r="F41" s="34"/>
      <c r="G41" s="33">
        <v>14.75100040435791</v>
      </c>
      <c r="H41" s="39">
        <f>STDEV(G39:G41)</f>
        <v>2.919470666118288E-2</v>
      </c>
      <c r="I41" s="38">
        <f>AVERAGE(G39:G41)</f>
        <v>14.732666969299316</v>
      </c>
      <c r="J41" s="34"/>
      <c r="K41" s="38">
        <f>E41-I41</f>
        <v>9.358332633972168</v>
      </c>
      <c r="L41" s="38">
        <f>K41-$K$7</f>
        <v>-0.14333375295003492</v>
      </c>
      <c r="M41" s="18">
        <f>SQRT((D41*D41)+(H41*H41))</f>
        <v>3.5557127575406709E-2</v>
      </c>
      <c r="N41" s="6"/>
      <c r="O41" s="42">
        <f>POWER(2,-L41)</f>
        <v>1.1044543219816187</v>
      </c>
      <c r="P41" s="17">
        <f>M41/SQRT((COUNT(C39:C41)+COUNT(G39:G41)/2))</f>
        <v>1.6761790685390181E-2</v>
      </c>
    </row>
    <row r="42" spans="2:17">
      <c r="B42" s="24" t="s">
        <v>231</v>
      </c>
      <c r="C42" s="21">
        <v>24.920999526977539</v>
      </c>
      <c r="D42" s="30"/>
      <c r="E42" s="34"/>
      <c r="F42" s="34"/>
      <c r="G42" s="33">
        <v>16.388999938964844</v>
      </c>
      <c r="I42" s="34"/>
      <c r="J42" s="34"/>
      <c r="K42" s="34"/>
      <c r="L42" s="34"/>
      <c r="M42" s="34"/>
      <c r="N42" s="34"/>
      <c r="O42" s="35"/>
    </row>
    <row r="43" spans="2:17">
      <c r="B43" s="24" t="s">
        <v>231</v>
      </c>
      <c r="C43" s="21">
        <v>24.829000473022461</v>
      </c>
      <c r="D43" s="36"/>
      <c r="E43" s="34"/>
      <c r="F43" s="34"/>
      <c r="G43" s="33">
        <v>16.381999969482422</v>
      </c>
      <c r="H43" s="36"/>
      <c r="I43" s="34"/>
      <c r="J43" s="34"/>
      <c r="K43" s="34"/>
      <c r="L43" s="34"/>
      <c r="M43" s="34"/>
      <c r="N43" s="34"/>
      <c r="O43" s="35"/>
    </row>
    <row r="44" spans="2:17" ht="15.75">
      <c r="B44" s="24" t="s">
        <v>231</v>
      </c>
      <c r="C44" s="21">
        <v>24.843999862670898</v>
      </c>
      <c r="D44" s="37">
        <f>STDEV(C42:C44)</f>
        <v>4.9358815358877178E-2</v>
      </c>
      <c r="E44" s="38">
        <f>AVERAGE(C42:C44)</f>
        <v>24.864666620890301</v>
      </c>
      <c r="F44" s="34"/>
      <c r="G44" s="33">
        <v>16.37299919128418</v>
      </c>
      <c r="H44" s="39">
        <f>STDEV(G42:G44)</f>
        <v>8.0211959547716021E-3</v>
      </c>
      <c r="I44" s="38">
        <f>AVERAGE(G42:G44)</f>
        <v>16.381333033243816</v>
      </c>
      <c r="J44" s="34"/>
      <c r="K44" s="38">
        <f>E44-I44</f>
        <v>8.4833335876464844</v>
      </c>
      <c r="L44" s="38">
        <f>K44-$K$7</f>
        <v>-1.0183327992757185</v>
      </c>
      <c r="M44" s="18">
        <f>SQRT((D44*D44)+(H44*H44))</f>
        <v>5.0006321982091165E-2</v>
      </c>
      <c r="N44" s="6"/>
      <c r="O44" s="42">
        <f>POWER(2,-L44)</f>
        <v>2.0255768186030516</v>
      </c>
      <c r="P44" s="17">
        <f>M44/SQRT((COUNT(C42:C44)+COUNT(G42:G44)/2))</f>
        <v>2.3573206250489722E-2</v>
      </c>
    </row>
    <row r="45" spans="2:17">
      <c r="B45" s="24" t="s">
        <v>232</v>
      </c>
      <c r="C45" s="21">
        <v>26.983999252319336</v>
      </c>
      <c r="D45" s="30"/>
      <c r="E45" s="34"/>
      <c r="F45" s="34"/>
      <c r="G45" s="33">
        <v>19.437999725341797</v>
      </c>
      <c r="I45" s="34"/>
      <c r="J45" s="34"/>
      <c r="K45" s="34"/>
      <c r="L45" s="34"/>
      <c r="M45" s="34"/>
      <c r="N45" s="34"/>
      <c r="O45" s="35"/>
    </row>
    <row r="46" spans="2:17">
      <c r="B46" s="24" t="s">
        <v>232</v>
      </c>
      <c r="C46" s="21">
        <v>27.072999954223633</v>
      </c>
      <c r="D46" s="36"/>
      <c r="E46" s="34"/>
      <c r="F46" s="34"/>
      <c r="G46" s="33">
        <v>19.326999664306641</v>
      </c>
      <c r="H46" s="36"/>
      <c r="I46" s="34"/>
      <c r="J46" s="34"/>
      <c r="K46" s="34"/>
      <c r="L46" s="34"/>
      <c r="M46" s="34"/>
      <c r="N46" s="34"/>
      <c r="O46" s="35"/>
    </row>
    <row r="47" spans="2:17" ht="15.75">
      <c r="B47" s="24" t="s">
        <v>232</v>
      </c>
      <c r="C47" s="21">
        <v>27.051000595092773</v>
      </c>
      <c r="D47" s="37">
        <f>STDEV(C45:C47)</f>
        <v>4.6357805303008225E-2</v>
      </c>
      <c r="E47" s="38">
        <f>AVERAGE(C45:C47)</f>
        <v>27.035999933878582</v>
      </c>
      <c r="F47" s="34"/>
      <c r="G47" s="33">
        <v>19.346000671386719</v>
      </c>
      <c r="H47" s="39">
        <f>STDEV(G45:G47)</f>
        <v>5.9365924216527574E-2</v>
      </c>
      <c r="I47" s="38">
        <f>AVERAGE(G45:G47)</f>
        <v>19.370333353678387</v>
      </c>
      <c r="J47" s="34"/>
      <c r="K47" s="38">
        <f>E47-I47</f>
        <v>7.6656665802001953</v>
      </c>
      <c r="L47" s="38">
        <f>K47-$K$7</f>
        <v>-1.8359998067220076</v>
      </c>
      <c r="M47" s="18">
        <f>SQRT((D47*D47)+(H47*H47))</f>
        <v>7.5321703848187829E-2</v>
      </c>
      <c r="N47" s="6"/>
      <c r="O47" s="42">
        <f>POWER(2,-L47)</f>
        <v>3.5701874075935263</v>
      </c>
      <c r="P47" s="17">
        <f>M47/SQRT((COUNT(C45:C47)+COUNT(G45:G47)/2))</f>
        <v>3.5506991707718996E-2</v>
      </c>
    </row>
    <row r="48" spans="2:17" s="23" customFormat="1">
      <c r="B48" s="24" t="s">
        <v>233</v>
      </c>
      <c r="C48" s="21">
        <v>22.774999618530273</v>
      </c>
      <c r="D48" s="30"/>
      <c r="E48" s="34"/>
      <c r="F48" s="34"/>
      <c r="G48" s="33">
        <v>15.145000457763672</v>
      </c>
      <c r="H48" s="29"/>
      <c r="I48" s="34"/>
      <c r="J48" s="34"/>
      <c r="K48" s="34"/>
      <c r="L48" s="34"/>
      <c r="M48" s="34"/>
      <c r="N48" s="34"/>
      <c r="O48" s="35"/>
      <c r="P48" s="41"/>
      <c r="Q48" s="28"/>
    </row>
    <row r="49" spans="2:17" s="23" customFormat="1">
      <c r="B49" s="24" t="s">
        <v>233</v>
      </c>
      <c r="C49" s="21">
        <v>22.697000503540039</v>
      </c>
      <c r="D49" s="36"/>
      <c r="E49" s="34"/>
      <c r="F49" s="34"/>
      <c r="G49" s="33"/>
      <c r="H49" s="36"/>
      <c r="I49" s="34"/>
      <c r="J49" s="34"/>
      <c r="K49" s="34"/>
      <c r="L49" s="34"/>
      <c r="M49" s="34"/>
      <c r="N49" s="34"/>
      <c r="O49" s="35"/>
      <c r="P49" s="41"/>
      <c r="Q49" s="28"/>
    </row>
    <row r="50" spans="2:17" s="23" customFormat="1" ht="15.75">
      <c r="B50" s="24" t="s">
        <v>233</v>
      </c>
      <c r="C50" s="21">
        <v>22.798999786376953</v>
      </c>
      <c r="D50" s="37">
        <f>STDEV(C48:C50)</f>
        <v>5.3328734742121582E-2</v>
      </c>
      <c r="E50" s="38">
        <f>AVERAGE(C48:C50)</f>
        <v>22.756999969482422</v>
      </c>
      <c r="F50" s="34"/>
      <c r="G50" s="33">
        <v>14.717000007629395</v>
      </c>
      <c r="H50" s="39">
        <f>STDEV(G48:G50)</f>
        <v>0.30264202064084228</v>
      </c>
      <c r="I50" s="38">
        <f>AVERAGE(G48:G50)</f>
        <v>14.931000232696533</v>
      </c>
      <c r="J50" s="34"/>
      <c r="K50" s="38">
        <f>E50-I50</f>
        <v>7.8259997367858887</v>
      </c>
      <c r="L50" s="38">
        <f>K50-$K$7</f>
        <v>-1.6756666501363142</v>
      </c>
      <c r="M50" s="38">
        <f>SQRT((D50*D50)+(H50*H50))</f>
        <v>0.3073046478769359</v>
      </c>
      <c r="N50" s="34"/>
      <c r="O50" s="42">
        <f>POWER(2,-L50)</f>
        <v>3.1946694185388012</v>
      </c>
      <c r="P50" s="1">
        <f>M50/SQRT((COUNT(C48:C50)+COUNT(G48:G50)/2))</f>
        <v>0.15365232393846795</v>
      </c>
      <c r="Q50" s="28"/>
    </row>
    <row r="51" spans="2:17" s="23" customFormat="1">
      <c r="B51" s="24" t="s">
        <v>234</v>
      </c>
      <c r="C51" s="21">
        <v>27.708999633789063</v>
      </c>
      <c r="D51" s="30"/>
      <c r="E51" s="34"/>
      <c r="F51" s="34"/>
      <c r="G51" s="33">
        <v>18.364999771118164</v>
      </c>
      <c r="H51" s="29"/>
      <c r="I51" s="34"/>
      <c r="J51" s="34"/>
      <c r="K51" s="34"/>
      <c r="L51" s="34"/>
      <c r="M51" s="34"/>
      <c r="N51" s="34"/>
      <c r="O51" s="35"/>
      <c r="P51" s="41"/>
      <c r="Q51" s="28"/>
    </row>
    <row r="52" spans="2:17" s="23" customFormat="1">
      <c r="B52" s="24" t="s">
        <v>234</v>
      </c>
      <c r="C52" s="21">
        <v>27.729999542236328</v>
      </c>
      <c r="D52" s="36"/>
      <c r="E52" s="34"/>
      <c r="F52" s="34"/>
      <c r="G52" s="33"/>
      <c r="H52" s="36"/>
      <c r="I52" s="34"/>
      <c r="J52" s="34"/>
      <c r="K52" s="34"/>
      <c r="L52" s="34"/>
      <c r="M52" s="34"/>
      <c r="N52" s="34"/>
      <c r="O52" s="35"/>
      <c r="P52" s="41"/>
      <c r="Q52" s="28"/>
    </row>
    <row r="53" spans="2:17" s="23" customFormat="1" ht="15.75">
      <c r="B53" s="24" t="s">
        <v>234</v>
      </c>
      <c r="C53" s="21">
        <v>27.325000762939453</v>
      </c>
      <c r="D53" s="37">
        <f>STDEV(C51:C53)</f>
        <v>0.22800589911961805</v>
      </c>
      <c r="E53" s="38">
        <f>AVERAGE(C51:C53)</f>
        <v>27.587999979654949</v>
      </c>
      <c r="F53" s="34"/>
      <c r="G53" s="33">
        <v>18.007999420166016</v>
      </c>
      <c r="H53" s="39">
        <f>STDEV(G51:G53)</f>
        <v>0.25243736904424152</v>
      </c>
      <c r="I53" s="38">
        <f>AVERAGE(G51:G53)</f>
        <v>18.18649959564209</v>
      </c>
      <c r="J53" s="34"/>
      <c r="K53" s="38">
        <f>E53-I53</f>
        <v>9.4015003840128593</v>
      </c>
      <c r="L53" s="38">
        <f>K53-$K$7</f>
        <v>-0.10016600290934363</v>
      </c>
      <c r="M53" s="38">
        <f>SQRT((D53*D53)+(H53*H53))</f>
        <v>0.34016365961596196</v>
      </c>
      <c r="N53" s="34"/>
      <c r="O53" s="42">
        <f>POWER(2,-L53)</f>
        <v>1.0718967926540786</v>
      </c>
      <c r="P53" s="1">
        <f>M53/SQRT((COUNT(C51:C53)+COUNT(G51:G53)/2))</f>
        <v>0.17008182980798098</v>
      </c>
      <c r="Q53" s="28"/>
    </row>
    <row r="54" spans="2:17">
      <c r="B54" s="24" t="s">
        <v>235</v>
      </c>
      <c r="C54" s="21">
        <v>25.767000198364258</v>
      </c>
      <c r="D54" s="30"/>
      <c r="E54" s="34"/>
      <c r="F54" s="34"/>
      <c r="G54" s="33">
        <v>18.427999496459961</v>
      </c>
      <c r="I54" s="34"/>
      <c r="J54" s="34"/>
      <c r="K54" s="34"/>
      <c r="L54" s="34"/>
      <c r="M54" s="34"/>
      <c r="N54" s="34"/>
      <c r="O54" s="35"/>
    </row>
    <row r="55" spans="2:17">
      <c r="B55" s="24" t="s">
        <v>235</v>
      </c>
      <c r="C55" s="21">
        <v>25.709999084472656</v>
      </c>
      <c r="D55" s="36"/>
      <c r="E55" s="34"/>
      <c r="F55" s="34"/>
      <c r="G55" s="33">
        <v>18.423999786376953</v>
      </c>
      <c r="H55" s="36"/>
      <c r="I55" s="34"/>
      <c r="J55" s="34"/>
      <c r="K55" s="34"/>
      <c r="L55" s="34"/>
      <c r="M55" s="34"/>
      <c r="N55" s="34"/>
      <c r="O55" s="35"/>
    </row>
    <row r="56" spans="2:17" ht="15.75">
      <c r="B56" s="24" t="s">
        <v>235</v>
      </c>
      <c r="C56" s="21">
        <v>25.808000564575195</v>
      </c>
      <c r="D56" s="37">
        <f>STDEV(C54:C56)</f>
        <v>4.9217962704353309E-2</v>
      </c>
      <c r="E56" s="38">
        <f>AVERAGE(C54:C56)</f>
        <v>25.761666615804035</v>
      </c>
      <c r="F56" s="34"/>
      <c r="G56" s="33">
        <v>18.482000350952148</v>
      </c>
      <c r="H56" s="39">
        <f>STDEV(G54:G56)</f>
        <v>3.2393814887197017E-2</v>
      </c>
      <c r="I56" s="38">
        <f>AVERAGE(G54:G56)</f>
        <v>18.444666544596355</v>
      </c>
      <c r="J56" s="34"/>
      <c r="K56" s="38">
        <f>E56-I56</f>
        <v>7.3170000712076799</v>
      </c>
      <c r="L56" s="38">
        <f>K56-$K$7</f>
        <v>-2.184666315714523</v>
      </c>
      <c r="M56" s="18">
        <f>SQRT((D56*D56)+(H56*H56))</f>
        <v>5.8921703095829642E-2</v>
      </c>
      <c r="N56" s="6"/>
      <c r="O56" s="42">
        <f>POWER(2,-L56)</f>
        <v>4.5462162664170744</v>
      </c>
      <c r="P56" s="17">
        <f>M56/SQRT((COUNT(C54:C56)+COUNT(G54:G56)/2))</f>
        <v>2.7775957212081023E-2</v>
      </c>
    </row>
    <row r="57" spans="2:17">
      <c r="B57" s="24" t="s">
        <v>236</v>
      </c>
      <c r="C57" s="21">
        <v>23.034999847412109</v>
      </c>
      <c r="D57" s="30"/>
      <c r="E57" s="34"/>
      <c r="F57" s="34"/>
      <c r="G57" s="33">
        <v>13.83899974822998</v>
      </c>
      <c r="I57" s="34"/>
      <c r="J57" s="34"/>
      <c r="K57" s="34"/>
      <c r="L57" s="34"/>
      <c r="M57" s="34"/>
      <c r="N57" s="34"/>
      <c r="O57" s="35"/>
    </row>
    <row r="58" spans="2:17">
      <c r="B58" s="24" t="s">
        <v>236</v>
      </c>
      <c r="C58" s="21">
        <v>23.11199951171875</v>
      </c>
      <c r="D58" s="36"/>
      <c r="E58" s="34"/>
      <c r="F58" s="34"/>
      <c r="G58" s="33">
        <v>13.864999771118164</v>
      </c>
      <c r="H58" s="36"/>
      <c r="I58" s="34"/>
      <c r="J58" s="34"/>
      <c r="K58" s="34"/>
      <c r="L58" s="34"/>
      <c r="M58" s="34"/>
      <c r="N58" s="34"/>
      <c r="O58" s="35"/>
    </row>
    <row r="59" spans="2:17" ht="15.75">
      <c r="B59" s="24" t="s">
        <v>236</v>
      </c>
      <c r="C59" s="21">
        <v>23.080999374389648</v>
      </c>
      <c r="D59" s="37">
        <f>STDEV(C57:C59)</f>
        <v>3.8742554768445181E-2</v>
      </c>
      <c r="E59" s="38">
        <f>AVERAGE(C57:C59)</f>
        <v>23.075999577840168</v>
      </c>
      <c r="F59" s="34"/>
      <c r="G59" s="33">
        <v>13.880000114440918</v>
      </c>
      <c r="H59" s="39">
        <f>STDEV(G57:G59)</f>
        <v>2.0744643965039684E-2</v>
      </c>
      <c r="I59" s="38">
        <f>AVERAGE(G57:G59)</f>
        <v>13.861333211263021</v>
      </c>
      <c r="J59" s="34"/>
      <c r="K59" s="38">
        <f>E59-I59</f>
        <v>9.2146663665771467</v>
      </c>
      <c r="L59" s="38">
        <f>K59-$K$7</f>
        <v>-0.28700002034505623</v>
      </c>
      <c r="M59" s="18">
        <f>SQRT((D59*D59)+(H59*H59))</f>
        <v>4.3946852028583706E-2</v>
      </c>
      <c r="N59" s="6"/>
      <c r="O59" s="42">
        <f>POWER(2,-L59)</f>
        <v>1.2201005274782253</v>
      </c>
      <c r="P59" s="17">
        <f>M59/SQRT((COUNT(C57:C59)+COUNT(G57:G59)/2))</f>
        <v>2.0716744720808884E-2</v>
      </c>
    </row>
    <row r="60" spans="2:17">
      <c r="B60" s="24" t="s">
        <v>237</v>
      </c>
      <c r="C60" s="21">
        <v>24.780000686645508</v>
      </c>
      <c r="D60" s="30"/>
      <c r="E60" s="34"/>
      <c r="F60" s="34"/>
      <c r="G60" s="33">
        <v>16.143999099731445</v>
      </c>
      <c r="I60" s="34"/>
      <c r="J60" s="34"/>
      <c r="K60" s="34"/>
      <c r="L60" s="34"/>
      <c r="M60" s="34"/>
      <c r="N60" s="34"/>
      <c r="O60" s="35"/>
    </row>
    <row r="61" spans="2:17">
      <c r="B61" s="24" t="s">
        <v>237</v>
      </c>
      <c r="C61" s="21">
        <v>24.798000335693359</v>
      </c>
      <c r="D61" s="36"/>
      <c r="E61" s="34"/>
      <c r="F61" s="34"/>
      <c r="G61" s="33">
        <v>16.033000946044922</v>
      </c>
      <c r="H61" s="36"/>
      <c r="I61" s="34"/>
      <c r="J61" s="34"/>
      <c r="K61" s="34"/>
      <c r="L61" s="34"/>
      <c r="M61" s="34"/>
      <c r="N61" s="34"/>
      <c r="O61" s="35"/>
    </row>
    <row r="62" spans="2:17" ht="15.75">
      <c r="B62" s="24" t="s">
        <v>237</v>
      </c>
      <c r="C62" s="21">
        <v>24.865999221801758</v>
      </c>
      <c r="D62" s="37">
        <f>STDEV(C60:C62)</f>
        <v>4.5357072081520601E-2</v>
      </c>
      <c r="E62" s="38">
        <f>AVERAGE(C60:C62)</f>
        <v>24.814666748046875</v>
      </c>
      <c r="F62" s="34"/>
      <c r="G62" s="33">
        <v>16.158000946044922</v>
      </c>
      <c r="H62" s="39">
        <f>STDEV(G60:G62)</f>
        <v>6.8485572473335934E-2</v>
      </c>
      <c r="I62" s="38">
        <f>AVERAGE(G60:G62)</f>
        <v>16.111666997273762</v>
      </c>
      <c r="J62" s="34"/>
      <c r="K62" s="38">
        <f>E62-I62</f>
        <v>8.7029997507731132</v>
      </c>
      <c r="L62" s="38">
        <f>K62-$K$7</f>
        <v>-0.79866663614908973</v>
      </c>
      <c r="M62" s="18">
        <f>SQRT((D62*D62)+(H62*H62))</f>
        <v>8.2143396720666506E-2</v>
      </c>
      <c r="N62" s="6"/>
      <c r="O62" s="42">
        <f>POWER(2,-L62)</f>
        <v>1.7394927140224057</v>
      </c>
      <c r="P62" s="17">
        <f>M62/SQRT((COUNT(C60:C62)+COUNT(G60:G62)/2))</f>
        <v>3.8722768567253402E-2</v>
      </c>
    </row>
    <row r="63" spans="2:17">
      <c r="B63" s="24" t="s">
        <v>238</v>
      </c>
      <c r="C63" s="21">
        <v>23.941999435424805</v>
      </c>
      <c r="D63" s="30"/>
      <c r="E63" s="34"/>
      <c r="F63" s="34"/>
      <c r="G63" s="33">
        <v>17.461999893188477</v>
      </c>
      <c r="I63" s="34"/>
      <c r="J63" s="34"/>
      <c r="K63" s="34"/>
      <c r="L63" s="34"/>
      <c r="M63" s="34"/>
      <c r="N63" s="34"/>
      <c r="O63" s="35"/>
    </row>
    <row r="64" spans="2:17">
      <c r="B64" s="24" t="s">
        <v>238</v>
      </c>
      <c r="C64" s="21">
        <v>23.847999572753906</v>
      </c>
      <c r="D64" s="36"/>
      <c r="E64" s="34"/>
      <c r="F64" s="34"/>
      <c r="G64" s="33">
        <v>17.447999954223633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238</v>
      </c>
      <c r="C65" s="21">
        <v>23.841999053955078</v>
      </c>
      <c r="D65" s="37">
        <f>STDEV(C63:C65)</f>
        <v>5.6083355674230846E-2</v>
      </c>
      <c r="E65" s="38">
        <f>AVERAGE(C63:C65)</f>
        <v>23.87733268737793</v>
      </c>
      <c r="F65" s="34"/>
      <c r="G65" s="33">
        <v>17.66200065612793</v>
      </c>
      <c r="H65" s="39">
        <f>STDEV(G63:G65)</f>
        <v>0.11971675173989813</v>
      </c>
      <c r="I65" s="38">
        <f>AVERAGE(G63:G65)</f>
        <v>17.52400016784668</v>
      </c>
      <c r="J65" s="34"/>
      <c r="K65" s="38">
        <f>E65-I65</f>
        <v>6.35333251953125</v>
      </c>
      <c r="L65" s="38">
        <f>K65-$K$7</f>
        <v>-3.1483338673909529</v>
      </c>
      <c r="M65" s="18">
        <f>SQRT((D65*D65)+(H65*H65))</f>
        <v>0.13220228224518168</v>
      </c>
      <c r="N65" s="6"/>
      <c r="O65" s="42">
        <f>POWER(2,-L65)</f>
        <v>8.8663103803368983</v>
      </c>
      <c r="P65" s="17">
        <f>M65/SQRT((COUNT(C63:C65)+COUNT(G63:G65)/2))</f>
        <v>6.2320753509270591E-2</v>
      </c>
    </row>
    <row r="66" spans="2:16">
      <c r="B66" s="24" t="s">
        <v>239</v>
      </c>
      <c r="C66" s="21">
        <v>22.76300048828125</v>
      </c>
      <c r="D66" s="30"/>
      <c r="E66" s="34"/>
      <c r="F66" s="34"/>
      <c r="G66" s="33">
        <v>13.437000274658203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239</v>
      </c>
      <c r="C67" s="21">
        <v>22.680999755859375</v>
      </c>
      <c r="D67" s="36"/>
      <c r="E67" s="34"/>
      <c r="F67" s="34"/>
      <c r="G67" s="33">
        <v>13.496999740600586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239</v>
      </c>
      <c r="C68" s="21">
        <v>22.677999496459961</v>
      </c>
      <c r="D68" s="37">
        <f>STDEV(C66:C68)</f>
        <v>4.8232579385014858E-2</v>
      </c>
      <c r="E68" s="38">
        <f>AVERAGE(C66:C68)</f>
        <v>22.707333246866863</v>
      </c>
      <c r="F68" s="34"/>
      <c r="G68" s="33">
        <v>13.536999702453613</v>
      </c>
      <c r="H68" s="39">
        <f>STDEV(G66:G68)</f>
        <v>5.0331928933537877E-2</v>
      </c>
      <c r="I68" s="38">
        <f>AVERAGE(G66:G68)</f>
        <v>13.490333239237467</v>
      </c>
      <c r="J68" s="34"/>
      <c r="K68" s="38">
        <f>E68-I68</f>
        <v>9.2170000076293963</v>
      </c>
      <c r="L68" s="38">
        <f>K68-$K$7</f>
        <v>-0.28466637929280658</v>
      </c>
      <c r="M68" s="18">
        <f>SQRT((D68*D68)+(H68*H68))</f>
        <v>6.9711439407764836E-2</v>
      </c>
      <c r="N68" s="6"/>
      <c r="O68" s="42">
        <f>POWER(2,-L68)</f>
        <v>1.218128541005999</v>
      </c>
      <c r="P68" s="17">
        <f>M68/SQRT((COUNT(C66:C68)+COUNT(G66:G68)/2))</f>
        <v>3.2862287687670425E-2</v>
      </c>
    </row>
    <row r="69" spans="2:16">
      <c r="B69" s="24" t="s">
        <v>240</v>
      </c>
      <c r="C69" s="21">
        <v>27.698999404907227</v>
      </c>
      <c r="D69" s="30"/>
      <c r="E69" s="34"/>
      <c r="F69" s="34"/>
      <c r="G69" s="33">
        <v>17.586999893188477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240</v>
      </c>
      <c r="C70" s="21">
        <v>27.798999786376953</v>
      </c>
      <c r="D70" s="36"/>
      <c r="E70" s="34"/>
      <c r="F70" s="34"/>
      <c r="G70" s="33">
        <v>17.555999755859375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240</v>
      </c>
      <c r="C71" s="21">
        <v>27.784999847412109</v>
      </c>
      <c r="D71" s="37">
        <f>STDEV(C69:C71)</f>
        <v>5.4148177402607987E-2</v>
      </c>
      <c r="E71" s="38">
        <f>AVERAGE(C69:C71)</f>
        <v>27.76099967956543</v>
      </c>
      <c r="F71" s="34"/>
      <c r="G71" s="33">
        <v>17.562999725341797</v>
      </c>
      <c r="H71" s="39">
        <f>STDEV(G69:G71)</f>
        <v>1.6258413944000356E-2</v>
      </c>
      <c r="I71" s="38">
        <f>AVERAGE(G69:G71)</f>
        <v>17.568666458129883</v>
      </c>
      <c r="J71" s="34"/>
      <c r="K71" s="38">
        <f>E71-I71</f>
        <v>10.192333221435547</v>
      </c>
      <c r="L71" s="38">
        <f>K71-$K$7</f>
        <v>0.69066683451334399</v>
      </c>
      <c r="M71" s="18">
        <f>SQRT((D71*D71)+(H71*H71))</f>
        <v>5.6536370063869253E-2</v>
      </c>
      <c r="N71" s="6"/>
      <c r="O71" s="42">
        <f>POWER(2,-L71)</f>
        <v>0.61956741075847266</v>
      </c>
      <c r="P71" s="17">
        <f>M71/SQRT((COUNT(C69:C71)+COUNT(G69:G71)/2))</f>
        <v>2.6651500437222718E-2</v>
      </c>
    </row>
    <row r="72" spans="2:16">
      <c r="B72" s="27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24"/>
    </row>
    <row r="73" spans="2:16"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24"/>
    </row>
    <row r="74" spans="2:16"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24"/>
    </row>
    <row r="75" spans="2:16"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24"/>
    </row>
    <row r="76" spans="2:16"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24"/>
    </row>
    <row r="77" spans="2:16"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24"/>
    </row>
    <row r="78" spans="2:16">
      <c r="B78" s="27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24"/>
    </row>
    <row r="79" spans="2:16"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24"/>
    </row>
    <row r="80" spans="2:16">
      <c r="B80" s="27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24"/>
    </row>
    <row r="81" spans="2:16">
      <c r="B81" s="27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24"/>
    </row>
    <row r="82" spans="2:16">
      <c r="B82" s="2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24"/>
    </row>
    <row r="83" spans="2:16">
      <c r="B83" s="27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24"/>
    </row>
    <row r="84" spans="2:16">
      <c r="B84" s="27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24"/>
    </row>
    <row r="85" spans="2:16">
      <c r="B85" s="27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24"/>
    </row>
    <row r="86" spans="2:16"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24"/>
    </row>
    <row r="87" spans="2:16">
      <c r="B87" s="27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24"/>
    </row>
    <row r="88" spans="2:16">
      <c r="B88" s="27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24"/>
    </row>
    <row r="89" spans="2:16">
      <c r="B89" s="27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24"/>
    </row>
    <row r="90" spans="2:16">
      <c r="B90" s="27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2:16">
      <c r="B91" s="2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2:16">
      <c r="B92" s="2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2:16">
      <c r="B93" s="27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24"/>
    </row>
    <row r="94" spans="2:16">
      <c r="B94" s="27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24"/>
    </row>
    <row r="95" spans="2:16">
      <c r="B95" s="27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24"/>
    </row>
    <row r="96" spans="2:16">
      <c r="B96" s="27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24"/>
    </row>
    <row r="97" spans="2:16">
      <c r="B97" s="2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24"/>
    </row>
    <row r="98" spans="2:16">
      <c r="B98" s="27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24"/>
    </row>
    <row r="99" spans="2:16">
      <c r="B99" s="27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24"/>
    </row>
    <row r="100" spans="2:16">
      <c r="B100" s="27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24"/>
    </row>
    <row r="101" spans="2:16">
      <c r="B101" s="27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24"/>
    </row>
    <row r="102" spans="2:16"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24"/>
    </row>
    <row r="103" spans="2:16"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24"/>
    </row>
    <row r="104" spans="2:16">
      <c r="B104" s="27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24"/>
    </row>
    <row r="105" spans="2:16">
      <c r="B105" s="27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24"/>
    </row>
    <row r="106" spans="2:16">
      <c r="B106" s="27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24"/>
    </row>
    <row r="107" spans="2:16">
      <c r="B107" s="2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24"/>
    </row>
    <row r="108" spans="2:16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</row>
    <row r="109" spans="2:16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</row>
    <row r="110" spans="2:16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</row>
    <row r="111" spans="2:16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</row>
    <row r="112" spans="2:16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</row>
    <row r="113" spans="2:16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</row>
    <row r="114" spans="2:16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</row>
    <row r="115" spans="2:16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</row>
    <row r="116" spans="2:16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</row>
    <row r="117" spans="2:16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</row>
    <row r="118" spans="2:16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</row>
    <row r="119" spans="2:16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</row>
    <row r="120" spans="2:16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</row>
    <row r="121" spans="2:16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</row>
    <row r="122" spans="2:16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</row>
    <row r="123" spans="2:16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</row>
    <row r="124" spans="2:16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</row>
    <row r="125" spans="2:16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</row>
    <row r="126" spans="2:16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</row>
    <row r="127" spans="2:16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</row>
    <row r="128" spans="2:16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</row>
    <row r="129" spans="2:16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</row>
    <row r="130" spans="2:16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</row>
    <row r="131" spans="2:16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</row>
    <row r="132" spans="2:16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</row>
    <row r="133" spans="2:16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</row>
    <row r="134" spans="2:16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</row>
    <row r="135" spans="2:16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</row>
    <row r="136" spans="2:16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</row>
    <row r="137" spans="2:16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</row>
    <row r="138" spans="2:16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</row>
    <row r="139" spans="2:16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</row>
    <row r="140" spans="2:16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</row>
    <row r="141" spans="2:16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</row>
    <row r="142" spans="2:16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</row>
    <row r="143" spans="2:16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</row>
    <row r="144" spans="2:16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</row>
    <row r="145" spans="2:16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</row>
    <row r="146" spans="2:16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</row>
    <row r="147" spans="2:16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</row>
    <row r="148" spans="2:16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</row>
    <row r="149" spans="2:16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</row>
    <row r="150" spans="2:16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</row>
    <row r="151" spans="2:16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</row>
    <row r="152" spans="2:16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</row>
    <row r="153" spans="2:16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</row>
    <row r="154" spans="2:16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</row>
    <row r="155" spans="2:16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</row>
    <row r="156" spans="2:16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</row>
    <row r="157" spans="2:16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</row>
    <row r="158" spans="2:16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</row>
    <row r="159" spans="2:16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</row>
    <row r="160" spans="2:16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2013-12-11T17:07:10Z</dcterms:modified>
</cp:coreProperties>
</file>