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M116" s="1"/>
  <c r="P116" s="1"/>
  <c r="E116"/>
  <c r="D116"/>
  <c r="I113"/>
  <c r="H113"/>
  <c r="M113" s="1"/>
  <c r="P113" s="1"/>
  <c r="E113"/>
  <c r="D113"/>
  <c r="K110"/>
  <c r="I110"/>
  <c r="H110"/>
  <c r="E110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K53" s="1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M161" s="1"/>
  <c r="P161" s="1"/>
  <c r="E161"/>
  <c r="D161"/>
  <c r="I158"/>
  <c r="H158"/>
  <c r="M158" s="1"/>
  <c r="P158" s="1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M134" s="1"/>
  <c r="P134" s="1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K119" s="1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M101" s="1"/>
  <c r="P101" s="1"/>
  <c r="E101"/>
  <c r="D101"/>
  <c r="I98"/>
  <c r="H98"/>
  <c r="M98" s="1"/>
  <c r="P98" s="1"/>
  <c r="E98"/>
  <c r="D98"/>
  <c r="K95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7" i="24" l="1"/>
  <c r="L7" s="1"/>
  <c r="O7" s="1"/>
  <c r="M14" i="19"/>
  <c r="P14" s="1"/>
  <c r="M23"/>
  <c r="P23" s="1"/>
  <c r="M11" i="22"/>
  <c r="P11" s="1"/>
  <c r="K50" i="24"/>
  <c r="L50" s="1"/>
  <c r="O50" s="1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K29"/>
  <c r="L29" s="1"/>
  <c r="O29" s="1"/>
  <c r="K32"/>
  <c r="M44"/>
  <c r="P44" s="1"/>
  <c r="M47"/>
  <c r="P47" s="1"/>
  <c r="M62"/>
  <c r="P62" s="1"/>
  <c r="M65"/>
  <c r="P65" s="1"/>
  <c r="M7"/>
  <c r="P7" s="1"/>
  <c r="K14"/>
  <c r="K17"/>
  <c r="L17" s="1"/>
  <c r="O17" s="1"/>
  <c r="K20"/>
  <c r="M32"/>
  <c r="P32" s="1"/>
  <c r="M35"/>
  <c r="P35" s="1"/>
  <c r="M50"/>
  <c r="P50" s="1"/>
  <c r="M53"/>
  <c r="P53" s="1"/>
  <c r="K62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L113" s="1"/>
  <c r="O113" s="1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11"/>
  <c r="O11" s="1"/>
  <c r="L47"/>
  <c r="O47" s="1"/>
  <c r="L38" i="23"/>
  <c r="O38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4" i="24" l="1"/>
  <c r="O14" s="1"/>
  <c r="L41"/>
  <c r="O41" s="1"/>
  <c r="L53"/>
  <c r="O53" s="1"/>
  <c r="L20"/>
  <c r="O20" s="1"/>
  <c r="L32"/>
  <c r="O32" s="1"/>
  <c r="L38"/>
  <c r="O38" s="1"/>
  <c r="L35"/>
  <c r="O35" s="1"/>
  <c r="L44"/>
  <c r="O44" s="1"/>
  <c r="L56"/>
  <c r="O56" s="1"/>
  <c r="L62"/>
  <c r="O62" s="1"/>
  <c r="L65"/>
  <c r="O65" s="1"/>
  <c r="L59"/>
  <c r="O59" s="1"/>
  <c r="L71"/>
  <c r="O71" s="1"/>
  <c r="L26"/>
  <c r="O26" s="1"/>
  <c r="L11" i="23"/>
  <c r="O11" s="1"/>
  <c r="L92" i="22"/>
  <c r="O92" s="1"/>
  <c r="L143" i="23"/>
  <c r="O143" s="1"/>
  <c r="L77" i="22"/>
  <c r="O77" s="1"/>
  <c r="L53"/>
  <c r="O53" s="1"/>
  <c r="L107"/>
  <c r="O107" s="1"/>
  <c r="L95"/>
  <c r="O95" s="1"/>
  <c r="L44"/>
  <c r="O44" s="1"/>
  <c r="L41"/>
  <c r="O41" s="1"/>
  <c r="L59"/>
  <c r="O59" s="1"/>
  <c r="L29"/>
  <c r="O29" s="1"/>
  <c r="L110"/>
  <c r="O110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 i="13"/>
  <c r="O11" s="1"/>
  <c r="L125" i="22"/>
  <c r="O125" s="1"/>
  <c r="L20"/>
  <c r="O20" s="1"/>
  <c r="L86"/>
  <c r="O86" s="1"/>
  <c r="L35"/>
  <c r="O35" s="1"/>
  <c r="L14"/>
  <c r="O14" s="1"/>
  <c r="L62"/>
  <c r="O62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<sst xmlns="http://schemas.openxmlformats.org/spreadsheetml/2006/main" count="897" uniqueCount="246">
  <si>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</si>
  <si>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</si>
  <si>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</si>
  <si>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</si>
  <si>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</si>
  <si>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</si>
  <si>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</si>
  <si>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</si>
  <si>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</si>
  <si>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</si>
  <si>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</si>
  <si>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</si>
  <si>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</si>
  <si>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</si>
  <si>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</si>
  <si>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</si>
  <si>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</si>
  <si>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</si>
  <si>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</si>
  <si>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</si>
  <si>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</si>
  <si>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</si>
  <si>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</si>
  <si>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</si>
  <si>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</si>
  <si>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</si>
  <si>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</si>
  <si>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</si>
  <si>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</si>
  <si>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</si>
  <si>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</si>
  <si>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</si>
  <si>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</si>
  <si>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</si>
  <si>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</si>
  <si>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</si>
  <si>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</si>
  <si>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</si>
  <si>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</si>
  <si>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</si>
  <si>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</si>
  <si>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</si>
  <si>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</si>
  <si>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</si>
  <si>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</si>
  <si>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</si>
  <si>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</si>
  <si>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</si>
  <si>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</si>
  <si>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</si>
  <si>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</si>
  <si>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</si>
  <si>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</si>
  <si>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</si>
  <si>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</si>
  <si>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</si>
  <si>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</si>
  <si>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</si>
  <si>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</si>
  <si>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</si>
  <si>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</si>
  <si>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</si>
  <si>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</si>
  <si>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</si>
  <si>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</si>
  <si>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</si>
  <si>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</si>
  <si>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</si>
  <si>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</si>
  <si>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</si>
  <si>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</si>
  <si>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</si>
  <si>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</si>
  <si>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</si>
  <si>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</si>
  <si>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</si>
  <si>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</si>
  <si>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</si>
  <si>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</si>
  <si>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</si>
  <si>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</si>
  <si>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</si>
  <si>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</si>
  <si>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</si>
  <si>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</si>
  <si>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</si>
  <si>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</si>
  <si>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</si>
  <si>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</si>
  <si>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</si>
  <si>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</si>
  <si>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</si>
  <si>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</si>
  <si>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</si>
  <si>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</si>
  <si>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</si>
  <si>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</si>
  <si>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</si>
  <si>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</si>
  <si>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</si>
  <si>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</si>
  <si>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</si>
  <si>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</si>
  <si>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</si>
  <si>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</si>
  <si>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</si>
  <si>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</si>
  <si>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</si>
  <si>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</si>
  <si>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</si>
  <si>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</si>
  <si>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</si>
  <si>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</si>
  <si>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</si>
  <si>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</si>
  <si>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</si>
  <si>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</si>
  <si>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</si>
  <si>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</si>
  <si>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</si>
  <si>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</si>
  <si>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</si>
  <si>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</si>
  <si>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</si>
  <si>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</si>
  <si>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</si>
  <si>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</si>
  <si>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</si>
  <si>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</si>
  <si>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</si>
  <si>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</si>
  <si>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</si>
  <si>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</si>
  <si>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</si>
  <si>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</si>
  <si>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</si>
  <si>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</si>
  <si>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</si>
  <si>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</si>
  <si>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</si>
  <si>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</si>
  <si>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</si>
  <si>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</si>
  <si>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</si>
  <si>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</si>
  <si>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</si>
  <si>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</si>
  <si>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</si>
  <si>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</si>
  <si>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</si>
  <si>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</si>
  <si>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</si>
  <si>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</si>
  <si>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</si>
  <si>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</si>
  <si>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</si>
  <si>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</si>
  <si>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</si>
  <si>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</si>
  <si>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</si>
  <si>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</si>
  <si>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</si>
  <si>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</si>
  <si>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</si>
  <si>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</si>
  <si>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</si>
  <si>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</si>
  <si>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</si>
  <si>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</si>
  <si>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</si>
  <si>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</si>
  <si>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</si>
  <si>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</si>
  <si>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</si>
  <si>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</si>
  <si>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</si>
  <si>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</si>
  <si>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</si>
  <si>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</si>
  <si>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</si>
  <si>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</si>
  <si>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</si>
  <si>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</si>
  <si>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</si>
  <si>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</si>
  <si>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</si>
  <si>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</si>
  <si>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</si>
  <si>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</si>
  <si>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</si>
  <si>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</si>
  <si>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</si>
  <si>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</si>
  <si>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</si>
  <si>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</si>
  <si>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</si>
  <si>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</si>
  <si>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</si>
  <si>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</si>
  <si>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</si>
  <si>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</si>
  <si>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</si>
  <si>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</si>
  <si>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</si>
  <si>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</si>
  <si>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</si>
  <si>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</si>
  <si>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</si>
  <si>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</si>
  <si>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</si>
  <si>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</si>
  <si>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</si>
  <si>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</si>
  <si>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</si>
  <si>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</si>
  <si>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</si>
  <si>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</si>
  <si>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</si>
  <si>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</si>
  <si>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</si>
  <si>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</si>
  <si>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</si>
  <si>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</si>
  <si>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</si>
  <si>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</si>
  <si>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</si>
  <si>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</si>
  <si>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</si>
  <si>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</si>
  <si>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</si>
  <si>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</si>
  <si>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</si>
  <si>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</si>
  <si>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</si>
  <si>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</si>
  <si>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</si>
  <si>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</si>
  <si>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</si>
  <si>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</si>
  <si>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</si>
  <si>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</si>
  <si>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</si>
  <si>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</si>
  <si>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</si>
  <si>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</si>
  <si>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IL17A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</si>
</sst>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7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4" fontId="15" fillId="0" borderId="0" xfId="0" applyNumberFormat="1" applyFont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165" fontId="15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24.079999923706055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24.225000381469727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24.173999786376953</v>
      </c>
      <c r="D7" s="4">
        <f>STDEV(C5:C8)</f>
        <v>7.3555158026294781E-2</v>
      </c>
      <c r="E7" s="1">
        <f>AVERAGE(C5:C8)</f>
        <v>24.159666697184246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5.9576670328776054</v>
      </c>
      <c r="L7" s="1">
        <f>K7-$K$7</f>
        <v>0</v>
      </c>
      <c r="M7" s="27">
        <f>SQRT((D7*D7)+(H7*H7))</f>
        <v>0.18469238689316603</v>
      </c>
      <c r="N7" s="14"/>
      <c r="O7" s="34">
        <f>POWER(2,-L7)</f>
        <v>1</v>
      </c>
      <c r="P7" s="26">
        <f>M7/SQRT((COUNT(C5:C8)+COUNT(G5:G8)/2))</f>
        <v>8.7064826137124754E-2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11</v>
      </c>
      <c r="C9" s="30">
        <v>21.250999450683594</v>
      </c>
      <c r="D9" s="10"/>
      <c r="E9" s="8"/>
      <c r="F9" s="8"/>
      <c r="G9" s="30">
        <v>17.101999282836914</v>
      </c>
      <c r="I9" s="8"/>
      <c r="J9" s="8"/>
      <c r="K9" s="8"/>
      <c r="L9" s="8"/>
      <c r="M9" s="8"/>
      <c r="N9" s="8"/>
      <c r="O9" s="33"/>
    </row>
    <row r="10" spans="2:16">
      <c r="B10" s="36" t="s">
        <v>11</v>
      </c>
      <c r="C10" s="30">
        <v>20.931999206542969</v>
      </c>
      <c r="D10" s="9"/>
      <c r="E10" s="8"/>
      <c r="F10" s="8"/>
      <c r="G10" s="30">
        <v>17.339000701904297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11</v>
      </c>
      <c r="C11" s="30">
        <v>20.936000823974609</v>
      </c>
      <c r="D11" s="4">
        <f>STDEV(C9:C11)</f>
        <v>0.18303064567289501</v>
      </c>
      <c r="E11" s="1">
        <f>AVERAGE(C9:C11)</f>
        <v>21.039666493733723</v>
      </c>
      <c r="F11" s="8"/>
      <c r="G11" s="30">
        <v>17.093000411987305</v>
      </c>
      <c r="H11" s="3">
        <f>STDEV(G9:G11)</f>
        <v>0.13950316302008572</v>
      </c>
      <c r="I11" s="1">
        <f>AVERAGE(G9:G11)</f>
        <v>17.17800013224284</v>
      </c>
      <c r="J11" s="8"/>
      <c r="K11" s="1">
        <f>E11-I11</f>
        <v>3.861666361490883</v>
      </c>
      <c r="L11" s="1">
        <f>K11-$K$7</f>
        <v>-2.0960006713867223</v>
      </c>
      <c r="M11" s="27">
        <f>SQRT((D11*D11)+(H11*H11))</f>
        <v>0.2301333303718639</v>
      </c>
      <c r="N11" s="14"/>
      <c r="O11" s="34">
        <f>POWER(2,-L11)</f>
        <v>4.2752259544046742</v>
      </c>
      <c r="P11" s="26">
        <f>M11/SQRT((COUNT(C9:C11)+COUNT(G9:G11)/2))</f>
        <v>0.10848589232199268</v>
      </c>
    </row>
    <row r="12" spans="2:16">
      <c r="B12" s="36" t="s">
        <v>12</v>
      </c>
      <c r="C12" s="30">
        <v>20.468999862670898</v>
      </c>
      <c r="D12" s="10"/>
      <c r="E12" s="8"/>
      <c r="F12" s="8"/>
      <c r="G12" s="30">
        <v>13.373000144958496</v>
      </c>
      <c r="I12" s="8"/>
      <c r="J12" s="8"/>
      <c r="K12" s="8"/>
      <c r="L12" s="8"/>
      <c r="M12" s="8"/>
      <c r="N12" s="8"/>
      <c r="O12" s="33"/>
    </row>
    <row r="13" spans="2:16">
      <c r="B13" s="36" t="s">
        <v>12</v>
      </c>
      <c r="C13" s="30">
        <v>20.544000625610352</v>
      </c>
      <c r="D13" s="9"/>
      <c r="E13" s="8"/>
      <c r="F13" s="8"/>
      <c r="G13" s="30">
        <v>13.406000137329102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12</v>
      </c>
      <c r="C14" s="30">
        <v>20.476999282836914</v>
      </c>
      <c r="D14" s="4">
        <f>STDEV(C12:C14)</f>
        <v>4.1187144227975168E-2</v>
      </c>
      <c r="E14" s="1">
        <f>AVERAGE(C12:C14)</f>
        <v>20.496666590372723</v>
      </c>
      <c r="F14" s="8"/>
      <c r="G14" s="30">
        <v>13.387999534606934</v>
      </c>
      <c r="H14" s="3">
        <f>STDEV(G12:G14)</f>
        <v>1.6522726190750091E-2</v>
      </c>
      <c r="I14" s="1">
        <f>AVERAGE(G12:G14)</f>
        <v>13.388999938964844</v>
      </c>
      <c r="J14" s="8"/>
      <c r="K14" s="1">
        <f>E14-I14</f>
        <v>7.1076666514078788</v>
      </c>
      <c r="L14" s="1">
        <f>K14-$K$7</f>
        <v>1.1499996185302734</v>
      </c>
      <c r="M14" s="27">
        <f>SQRT((D14*D14)+(H14*H14))</f>
        <v>4.4377712090986926E-2</v>
      </c>
      <c r="N14" s="14"/>
      <c r="O14" s="34">
        <f>POWER(2,-L14)</f>
        <v>0.45062535045735069</v>
      </c>
      <c r="P14" s="26">
        <f>M14/SQRT((COUNT(C12:C14)+COUNT(G12:G14)/2))</f>
        <v>2.0919854102054065E-2</v>
      </c>
    </row>
    <row r="15" spans="2:16">
      <c r="B15" s="36" t="s">
        <v>13</v>
      </c>
      <c r="C15" s="30">
        <v>36.259998321533203</v>
      </c>
      <c r="D15" s="10"/>
      <c r="E15" s="8"/>
      <c r="F15" s="8"/>
      <c r="G15" s="30">
        <v>17.433000564575195</v>
      </c>
      <c r="I15" s="8"/>
      <c r="J15" s="8"/>
      <c r="K15" s="8"/>
      <c r="L15" s="8"/>
      <c r="M15" s="8"/>
      <c r="N15" s="8"/>
      <c r="O15" s="33"/>
    </row>
    <row r="16" spans="2:16">
      <c r="B16" s="36" t="s">
        <v>13</v>
      </c>
      <c r="C16" t="s">
        <v>10</v>
      </c>
      <c r="D16" s="9"/>
      <c r="E16" s="8"/>
      <c r="F16" s="8"/>
      <c r="G16" s="30">
        <v>17.545000076293945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13</v>
      </c>
      <c r="C17" t="s">
        <v>10</v>
      </c>
      <c r="D17" s="4" t="e">
        <f>STDEV(C15:C17)</f>
        <v>#DIV/0!</v>
      </c>
      <c r="E17" s="1">
        <f>AVERAGE(C15:C17)</f>
        <v>36.259998321533203</v>
      </c>
      <c r="F17" s="8"/>
      <c r="G17" s="30">
        <v>17.465000152587891</v>
      </c>
      <c r="H17" s="3">
        <f>STDEV(G15:G17)</f>
        <v>5.7688606690280454E-2</v>
      </c>
      <c r="I17" s="1">
        <f>AVERAGE(G15:G17)</f>
        <v>17.481000264485676</v>
      </c>
      <c r="J17" s="8"/>
      <c r="K17" s="1">
        <f>E17-I17</f>
        <v>18.778998057047527</v>
      </c>
      <c r="L17" s="1">
        <f>K17-$K$7</f>
        <v>12.821331024169922</v>
      </c>
      <c r="M17" s="27" t="e">
        <f>SQRT((D17*D17)+(H17*H17))</f>
        <v>#DIV/0!</v>
      </c>
      <c r="N17" s="14"/>
      <c r="O17" s="34">
        <f>POWER(2,-L17)</f>
        <v>1.3816396161473468E-4</v>
      </c>
      <c r="P17" s="26" t="e">
        <f>M17/SQRT((COUNT(C15:C17)+COUNT(G15:G17)/2))</f>
        <v>#DIV/0!</v>
      </c>
    </row>
    <row r="18" spans="2:16">
      <c r="B18" s="36" t="s">
        <v>14</v>
      </c>
      <c r="C18" s="30">
        <v>21.892999649047852</v>
      </c>
      <c r="D18" s="10"/>
      <c r="E18" s="8"/>
      <c r="F18" s="8"/>
      <c r="G18" s="30">
        <v>19.768999099731445</v>
      </c>
      <c r="I18" s="8"/>
      <c r="J18" s="8"/>
      <c r="K18" s="8"/>
      <c r="L18" s="8"/>
      <c r="M18" s="8"/>
      <c r="N18" s="8"/>
      <c r="O18" s="33"/>
    </row>
    <row r="19" spans="2:16">
      <c r="B19" s="36" t="s">
        <v>14</v>
      </c>
      <c r="C19" s="30">
        <v>21.829999923706055</v>
      </c>
      <c r="D19" s="9"/>
      <c r="E19" s="8"/>
      <c r="F19" s="8"/>
      <c r="G19" s="30">
        <v>19.754999160766602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14</v>
      </c>
      <c r="C20" s="30">
        <v>21.926000595092773</v>
      </c>
      <c r="D20" s="4">
        <f>STDEV(C18:C20)</f>
        <v>4.8775261386113974E-2</v>
      </c>
      <c r="E20" s="1">
        <f>AVERAGE(C18:C20)</f>
        <v>21.883000055948894</v>
      </c>
      <c r="F20" s="8"/>
      <c r="G20" s="30">
        <v>19.863000869750977</v>
      </c>
      <c r="H20" s="3">
        <f>STDEV(G18:G20)</f>
        <v>5.8732018810540111E-2</v>
      </c>
      <c r="I20" s="1">
        <f>AVERAGE(G18:G20)</f>
        <v>19.795666376749676</v>
      </c>
      <c r="J20" s="8"/>
      <c r="K20" s="1">
        <f>E20-I20</f>
        <v>2.0873336791992187</v>
      </c>
      <c r="L20" s="1">
        <f>K20-$K$7</f>
        <v>-3.8703333536783866</v>
      </c>
      <c r="M20" s="27">
        <f>SQRT((D20*D20)+(H20*H20))</f>
        <v>7.6344457276513386E-2</v>
      </c>
      <c r="N20" s="14"/>
      <c r="O20" s="34">
        <f>POWER(2,-L20)</f>
        <v>14.624682038572743</v>
      </c>
      <c r="P20" s="26">
        <f>M20/SQRT((COUNT(C18:C20)+COUNT(G18:G20)/2))</f>
        <v>3.5989122297486187E-2</v>
      </c>
    </row>
    <row r="21" spans="2:16">
      <c r="B21" s="36" t="s">
        <v>15</v>
      </c>
      <c r="C21" s="30">
        <v>21.107000350952148</v>
      </c>
      <c r="D21" s="10"/>
      <c r="E21" s="8"/>
      <c r="F21" s="8"/>
      <c r="G21" s="30">
        <v>13.180000305175781</v>
      </c>
      <c r="I21" s="8"/>
      <c r="J21" s="8"/>
      <c r="K21" s="8"/>
      <c r="L21" s="8"/>
      <c r="M21" s="8"/>
      <c r="N21" s="8"/>
      <c r="O21" s="33"/>
    </row>
    <row r="22" spans="2:16">
      <c r="B22" s="36" t="s">
        <v>15</v>
      </c>
      <c r="C22" s="30">
        <v>21.034000396728516</v>
      </c>
      <c r="D22" s="9"/>
      <c r="E22" s="8"/>
      <c r="F22" s="8"/>
      <c r="G22" s="30">
        <v>13.170999526977539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15</v>
      </c>
      <c r="C23" s="30">
        <v>21.070999145507813</v>
      </c>
      <c r="D23" s="4">
        <f>STDEV(C21:C23)</f>
        <v>3.6501113045429384E-2</v>
      </c>
      <c r="E23" s="1">
        <f>AVERAGE(C21:C23)</f>
        <v>21.070666631062824</v>
      </c>
      <c r="F23" s="8"/>
      <c r="G23" s="30">
        <v>13.211999893188477</v>
      </c>
      <c r="H23" s="3">
        <f>STDEV(G21:G23)</f>
        <v>2.1548463481909683E-2</v>
      </c>
      <c r="I23" s="1">
        <f>AVERAGE(G21:G23)</f>
        <v>13.187666575113932</v>
      </c>
      <c r="J23" s="8"/>
      <c r="K23" s="1">
        <f>E23-I23</f>
        <v>7.8830000559488926</v>
      </c>
      <c r="L23" s="1">
        <f>K23-$K$7</f>
        <v>1.9253330230712873</v>
      </c>
      <c r="M23" s="27">
        <f>SQRT((D23*D23)+(H23*H23))</f>
        <v>4.2387115164710255E-2</v>
      </c>
      <c r="N23" s="14"/>
      <c r="O23" s="34">
        <f>POWER(2,-L23)</f>
        <v>0.26327947811801128</v>
      </c>
      <c r="P23" s="26">
        <f>M23/SQRT((COUNT(C21:C23)+COUNT(G21:G23)/2))</f>
        <v>1.9981477711934512E-2</v>
      </c>
    </row>
    <row r="24" spans="2:16">
      <c r="B24" s="36" t="s">
        <v>16</v>
      </c>
      <c r="C24" s="30">
        <v>36.243000030517578</v>
      </c>
      <c r="D24" s="10"/>
      <c r="E24" s="8"/>
      <c r="F24" s="8"/>
      <c r="G24" s="30">
        <v>18.559999465942383</v>
      </c>
      <c r="I24" s="8"/>
      <c r="J24" s="8"/>
      <c r="K24" s="8"/>
      <c r="L24" s="8"/>
      <c r="M24" s="8"/>
      <c r="N24" s="8"/>
      <c r="O24" s="33"/>
    </row>
    <row r="25" spans="2:16">
      <c r="B25" s="36" t="s">
        <v>16</v>
      </c>
      <c r="C25" t="s">
        <v>10</v>
      </c>
      <c r="D25" s="9"/>
      <c r="E25" s="8"/>
      <c r="F25" s="8"/>
      <c r="G25" s="30">
        <v>18.466999053955078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16</v>
      </c>
      <c r="C26" t="s">
        <v>10</v>
      </c>
      <c r="D26" s="4" t="e">
        <f>STDEV(C24:C26)</f>
        <v>#DIV/0!</v>
      </c>
      <c r="E26" s="1">
        <f>AVERAGE(C24:C26)</f>
        <v>36.243000030517578</v>
      </c>
      <c r="F26" s="8"/>
      <c r="G26" s="30">
        <v>18.492000579833984</v>
      </c>
      <c r="H26" s="3">
        <f>STDEV(G24:G26)</f>
        <v>4.8128303242591333E-2</v>
      </c>
      <c r="I26" s="1">
        <f>AVERAGE(G24:G26)</f>
        <v>18.506333033243816</v>
      </c>
      <c r="J26" s="8"/>
      <c r="K26" s="1">
        <f>E26-I26</f>
        <v>17.736666997273762</v>
      </c>
      <c r="L26" s="1">
        <f>K26-$K$7</f>
        <v>11.778999964396156</v>
      </c>
      <c r="M26" s="27" t="e">
        <f>SQRT((D26*D26)+(H26*H26))</f>
        <v>#DIV/0!</v>
      </c>
      <c r="N26" s="14"/>
      <c r="O26" s="34">
        <f>POWER(2,-L26)</f>
        <v>2.845559635982926E-4</v>
      </c>
      <c r="P26" s="26" t="e">
        <f>M26/SQRT((COUNT(C24:C26)+COUNT(G24:G26)/2))</f>
        <v>#DIV/0!</v>
      </c>
    </row>
    <row r="27" spans="2:16">
      <c r="B27" s="36" t="s">
        <v>17</v>
      </c>
      <c r="C27" s="30">
        <v>22.215000152587891</v>
      </c>
      <c r="D27" s="10"/>
      <c r="E27" s="8"/>
      <c r="F27" s="8"/>
      <c r="G27" s="30">
        <v>18.902999877929688</v>
      </c>
      <c r="I27" s="8"/>
      <c r="J27" s="8"/>
      <c r="K27" s="8"/>
      <c r="L27" s="8"/>
      <c r="M27" s="8"/>
      <c r="N27" s="8"/>
      <c r="O27" s="33"/>
    </row>
    <row r="28" spans="2:16">
      <c r="B28" s="36" t="s">
        <v>17</v>
      </c>
      <c r="C28" s="30">
        <v>22.100000381469727</v>
      </c>
      <c r="D28" s="9"/>
      <c r="E28" s="8"/>
      <c r="F28" s="8"/>
      <c r="G28" s="30">
        <v>18.857999801635742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17</v>
      </c>
      <c r="C29" s="30">
        <v>22.204999923706055</v>
      </c>
      <c r="D29" s="4">
        <f>STDEV(C27:C29)</f>
        <v>6.3704860888263048E-2</v>
      </c>
      <c r="E29" s="1">
        <f>AVERAGE(C27:C29)</f>
        <v>22.173333485921223</v>
      </c>
      <c r="F29" s="8"/>
      <c r="G29" s="30">
        <v>18.882999420166016</v>
      </c>
      <c r="H29" s="3">
        <f>STDEV(G27:G29)</f>
        <v>2.2546271324679949E-2</v>
      </c>
      <c r="I29" s="1">
        <f>AVERAGE(G27:G29)</f>
        <v>18.881333033243816</v>
      </c>
      <c r="J29" s="8"/>
      <c r="K29" s="1">
        <f>E29-I29</f>
        <v>3.2920004526774065</v>
      </c>
      <c r="L29" s="1">
        <f>K29-$K$7</f>
        <v>-2.6656665802001989</v>
      </c>
      <c r="M29" s="27">
        <f>SQRT((D29*D29)+(H29*H29))</f>
        <v>6.7576946153544357E-2</v>
      </c>
      <c r="N29" s="14"/>
      <c r="O29" s="34">
        <f>POWER(2,-L29)</f>
        <v>6.3452041423159073</v>
      </c>
      <c r="P29" s="26">
        <f>M29/SQRT((COUNT(C27:C29)+COUNT(G27:G29)/2))</f>
        <v>3.1856077918032931E-2</v>
      </c>
    </row>
    <row r="30" spans="2:16">
      <c r="B30" s="36" t="s">
        <v>18</v>
      </c>
      <c r="C30" s="30">
        <v>21.791999816894531</v>
      </c>
      <c r="D30" s="10"/>
      <c r="E30" s="8"/>
      <c r="F30" s="8"/>
      <c r="G30" s="30">
        <v>14.218999862670898</v>
      </c>
      <c r="I30" s="8"/>
      <c r="J30" s="8"/>
      <c r="K30" s="8"/>
      <c r="L30" s="8"/>
      <c r="M30" s="8"/>
      <c r="N30" s="8"/>
      <c r="O30" s="33"/>
    </row>
    <row r="31" spans="2:16">
      <c r="B31" s="36" t="s">
        <v>18</v>
      </c>
      <c r="C31" s="30">
        <v>21.915000915527344</v>
      </c>
      <c r="D31" s="9"/>
      <c r="E31" s="8"/>
      <c r="F31" s="8"/>
      <c r="G31" s="30">
        <v>14.288000106811523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18</v>
      </c>
      <c r="C32" s="30">
        <v>21.916999816894531</v>
      </c>
      <c r="D32" s="4">
        <f>STDEV(C30:C32)</f>
        <v>7.1598726561714093E-2</v>
      </c>
      <c r="E32" s="1">
        <f>AVERAGE(C30:C32)</f>
        <v>21.874666849772137</v>
      </c>
      <c r="F32" s="8"/>
      <c r="G32" s="30">
        <v>14.173000335693359</v>
      </c>
      <c r="H32" s="3">
        <f>STDEV(G30:G32)</f>
        <v>5.7881974066274607E-2</v>
      </c>
      <c r="I32" s="1">
        <f>AVERAGE(G30:G32)</f>
        <v>14.226666768391928</v>
      </c>
      <c r="J32" s="8"/>
      <c r="K32" s="1">
        <f>E32-I32</f>
        <v>7.6480000813802089</v>
      </c>
      <c r="L32" s="1">
        <f>K32-$K$7</f>
        <v>1.6903330485026036</v>
      </c>
      <c r="M32" s="27">
        <f>SQRT((D32*D32)+(H32*H32))</f>
        <v>9.2068998946811573E-2</v>
      </c>
      <c r="N32" s="14"/>
      <c r="O32" s="34">
        <f>POWER(2,-L32)</f>
        <v>0.30985538610650765</v>
      </c>
      <c r="P32" s="26">
        <f>M32/SQRT((COUNT(C30:C32)+COUNT(G30:G32)/2))</f>
        <v>4.3401742328231713E-2</v>
      </c>
    </row>
    <row r="33" spans="2:16">
      <c r="B33" s="36" t="s">
        <v>19</v>
      </c>
      <c r="C33" s="30">
        <v>30.843999862670898</v>
      </c>
      <c r="D33" s="10"/>
      <c r="E33" s="8"/>
      <c r="F33" s="8"/>
      <c r="G33" s="30">
        <v>18.017999649047852</v>
      </c>
      <c r="I33" s="8"/>
      <c r="J33" s="8"/>
      <c r="K33" s="8"/>
      <c r="L33" s="8"/>
      <c r="M33" s="8"/>
      <c r="N33" s="8"/>
      <c r="O33" s="33"/>
    </row>
    <row r="34" spans="2:16">
      <c r="B34" s="36" t="s">
        <v>19</v>
      </c>
      <c r="C34" s="30">
        <v>30.517000198364258</v>
      </c>
      <c r="D34" s="9"/>
      <c r="E34" s="8"/>
      <c r="F34" s="8"/>
      <c r="G34" s="30">
        <v>17.898000717163086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19</v>
      </c>
      <c r="C35" s="30">
        <v>32.265998840332031</v>
      </c>
      <c r="D35" s="4">
        <f>STDEV(C33:C35)</f>
        <v>0.92987509219707198</v>
      </c>
      <c r="E35" s="1">
        <f>AVERAGE(C33:C35)</f>
        <v>31.208999633789063</v>
      </c>
      <c r="F35" s="8"/>
      <c r="G35" s="30">
        <v>17.607000350952148</v>
      </c>
      <c r="H35" s="3">
        <f>STDEV(G33:G35)</f>
        <v>0.21134544385256701</v>
      </c>
      <c r="I35" s="1">
        <f>AVERAGE(G33:G35)</f>
        <v>17.841000239054363</v>
      </c>
      <c r="J35" s="8"/>
      <c r="K35" s="1">
        <f>E35-I35</f>
        <v>13.367999394734699</v>
      </c>
      <c r="L35" s="1">
        <f>K35-$K$7</f>
        <v>7.410332361857094</v>
      </c>
      <c r="M35" s="27">
        <f>SQRT((D35*D35)+(H35*H35))</f>
        <v>0.95359036474041181</v>
      </c>
      <c r="N35" s="14"/>
      <c r="O35" s="34">
        <f>POWER(2,-L35)</f>
        <v>5.8785156839947939E-3</v>
      </c>
      <c r="P35" s="26">
        <f>M35/SQRT((COUNT(C33:C35)+COUNT(G33:G35)/2))</f>
        <v>0.44952680892139901</v>
      </c>
    </row>
    <row r="36" spans="2:16">
      <c r="B36" s="36" t="s">
        <v>20</v>
      </c>
      <c r="C36" s="30">
        <v>21.177000045776367</v>
      </c>
      <c r="D36" s="10"/>
      <c r="E36" s="8"/>
      <c r="F36" s="8"/>
      <c r="G36" s="30">
        <v>17.777000427246094</v>
      </c>
      <c r="I36" s="8"/>
      <c r="J36" s="8"/>
      <c r="K36" s="8"/>
      <c r="L36" s="8"/>
      <c r="M36" s="8"/>
      <c r="N36" s="8"/>
      <c r="O36" s="33"/>
    </row>
    <row r="37" spans="2:16">
      <c r="B37" s="36" t="s">
        <v>20</v>
      </c>
      <c r="C37" s="30">
        <v>21.006999969482422</v>
      </c>
      <c r="D37" s="9"/>
      <c r="E37" s="8"/>
      <c r="F37" s="8"/>
      <c r="G37" s="30">
        <v>17.715000152587891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20</v>
      </c>
      <c r="C38" s="30">
        <v>21.051000595092773</v>
      </c>
      <c r="D38" s="4">
        <f>STDEV(C36:C38)</f>
        <v>8.8234481701332731E-2</v>
      </c>
      <c r="E38" s="1">
        <f>AVERAGE(C36:C38)</f>
        <v>21.078333536783855</v>
      </c>
      <c r="F38" s="8"/>
      <c r="G38" s="30">
        <v>17.694000244140625</v>
      </c>
      <c r="H38" s="3">
        <f>STDEV(G36:G38)</f>
        <v>4.3154877298762544E-2</v>
      </c>
      <c r="I38" s="1">
        <f>AVERAGE(G36:G38)</f>
        <v>17.728666941324871</v>
      </c>
      <c r="J38" s="8"/>
      <c r="K38" s="1">
        <f>E38-I38</f>
        <v>3.3496665954589844</v>
      </c>
      <c r="L38" s="1">
        <f>K38-$K$7</f>
        <v>-2.608000437418621</v>
      </c>
      <c r="M38" s="27">
        <f>SQRT((D38*D38)+(H38*H38))</f>
        <v>9.8222539143386384E-2</v>
      </c>
      <c r="N38" s="14"/>
      <c r="O38" s="34">
        <f>POWER(2,-L38)</f>
        <v>6.0965811698146739</v>
      </c>
      <c r="P38" s="26">
        <f>M38/SQRT((COUNT(C36:C38)+COUNT(G36:G38)/2))</f>
        <v>4.6302548995766413E-2</v>
      </c>
    </row>
    <row r="39" spans="2:16">
      <c r="B39" s="36" t="s">
        <v>21</v>
      </c>
      <c r="C39" s="30">
        <v>20.167999267578125</v>
      </c>
      <c r="D39" s="10"/>
      <c r="E39" s="8"/>
      <c r="F39" s="8"/>
      <c r="G39" s="30">
        <v>12.704999923706055</v>
      </c>
      <c r="I39" s="8"/>
      <c r="J39" s="8"/>
      <c r="K39" s="8"/>
      <c r="L39" s="8"/>
      <c r="M39" s="8"/>
      <c r="N39" s="8"/>
      <c r="O39" s="33"/>
    </row>
    <row r="40" spans="2:16">
      <c r="B40" s="36" t="s">
        <v>21</v>
      </c>
      <c r="C40" s="30">
        <v>20.205999374389648</v>
      </c>
      <c r="D40" s="9"/>
      <c r="E40" s="8"/>
      <c r="F40" s="8"/>
      <c r="G40" s="30">
        <v>12.753999710083008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21</v>
      </c>
      <c r="C41" s="30">
        <v>20.246999740600586</v>
      </c>
      <c r="D41" s="4">
        <f>STDEV(C39:C41)</f>
        <v>3.9509730626118664E-2</v>
      </c>
      <c r="E41" s="1">
        <f>AVERAGE(C39:C41)</f>
        <v>20.206999460856121</v>
      </c>
      <c r="F41" s="8"/>
      <c r="G41" s="30">
        <v>12.843000411987305</v>
      </c>
      <c r="H41" s="3">
        <f>STDEV(G39:G41)</f>
        <v>6.9959796514745973E-2</v>
      </c>
      <c r="I41" s="1">
        <f>AVERAGE(G39:G41)</f>
        <v>12.767333348592123</v>
      </c>
      <c r="J41" s="8"/>
      <c r="K41" s="1">
        <f>E41-I41</f>
        <v>7.439666112263998</v>
      </c>
      <c r="L41" s="1">
        <f>K41-$K$7</f>
        <v>1.4819990793863926</v>
      </c>
      <c r="M41" s="27">
        <f>SQRT((D41*D41)+(H41*H41))</f>
        <v>8.0345453776384398E-2</v>
      </c>
      <c r="N41" s="14"/>
      <c r="O41" s="34">
        <f>POWER(2,-L41)</f>
        <v>0.35799241374259205</v>
      </c>
      <c r="P41" s="26">
        <f>M41/SQRT((COUNT(C39:C41)+COUNT(G39:G41)/2))</f>
        <v>3.787521013519448E-2</v>
      </c>
    </row>
    <row r="42" spans="2:16">
      <c r="B42" s="36" t="s">
        <v>22</v>
      </c>
      <c r="C42" t="s">
        <v>10</v>
      </c>
      <c r="D42" s="10"/>
      <c r="E42" s="8"/>
      <c r="F42" s="8"/>
      <c r="G42" s="30">
        <v>16.101999282836914</v>
      </c>
      <c r="I42" s="8"/>
      <c r="J42" s="8"/>
      <c r="K42" s="8"/>
      <c r="L42" s="8"/>
      <c r="M42" s="8"/>
      <c r="N42" s="8"/>
      <c r="O42" s="33"/>
    </row>
    <row r="43" spans="2:16">
      <c r="B43" s="36" t="s">
        <v>22</v>
      </c>
      <c r="C43" s="30">
        <v>38.863998413085937</v>
      </c>
      <c r="D43" s="9"/>
      <c r="E43" s="8"/>
      <c r="F43" s="8"/>
      <c r="G43" s="30">
        <v>16.184000015258789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22</v>
      </c>
      <c r="C44" s="30">
        <v>32.985000610351563</v>
      </c>
      <c r="D44" s="4">
        <f>STDEV(C42:C44)</f>
        <v>4.1570792128942893</v>
      </c>
      <c r="E44" s="1">
        <f>AVERAGE(C42:C44)</f>
        <v>35.92449951171875</v>
      </c>
      <c r="F44" s="8"/>
      <c r="G44" s="30">
        <v>16.149999618530273</v>
      </c>
      <c r="H44" s="3">
        <f>STDEV(G42:G44)</f>
        <v>4.1199068197585058E-2</v>
      </c>
      <c r="I44" s="1">
        <f>AVERAGE(G42:G44)</f>
        <v>16.14533297220866</v>
      </c>
      <c r="J44" s="8"/>
      <c r="K44" s="1">
        <f>E44-I44</f>
        <v>19.77916653951009</v>
      </c>
      <c r="L44" s="1">
        <f>K44-$K$7</f>
        <v>13.821499506632485</v>
      </c>
      <c r="M44" s="27">
        <f>SQRT((D44*D44)+(H44*H44))</f>
        <v>4.1572833612225848</v>
      </c>
      <c r="N44" s="14"/>
      <c r="O44" s="34">
        <f>POWER(2,-L44)</f>
        <v>6.9073913667524065E-5</v>
      </c>
      <c r="P44" s="26">
        <f>M44/SQRT((COUNT(C42:C44)+COUNT(G42:G44)/2))</f>
        <v>2.2221614282044122</v>
      </c>
    </row>
    <row r="45" spans="2:16">
      <c r="B45" s="36" t="s">
        <v>23</v>
      </c>
      <c r="C45" s="30">
        <v>23.395000457763672</v>
      </c>
      <c r="D45" s="10"/>
      <c r="E45" s="8"/>
      <c r="F45" s="8"/>
      <c r="G45" s="30">
        <v>18.701000213623047</v>
      </c>
      <c r="I45" s="8"/>
      <c r="J45" s="8"/>
      <c r="K45" s="8"/>
      <c r="L45" s="8"/>
      <c r="M45" s="8"/>
      <c r="N45" s="8"/>
      <c r="O45" s="33"/>
    </row>
    <row r="46" spans="2:16">
      <c r="B46" s="36" t="s">
        <v>23</v>
      </c>
      <c r="C46" s="30">
        <v>23.375999450683594</v>
      </c>
      <c r="D46" s="9"/>
      <c r="E46" s="8"/>
      <c r="F46" s="8"/>
      <c r="G46" s="30">
        <v>18.485000610351562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23</v>
      </c>
      <c r="C47" s="30">
        <v>23.378000259399414</v>
      </c>
      <c r="D47" s="4">
        <f>STDEV(C45:C47)</f>
        <v>1.0440691627781782E-2</v>
      </c>
      <c r="E47" s="1">
        <f>AVERAGE(C45:C47)</f>
        <v>23.383000055948894</v>
      </c>
      <c r="F47" s="8"/>
      <c r="G47" s="30">
        <v>18.677000045776367</v>
      </c>
      <c r="H47" s="3">
        <f>STDEV(G45:G47)</f>
        <v>0.11838892112690218</v>
      </c>
      <c r="I47" s="1">
        <f>AVERAGE(G45:G47)</f>
        <v>18.621000289916992</v>
      </c>
      <c r="J47" s="8"/>
      <c r="K47" s="1">
        <f>E47-I47</f>
        <v>4.7619997660319022</v>
      </c>
      <c r="L47" s="1">
        <f>K47-$K$7</f>
        <v>-1.1956672668457031</v>
      </c>
      <c r="M47" s="27">
        <f>SQRT((D47*D47)+(H47*H47))</f>
        <v>0.11884841053736603</v>
      </c>
      <c r="N47" s="14"/>
      <c r="O47" s="34">
        <f>POWER(2,-L47)</f>
        <v>2.2905074683185682</v>
      </c>
      <c r="P47" s="26">
        <f>M47/SQRT((COUNT(C45:C47)+COUNT(G45:G47)/2))</f>
        <v>5.6025678016142839E-2</v>
      </c>
    </row>
    <row r="48" spans="2:16">
      <c r="B48" s="36" t="s">
        <v>24</v>
      </c>
      <c r="C48" s="30">
        <v>20.409000396728516</v>
      </c>
      <c r="D48" s="10"/>
      <c r="E48" s="8"/>
      <c r="F48" s="8"/>
      <c r="G48" s="30">
        <v>13.284000396728516</v>
      </c>
      <c r="I48" s="8"/>
      <c r="J48" s="8"/>
      <c r="K48" s="8"/>
      <c r="L48" s="8"/>
      <c r="M48" s="8"/>
      <c r="N48" s="8"/>
      <c r="O48" s="33"/>
    </row>
    <row r="49" spans="2:16">
      <c r="B49" s="36" t="s">
        <v>24</v>
      </c>
      <c r="C49" s="30">
        <v>20.496000289916992</v>
      </c>
      <c r="D49" s="9"/>
      <c r="E49" s="8"/>
      <c r="F49" s="8"/>
      <c r="G49" s="30">
        <v>13.295999526977539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24</v>
      </c>
      <c r="C50" s="30">
        <v>20.48699951171875</v>
      </c>
      <c r="D50" s="4">
        <f>STDEV(C48:C50)</f>
        <v>4.7843246409916773E-2</v>
      </c>
      <c r="E50" s="1">
        <f>AVERAGE(C48:C50)</f>
        <v>20.464000066121418</v>
      </c>
      <c r="F50" s="8"/>
      <c r="G50" s="30">
        <v>13.277000427246094</v>
      </c>
      <c r="H50" s="3">
        <f>STDEV(G48:G50)</f>
        <v>9.6085421205410783E-3</v>
      </c>
      <c r="I50" s="1">
        <f>AVERAGE(G48:G50)</f>
        <v>13.285666783650717</v>
      </c>
      <c r="J50" s="8"/>
      <c r="K50" s="1">
        <f>E50-I50</f>
        <v>7.1783332824707013</v>
      </c>
      <c r="L50" s="1">
        <f>K50-$K$7</f>
        <v>1.220666249593096</v>
      </c>
      <c r="M50" s="27">
        <f>SQRT((D50*D50)+(H50*H50))</f>
        <v>4.8798568715918568E-2</v>
      </c>
      <c r="N50" s="14"/>
      <c r="O50" s="34">
        <f>POWER(2,-L50)</f>
        <v>0.42908451735346365</v>
      </c>
      <c r="P50" s="26">
        <f>M50/SQRT((COUNT(C48:C50)+COUNT(G48:G50)/2))</f>
        <v>2.3003865900815827E-2</v>
      </c>
    </row>
    <row r="51" spans="2:16">
      <c r="B51" s="36" t="s">
        <v>25</v>
      </c>
      <c r="C51" t="s">
        <v>10</v>
      </c>
      <c r="D51" s="10"/>
      <c r="E51" s="8"/>
      <c r="F51" s="8"/>
      <c r="G51" s="30">
        <v>16.684000015258789</v>
      </c>
      <c r="I51" s="8"/>
      <c r="J51" s="8"/>
      <c r="K51" s="8"/>
      <c r="L51" s="8"/>
      <c r="M51" s="8"/>
      <c r="N51" s="8"/>
      <c r="O51" s="33"/>
    </row>
    <row r="52" spans="2:16">
      <c r="B52" s="36" t="s">
        <v>25</v>
      </c>
      <c r="C52" s="30">
        <v>36.666999816894531</v>
      </c>
      <c r="D52" s="9"/>
      <c r="E52" s="8"/>
      <c r="F52" s="8"/>
      <c r="G52" s="30">
        <v>16.733999252319336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25</v>
      </c>
      <c r="C53" s="30">
        <v>32.950000762939453</v>
      </c>
      <c r="D53" s="4">
        <f>STDEV(C51:C53)</f>
        <v>2.6283152367156175</v>
      </c>
      <c r="E53" s="1">
        <f>AVERAGE(C51:C53)</f>
        <v>34.808500289916992</v>
      </c>
      <c r="F53" s="8"/>
      <c r="G53" s="30">
        <v>16.743999481201172</v>
      </c>
      <c r="H53" s="3">
        <f>STDEV(G51:G53)</f>
        <v>3.2145150483644823E-2</v>
      </c>
      <c r="I53" s="1">
        <f>AVERAGE(G51:G53)</f>
        <v>16.720666249593098</v>
      </c>
      <c r="J53" s="8"/>
      <c r="K53" s="1">
        <f>E53-I53</f>
        <v>18.087834040323894</v>
      </c>
      <c r="L53" s="1">
        <f>K53-$K$7</f>
        <v>12.130167007446289</v>
      </c>
      <c r="M53" s="27">
        <f>SQRT((D53*D53)+(H53*H53))</f>
        <v>2.6285118021898035</v>
      </c>
      <c r="N53" s="14"/>
      <c r="O53" s="34">
        <f>POWER(2,-L53)</f>
        <v>2.2307755628581295E-4</v>
      </c>
      <c r="P53" s="26">
        <f>M53/SQRT((COUNT(C51:C53)+COUNT(G51:G53)/2))</f>
        <v>1.4049986572694233</v>
      </c>
    </row>
    <row r="54" spans="2:16">
      <c r="B54" s="36" t="s">
        <v>26</v>
      </c>
      <c r="C54" s="30">
        <v>19.205999374389648</v>
      </c>
      <c r="D54" s="10"/>
      <c r="E54" s="8"/>
      <c r="F54" s="8"/>
      <c r="G54" s="30">
        <v>17.139999389648438</v>
      </c>
      <c r="I54" s="8"/>
      <c r="J54" s="8"/>
      <c r="K54" s="8"/>
      <c r="L54" s="8"/>
      <c r="M54" s="8"/>
      <c r="N54" s="8"/>
      <c r="O54" s="33"/>
    </row>
    <row r="55" spans="2:16">
      <c r="B55" s="36" t="s">
        <v>26</v>
      </c>
      <c r="C55" s="30">
        <v>19.228000640869141</v>
      </c>
      <c r="D55" s="9"/>
      <c r="E55" s="8"/>
      <c r="F55" s="8"/>
      <c r="G55" s="30">
        <v>17.215999603271484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26</v>
      </c>
      <c r="C56" s="30">
        <v>19.226999282836914</v>
      </c>
      <c r="D56" s="4">
        <f>STDEV(C54:C56)</f>
        <v>1.2423463012943623E-2</v>
      </c>
      <c r="E56" s="1">
        <f>AVERAGE(C54:C56)</f>
        <v>19.220333099365234</v>
      </c>
      <c r="F56" s="8"/>
      <c r="G56" s="30">
        <v>17.200000762939453</v>
      </c>
      <c r="H56" s="3">
        <f>STDEV(G54:G56)</f>
        <v>4.0066944313083476E-2</v>
      </c>
      <c r="I56" s="1">
        <f>AVERAGE(G54:G56)</f>
        <v>17.185333251953125</v>
      </c>
      <c r="J56" s="8"/>
      <c r="K56" s="1">
        <f>E56-I56</f>
        <v>2.0349998474121094</v>
      </c>
      <c r="L56" s="1">
        <f>K56-$K$7</f>
        <v>-3.922667185465496</v>
      </c>
      <c r="M56" s="27">
        <f>SQRT((D56*D56)+(H56*H56))</f>
        <v>4.1948807609057386E-2</v>
      </c>
      <c r="N56" s="14"/>
      <c r="O56" s="34">
        <f>POWER(2,-L56)</f>
        <v>15.164932648439848</v>
      </c>
      <c r="P56" s="26">
        <f>M56/SQRT((COUNT(C54:C56)+COUNT(G54:G56)/2))</f>
        <v>1.9774857548702882E-2</v>
      </c>
    </row>
    <row r="57" spans="2:16">
      <c r="B57" s="36" t="s">
        <v>27</v>
      </c>
      <c r="C57" s="30">
        <v>22.153999328613281</v>
      </c>
      <c r="D57" s="10"/>
      <c r="E57" s="8"/>
      <c r="F57" s="8"/>
      <c r="G57" s="30">
        <v>14.118000030517578</v>
      </c>
      <c r="I57" s="8"/>
      <c r="J57" s="8"/>
      <c r="K57" s="8"/>
      <c r="L57" s="8"/>
      <c r="M57" s="8"/>
      <c r="N57" s="8"/>
      <c r="O57" s="33"/>
    </row>
    <row r="58" spans="2:16">
      <c r="B58" s="36" t="s">
        <v>27</v>
      </c>
      <c r="C58" s="30">
        <v>22.148000717163086</v>
      </c>
      <c r="D58" s="9"/>
      <c r="E58" s="8"/>
      <c r="F58" s="8"/>
      <c r="G58" s="30">
        <v>14.168000221252441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27</v>
      </c>
      <c r="C59" s="30">
        <v>22.083000183105469</v>
      </c>
      <c r="D59" s="4">
        <f>STDEV(C57:C59)</f>
        <v>3.9374127355293852E-2</v>
      </c>
      <c r="E59" s="1">
        <f>AVERAGE(C57:C59)</f>
        <v>22.128333409627277</v>
      </c>
      <c r="F59" s="8"/>
      <c r="G59" s="30">
        <v>14.119999885559082</v>
      </c>
      <c r="H59" s="3">
        <f>STDEV(G57:G59)</f>
        <v>2.830798097234808E-2</v>
      </c>
      <c r="I59" s="1">
        <f>AVERAGE(G57:G59)</f>
        <v>14.135333379109701</v>
      </c>
      <c r="J59" s="8"/>
      <c r="K59" s="1">
        <f>E59-I59</f>
        <v>7.9930000305175763</v>
      </c>
      <c r="L59" s="1">
        <f>K59-$K$7</f>
        <v>2.035332997639971</v>
      </c>
      <c r="M59" s="27">
        <f>SQRT((D59*D59)+(H59*H59))</f>
        <v>4.849395520806403E-2</v>
      </c>
      <c r="N59" s="14"/>
      <c r="O59" s="34">
        <f>POWER(2,-L59)</f>
        <v>0.24395162566516906</v>
      </c>
      <c r="P59" s="26">
        <f>M59/SQRT((COUNT(C57:C59)+COUNT(G57:G59)/2))</f>
        <v>2.286026971611918E-2</v>
      </c>
    </row>
    <row r="60" spans="2:16">
      <c r="B60" s="36" t="s">
        <v>28</v>
      </c>
      <c r="C60" s="30">
        <v>38.374000549316406</v>
      </c>
      <c r="D60" s="10"/>
      <c r="E60" s="8"/>
      <c r="F60" s="8"/>
      <c r="G60" s="30">
        <v>16.222999572753906</v>
      </c>
      <c r="I60" s="8"/>
      <c r="J60" s="8"/>
      <c r="K60" s="8"/>
      <c r="L60" s="8"/>
      <c r="M60" s="8"/>
      <c r="N60" s="8"/>
      <c r="O60" s="33"/>
    </row>
    <row r="61" spans="2:16">
      <c r="B61" s="36" t="s">
        <v>28</v>
      </c>
      <c r="C61" s="30">
        <v>33.814998626708984</v>
      </c>
      <c r="D61" s="9"/>
      <c r="E61" s="8"/>
      <c r="F61" s="8"/>
      <c r="G61" s="30">
        <v>16.297000885009766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28</v>
      </c>
      <c r="C62" t="s">
        <v>10</v>
      </c>
      <c r="D62" s="4">
        <f>STDEV(C60:C62)</f>
        <v>3.2237011749182156</v>
      </c>
      <c r="E62" s="1">
        <f>AVERAGE(C60:C62)</f>
        <v>36.094499588012695</v>
      </c>
      <c r="F62" s="8"/>
      <c r="G62" s="30">
        <v>16.35099983215332</v>
      </c>
      <c r="H62" s="3">
        <f>STDEV(G60:G62)</f>
        <v>6.426007951354E-2</v>
      </c>
      <c r="I62" s="1">
        <f>AVERAGE(G60:G62)</f>
        <v>16.290333429972332</v>
      </c>
      <c r="J62" s="8"/>
      <c r="K62" s="1">
        <f>E62-I62</f>
        <v>19.804166158040363</v>
      </c>
      <c r="L62" s="1">
        <f>K62-$K$7</f>
        <v>13.846499125162758</v>
      </c>
      <c r="M62" s="27">
        <f>SQRT((D62*D62)+(H62*H62))</f>
        <v>3.2243415797629402</v>
      </c>
      <c r="N62" s="14"/>
      <c r="O62" s="34">
        <f>POWER(2,-L62)</f>
        <v>6.7887283124969848E-5</v>
      </c>
      <c r="P62" s="26">
        <f>M62/SQRT((COUNT(C60:C62)+COUNT(G60:G62)/2))</f>
        <v>1.7234830699146235</v>
      </c>
    </row>
    <row r="63" spans="2:16">
      <c r="B63" s="36" t="s">
        <v>29</v>
      </c>
      <c r="C63" s="30">
        <v>27.96299934387207</v>
      </c>
      <c r="D63" s="10"/>
      <c r="E63" s="8"/>
      <c r="F63" s="8"/>
      <c r="G63" s="30">
        <v>18.898000717163086</v>
      </c>
      <c r="I63" s="8"/>
      <c r="J63" s="8"/>
      <c r="K63" s="8"/>
      <c r="L63" s="8"/>
      <c r="M63" s="8"/>
      <c r="N63" s="8"/>
      <c r="O63" s="33"/>
    </row>
    <row r="64" spans="2:16">
      <c r="B64" s="36" t="s">
        <v>29</v>
      </c>
      <c r="C64" s="30">
        <v>28.143999099731445</v>
      </c>
      <c r="D64" s="9"/>
      <c r="E64" s="8"/>
      <c r="F64" s="8"/>
      <c r="G64" s="30">
        <v>18.820999145507813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29</v>
      </c>
      <c r="C65" s="30">
        <v>28.145999908447266</v>
      </c>
      <c r="D65" s="4">
        <f>STDEV(C63:C65)</f>
        <v>0.10508260361219872</v>
      </c>
      <c r="E65" s="1">
        <f>AVERAGE(C63:C65)</f>
        <v>28.084332784016926</v>
      </c>
      <c r="F65" s="8"/>
      <c r="G65" s="30">
        <v>18.906000137329102</v>
      </c>
      <c r="H65" s="3">
        <f>STDEV(G63:G65)</f>
        <v>4.6936839424517277E-2</v>
      </c>
      <c r="I65" s="1">
        <f>AVERAGE(G63:G65)</f>
        <v>18.875</v>
      </c>
      <c r="J65" s="8"/>
      <c r="K65" s="1">
        <f>E65-I65</f>
        <v>9.2093327840169259</v>
      </c>
      <c r="L65" s="1">
        <f>K65-$K$7</f>
        <v>3.2516657511393205</v>
      </c>
      <c r="M65" s="27">
        <f>SQRT((D65*D65)+(H65*H65))</f>
        <v>0.11508875043670168</v>
      </c>
      <c r="N65" s="14"/>
      <c r="O65" s="34">
        <f>POWER(2,-L65)</f>
        <v>0.10499075844312188</v>
      </c>
      <c r="P65" s="26">
        <f>M65/SQRT((COUNT(C63:C65)+COUNT(G63:G65)/2))</f>
        <v>5.4253357248051998E-2</v>
      </c>
    </row>
    <row r="66" spans="2:16">
      <c r="B66" s="36" t="s">
        <v>30</v>
      </c>
      <c r="C66" s="30">
        <v>20.430000305175781</v>
      </c>
      <c r="D66" s="10"/>
      <c r="E66" s="8"/>
      <c r="F66" s="8"/>
      <c r="G66" s="30">
        <v>13.916999816894531</v>
      </c>
      <c r="I66" s="8"/>
      <c r="J66" s="8"/>
      <c r="K66" s="8"/>
      <c r="L66" s="8"/>
      <c r="M66" s="8"/>
      <c r="N66" s="8"/>
      <c r="O66" s="33"/>
    </row>
    <row r="67" spans="2:16">
      <c r="B67" s="36" t="s">
        <v>30</v>
      </c>
      <c r="C67" s="30">
        <v>20.5</v>
      </c>
      <c r="D67" s="9"/>
      <c r="E67" s="8"/>
      <c r="F67" s="8"/>
      <c r="G67" s="30">
        <v>14.046999931335449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30</v>
      </c>
      <c r="C68" s="30">
        <v>20.555999755859375</v>
      </c>
      <c r="D68" s="4">
        <f>STDEV(C66:C68)</f>
        <v>6.3129221316757286E-2</v>
      </c>
      <c r="E68" s="1">
        <f>AVERAGE(C66:C68)</f>
        <v>20.495333353678387</v>
      </c>
      <c r="F68" s="8"/>
      <c r="G68" s="30">
        <v>13.986000061035156</v>
      </c>
      <c r="H68" s="3">
        <f>STDEV(G66:G68)</f>
        <v>6.5041073718548781E-2</v>
      </c>
      <c r="I68" s="1">
        <f>AVERAGE(G66:G68)</f>
        <v>13.983333269755045</v>
      </c>
      <c r="J68" s="8"/>
      <c r="K68" s="1">
        <f>E68-I68</f>
        <v>6.5120000839233416</v>
      </c>
      <c r="L68" s="1">
        <f>K68-$K$7</f>
        <v>0.55433305104573627</v>
      </c>
      <c r="M68" s="27">
        <f>SQRT((D68*D68)+(H68*H68))</f>
        <v>9.0640166893722229E-2</v>
      </c>
      <c r="N68" s="14"/>
      <c r="O68" s="34">
        <f>POWER(2,-L68)</f>
        <v>0.68097179452370338</v>
      </c>
      <c r="P68" s="26">
        <f>M68/SQRT((COUNT(C66:C68)+COUNT(G66:G68)/2))</f>
        <v>4.2728184438954264E-2</v>
      </c>
    </row>
    <row r="69" spans="2:16">
      <c r="B69" s="36" t="s">
        <v>31</v>
      </c>
      <c r="C69" t="s">
        <v>10</v>
      </c>
      <c r="D69" s="10"/>
      <c r="E69" s="8"/>
      <c r="F69" s="8"/>
      <c r="G69" s="30">
        <v>16.184999465942383</v>
      </c>
      <c r="I69" s="8"/>
      <c r="J69" s="8"/>
      <c r="K69" s="8"/>
      <c r="L69" s="8"/>
      <c r="M69" s="8"/>
      <c r="N69" s="8"/>
      <c r="O69" s="33"/>
    </row>
    <row r="70" spans="2:16">
      <c r="B70" s="36" t="s">
        <v>31</v>
      </c>
      <c r="C70" t="s">
        <v>10</v>
      </c>
      <c r="D70" s="9"/>
      <c r="E70" s="8"/>
      <c r="F70" s="8"/>
      <c r="G70" s="30">
        <v>16.159999847412109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31</v>
      </c>
      <c r="C71" t="s">
        <v>10</v>
      </c>
      <c r="D71" s="4" t="e">
        <f>STDEV(C69:C71)</f>
        <v>#DIV/0!</v>
      </c>
      <c r="E71" s="1" t="e">
        <f>AVERAGE(C69:C71)</f>
        <v>#DIV/0!</v>
      </c>
      <c r="F71" s="8"/>
      <c r="G71" s="30">
        <v>16.232000350952148</v>
      </c>
      <c r="H71" s="3">
        <f>STDEV(G69:G71)</f>
        <v>3.6556204736404599E-2</v>
      </c>
      <c r="I71" s="1">
        <f>AVERAGE(G69:G71)</f>
        <v>16.192333221435547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32</v>
      </c>
      <c r="C72" s="30">
        <v>19.520000457763672</v>
      </c>
      <c r="D72" s="10"/>
      <c r="E72" s="8"/>
      <c r="F72" s="8"/>
      <c r="G72" s="30">
        <v>17.349000930786133</v>
      </c>
      <c r="I72" s="8"/>
      <c r="J72" s="8"/>
      <c r="K72" s="8"/>
      <c r="L72" s="8"/>
      <c r="M72" s="8"/>
      <c r="N72" s="8"/>
      <c r="O72" s="33"/>
    </row>
    <row r="73" spans="2:16">
      <c r="B73" s="36" t="s">
        <v>32</v>
      </c>
      <c r="C73" s="30">
        <v>19.452999114990234</v>
      </c>
      <c r="D73" s="9"/>
      <c r="E73" s="8"/>
      <c r="F73" s="8"/>
      <c r="G73" s="30">
        <v>17.431999206542969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32</v>
      </c>
      <c r="C74" s="30">
        <v>19.510000228881836</v>
      </c>
      <c r="D74" s="4">
        <f>STDEV(C72:C74)</f>
        <v>3.6143951767010997E-2</v>
      </c>
      <c r="E74" s="1">
        <f>AVERAGE(C72:C74)</f>
        <v>19.494333267211914</v>
      </c>
      <c r="F74" s="8"/>
      <c r="G74" s="30">
        <v>17.402999877929688</v>
      </c>
      <c r="H74" s="3">
        <f>STDEV(G72:G74)</f>
        <v>4.2121968004121213E-2</v>
      </c>
      <c r="I74" s="1">
        <f>AVERAGE(G72:G74)</f>
        <v>17.39466667175293</v>
      </c>
      <c r="J74" s="8"/>
      <c r="K74" s="1">
        <f>E74-I74</f>
        <v>2.0996665954589844</v>
      </c>
      <c r="L74" s="1">
        <f>K74-$K$7</f>
        <v>-3.858000437418621</v>
      </c>
      <c r="M74" s="27">
        <f>SQRT((D74*D74)+(H74*H74))</f>
        <v>5.5503562389059569E-2</v>
      </c>
      <c r="N74" s="14"/>
      <c r="O74" s="34">
        <f>POWER(2,-L74)</f>
        <v>14.500195408670447</v>
      </c>
      <c r="P74" s="26">
        <f>M74/SQRT((COUNT(C72:C74)+COUNT(G72:G74)/2))</f>
        <v>2.6164630230209759E-2</v>
      </c>
    </row>
    <row r="75" spans="2:16">
      <c r="B75" s="36" t="s">
        <v>33</v>
      </c>
      <c r="C75" s="30">
        <v>21.222999572753906</v>
      </c>
      <c r="D75" s="10"/>
      <c r="E75" s="8"/>
      <c r="F75" s="8"/>
      <c r="G75" s="30">
        <v>14.152000427246094</v>
      </c>
      <c r="I75" s="8"/>
      <c r="J75" s="8"/>
      <c r="K75" s="8"/>
      <c r="L75" s="8"/>
      <c r="M75" s="8"/>
      <c r="N75" s="8"/>
      <c r="O75" s="33"/>
    </row>
    <row r="76" spans="2:16">
      <c r="B76" s="36" t="s">
        <v>33</v>
      </c>
      <c r="C76" s="30">
        <v>21.238000869750977</v>
      </c>
      <c r="D76" s="9"/>
      <c r="E76" s="8"/>
      <c r="F76" s="8"/>
      <c r="G76" s="30">
        <v>14.147000312805176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33</v>
      </c>
      <c r="C77" s="30">
        <v>21.236000061035156</v>
      </c>
      <c r="D77" s="4">
        <f>STDEV(C75:C77)</f>
        <v>8.1450889361067529E-3</v>
      </c>
      <c r="E77" s="1">
        <f>AVERAGE(C75:C77)</f>
        <v>21.232333501180012</v>
      </c>
      <c r="F77" s="8"/>
      <c r="G77" s="30">
        <v>14.163999557495117</v>
      </c>
      <c r="H77" s="3">
        <f>STDEV(G75:G77)</f>
        <v>8.7364618237190921E-3</v>
      </c>
      <c r="I77" s="1">
        <f>AVERAGE(G75:G77)</f>
        <v>14.154333432515463</v>
      </c>
      <c r="J77" s="8"/>
      <c r="K77" s="1">
        <f>E77-I77</f>
        <v>7.078000068664549</v>
      </c>
      <c r="L77" s="1">
        <f>K77-$K$7</f>
        <v>1.1203330357869437</v>
      </c>
      <c r="M77" s="27">
        <f>SQRT((D77*D77)+(H77*H77))</f>
        <v>1.1944381062842466E-2</v>
      </c>
      <c r="N77" s="14"/>
      <c r="O77" s="34">
        <f>POWER(2,-L77)</f>
        <v>0.45998762821572525</v>
      </c>
      <c r="P77" s="26">
        <f>M77/SQRT((COUNT(C75:C77)+COUNT(G75:G77)/2))</f>
        <v>5.6306352310747272E-3</v>
      </c>
    </row>
    <row r="78" spans="2:16">
      <c r="B78" s="36" t="s">
        <v>34</v>
      </c>
      <c r="C78" s="30">
        <v>32.4010009765625</v>
      </c>
      <c r="D78" s="10"/>
      <c r="E78" s="8"/>
      <c r="F78" s="8"/>
      <c r="G78" s="30">
        <v>16.809999465942383</v>
      </c>
      <c r="I78" s="8"/>
      <c r="J78" s="8"/>
      <c r="K78" s="8"/>
      <c r="L78" s="8"/>
      <c r="M78" s="8"/>
      <c r="N78" s="8"/>
      <c r="O78" s="33"/>
    </row>
    <row r="79" spans="2:16">
      <c r="B79" s="36" t="s">
        <v>34</v>
      </c>
      <c r="C79" s="30">
        <v>37.076999664306641</v>
      </c>
      <c r="D79" s="9"/>
      <c r="E79" s="8"/>
      <c r="F79" s="8"/>
      <c r="G79" s="30">
        <v>16.826000213623047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34</v>
      </c>
      <c r="C80" t="s">
        <v>10</v>
      </c>
      <c r="D80" s="4">
        <f>STDEV(C78:C80)</f>
        <v>3.3064303809232793</v>
      </c>
      <c r="E80" s="1">
        <f>AVERAGE(C78:C80)</f>
        <v>34.73900032043457</v>
      </c>
      <c r="F80" s="8"/>
      <c r="G80" s="30">
        <v>16.871999740600586</v>
      </c>
      <c r="H80" s="3">
        <f>STDEV(G78:G80)</f>
        <v>3.2186991332395568E-2</v>
      </c>
      <c r="I80" s="1">
        <f>AVERAGE(G78:G80)</f>
        <v>16.835999806722004</v>
      </c>
      <c r="J80" s="8"/>
      <c r="K80" s="1">
        <f>E80-I80</f>
        <v>17.903000513712566</v>
      </c>
      <c r="L80" s="1">
        <f>K80-$K$7</f>
        <v>11.945333480834961</v>
      </c>
      <c r="M80" s="27">
        <f>SQRT((D80*D80)+(H80*H80))</f>
        <v>3.306587041997155</v>
      </c>
      <c r="N80" s="14"/>
      <c r="O80" s="34">
        <f>POWER(2,-L80)</f>
        <v>2.5356909116609831E-4</v>
      </c>
      <c r="P80" s="26">
        <f>M80/SQRT((COUNT(C78:C80)+COUNT(G78:G80)/2))</f>
        <v>1.7674451186713789</v>
      </c>
    </row>
    <row r="81" spans="2:16">
      <c r="B81" s="36" t="s">
        <v>35</v>
      </c>
      <c r="C81" s="30">
        <v>21.929000854492188</v>
      </c>
      <c r="D81" s="10"/>
      <c r="E81" s="8"/>
      <c r="F81" s="8"/>
      <c r="G81" s="30">
        <v>16.71299934387207</v>
      </c>
      <c r="I81" s="8"/>
      <c r="J81" s="8"/>
      <c r="K81" s="8"/>
      <c r="L81" s="8"/>
      <c r="M81" s="8"/>
      <c r="N81" s="8"/>
      <c r="O81" s="33"/>
    </row>
    <row r="82" spans="2:16">
      <c r="B82" s="36" t="s">
        <v>35</v>
      </c>
      <c r="C82" s="30">
        <v>21.900999069213867</v>
      </c>
      <c r="D82" s="9"/>
      <c r="E82" s="8"/>
      <c r="F82" s="8"/>
      <c r="G82" s="30">
        <v>17.016000747680664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35</v>
      </c>
      <c r="C83" s="30">
        <v>22.004999160766602</v>
      </c>
      <c r="D83" s="4">
        <f>STDEV(C81:C83)</f>
        <v>5.3814281837832371E-2</v>
      </c>
      <c r="E83" s="1">
        <f>AVERAGE(C81:C83)</f>
        <v>21.944999694824219</v>
      </c>
      <c r="F83" s="8"/>
      <c r="G83" s="30">
        <v>16.979999542236328</v>
      </c>
      <c r="H83" s="3">
        <f>STDEV(G81:G83)</f>
        <v>0.16552695824244501</v>
      </c>
      <c r="I83" s="1">
        <f>AVERAGE(G81:G83)</f>
        <v>16.902999877929687</v>
      </c>
      <c r="J83" s="8"/>
      <c r="K83" s="1">
        <f>E83-I83</f>
        <v>5.0419998168945313</v>
      </c>
      <c r="L83" s="1">
        <f>K83-$K$7</f>
        <v>-0.9156672159830741</v>
      </c>
      <c r="M83" s="27">
        <f>SQRT((D83*D83)+(H83*H83))</f>
        <v>0.17405502243462492</v>
      </c>
      <c r="N83" s="14"/>
      <c r="O83" s="34">
        <f>POWER(2,-L83)</f>
        <v>1.8864413093844306</v>
      </c>
      <c r="P83" s="26">
        <f>M83/SQRT((COUNT(C81:C83)+COUNT(G81:G83)/2))</f>
        <v>8.2050324442066641E-2</v>
      </c>
    </row>
    <row r="84" spans="2:16">
      <c r="B84" s="36" t="s">
        <v>36</v>
      </c>
      <c r="C84" s="30">
        <v>20.358999252319336</v>
      </c>
      <c r="D84" s="10"/>
      <c r="E84" s="8"/>
      <c r="F84" s="8"/>
      <c r="G84" s="30">
        <v>13.541999816894531</v>
      </c>
      <c r="I84" s="8"/>
      <c r="J84" s="8"/>
      <c r="K84" s="8"/>
      <c r="L84" s="8"/>
      <c r="M84" s="8"/>
      <c r="N84" s="8"/>
      <c r="O84" s="33"/>
    </row>
    <row r="85" spans="2:16">
      <c r="B85" s="36" t="s">
        <v>36</v>
      </c>
      <c r="C85" s="30">
        <v>20.065999984741211</v>
      </c>
      <c r="D85" s="9"/>
      <c r="E85" s="8"/>
      <c r="F85" s="8"/>
      <c r="G85" s="30">
        <v>13.607000350952148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36</v>
      </c>
      <c r="C86" s="30">
        <v>20.311000823974609</v>
      </c>
      <c r="D86" s="4">
        <f>STDEV(C84:C86)</f>
        <v>0.15715058126426518</v>
      </c>
      <c r="E86" s="1">
        <f>AVERAGE(C84:C86)</f>
        <v>20.245333353678387</v>
      </c>
      <c r="F86" s="8"/>
      <c r="G86" s="30">
        <v>13.578000068664551</v>
      </c>
      <c r="H86" s="3">
        <f>STDEV(G84:G86)</f>
        <v>3.2563025883253431E-2</v>
      </c>
      <c r="I86" s="1">
        <f>AVERAGE(G84:G86)</f>
        <v>13.575666745503744</v>
      </c>
      <c r="J86" s="8"/>
      <c r="K86" s="1">
        <f>E86-I86</f>
        <v>6.6696666081746425</v>
      </c>
      <c r="L86" s="1">
        <f>K86-$K$7</f>
        <v>0.71199957529703717</v>
      </c>
      <c r="M86" s="27">
        <f>SQRT((D86*D86)+(H86*H86))</f>
        <v>0.16048880286914052</v>
      </c>
      <c r="N86" s="14"/>
      <c r="O86" s="34">
        <f>POWER(2,-L86)</f>
        <v>0.61047343604672499</v>
      </c>
      <c r="P86" s="26">
        <f>M86/SQRT((COUNT(C84:C86)+COUNT(G84:G86)/2))</f>
        <v>7.5655147208853551E-2</v>
      </c>
    </row>
    <row r="87" spans="2:16">
      <c r="B87" s="36" t="s">
        <v>37</v>
      </c>
      <c r="C87" s="30">
        <v>33.430000305175781</v>
      </c>
      <c r="D87" s="10"/>
      <c r="E87" s="8"/>
      <c r="F87" s="8"/>
      <c r="G87" s="30">
        <v>17.229000091552734</v>
      </c>
      <c r="I87" s="8"/>
      <c r="J87" s="8"/>
      <c r="K87" s="8"/>
      <c r="L87" s="8"/>
      <c r="M87" s="8"/>
      <c r="N87" s="8"/>
      <c r="O87" s="33"/>
    </row>
    <row r="88" spans="2:16">
      <c r="B88" s="36" t="s">
        <v>37</v>
      </c>
      <c r="C88" t="s">
        <v>10</v>
      </c>
      <c r="D88" s="9"/>
      <c r="E88" s="8"/>
      <c r="F88" s="8"/>
      <c r="G88" s="30">
        <v>17.336000442504883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37</v>
      </c>
      <c r="C89" t="s">
        <v>10</v>
      </c>
      <c r="D89" s="4" t="e">
        <f>STDEV(C87:C89)</f>
        <v>#DIV/0!</v>
      </c>
      <c r="E89" s="1">
        <f>AVERAGE(C87:C89)</f>
        <v>33.430000305175781</v>
      </c>
      <c r="F89" s="8"/>
      <c r="G89" s="30">
        <v>17.329000473022461</v>
      </c>
      <c r="H89" s="3">
        <f>STDEV(G87:G89)</f>
        <v>5.9858375869949063E-2</v>
      </c>
      <c r="I89" s="1">
        <f>AVERAGE(G87:G89)</f>
        <v>17.298000335693359</v>
      </c>
      <c r="J89" s="8"/>
      <c r="K89" s="1">
        <f>E89-I89</f>
        <v>16.131999969482422</v>
      </c>
      <c r="L89" s="1">
        <f>K89-$K$7</f>
        <v>10.174332936604817</v>
      </c>
      <c r="M89" s="27" t="e">
        <f>SQRT((D89*D89)+(H89*H89))</f>
        <v>#DIV/0!</v>
      </c>
      <c r="N89" s="14"/>
      <c r="O89" s="34">
        <f>POWER(2,-L89)</f>
        <v>8.6540739148883712E-4</v>
      </c>
      <c r="P89" s="26" t="e">
        <f>M89/SQRT((COUNT(C87:C89)+COUNT(G87:G89)/2))</f>
        <v>#DIV/0!</v>
      </c>
    </row>
    <row r="90" spans="2:16">
      <c r="B90" s="36" t="s">
        <v>38</v>
      </c>
      <c r="C90" s="30">
        <v>23.364999771118164</v>
      </c>
      <c r="D90" s="10"/>
      <c r="E90" s="8"/>
      <c r="F90" s="8"/>
      <c r="G90" s="30">
        <v>21.128999710083008</v>
      </c>
      <c r="I90" s="8"/>
      <c r="J90" s="8"/>
      <c r="K90" s="8"/>
      <c r="L90" s="8"/>
      <c r="M90" s="8"/>
      <c r="N90" s="8"/>
      <c r="O90" s="33"/>
    </row>
    <row r="91" spans="2:16">
      <c r="B91" s="36" t="s">
        <v>38</v>
      </c>
      <c r="C91" s="30">
        <v>23.284000396728516</v>
      </c>
      <c r="D91" s="9"/>
      <c r="E91" s="8"/>
      <c r="F91" s="8"/>
      <c r="G91" s="30"/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38</v>
      </c>
      <c r="C92" s="30">
        <v>23.228000640869141</v>
      </c>
      <c r="D92" s="4">
        <f>STDEV(C90:C92)</f>
        <v>6.8878677151463119E-2</v>
      </c>
      <c r="E92" s="1">
        <f>AVERAGE(C90:C92)</f>
        <v>23.292333602905273</v>
      </c>
      <c r="F92" s="8"/>
      <c r="G92" s="30">
        <v>21.26300048828125</v>
      </c>
      <c r="H92" s="3">
        <f>STDEV(G90:G92)</f>
        <v>9.4752858948251528E-2</v>
      </c>
      <c r="I92" s="1">
        <f>AVERAGE(G90:G92)</f>
        <v>21.196000099182129</v>
      </c>
      <c r="J92" s="8"/>
      <c r="K92" s="1">
        <f>E92-I92</f>
        <v>2.0963335037231445</v>
      </c>
      <c r="L92" s="1">
        <f>K92-$K$7</f>
        <v>-3.8613335291544608</v>
      </c>
      <c r="M92" s="27">
        <f>SQRT((D92*D92)+(H92*H92))</f>
        <v>0.1171425475435921</v>
      </c>
      <c r="N92" s="14"/>
      <c r="O92" s="34">
        <f>POWER(2,-L92)</f>
        <v>14.533734273536391</v>
      </c>
      <c r="P92" s="26">
        <f>M92/SQRT((COUNT(C90:C92)+COUNT(G90:G92)/2))</f>
        <v>5.8571273771796051E-2</v>
      </c>
    </row>
    <row r="93" spans="2:16">
      <c r="B93" s="36" t="s">
        <v>39</v>
      </c>
      <c r="C93" s="30">
        <v>20.76300048828125</v>
      </c>
      <c r="D93" s="10"/>
      <c r="E93" s="8"/>
      <c r="F93" s="8"/>
      <c r="G93" s="30">
        <v>14.189000129699707</v>
      </c>
      <c r="I93" s="8"/>
      <c r="J93" s="8"/>
      <c r="K93" s="8"/>
      <c r="L93" s="8"/>
      <c r="M93" s="8"/>
      <c r="N93" s="8"/>
      <c r="O93" s="33"/>
    </row>
    <row r="94" spans="2:16">
      <c r="B94" s="36" t="s">
        <v>39</v>
      </c>
      <c r="C94" s="30">
        <v>20.851999282836914</v>
      </c>
      <c r="D94" s="9"/>
      <c r="E94" s="8"/>
      <c r="F94" s="8"/>
      <c r="G94" s="30">
        <v>14.342000007629395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39</v>
      </c>
      <c r="C95" s="30">
        <v>20.969999313354492</v>
      </c>
      <c r="D95" s="4">
        <f>STDEV(C93:C95)</f>
        <v>0.10383745809052834</v>
      </c>
      <c r="E95" s="1">
        <f>AVERAGE(C93:C95)</f>
        <v>20.861666361490887</v>
      </c>
      <c r="F95" s="8"/>
      <c r="G95" s="30">
        <v>14.340999603271484</v>
      </c>
      <c r="H95" s="3">
        <f>STDEV(G93:G95)</f>
        <v>8.8047149699726268E-2</v>
      </c>
      <c r="I95" s="1">
        <f>AVERAGE(G93:G95)</f>
        <v>14.290666580200195</v>
      </c>
      <c r="J95" s="8"/>
      <c r="K95" s="1">
        <f>E95-I95</f>
        <v>6.5709997812906913</v>
      </c>
      <c r="L95" s="1">
        <f>K95-$K$7</f>
        <v>0.61333274841308594</v>
      </c>
      <c r="M95" s="27">
        <f>SQRT((D95*D95)+(H95*H95))</f>
        <v>0.13614153764721565</v>
      </c>
      <c r="N95" s="14"/>
      <c r="O95" s="34">
        <f>POWER(2,-L95)</f>
        <v>0.65368488862826801</v>
      </c>
      <c r="P95" s="26">
        <f>M95/SQRT((COUNT(C93:C95)+COUNT(G93:G95)/2))</f>
        <v>6.41777363143399E-2</v>
      </c>
    </row>
    <row r="96" spans="2:16">
      <c r="B96" s="36" t="s">
        <v>40</v>
      </c>
      <c r="C96" s="30">
        <v>38.080001831054688</v>
      </c>
      <c r="D96" s="10"/>
      <c r="E96" s="8"/>
      <c r="F96" s="8"/>
      <c r="G96" s="30">
        <v>16.368999481201172</v>
      </c>
      <c r="I96" s="8"/>
      <c r="J96" s="8"/>
      <c r="K96" s="8"/>
      <c r="L96" s="8"/>
      <c r="M96" s="8"/>
      <c r="N96" s="8"/>
      <c r="O96" s="33"/>
    </row>
    <row r="97" spans="2:17">
      <c r="B97" s="36" t="s">
        <v>40</v>
      </c>
      <c r="C97" t="s">
        <v>10</v>
      </c>
      <c r="D97" s="9"/>
      <c r="E97" s="8"/>
      <c r="F97" s="8"/>
      <c r="G97" s="30">
        <v>16.402999877929688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40</v>
      </c>
      <c r="C98" s="30">
        <v>35.715999603271484</v>
      </c>
      <c r="D98" s="4">
        <f>STDEV(C96:C98)</f>
        <v>1.6716020060056083</v>
      </c>
      <c r="E98" s="1">
        <f>AVERAGE(C96:C98)</f>
        <v>36.898000717163086</v>
      </c>
      <c r="F98" s="8"/>
      <c r="G98" s="30">
        <v>16.302000045776367</v>
      </c>
      <c r="H98" s="3">
        <f>STDEV(G96:G98)</f>
        <v>5.139052672094651E-2</v>
      </c>
      <c r="I98" s="1">
        <f>AVERAGE(G96:G98)</f>
        <v>16.357999801635742</v>
      </c>
      <c r="J98" s="8"/>
      <c r="K98" s="1">
        <f>E98-I98</f>
        <v>20.540000915527344</v>
      </c>
      <c r="L98" s="1">
        <f>K98-$K$7</f>
        <v>14.582333882649738</v>
      </c>
      <c r="M98" s="27">
        <f>SQRT((D98*D98)+(H98*H98))</f>
        <v>1.6723917760855649</v>
      </c>
      <c r="N98" s="14"/>
      <c r="O98" s="34">
        <f>POWER(2,-L98)</f>
        <v>4.0764309899517097E-5</v>
      </c>
      <c r="P98" s="26">
        <f>M98/SQRT((COUNT(C96:C98)+COUNT(G96:G98)/2))</f>
        <v>0.89393100608150644</v>
      </c>
    </row>
    <row r="99" spans="2:17">
      <c r="B99" s="36" t="s">
        <v>242</v>
      </c>
      <c r="C99" s="30">
        <v>19.419000625610352</v>
      </c>
      <c r="D99" s="10"/>
      <c r="E99" s="8"/>
      <c r="F99" s="8"/>
      <c r="G99" s="30">
        <v>17.586999893188477</v>
      </c>
      <c r="I99" s="8"/>
      <c r="J99" s="8"/>
      <c r="K99" s="8"/>
      <c r="L99" s="8"/>
      <c r="M99" s="8"/>
      <c r="N99" s="8"/>
      <c r="O99" s="33"/>
    </row>
    <row r="100" spans="2:17">
      <c r="B100" s="36" t="s">
        <v>242</v>
      </c>
      <c r="C100" s="30">
        <v>19.386999130249023</v>
      </c>
      <c r="D100" s="9"/>
      <c r="E100" s="8"/>
      <c r="F100" s="8"/>
      <c r="G100" s="30">
        <v>17.583000183105469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242</v>
      </c>
      <c r="C101" s="30">
        <v>19.451000213623047</v>
      </c>
      <c r="D101" s="4">
        <f>STDEV(C99:C101)</f>
        <v>3.2000541691748589E-2</v>
      </c>
      <c r="E101" s="1">
        <f>AVERAGE(C99:C101)</f>
        <v>19.418999989827473</v>
      </c>
      <c r="F101" s="8"/>
      <c r="G101" s="30">
        <v>17.471000671386719</v>
      </c>
      <c r="H101" s="3">
        <f>STDEV(G99:G101)</f>
        <v>6.5847940697488699E-2</v>
      </c>
      <c r="I101" s="1">
        <f>AVERAGE(G99:G101)</f>
        <v>17.547000249226887</v>
      </c>
      <c r="J101" s="8"/>
      <c r="K101" s="1">
        <f>E101-I101</f>
        <v>1.8719997406005859</v>
      </c>
      <c r="L101" s="1">
        <f>K101-$K$7</f>
        <v>-4.0856672922770194</v>
      </c>
      <c r="M101" s="27">
        <f>SQRT((D101*D101)+(H101*H101))</f>
        <v>7.3211925003139541E-2</v>
      </c>
      <c r="N101" s="14"/>
      <c r="O101" s="34">
        <f>POWER(2,-L101)</f>
        <v>16.978855305815006</v>
      </c>
      <c r="P101" s="26">
        <f>M101/SQRT((COUNT(C99:C101)+COUNT(G99:G101)/2))</f>
        <v>3.4512432422293952E-2</v>
      </c>
    </row>
    <row r="102" spans="2:17">
      <c r="B102" s="36" t="s">
        <v>243</v>
      </c>
      <c r="C102" s="30">
        <v>21.568000793457031</v>
      </c>
      <c r="D102" s="10"/>
      <c r="E102" s="8"/>
      <c r="F102" s="8"/>
      <c r="G102" s="30">
        <v>13.833999633789063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243</v>
      </c>
      <c r="C103" s="30">
        <v>21.520000457763672</v>
      </c>
      <c r="D103" s="9"/>
      <c r="E103" s="8"/>
      <c r="F103" s="8"/>
      <c r="G103" s="30">
        <v>13.857999801635742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243</v>
      </c>
      <c r="C104" s="30">
        <v>21.591999053955078</v>
      </c>
      <c r="D104" s="4">
        <f>STDEV(C102:C104)</f>
        <v>3.6660029521584057E-2</v>
      </c>
      <c r="E104" s="1">
        <f>AVERAGE(C102:C104)</f>
        <v>21.560000101725262</v>
      </c>
      <c r="F104" s="8"/>
      <c r="G104" s="30">
        <v>13.748000144958496</v>
      </c>
      <c r="H104" s="3">
        <f>STDEV(G102:G104)</f>
        <v>5.7838632713351039E-2</v>
      </c>
      <c r="I104" s="1">
        <f>AVERAGE(G102:G104)</f>
        <v>13.8133331934611</v>
      </c>
      <c r="J104" s="8"/>
      <c r="K104" s="1">
        <f>E104-I104</f>
        <v>7.7466669082641619</v>
      </c>
      <c r="L104" s="1">
        <f>K104-$K$7</f>
        <v>1.7889998753865566</v>
      </c>
      <c r="M104" s="27">
        <f>SQRT((D104*D104)+(H104*H104))</f>
        <v>6.8478209663171946E-2</v>
      </c>
      <c r="N104" s="14"/>
      <c r="O104" s="34">
        <f>POWER(2,-L104)</f>
        <v>0.28937257924221832</v>
      </c>
      <c r="P104" s="26">
        <f>M104/SQRT((COUNT(C102:C104)+COUNT(G102:G104)/2))</f>
        <v>3.2280937610895372E-2</v>
      </c>
    </row>
    <row r="105" spans="2:17">
      <c r="B105" s="36" t="s">
        <v>244</v>
      </c>
      <c r="C105" s="30">
        <v>29.597000122070312</v>
      </c>
      <c r="D105" s="10"/>
      <c r="E105" s="8"/>
      <c r="F105" s="8"/>
      <c r="G105" s="30">
        <v>17.069000244140625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244</v>
      </c>
      <c r="C106" s="30">
        <v>35.394001007080078</v>
      </c>
      <c r="D106" s="9"/>
      <c r="E106" s="8"/>
      <c r="F106" s="8"/>
      <c r="G106" s="30">
        <v>17.143999099731445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244</v>
      </c>
      <c r="C107" t="s">
        <v>10</v>
      </c>
      <c r="D107" s="4">
        <f>STDEV(C105:C107)</f>
        <v>4.0990986363348227</v>
      </c>
      <c r="E107" s="1">
        <f>AVERAGE(C105:C107)</f>
        <v>32.495500564575195</v>
      </c>
      <c r="F107" s="8"/>
      <c r="G107" s="30">
        <v>17.097000122070312</v>
      </c>
      <c r="H107" s="3">
        <f>STDEV(G105:G107)</f>
        <v>3.7898384761538721E-2</v>
      </c>
      <c r="I107" s="1">
        <f>AVERAGE(G105:G107)</f>
        <v>17.103333155314129</v>
      </c>
      <c r="J107" s="8"/>
      <c r="K107" s="1">
        <f>E107-I107</f>
        <v>15.392167409261067</v>
      </c>
      <c r="L107" s="1">
        <f>K107-$K$7</f>
        <v>9.4345003763834612</v>
      </c>
      <c r="M107" s="27">
        <f>SQRT((D107*D107)+(H107*H107))</f>
        <v>4.0992738281273109</v>
      </c>
      <c r="N107" s="14"/>
      <c r="O107" s="34">
        <f>POWER(2,-L107)</f>
        <v>1.4452147740788661E-3</v>
      </c>
      <c r="P107" s="26">
        <f>M107/SQRT((COUNT(C105:C107)+COUNT(G105:G107)/2))</f>
        <v>2.1911540284888065</v>
      </c>
    </row>
    <row r="108" spans="2:17">
      <c r="B108" s="36" t="s">
        <v>41</v>
      </c>
      <c r="C108" s="30">
        <v>21.945999145507813</v>
      </c>
      <c r="D108" s="10"/>
      <c r="E108" s="8"/>
      <c r="F108" s="8"/>
      <c r="G108" s="30">
        <v>17.478000640869141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36" t="s">
        <v>41</v>
      </c>
      <c r="C109" s="30">
        <v>21.965000152587891</v>
      </c>
      <c r="D109" s="9"/>
      <c r="E109" s="8"/>
      <c r="F109" s="8"/>
      <c r="G109" s="30">
        <v>17.478000640869141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.75">
      <c r="B110" s="36" t="s">
        <v>41</v>
      </c>
      <c r="C110" s="30">
        <v>21.938999176025391</v>
      </c>
      <c r="D110" s="4">
        <f>STDEV(C108:C110)</f>
        <v>1.3454172989669357E-2</v>
      </c>
      <c r="E110" s="1">
        <f>AVERAGE(C108:C110)</f>
        <v>21.949999491373699</v>
      </c>
      <c r="F110" s="8"/>
      <c r="G110" s="30">
        <v>17.500999450683594</v>
      </c>
      <c r="H110" s="3">
        <f>STDEV(G108:G110)</f>
        <v>1.3278369037415519E-2</v>
      </c>
      <c r="I110" s="1">
        <f>AVERAGE(G108:G110)</f>
        <v>17.485666910807293</v>
      </c>
      <c r="J110" s="8"/>
      <c r="K110" s="1">
        <f>E110-I110</f>
        <v>4.4643325805664062</v>
      </c>
      <c r="L110" s="1">
        <f>K110-$K$7</f>
        <v>-1.4933344523111991</v>
      </c>
      <c r="M110" s="27">
        <f>SQRT((D110*D110)+(H110*H110))</f>
        <v>1.8903170504699567E-2</v>
      </c>
      <c r="N110" s="14"/>
      <c r="O110" s="34">
        <f>POWER(2,-L110)</f>
        <v>2.8153893517291531</v>
      </c>
      <c r="P110" s="26">
        <f>M110/SQRT((COUNT(C108:C110)+COUNT(G108:G110)/2))</f>
        <v>8.9110400331990653E-3</v>
      </c>
      <c r="Q110"/>
    </row>
    <row r="111" spans="2:17">
      <c r="B111" s="36" t="s">
        <v>42</v>
      </c>
      <c r="C111" s="30">
        <v>21.364999771118164</v>
      </c>
      <c r="D111" s="10"/>
      <c r="E111" s="8"/>
      <c r="F111" s="8"/>
      <c r="G111" s="30">
        <v>13.956999778747559</v>
      </c>
      <c r="I111" s="8"/>
      <c r="J111" s="8"/>
      <c r="K111" s="8"/>
      <c r="L111" s="8"/>
      <c r="M111" s="8"/>
      <c r="N111" s="8"/>
      <c r="O111" s="33"/>
      <c r="Q111"/>
    </row>
    <row r="112" spans="2:17">
      <c r="B112" s="36" t="s">
        <v>42</v>
      </c>
      <c r="C112" s="30">
        <v>21.409000396728516</v>
      </c>
      <c r="D112" s="9"/>
      <c r="E112" s="8"/>
      <c r="F112" s="8"/>
      <c r="G112" s="30">
        <v>14.053000450134277</v>
      </c>
      <c r="H112" s="9"/>
      <c r="I112" s="8"/>
      <c r="J112" s="8"/>
      <c r="K112" s="8"/>
      <c r="L112" s="8"/>
      <c r="M112" s="8"/>
      <c r="N112" s="8"/>
      <c r="O112" s="33"/>
      <c r="Q112"/>
    </row>
    <row r="113" spans="2:17" ht="15.75">
      <c r="B113" s="36" t="s">
        <v>42</v>
      </c>
      <c r="C113" s="30">
        <v>21.445999145507813</v>
      </c>
      <c r="D113" s="4">
        <f>STDEV(C111:C113)</f>
        <v>4.0550094773523206E-2</v>
      </c>
      <c r="E113" s="1">
        <f>AVERAGE(C111:C113)</f>
        <v>21.406666437784832</v>
      </c>
      <c r="F113" s="8"/>
      <c r="G113" s="30">
        <v>14.031000137329102</v>
      </c>
      <c r="H113" s="3">
        <f>STDEV(G111:G113)</f>
        <v>5.0292802235878779E-2</v>
      </c>
      <c r="I113" s="1">
        <f>AVERAGE(G111:G113)</f>
        <v>14.013666788736979</v>
      </c>
      <c r="J113" s="8"/>
      <c r="K113" s="1">
        <f>E113-I113</f>
        <v>7.3929996490478533</v>
      </c>
      <c r="L113" s="1">
        <f>K113-$K$7</f>
        <v>1.435332616170248</v>
      </c>
      <c r="M113" s="27">
        <f>SQRT((D113*D113)+(H113*H113))</f>
        <v>6.4603994790406946E-2</v>
      </c>
      <c r="N113" s="14"/>
      <c r="O113" s="34">
        <f>POWER(2,-L113)</f>
        <v>0.36976161821822062</v>
      </c>
      <c r="P113" s="26">
        <f>M113/SQRT((COUNT(C111:C113)+COUNT(G111:G113)/2))</f>
        <v>3.0454615205358096E-2</v>
      </c>
      <c r="Q113"/>
    </row>
    <row r="114" spans="2:17">
      <c r="B114" s="36" t="s">
        <v>43</v>
      </c>
      <c r="C114" s="30">
        <v>33.681999206542969</v>
      </c>
      <c r="D114" s="10"/>
      <c r="E114" s="8"/>
      <c r="F114" s="8"/>
      <c r="G114" s="30">
        <v>16.527000427246094</v>
      </c>
      <c r="I114" s="8"/>
      <c r="J114" s="8"/>
      <c r="K114" s="8"/>
      <c r="L114" s="8"/>
      <c r="M114" s="8"/>
      <c r="N114" s="8"/>
      <c r="O114" s="33"/>
      <c r="Q114"/>
    </row>
    <row r="115" spans="2:17">
      <c r="B115" s="36" t="s">
        <v>43</v>
      </c>
      <c r="C115" s="30">
        <v>37.390998840332031</v>
      </c>
      <c r="D115" s="9"/>
      <c r="E115" s="8"/>
      <c r="F115" s="8"/>
      <c r="G115" s="30">
        <v>16.511999130249023</v>
      </c>
      <c r="H115" s="9"/>
      <c r="I115" s="8"/>
      <c r="J115" s="8"/>
      <c r="K115" s="8"/>
      <c r="L115" s="8"/>
      <c r="M115" s="8"/>
      <c r="N115" s="8"/>
      <c r="O115" s="33"/>
      <c r="Q115"/>
    </row>
    <row r="116" spans="2:17" ht="15.75">
      <c r="B116" s="36" t="s">
        <v>43</v>
      </c>
      <c r="C116" s="30">
        <v>33.581001281738281</v>
      </c>
      <c r="D116" s="4">
        <f>STDEV(C114:C116)</f>
        <v>2.1711348898963951</v>
      </c>
      <c r="E116" s="1">
        <f>AVERAGE(C114:C116)</f>
        <v>34.884666442871094</v>
      </c>
      <c r="F116" s="8"/>
      <c r="G116" s="30">
        <v>16.514999389648437</v>
      </c>
      <c r="H116" s="3">
        <f>STDEV(G114:G116)</f>
        <v>7.9379402395336179E-3</v>
      </c>
      <c r="I116" s="1">
        <f>AVERAGE(G114:G116)</f>
        <v>16.517999649047852</v>
      </c>
      <c r="J116" s="8"/>
      <c r="K116" s="1">
        <f>E116-I116</f>
        <v>18.366666793823242</v>
      </c>
      <c r="L116" s="1">
        <f>K116-$K$7</f>
        <v>12.408999760945637</v>
      </c>
      <c r="M116" s="27">
        <f>SQRT((D116*D116)+(H116*H116))</f>
        <v>2.1711494008982148</v>
      </c>
      <c r="N116" s="14"/>
      <c r="O116" s="34">
        <f>POWER(2,-L116)</f>
        <v>1.8387337844555048E-4</v>
      </c>
      <c r="P116" s="26">
        <f>M116/SQRT((COUNT(C114:C116)+COUNT(G114:G116)/2))</f>
        <v>1.0234896428961586</v>
      </c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24.538000106811523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24.483999252319336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24.576000213623047</v>
      </c>
      <c r="D7" s="4">
        <f>STDEV(C5:C8)</f>
        <v>4.6231802337749629E-2</v>
      </c>
      <c r="E7" s="1">
        <f>AVERAGE(C5:C8)</f>
        <v>24.532666524251301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6.5883331298828125</v>
      </c>
      <c r="L7" s="1">
        <f>K7-$K$7</f>
        <v>0</v>
      </c>
      <c r="M7" s="27">
        <f>SQRT((D7*D7)+(H7*H7))</f>
        <v>7.27719214652508E-2</v>
      </c>
      <c r="N7" s="14"/>
      <c r="O7" s="34">
        <f>POWER(2,-L7)</f>
        <v>1</v>
      </c>
      <c r="P7" s="26">
        <f>M7/SQRT((COUNT(C5:C8)+COUNT(G5:G8)/2))</f>
        <v>3.4305012765369146E-2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44</v>
      </c>
      <c r="C9" s="30">
        <v>18.981000900268555</v>
      </c>
      <c r="D9" s="10"/>
      <c r="E9" s="8"/>
      <c r="F9" s="8"/>
      <c r="G9" s="30">
        <v>18.927000045776367</v>
      </c>
      <c r="I9" s="8"/>
      <c r="J9" s="8"/>
      <c r="K9" s="8"/>
      <c r="L9" s="8"/>
      <c r="M9" s="8"/>
      <c r="N9" s="8"/>
      <c r="O9" s="33"/>
    </row>
    <row r="10" spans="2:16">
      <c r="B10" s="36" t="s">
        <v>44</v>
      </c>
      <c r="C10" s="30"/>
      <c r="D10" s="9"/>
      <c r="E10" s="8"/>
      <c r="F10" s="8"/>
      <c r="G10" s="30">
        <v>18.972999572753906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44</v>
      </c>
      <c r="C11" s="30">
        <v>19.236000061035156</v>
      </c>
      <c r="D11" s="4">
        <f>STDEV(C9:C11)</f>
        <v>0.18031163577494258</v>
      </c>
      <c r="E11" s="1">
        <f>AVERAGE(C9:C11)</f>
        <v>19.108500480651855</v>
      </c>
      <c r="F11" s="8"/>
      <c r="G11" s="30">
        <v>18.75</v>
      </c>
      <c r="H11" s="3">
        <f>STDEV(G9:G11)</f>
        <v>0.1177382564104365</v>
      </c>
      <c r="I11" s="1">
        <f>AVERAGE(G9:G11)</f>
        <v>18.883333206176758</v>
      </c>
      <c r="J11" s="8"/>
      <c r="K11" s="1">
        <f>E11-I11</f>
        <v>0.22516727447509766</v>
      </c>
      <c r="L11" s="1">
        <f>K11-$K$7</f>
        <v>-6.3631658554077148</v>
      </c>
      <c r="M11" s="27">
        <f>SQRT((D11*D11)+(H11*H11))</f>
        <v>0.21534758651632308</v>
      </c>
      <c r="N11" s="14"/>
      <c r="O11" s="34">
        <f>POWER(2,-L11)</f>
        <v>82.319702050327322</v>
      </c>
      <c r="P11" s="26">
        <f>M11/SQRT((COUNT(C9:C11)+COUNT(G9:G11)/2))</f>
        <v>0.11510812683039152</v>
      </c>
    </row>
    <row r="12" spans="2:16">
      <c r="B12" s="36" t="s">
        <v>45</v>
      </c>
      <c r="C12" s="30">
        <v>23.030000686645508</v>
      </c>
      <c r="D12" s="10"/>
      <c r="E12" s="8"/>
      <c r="F12" s="8"/>
      <c r="G12" s="30">
        <v>13.442000389099121</v>
      </c>
      <c r="I12" s="8"/>
      <c r="J12" s="8"/>
      <c r="K12" s="8"/>
      <c r="L12" s="8"/>
      <c r="M12" s="8"/>
      <c r="N12" s="8"/>
      <c r="O12" s="33"/>
    </row>
    <row r="13" spans="2:16">
      <c r="B13" s="36" t="s">
        <v>45</v>
      </c>
      <c r="C13" s="30"/>
      <c r="D13" s="9"/>
      <c r="E13" s="8"/>
      <c r="F13" s="8"/>
      <c r="G13" s="30">
        <v>13.548000335693359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45</v>
      </c>
      <c r="C14" s="30">
        <v>23.275999069213867</v>
      </c>
      <c r="D14" s="4">
        <f>STDEV(C12:C14)</f>
        <v>0.17394712447500951</v>
      </c>
      <c r="E14" s="1">
        <f>AVERAGE(C12:C14)</f>
        <v>23.152999877929688</v>
      </c>
      <c r="F14" s="8"/>
      <c r="G14" s="30">
        <v>13.52299976348877</v>
      </c>
      <c r="H14" s="3">
        <f>STDEV(G12:G14)</f>
        <v>5.5410462219170474E-2</v>
      </c>
      <c r="I14" s="1">
        <f>AVERAGE(G12:G14)</f>
        <v>13.50433349609375</v>
      </c>
      <c r="J14" s="8"/>
      <c r="K14" s="1">
        <f>E14-I14</f>
        <v>9.6486663818359375</v>
      </c>
      <c r="L14" s="1">
        <f>K14-$K$7</f>
        <v>3.060333251953125</v>
      </c>
      <c r="M14" s="27">
        <f>SQRT((D14*D14)+(H14*H14))</f>
        <v>0.18255936414346585</v>
      </c>
      <c r="N14" s="14"/>
      <c r="O14" s="34">
        <f>POWER(2,-L14)</f>
        <v>0.1198803202440856</v>
      </c>
      <c r="P14" s="26">
        <f>M14/SQRT((COUNT(C12:C14)+COUNT(G12:G14)/2))</f>
        <v>9.7582084767450408E-2</v>
      </c>
    </row>
    <row r="15" spans="2:16">
      <c r="B15" s="36" t="s">
        <v>46</v>
      </c>
      <c r="C15" t="s">
        <v>10</v>
      </c>
      <c r="D15" s="10"/>
      <c r="E15" s="8"/>
      <c r="F15" s="8"/>
      <c r="G15" s="30">
        <v>20.117000579833984</v>
      </c>
      <c r="I15" s="8"/>
      <c r="J15" s="8"/>
      <c r="K15" s="8"/>
      <c r="L15" s="8"/>
      <c r="M15" s="8"/>
      <c r="N15" s="8"/>
      <c r="O15" s="33"/>
    </row>
    <row r="16" spans="2:16">
      <c r="B16" s="36" t="s">
        <v>46</v>
      </c>
      <c r="C16" s="30">
        <v>36.193000793457031</v>
      </c>
      <c r="D16" s="9"/>
      <c r="E16" s="8"/>
      <c r="F16" s="8"/>
      <c r="G16" s="30">
        <v>17.666999816894531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46</v>
      </c>
      <c r="C17" s="30">
        <v>36.358001708984375</v>
      </c>
      <c r="D17" s="4">
        <f>STDEV(C15:C17)</f>
        <v>0.11667326627137346</v>
      </c>
      <c r="E17" s="1">
        <f>AVERAGE(C15:C17)</f>
        <v>36.275501251220703</v>
      </c>
      <c r="F17" s="8"/>
      <c r="G17" s="30">
        <v>17.579999923706055</v>
      </c>
      <c r="H17" s="3">
        <f>STDEV(G15:G17)</f>
        <v>1.4402803574890168</v>
      </c>
      <c r="I17" s="1">
        <f>AVERAGE(G15:G17)</f>
        <v>18.454666773478191</v>
      </c>
      <c r="J17" s="8"/>
      <c r="K17" s="1">
        <f>E17-I17</f>
        <v>17.820834477742512</v>
      </c>
      <c r="L17" s="1">
        <f>K17-$K$7</f>
        <v>11.232501347859699</v>
      </c>
      <c r="M17" s="27">
        <f>SQRT((D17*D17)+(H17*H17))</f>
        <v>1.4449983249924967</v>
      </c>
      <c r="N17" s="14"/>
      <c r="O17" s="34">
        <f>POWER(2,-L17)</f>
        <v>4.1560442983521248E-4</v>
      </c>
      <c r="P17" s="26">
        <f>M17/SQRT((COUNT(C15:C17)+COUNT(G15:G17)/2))</f>
        <v>0.77238409379773543</v>
      </c>
    </row>
    <row r="18" spans="2:16">
      <c r="B18" s="36" t="s">
        <v>47</v>
      </c>
      <c r="C18" s="30">
        <v>21.332000732421875</v>
      </c>
      <c r="D18" s="10"/>
      <c r="E18" s="8"/>
      <c r="F18" s="8"/>
      <c r="G18" s="30">
        <v>21.488000869750977</v>
      </c>
      <c r="I18" s="8"/>
      <c r="J18" s="8"/>
      <c r="K18" s="8"/>
      <c r="L18" s="8"/>
      <c r="M18" s="8"/>
      <c r="N18" s="8"/>
      <c r="O18" s="33"/>
    </row>
    <row r="19" spans="2:16">
      <c r="B19" s="36" t="s">
        <v>47</v>
      </c>
      <c r="C19" s="30">
        <v>21.391000747680664</v>
      </c>
      <c r="D19" s="9"/>
      <c r="E19" s="8"/>
      <c r="F19" s="8"/>
      <c r="G19" s="30">
        <v>21.603000640869141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47</v>
      </c>
      <c r="C20" s="30">
        <v>21.354999542236328</v>
      </c>
      <c r="D20" s="4">
        <f>STDEV(C18:C20)</f>
        <v>2.9737837420991717E-2</v>
      </c>
      <c r="E20" s="1">
        <f>AVERAGE(C18:C20)</f>
        <v>21.359333674112957</v>
      </c>
      <c r="F20" s="8"/>
      <c r="G20" s="30">
        <v>21.542999267578125</v>
      </c>
      <c r="H20" s="3">
        <f>STDEV(G18:G20)</f>
        <v>5.7518020245240262E-2</v>
      </c>
      <c r="I20" s="1">
        <f>AVERAGE(G18:G20)</f>
        <v>21.544666926066082</v>
      </c>
      <c r="J20" s="8"/>
      <c r="K20" s="1">
        <f>E20-I20</f>
        <v>-0.185333251953125</v>
      </c>
      <c r="L20" s="1">
        <f>K20-$K$7</f>
        <v>-6.7736663818359375</v>
      </c>
      <c r="M20" s="27">
        <f>SQRT((D20*D20)+(H20*H20))</f>
        <v>6.4750765458094814E-2</v>
      </c>
      <c r="N20" s="14"/>
      <c r="O20" s="34">
        <f>POWER(2,-L20)</f>
        <v>109.41497401579433</v>
      </c>
      <c r="P20" s="26">
        <f>M20/SQRT((COUNT(C18:C20)+COUNT(G18:G20)/2))</f>
        <v>3.0523803561625675E-2</v>
      </c>
    </row>
    <row r="21" spans="2:16">
      <c r="B21" s="36" t="s">
        <v>48</v>
      </c>
      <c r="C21" s="30">
        <v>23.004999160766602</v>
      </c>
      <c r="D21" s="10"/>
      <c r="E21" s="8"/>
      <c r="F21" s="8"/>
      <c r="G21" s="30">
        <v>16.392999649047852</v>
      </c>
      <c r="I21" s="8"/>
      <c r="J21" s="8"/>
      <c r="K21" s="8"/>
      <c r="L21" s="8"/>
      <c r="M21" s="8"/>
      <c r="N21" s="8"/>
      <c r="O21" s="33"/>
    </row>
    <row r="22" spans="2:16">
      <c r="B22" s="36" t="s">
        <v>48</v>
      </c>
      <c r="C22" s="30">
        <v>22.961000442504883</v>
      </c>
      <c r="D22" s="9"/>
      <c r="E22" s="8"/>
      <c r="F22" s="8"/>
      <c r="G22" s="30">
        <v>16.474000930786133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48</v>
      </c>
      <c r="C23" s="30">
        <v>23.052000045776367</v>
      </c>
      <c r="D23" s="4">
        <f>STDEV(C21:C23)</f>
        <v>4.5508054590996785E-2</v>
      </c>
      <c r="E23" s="1">
        <f>AVERAGE(C21:C23)</f>
        <v>23.005999883015949</v>
      </c>
      <c r="F23" s="8"/>
      <c r="G23" s="30">
        <v>16.530000686645508</v>
      </c>
      <c r="H23" s="3">
        <f>STDEV(G21:G23)</f>
        <v>6.8879683267744046E-2</v>
      </c>
      <c r="I23" s="1">
        <f>AVERAGE(G21:G23)</f>
        <v>16.465667088826496</v>
      </c>
      <c r="J23" s="8"/>
      <c r="K23" s="1">
        <f>E23-I23</f>
        <v>6.5403327941894531</v>
      </c>
      <c r="L23" s="1">
        <f>K23-$K$7</f>
        <v>-4.8000335693359375E-2</v>
      </c>
      <c r="M23" s="27">
        <f>SQRT((D23*D23)+(H23*H23))</f>
        <v>8.2555398368137523E-2</v>
      </c>
      <c r="N23" s="14"/>
      <c r="O23" s="34">
        <f>POWER(2,-L23)</f>
        <v>1.0338309768047995</v>
      </c>
      <c r="P23" s="26">
        <f>M23/SQRT((COUNT(C21:C23)+COUNT(G21:G23)/2))</f>
        <v>3.8916988006444594E-2</v>
      </c>
    </row>
    <row r="24" spans="2:16">
      <c r="B24" s="36" t="s">
        <v>49</v>
      </c>
      <c r="C24" s="30">
        <v>39.472999572753906</v>
      </c>
      <c r="D24" s="10"/>
      <c r="E24" s="8"/>
      <c r="F24" s="8"/>
      <c r="G24" s="30">
        <v>18.704999923706055</v>
      </c>
      <c r="I24" s="8"/>
      <c r="J24" s="8"/>
      <c r="K24" s="8"/>
      <c r="L24" s="8"/>
      <c r="M24" s="8"/>
      <c r="N24" s="8"/>
      <c r="O24" s="33"/>
    </row>
    <row r="25" spans="2:16">
      <c r="B25" s="36" t="s">
        <v>49</v>
      </c>
      <c r="C25" t="s">
        <v>10</v>
      </c>
      <c r="D25" s="9"/>
      <c r="E25" s="8"/>
      <c r="F25" s="8"/>
      <c r="G25" s="30">
        <v>18.606000900268555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49</v>
      </c>
      <c r="C26" t="s">
        <v>10</v>
      </c>
      <c r="D26" s="4" t="e">
        <f>STDEV(C24:C26)</f>
        <v>#DIV/0!</v>
      </c>
      <c r="E26" s="1">
        <f>AVERAGE(C24:C26)</f>
        <v>39.472999572753906</v>
      </c>
      <c r="F26" s="8"/>
      <c r="G26" s="30">
        <v>18.61199951171875</v>
      </c>
      <c r="H26" s="3">
        <f>STDEV(G24:G26)</f>
        <v>5.5506556085321269E-2</v>
      </c>
      <c r="I26" s="1">
        <f>AVERAGE(G24:G26)</f>
        <v>18.641000111897785</v>
      </c>
      <c r="J26" s="8"/>
      <c r="K26" s="1">
        <f>E26-I26</f>
        <v>20.831999460856121</v>
      </c>
      <c r="L26" s="1">
        <f>K26-$K$7</f>
        <v>14.243666330973308</v>
      </c>
      <c r="M26" s="27" t="e">
        <f>SQRT((D26*D26)+(H26*H26))</f>
        <v>#DIV/0!</v>
      </c>
      <c r="N26" s="14"/>
      <c r="O26" s="34">
        <f>POWER(2,-L26)</f>
        <v>5.1550061311056627E-5</v>
      </c>
      <c r="P26" s="26" t="e">
        <f>M26/SQRT((COUNT(C24:C26)+COUNT(G24:G26)/2))</f>
        <v>#DIV/0!</v>
      </c>
    </row>
    <row r="27" spans="2:16">
      <c r="B27" s="36" t="s">
        <v>50</v>
      </c>
      <c r="C27" s="30">
        <v>19.055999755859375</v>
      </c>
      <c r="D27" s="10"/>
      <c r="E27" s="8"/>
      <c r="F27" s="8"/>
      <c r="G27" s="30">
        <v>18.302999496459961</v>
      </c>
      <c r="I27" s="8"/>
      <c r="J27" s="8"/>
      <c r="K27" s="8"/>
      <c r="L27" s="8"/>
      <c r="M27" s="8"/>
      <c r="N27" s="8"/>
      <c r="O27" s="33"/>
    </row>
    <row r="28" spans="2:16">
      <c r="B28" s="36" t="s">
        <v>50</v>
      </c>
      <c r="C28" s="30">
        <v>18.982999801635742</v>
      </c>
      <c r="D28" s="9"/>
      <c r="E28" s="8"/>
      <c r="F28" s="8"/>
      <c r="G28" s="30">
        <v>18.350000381469727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50</v>
      </c>
      <c r="C29" s="30">
        <v>19.058000564575195</v>
      </c>
      <c r="D29" s="4">
        <f>STDEV(C27:C29)</f>
        <v>4.2735837797781687E-2</v>
      </c>
      <c r="E29" s="1">
        <f>AVERAGE(C27:C29)</f>
        <v>19.032333374023438</v>
      </c>
      <c r="F29" s="8"/>
      <c r="G29" s="30">
        <v>18.334999084472656</v>
      </c>
      <c r="H29" s="3">
        <f>STDEV(G27:G29)</f>
        <v>2.4007275759228199E-2</v>
      </c>
      <c r="I29" s="1">
        <f>AVERAGE(G27:G29)</f>
        <v>18.329332987467449</v>
      </c>
      <c r="J29" s="8"/>
      <c r="K29" s="1">
        <f>E29-I29</f>
        <v>0.7030003865559884</v>
      </c>
      <c r="L29" s="1">
        <f>K29-$K$7</f>
        <v>-5.8853327433268241</v>
      </c>
      <c r="M29" s="27">
        <f>SQRT((D29*D29)+(H29*H29))</f>
        <v>4.9017355310725728E-2</v>
      </c>
      <c r="N29" s="14"/>
      <c r="O29" s="34">
        <f>POWER(2,-L29)</f>
        <v>59.110099473810493</v>
      </c>
      <c r="P29" s="26">
        <f>M29/SQRT((COUNT(C27:C29)+COUNT(G27:G29)/2))</f>
        <v>2.3107002890696397E-2</v>
      </c>
    </row>
    <row r="30" spans="2:16">
      <c r="B30" s="36" t="s">
        <v>51</v>
      </c>
      <c r="C30" s="30">
        <v>20.815999984741211</v>
      </c>
      <c r="D30" s="10"/>
      <c r="E30" s="8"/>
      <c r="F30" s="8"/>
      <c r="G30" s="30">
        <v>13.065999984741211</v>
      </c>
      <c r="I30" s="8"/>
      <c r="J30" s="8"/>
      <c r="K30" s="8"/>
      <c r="L30" s="8"/>
      <c r="M30" s="8"/>
      <c r="N30" s="8"/>
      <c r="O30" s="33"/>
    </row>
    <row r="31" spans="2:16">
      <c r="B31" s="36" t="s">
        <v>51</v>
      </c>
      <c r="C31" s="30">
        <v>20.854999542236328</v>
      </c>
      <c r="D31" s="9"/>
      <c r="E31" s="8"/>
      <c r="F31" s="8"/>
      <c r="G31" s="30">
        <v>13.069999694824219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51</v>
      </c>
      <c r="C32" s="30">
        <v>20.757999420166016</v>
      </c>
      <c r="D32" s="4">
        <f>STDEV(C30:C32)</f>
        <v>4.88092454655739E-2</v>
      </c>
      <c r="E32" s="1">
        <f>AVERAGE(C30:C32)</f>
        <v>20.809666315714519</v>
      </c>
      <c r="F32" s="8"/>
      <c r="G32" s="30">
        <v>13.006999969482422</v>
      </c>
      <c r="H32" s="3">
        <f>STDEV(G30:G32)</f>
        <v>3.5275026280234247E-2</v>
      </c>
      <c r="I32" s="1">
        <f>AVERAGE(G30:G32)</f>
        <v>13.047666549682617</v>
      </c>
      <c r="J32" s="8"/>
      <c r="K32" s="1">
        <f>E32-I32</f>
        <v>7.7619997660319022</v>
      </c>
      <c r="L32" s="1">
        <f>K32-$K$7</f>
        <v>1.1736666361490897</v>
      </c>
      <c r="M32" s="27">
        <f>SQRT((D32*D32)+(H32*H32))</f>
        <v>6.0221839244495534E-2</v>
      </c>
      <c r="N32" s="14"/>
      <c r="O32" s="34">
        <f>POWER(2,-L32)</f>
        <v>0.44329326963426313</v>
      </c>
      <c r="P32" s="26">
        <f>M32/SQRT((COUNT(C30:C32)+COUNT(G30:G32)/2))</f>
        <v>2.8388847270205967E-2</v>
      </c>
    </row>
    <row r="33" spans="2:16">
      <c r="B33" s="36" t="s">
        <v>52</v>
      </c>
      <c r="C33" s="30">
        <v>32.75</v>
      </c>
      <c r="D33" s="10"/>
      <c r="E33" s="8"/>
      <c r="F33" s="8"/>
      <c r="G33" s="30">
        <v>17.351999282836914</v>
      </c>
      <c r="I33" s="8"/>
      <c r="J33" s="8"/>
      <c r="K33" s="8"/>
      <c r="L33" s="8"/>
      <c r="M33" s="8"/>
      <c r="N33" s="8"/>
      <c r="O33" s="33"/>
    </row>
    <row r="34" spans="2:16">
      <c r="B34" s="36" t="s">
        <v>52</v>
      </c>
      <c r="C34" s="30">
        <v>32.790000915527344</v>
      </c>
      <c r="D34" s="9"/>
      <c r="E34" s="8"/>
      <c r="F34" s="8"/>
      <c r="G34" s="30">
        <v>17.391000747680664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52</v>
      </c>
      <c r="C35" s="30">
        <v>35.652000427246094</v>
      </c>
      <c r="D35" s="4">
        <f>STDEV(C33:C35)</f>
        <v>1.6640436571826023</v>
      </c>
      <c r="E35" s="1">
        <f>AVERAGE(C33:C35)</f>
        <v>33.730667114257813</v>
      </c>
      <c r="F35" s="8"/>
      <c r="G35" s="30">
        <v>17.351999282836914</v>
      </c>
      <c r="H35" s="3">
        <f>STDEV(G33:G35)</f>
        <v>2.2517506226328789E-2</v>
      </c>
      <c r="I35" s="1">
        <f>AVERAGE(G33:G35)</f>
        <v>17.364999771118164</v>
      </c>
      <c r="J35" s="8"/>
      <c r="K35" s="1">
        <f>E35-I35</f>
        <v>16.365667343139648</v>
      </c>
      <c r="L35" s="1">
        <f>K35-$K$7</f>
        <v>9.7773342132568359</v>
      </c>
      <c r="M35" s="27">
        <f>SQRT((D35*D35)+(H35*H35))</f>
        <v>1.6641960014061754</v>
      </c>
      <c r="N35" s="14"/>
      <c r="O35" s="34">
        <f>POWER(2,-L35)</f>
        <v>1.1395388188308996E-3</v>
      </c>
      <c r="P35" s="26">
        <f>M35/SQRT((COUNT(C33:C35)+COUNT(G33:G35)/2))</f>
        <v>0.78450951854522932</v>
      </c>
    </row>
    <row r="36" spans="2:16">
      <c r="B36" s="36" t="s">
        <v>53</v>
      </c>
      <c r="C36" s="30"/>
      <c r="D36" s="10"/>
      <c r="E36" s="8"/>
      <c r="F36" s="8"/>
      <c r="G36" s="30">
        <v>18.24799919128418</v>
      </c>
      <c r="I36" s="8"/>
      <c r="J36" s="8"/>
      <c r="K36" s="8"/>
      <c r="L36" s="8"/>
      <c r="M36" s="8"/>
      <c r="N36" s="8"/>
      <c r="O36" s="33"/>
    </row>
    <row r="37" spans="2:16">
      <c r="B37" s="36" t="s">
        <v>53</v>
      </c>
      <c r="C37" s="30">
        <v>20.733999252319336</v>
      </c>
      <c r="D37" s="9"/>
      <c r="E37" s="8"/>
      <c r="F37" s="8"/>
      <c r="G37" s="30">
        <v>18.271999359130859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53</v>
      </c>
      <c r="C38" s="30">
        <v>20.465999603271484</v>
      </c>
      <c r="D38" s="4">
        <f>STDEV(C36:C38)</f>
        <v>0.1895043691973507</v>
      </c>
      <c r="E38" s="1">
        <f>AVERAGE(C36:C38)</f>
        <v>20.59999942779541</v>
      </c>
      <c r="F38" s="8"/>
      <c r="G38" s="30">
        <v>18.163000106811523</v>
      </c>
      <c r="H38" s="3">
        <f>STDEV(G36:G38)</f>
        <v>5.7273742418949149E-2</v>
      </c>
      <c r="I38" s="1">
        <f>AVERAGE(G36:G38)</f>
        <v>18.22766621907552</v>
      </c>
      <c r="J38" s="8"/>
      <c r="K38" s="1">
        <f>E38-I38</f>
        <v>2.3723332087198905</v>
      </c>
      <c r="L38" s="1">
        <f>K38-$K$7</f>
        <v>-4.215999921162922</v>
      </c>
      <c r="M38" s="27">
        <f>SQRT((D38*D38)+(H38*H38))</f>
        <v>0.19797016824652633</v>
      </c>
      <c r="N38" s="14"/>
      <c r="O38" s="34">
        <f>POWER(2,-L38)</f>
        <v>18.584138695268287</v>
      </c>
      <c r="P38" s="26">
        <f>M38/SQRT((COUNT(C36:C38)+COUNT(G36:G38)/2))</f>
        <v>0.10581950605435646</v>
      </c>
    </row>
    <row r="39" spans="2:16">
      <c r="B39" s="36" t="s">
        <v>54</v>
      </c>
      <c r="C39" s="30">
        <v>22.253999710083008</v>
      </c>
      <c r="D39" s="10"/>
      <c r="E39" s="8"/>
      <c r="F39" s="8"/>
      <c r="G39" s="30">
        <v>13.519000053405762</v>
      </c>
      <c r="I39" s="8"/>
      <c r="J39" s="8"/>
      <c r="K39" s="8"/>
      <c r="L39" s="8"/>
      <c r="M39" s="8"/>
      <c r="N39" s="8"/>
      <c r="O39" s="33"/>
    </row>
    <row r="40" spans="2:16">
      <c r="B40" s="36" t="s">
        <v>54</v>
      </c>
      <c r="C40" s="30">
        <v>22.103000640869141</v>
      </c>
      <c r="D40" s="9"/>
      <c r="E40" s="8"/>
      <c r="F40" s="8"/>
      <c r="G40" s="30">
        <v>13.362000465393066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54</v>
      </c>
      <c r="C41" s="30">
        <v>22.010000228881836</v>
      </c>
      <c r="D41" s="4">
        <f>STDEV(C39:C41)</f>
        <v>0.12314323797899182</v>
      </c>
      <c r="E41" s="1">
        <f>AVERAGE(C39:C41)</f>
        <v>22.122333526611328</v>
      </c>
      <c r="F41" s="8"/>
      <c r="G41" s="30">
        <v>13.399999618530273</v>
      </c>
      <c r="H41" s="3">
        <f>STDEV(G39:G41)</f>
        <v>8.1908393725202033E-2</v>
      </c>
      <c r="I41" s="1">
        <f>AVERAGE(G39:G41)</f>
        <v>13.427000045776367</v>
      </c>
      <c r="J41" s="8"/>
      <c r="K41" s="1">
        <f>E41-I41</f>
        <v>8.6953334808349609</v>
      </c>
      <c r="L41" s="1">
        <f>K41-$K$7</f>
        <v>2.1070003509521484</v>
      </c>
      <c r="M41" s="27">
        <f>SQRT((D41*D41)+(H41*H41))</f>
        <v>0.14789605140974296</v>
      </c>
      <c r="N41" s="14"/>
      <c r="O41" s="34">
        <f>POWER(2,-L41)</f>
        <v>0.23212915660859038</v>
      </c>
      <c r="P41" s="26">
        <f>M41/SQRT((COUNT(C39:C41)+COUNT(G39:G41)/2))</f>
        <v>6.9718867241695667E-2</v>
      </c>
    </row>
    <row r="42" spans="2:16">
      <c r="B42" s="36" t="s">
        <v>55</v>
      </c>
      <c r="C42" s="30">
        <v>31.975000381469727</v>
      </c>
      <c r="D42" s="10"/>
      <c r="E42" s="8"/>
      <c r="F42" s="8"/>
      <c r="G42" s="30">
        <v>16.485000610351562</v>
      </c>
      <c r="I42" s="8"/>
      <c r="J42" s="8"/>
      <c r="K42" s="8"/>
      <c r="L42" s="8"/>
      <c r="M42" s="8"/>
      <c r="N42" s="8"/>
      <c r="O42" s="33"/>
    </row>
    <row r="43" spans="2:16">
      <c r="B43" s="36" t="s">
        <v>55</v>
      </c>
      <c r="C43" t="s">
        <v>10</v>
      </c>
      <c r="D43" s="9"/>
      <c r="E43" s="8"/>
      <c r="F43" s="8"/>
      <c r="G43" s="30">
        <v>16.542999267578125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55</v>
      </c>
      <c r="C44" t="s">
        <v>10</v>
      </c>
      <c r="D44" s="4" t="e">
        <f>STDEV(C42:C44)</f>
        <v>#DIV/0!</v>
      </c>
      <c r="E44" s="1">
        <f>AVERAGE(C42:C44)</f>
        <v>31.975000381469727</v>
      </c>
      <c r="F44" s="8"/>
      <c r="G44" s="30">
        <v>16.559999465942383</v>
      </c>
      <c r="H44" s="3">
        <f>STDEV(G42:G44)</f>
        <v>3.9322765510666387E-2</v>
      </c>
      <c r="I44" s="1">
        <f>AVERAGE(G42:G44)</f>
        <v>16.529333114624023</v>
      </c>
      <c r="J44" s="8"/>
      <c r="K44" s="1">
        <f>E44-I44</f>
        <v>15.445667266845703</v>
      </c>
      <c r="L44" s="1">
        <f>K44-$K$7</f>
        <v>8.8573341369628906</v>
      </c>
      <c r="M44" s="27" t="e">
        <f>SQRT((D44*D44)+(H44*H44))</f>
        <v>#DIV/0!</v>
      </c>
      <c r="N44" s="14"/>
      <c r="O44" s="34">
        <f>POWER(2,-L44)</f>
        <v>2.1561389406141991E-3</v>
      </c>
      <c r="P44" s="26" t="e">
        <f>M44/SQRT((COUNT(C42:C44)+COUNT(G42:G44)/2))</f>
        <v>#DIV/0!</v>
      </c>
    </row>
    <row r="45" spans="2:16">
      <c r="B45" s="36" t="s">
        <v>56</v>
      </c>
      <c r="C45" s="30">
        <v>24.138999938964844</v>
      </c>
      <c r="D45" s="10"/>
      <c r="E45" s="8"/>
      <c r="F45" s="8"/>
      <c r="G45" s="30">
        <v>19.548000335693359</v>
      </c>
      <c r="I45" s="8"/>
      <c r="J45" s="8"/>
      <c r="K45" s="8"/>
      <c r="L45" s="8"/>
      <c r="M45" s="8"/>
      <c r="N45" s="8"/>
      <c r="O45" s="33"/>
    </row>
    <row r="46" spans="2:16">
      <c r="B46" s="36" t="s">
        <v>56</v>
      </c>
      <c r="C46" s="30">
        <v>24.284999847412109</v>
      </c>
      <c r="D46" s="9"/>
      <c r="E46" s="8"/>
      <c r="F46" s="8"/>
      <c r="G46" s="30">
        <v>19.590000152587891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56</v>
      </c>
      <c r="C47" s="30">
        <v>24.385000228881836</v>
      </c>
      <c r="D47" s="4">
        <f>STDEV(C45:C47)</f>
        <v>0.12371485507673481</v>
      </c>
      <c r="E47" s="1">
        <f>AVERAGE(C45:C47)</f>
        <v>24.26966667175293</v>
      </c>
      <c r="F47" s="8"/>
      <c r="G47" s="30">
        <v>19.632999420166016</v>
      </c>
      <c r="H47" s="3">
        <f>STDEV(G45:G47)</f>
        <v>4.2500521550954913E-2</v>
      </c>
      <c r="I47" s="1">
        <f>AVERAGE(G45:G47)</f>
        <v>19.590333302815754</v>
      </c>
      <c r="J47" s="8"/>
      <c r="K47" s="1">
        <f>E47-I47</f>
        <v>4.6793333689371757</v>
      </c>
      <c r="L47" s="1">
        <f>K47-$K$7</f>
        <v>-1.9089997609456368</v>
      </c>
      <c r="M47" s="27">
        <f>SQRT((D47*D47)+(H47*H47))</f>
        <v>0.13081154268167883</v>
      </c>
      <c r="N47" s="14"/>
      <c r="O47" s="34">
        <f>POWER(2,-L47)</f>
        <v>3.7554863669781993</v>
      </c>
      <c r="P47" s="26">
        <f>M47/SQRT((COUNT(C45:C47)+COUNT(G45:G47)/2))</f>
        <v>6.1665152591792401E-2</v>
      </c>
    </row>
    <row r="48" spans="2:16">
      <c r="B48" s="36" t="s">
        <v>57</v>
      </c>
      <c r="C48" s="30">
        <v>24.077999114990234</v>
      </c>
      <c r="D48" s="10"/>
      <c r="E48" s="8"/>
      <c r="F48" s="8"/>
      <c r="G48" s="30">
        <v>14.630999565124512</v>
      </c>
      <c r="I48" s="8"/>
      <c r="J48" s="8"/>
      <c r="K48" s="8"/>
      <c r="L48" s="8"/>
      <c r="M48" s="8"/>
      <c r="N48" s="8"/>
      <c r="O48" s="33"/>
    </row>
    <row r="49" spans="2:16">
      <c r="B49" s="36" t="s">
        <v>57</v>
      </c>
      <c r="C49" s="30">
        <v>23.714000701904297</v>
      </c>
      <c r="D49" s="9"/>
      <c r="E49" s="8"/>
      <c r="F49" s="8"/>
      <c r="G49" s="30">
        <v>14.649999618530273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57</v>
      </c>
      <c r="C50" s="30">
        <v>23.573999404907227</v>
      </c>
      <c r="D50" s="4">
        <f>STDEV(C48:C50)</f>
        <v>0.26016370348107298</v>
      </c>
      <c r="E50" s="1">
        <f>AVERAGE(C48:C50)</f>
        <v>23.788666407267254</v>
      </c>
      <c r="F50" s="8"/>
      <c r="G50" s="30">
        <v>14.565999984741211</v>
      </c>
      <c r="H50" s="3">
        <f>STDEV(G48:G50)</f>
        <v>4.404899914890914E-2</v>
      </c>
      <c r="I50" s="1">
        <f>AVERAGE(G48:G50)</f>
        <v>14.615666389465332</v>
      </c>
      <c r="J50" s="8"/>
      <c r="K50" s="1">
        <f>E50-I50</f>
        <v>9.1730000178019218</v>
      </c>
      <c r="L50" s="1">
        <f>K50-$K$7</f>
        <v>2.5846668879191093</v>
      </c>
      <c r="M50" s="27">
        <f>SQRT((D50*D50)+(H50*H50))</f>
        <v>0.26386638083508906</v>
      </c>
      <c r="N50" s="14"/>
      <c r="O50" s="34">
        <f>POWER(2,-L50)</f>
        <v>0.16670082069572778</v>
      </c>
      <c r="P50" s="26">
        <f>M50/SQRT((COUNT(C48:C50)+COUNT(G48:G50)/2))</f>
        <v>0.12438780481042903</v>
      </c>
    </row>
    <row r="51" spans="2:16">
      <c r="B51" s="36" t="s">
        <v>58</v>
      </c>
      <c r="C51" t="s">
        <v>10</v>
      </c>
      <c r="D51" s="10"/>
      <c r="E51" s="8"/>
      <c r="F51" s="8"/>
      <c r="G51" s="30">
        <v>21.013999938964844</v>
      </c>
      <c r="I51" s="8"/>
      <c r="J51" s="8"/>
      <c r="K51" s="8"/>
      <c r="L51" s="8"/>
      <c r="M51" s="8"/>
      <c r="N51" s="8"/>
      <c r="O51" s="33"/>
    </row>
    <row r="52" spans="2:16">
      <c r="B52" s="36" t="s">
        <v>58</v>
      </c>
      <c r="C52" t="s">
        <v>10</v>
      </c>
      <c r="D52" s="9"/>
      <c r="E52" s="8"/>
      <c r="F52" s="8"/>
      <c r="G52" s="30">
        <v>21.158000946044922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58</v>
      </c>
      <c r="C53" t="s">
        <v>10</v>
      </c>
      <c r="D53" s="4" t="e">
        <f>STDEV(C51:C53)</f>
        <v>#DIV/0!</v>
      </c>
      <c r="E53" s="1" t="e">
        <f>AVERAGE(C51:C53)</f>
        <v>#DIV/0!</v>
      </c>
      <c r="F53" s="8"/>
      <c r="G53" s="30">
        <v>21.034999847412109</v>
      </c>
      <c r="H53" s="3">
        <f>STDEV(G51:G53)</f>
        <v>7.7788770033286422E-2</v>
      </c>
      <c r="I53" s="1">
        <f>AVERAGE(G51:G53)</f>
        <v>21.069000244140625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6">
      <c r="B54" s="36" t="s">
        <v>59</v>
      </c>
      <c r="C54" s="30">
        <v>25.993999481201172</v>
      </c>
      <c r="D54" s="10"/>
      <c r="E54" s="8"/>
      <c r="F54" s="8"/>
      <c r="G54" s="30">
        <v>20.599000930786133</v>
      </c>
      <c r="I54" s="8"/>
      <c r="J54" s="8"/>
      <c r="K54" s="8"/>
      <c r="L54" s="8"/>
      <c r="M54" s="8"/>
      <c r="N54" s="8"/>
      <c r="O54" s="33"/>
    </row>
    <row r="55" spans="2:16">
      <c r="B55" s="36" t="s">
        <v>59</v>
      </c>
      <c r="C55" s="30">
        <v>26.070999145507813</v>
      </c>
      <c r="D55" s="9"/>
      <c r="E55" s="8"/>
      <c r="F55" s="8"/>
      <c r="G55" s="30">
        <v>20.579999923706055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59</v>
      </c>
      <c r="C56" s="30">
        <v>26.194000244140625</v>
      </c>
      <c r="D56" s="4">
        <f>STDEV(C54:C56)</f>
        <v>0.10087824653559485</v>
      </c>
      <c r="E56" s="1">
        <f>AVERAGE(C54:C56)</f>
        <v>26.086332956949871</v>
      </c>
      <c r="F56" s="8"/>
      <c r="G56" s="30">
        <v>20.590999603271484</v>
      </c>
      <c r="H56" s="3">
        <f>STDEV(G54:G56)</f>
        <v>9.5398503010265708E-3</v>
      </c>
      <c r="I56" s="1">
        <f>AVERAGE(G54:G56)</f>
        <v>20.590000152587891</v>
      </c>
      <c r="J56" s="8"/>
      <c r="K56" s="1">
        <f>E56-I56</f>
        <v>5.4963328043619804</v>
      </c>
      <c r="L56" s="1">
        <f>K56-$K$7</f>
        <v>-1.0920003255208321</v>
      </c>
      <c r="M56" s="27">
        <f>SQRT((D56*D56)+(H56*H56))</f>
        <v>0.10132832460799029</v>
      </c>
      <c r="N56" s="14"/>
      <c r="O56" s="34">
        <f>POWER(2,-L56)</f>
        <v>2.131693953118138</v>
      </c>
      <c r="P56" s="26">
        <f>M56/SQRT((COUNT(C54:C56)+COUNT(G54:G56)/2))</f>
        <v>4.7766630304387769E-2</v>
      </c>
    </row>
    <row r="57" spans="2:16">
      <c r="B57" s="36" t="s">
        <v>60</v>
      </c>
      <c r="C57" s="30">
        <v>25.173000335693359</v>
      </c>
      <c r="D57" s="10"/>
      <c r="E57" s="8"/>
      <c r="F57" s="8"/>
      <c r="G57" s="30">
        <v>15.369999885559082</v>
      </c>
      <c r="I57" s="8"/>
      <c r="J57" s="8"/>
      <c r="K57" s="8"/>
      <c r="L57" s="8"/>
      <c r="M57" s="8"/>
      <c r="N57" s="8"/>
      <c r="O57" s="33"/>
    </row>
    <row r="58" spans="2:16">
      <c r="B58" s="36" t="s">
        <v>60</v>
      </c>
      <c r="C58" s="30">
        <v>25.188999176025391</v>
      </c>
      <c r="D58" s="9"/>
      <c r="E58" s="8"/>
      <c r="F58" s="8"/>
      <c r="G58" s="30">
        <v>15.368000030517578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60</v>
      </c>
      <c r="C59" s="30">
        <v>24.996999740600586</v>
      </c>
      <c r="D59" s="4">
        <f>STDEV(C57:C59)</f>
        <v>0.10653321514002409</v>
      </c>
      <c r="E59" s="1">
        <f>AVERAGE(C57:C59)</f>
        <v>25.119666417439777</v>
      </c>
      <c r="F59" s="8"/>
      <c r="G59" s="30">
        <v>15.41100025177002</v>
      </c>
      <c r="H59" s="3">
        <f>STDEV(G57:G59)</f>
        <v>2.4269488654745514E-2</v>
      </c>
      <c r="I59" s="1">
        <f>AVERAGE(G57:G59)</f>
        <v>15.383000055948893</v>
      </c>
      <c r="J59" s="8"/>
      <c r="K59" s="1">
        <f>E59-I59</f>
        <v>9.7366663614908848</v>
      </c>
      <c r="L59" s="1">
        <f>K59-$K$7</f>
        <v>3.1483332316080723</v>
      </c>
      <c r="M59" s="27">
        <f>SQRT((D59*D59)+(H59*H59))</f>
        <v>0.10926268350920858</v>
      </c>
      <c r="N59" s="14"/>
      <c r="O59" s="34">
        <f>POWER(2,-L59)</f>
        <v>0.11278653665327817</v>
      </c>
      <c r="P59" s="26">
        <f>M59/SQRT((COUNT(C57:C59)+COUNT(G57:G59)/2))</f>
        <v>5.1506922960000631E-2</v>
      </c>
    </row>
    <row r="60" spans="2:16">
      <c r="B60" s="36" t="s">
        <v>61</v>
      </c>
      <c r="C60" t="s">
        <v>10</v>
      </c>
      <c r="D60" s="10"/>
      <c r="E60" s="8"/>
      <c r="F60" s="8"/>
      <c r="G60" s="30">
        <v>19.343000411987305</v>
      </c>
      <c r="I60" s="8"/>
      <c r="J60" s="8"/>
      <c r="K60" s="8"/>
      <c r="L60" s="8"/>
      <c r="M60" s="8"/>
      <c r="N60" s="8"/>
      <c r="O60" s="33"/>
    </row>
    <row r="61" spans="2:16">
      <c r="B61" s="36" t="s">
        <v>61</v>
      </c>
      <c r="C61" t="s">
        <v>10</v>
      </c>
      <c r="D61" s="9"/>
      <c r="E61" s="8"/>
      <c r="F61" s="8"/>
      <c r="G61" s="30">
        <v>19.305000305175781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61</v>
      </c>
      <c r="C62" t="s">
        <v>10</v>
      </c>
      <c r="D62" s="4" t="e">
        <f>STDEV(C60:C62)</f>
        <v>#DIV/0!</v>
      </c>
      <c r="E62" s="1" t="e">
        <f>AVERAGE(C60:C62)</f>
        <v>#DIV/0!</v>
      </c>
      <c r="F62" s="8"/>
      <c r="G62" s="30">
        <v>19.618000030517578</v>
      </c>
      <c r="H62" s="3">
        <f>STDEV(G60:G62)</f>
        <v>0.17080087156966869</v>
      </c>
      <c r="I62" s="1">
        <f>AVERAGE(G60:G62)</f>
        <v>19.422000249226887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62</v>
      </c>
      <c r="C63" s="30"/>
      <c r="D63" s="10"/>
      <c r="E63" s="8"/>
      <c r="F63" s="8"/>
      <c r="G63" s="30">
        <v>18.110000610351563</v>
      </c>
      <c r="I63" s="8"/>
      <c r="J63" s="8"/>
      <c r="K63" s="8"/>
      <c r="L63" s="8"/>
      <c r="M63" s="8"/>
      <c r="N63" s="8"/>
      <c r="O63" s="33"/>
    </row>
    <row r="64" spans="2:16">
      <c r="B64" s="36" t="s">
        <v>62</v>
      </c>
      <c r="C64" s="30">
        <v>22.952999114990234</v>
      </c>
      <c r="D64" s="9"/>
      <c r="E64" s="8"/>
      <c r="F64" s="8"/>
      <c r="G64" s="30">
        <v>18.139999389648438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62</v>
      </c>
      <c r="C65" s="30">
        <v>22.881000518798828</v>
      </c>
      <c r="D65" s="4">
        <f>STDEV(C63:C65)</f>
        <v>5.0910695602855292E-2</v>
      </c>
      <c r="E65" s="1">
        <f>AVERAGE(C63:C65)</f>
        <v>22.916999816894531</v>
      </c>
      <c r="F65" s="8"/>
      <c r="G65" s="30">
        <v>18.208000183105469</v>
      </c>
      <c r="H65" s="3">
        <f>STDEV(G63:G65)</f>
        <v>5.0212798717120921E-2</v>
      </c>
      <c r="I65" s="1">
        <f>AVERAGE(G63:G65)</f>
        <v>18.152666727701824</v>
      </c>
      <c r="J65" s="8"/>
      <c r="K65" s="1">
        <f>E65-I65</f>
        <v>4.7643330891927071</v>
      </c>
      <c r="L65" s="1">
        <f>K65-$K$7</f>
        <v>-1.8240000406901054</v>
      </c>
      <c r="M65" s="27">
        <f>SQRT((D65*D65)+(H65*H65))</f>
        <v>7.150681143620298E-2</v>
      </c>
      <c r="N65" s="14"/>
      <c r="O65" s="34">
        <f>POWER(2,-L65)</f>
        <v>3.5406151581785092</v>
      </c>
      <c r="P65" s="26">
        <f>M65/SQRT((COUNT(C63:C65)+COUNT(G63:G65)/2))</f>
        <v>3.822199845927432E-2</v>
      </c>
    </row>
    <row r="66" spans="2:16">
      <c r="B66" s="36" t="s">
        <v>63</v>
      </c>
      <c r="C66" s="30">
        <v>24.243999481201172</v>
      </c>
      <c r="D66" s="10"/>
      <c r="E66" s="8"/>
      <c r="F66" s="8"/>
      <c r="G66" s="30">
        <v>14.866999626159668</v>
      </c>
      <c r="I66" s="8"/>
      <c r="J66" s="8"/>
      <c r="K66" s="8"/>
      <c r="L66" s="8"/>
      <c r="M66" s="8"/>
      <c r="N66" s="8"/>
      <c r="O66" s="33"/>
    </row>
    <row r="67" spans="2:16">
      <c r="B67" s="36" t="s">
        <v>63</v>
      </c>
      <c r="C67" s="30">
        <v>24.270000457763672</v>
      </c>
      <c r="D67" s="9"/>
      <c r="E67" s="8"/>
      <c r="F67" s="8"/>
      <c r="G67" s="30">
        <v>14.866999626159668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63</v>
      </c>
      <c r="C68" s="30">
        <v>24.322999954223633</v>
      </c>
      <c r="D68" s="4">
        <f>STDEV(C66:C68)</f>
        <v>4.0261793603418583E-2</v>
      </c>
      <c r="E68" s="1">
        <f>AVERAGE(C66:C68)</f>
        <v>24.27899996439616</v>
      </c>
      <c r="F68" s="8"/>
      <c r="G68" s="30">
        <v>14.892999649047852</v>
      </c>
      <c r="H68" s="3">
        <f>STDEV(G66:G68)</f>
        <v>1.5011120213429228E-2</v>
      </c>
      <c r="I68" s="1">
        <f>AVERAGE(G66:G68)</f>
        <v>14.875666300455729</v>
      </c>
      <c r="J68" s="8"/>
      <c r="K68" s="1">
        <f>E68-I68</f>
        <v>9.4033336639404315</v>
      </c>
      <c r="L68" s="1">
        <f>K68-$K$7</f>
        <v>2.815000534057619</v>
      </c>
      <c r="M68" s="27">
        <f>SQRT((D68*D68)+(H68*H68))</f>
        <v>4.2969125592991778E-2</v>
      </c>
      <c r="N68" s="14"/>
      <c r="O68" s="34">
        <f>POWER(2,-L68)</f>
        <v>0.14210206905107239</v>
      </c>
      <c r="P68" s="26">
        <f>M68/SQRT((COUNT(C66:C68)+COUNT(G66:G68)/2))</f>
        <v>2.0255840058973944E-2</v>
      </c>
    </row>
    <row r="69" spans="2:16">
      <c r="B69" s="36" t="s">
        <v>64</v>
      </c>
      <c r="C69" t="s">
        <v>10</v>
      </c>
      <c r="D69" s="10"/>
      <c r="E69" s="8"/>
      <c r="F69" s="8"/>
      <c r="G69" s="30">
        <v>17.625</v>
      </c>
      <c r="I69" s="8"/>
      <c r="J69" s="8"/>
      <c r="K69" s="8"/>
      <c r="L69" s="8"/>
      <c r="M69" s="8"/>
      <c r="N69" s="8"/>
      <c r="O69" s="33"/>
    </row>
    <row r="70" spans="2:16">
      <c r="B70" s="36" t="s">
        <v>64</v>
      </c>
      <c r="C70" s="30">
        <v>39.972000122070313</v>
      </c>
      <c r="D70" s="9"/>
      <c r="E70" s="8"/>
      <c r="F70" s="8"/>
      <c r="G70" s="30">
        <v>17.663999557495117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64</v>
      </c>
      <c r="C71" s="30">
        <v>36.341999053955078</v>
      </c>
      <c r="D71" s="4">
        <f>STDEV(C69:C71)</f>
        <v>2.566798370978693</v>
      </c>
      <c r="E71" s="1">
        <f>AVERAGE(C69:C71)</f>
        <v>38.156999588012695</v>
      </c>
      <c r="F71" s="8"/>
      <c r="G71" s="30">
        <v>17.722999572753906</v>
      </c>
      <c r="H71" s="3">
        <f>STDEV(G69:G71)</f>
        <v>4.9338766950712737E-2</v>
      </c>
      <c r="I71" s="1">
        <f>AVERAGE(G69:G71)</f>
        <v>17.670666376749676</v>
      </c>
      <c r="J71" s="8"/>
      <c r="K71" s="1">
        <f>E71-I71</f>
        <v>20.48633321126302</v>
      </c>
      <c r="L71" s="1">
        <f>K71-$K$7</f>
        <v>13.898000081380207</v>
      </c>
      <c r="M71" s="27">
        <f>SQRT((D71*D71)+(H71*H71))</f>
        <v>2.5672725198511919</v>
      </c>
      <c r="N71" s="14"/>
      <c r="O71" s="34">
        <f>POWER(2,-L71)</f>
        <v>6.5506605581817229E-5</v>
      </c>
      <c r="P71" s="26">
        <f>M71/SQRT((COUNT(C69:C71)+COUNT(G69:G71)/2))</f>
        <v>1.3722648839661375</v>
      </c>
    </row>
    <row r="72" spans="2:16">
      <c r="B72" s="36" t="s">
        <v>65</v>
      </c>
      <c r="C72" s="30">
        <v>18.298000335693359</v>
      </c>
      <c r="D72" s="10"/>
      <c r="E72" s="8"/>
      <c r="F72" s="8"/>
      <c r="G72" s="30">
        <v>16.856000900268555</v>
      </c>
      <c r="I72" s="8"/>
      <c r="J72" s="8"/>
      <c r="K72" s="8"/>
      <c r="L72" s="8"/>
      <c r="M72" s="8"/>
      <c r="N72" s="8"/>
      <c r="O72" s="33"/>
    </row>
    <row r="73" spans="2:16">
      <c r="B73" s="36" t="s">
        <v>65</v>
      </c>
      <c r="C73" s="30">
        <v>18.24799919128418</v>
      </c>
      <c r="D73" s="9"/>
      <c r="E73" s="8"/>
      <c r="F73" s="8"/>
      <c r="G73" s="30">
        <v>16.878000259399414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65</v>
      </c>
      <c r="C74" s="30">
        <v>18.075000762939453</v>
      </c>
      <c r="D74" s="4">
        <f>STDEV(C72:C74)</f>
        <v>0.11701665130826314</v>
      </c>
      <c r="E74" s="1">
        <f>AVERAGE(C72:C74)</f>
        <v>18.207000096638996</v>
      </c>
      <c r="F74" s="8"/>
      <c r="G74" s="30">
        <v>16.858999252319336</v>
      </c>
      <c r="H74" s="3">
        <f>STDEV(G72:G74)</f>
        <v>1.1930354753360082E-2</v>
      </c>
      <c r="I74" s="1">
        <f>AVERAGE(G72:G74)</f>
        <v>16.864333470662434</v>
      </c>
      <c r="J74" s="8"/>
      <c r="K74" s="1">
        <f>E74-I74</f>
        <v>1.3426666259765625</v>
      </c>
      <c r="L74" s="1">
        <f>K74-$K$7</f>
        <v>-5.24566650390625</v>
      </c>
      <c r="M74" s="27">
        <f>SQRT((D74*D74)+(H74*H74))</f>
        <v>0.11762325470730974</v>
      </c>
      <c r="N74" s="14"/>
      <c r="O74" s="34">
        <f>POWER(2,-L74)</f>
        <v>37.940492571900258</v>
      </c>
      <c r="P74" s="26">
        <f>M74/SQRT((COUNT(C72:C74)+COUNT(G72:G74)/2))</f>
        <v>5.5448134019180813E-2</v>
      </c>
    </row>
    <row r="75" spans="2:16">
      <c r="B75" s="36" t="s">
        <v>66</v>
      </c>
      <c r="C75" s="30">
        <v>22.393999099731445</v>
      </c>
      <c r="D75" s="10"/>
      <c r="E75" s="8"/>
      <c r="F75" s="8"/>
      <c r="G75" s="30">
        <v>14.038000106811523</v>
      </c>
      <c r="I75" s="8"/>
      <c r="J75" s="8"/>
      <c r="K75" s="8"/>
      <c r="L75" s="8"/>
      <c r="M75" s="8"/>
      <c r="N75" s="8"/>
      <c r="O75" s="33"/>
    </row>
    <row r="76" spans="2:16">
      <c r="B76" s="36" t="s">
        <v>66</v>
      </c>
      <c r="C76" s="30">
        <v>22.281999588012695</v>
      </c>
      <c r="D76" s="9"/>
      <c r="E76" s="8"/>
      <c r="F76" s="8"/>
      <c r="G76" s="30">
        <v>13.925999641418457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66</v>
      </c>
      <c r="C77" s="30">
        <v>22.326999664306641</v>
      </c>
      <c r="D77" s="4">
        <f>STDEV(C75:C77)</f>
        <v>5.6358705093566941E-2</v>
      </c>
      <c r="E77" s="1">
        <f>AVERAGE(C75:C77)</f>
        <v>22.334332784016926</v>
      </c>
      <c r="F77" s="8"/>
      <c r="G77" s="30">
        <v>14.038999557495117</v>
      </c>
      <c r="H77" s="3">
        <f>STDEV(G75:G77)</f>
        <v>6.4953937760108937E-2</v>
      </c>
      <c r="I77" s="1">
        <f>AVERAGE(G75:G77)</f>
        <v>14.000999768575033</v>
      </c>
      <c r="J77" s="8"/>
      <c r="K77" s="1">
        <f>E77-I77</f>
        <v>8.3333330154418928</v>
      </c>
      <c r="L77" s="1">
        <f>K77-$K$7</f>
        <v>1.7449998855590803</v>
      </c>
      <c r="M77" s="27">
        <f>SQRT((D77*D77)+(H77*H77))</f>
        <v>8.5996032875753942E-2</v>
      </c>
      <c r="N77" s="14"/>
      <c r="O77" s="34">
        <f>POWER(2,-L77)</f>
        <v>0.2983339594230921</v>
      </c>
      <c r="P77" s="26">
        <f>M77/SQRT((COUNT(C75:C77)+COUNT(G75:G77)/2))</f>
        <v>4.0538918667724598E-2</v>
      </c>
    </row>
    <row r="78" spans="2:16">
      <c r="B78" s="36" t="s">
        <v>67</v>
      </c>
      <c r="C78" s="30">
        <v>38.249000549316406</v>
      </c>
      <c r="D78" s="10"/>
      <c r="E78" s="8"/>
      <c r="F78" s="8"/>
      <c r="G78" s="30">
        <v>16.520000457763672</v>
      </c>
      <c r="I78" s="8"/>
      <c r="J78" s="8"/>
      <c r="K78" s="8"/>
      <c r="L78" s="8"/>
      <c r="M78" s="8"/>
      <c r="N78" s="8"/>
      <c r="O78" s="33"/>
    </row>
    <row r="79" spans="2:16">
      <c r="B79" s="36" t="s">
        <v>67</v>
      </c>
      <c r="C79" s="30">
        <v>33.859001159667969</v>
      </c>
      <c r="D79" s="9"/>
      <c r="E79" s="8"/>
      <c r="F79" s="8"/>
      <c r="G79" s="30">
        <v>16.527000427246094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67</v>
      </c>
      <c r="C80" t="s">
        <v>10</v>
      </c>
      <c r="D80" s="4">
        <f>STDEV(C78:C80)</f>
        <v>3.1041983378252147</v>
      </c>
      <c r="E80" s="1">
        <f>AVERAGE(C78:C80)</f>
        <v>36.054000854492187</v>
      </c>
      <c r="F80" s="8"/>
      <c r="G80" s="30">
        <v>16.563999176025391</v>
      </c>
      <c r="H80" s="3">
        <f>STDEV(G78:G80)</f>
        <v>2.3642455430370954E-2</v>
      </c>
      <c r="I80" s="1">
        <f>AVERAGE(G78:G80)</f>
        <v>16.537000020345051</v>
      </c>
      <c r="J80" s="8"/>
      <c r="K80" s="1">
        <f>E80-I80</f>
        <v>19.517000834147137</v>
      </c>
      <c r="L80" s="1">
        <f>K80-$K$7</f>
        <v>12.928667704264324</v>
      </c>
      <c r="M80" s="27">
        <f>SQRT((D80*D80)+(H80*H80))</f>
        <v>3.1042883703444182</v>
      </c>
      <c r="N80" s="14"/>
      <c r="O80" s="34">
        <f>POWER(2,-L80)</f>
        <v>1.2825763191083597E-4</v>
      </c>
      <c r="P80" s="26">
        <f>M80/SQRT((COUNT(C78:C80)+COUNT(G78:G80)/2))</f>
        <v>1.6593119302250905</v>
      </c>
    </row>
    <row r="81" spans="2:16">
      <c r="B81" s="36" t="s">
        <v>68</v>
      </c>
      <c r="C81" s="30">
        <v>23.49799919128418</v>
      </c>
      <c r="D81" s="10"/>
      <c r="E81" s="8"/>
      <c r="F81" s="8"/>
      <c r="G81" s="30">
        <v>18.260000228881836</v>
      </c>
      <c r="I81" s="8"/>
      <c r="J81" s="8"/>
      <c r="K81" s="8"/>
      <c r="L81" s="8"/>
      <c r="M81" s="8"/>
      <c r="N81" s="8"/>
      <c r="O81" s="33"/>
    </row>
    <row r="82" spans="2:16">
      <c r="B82" s="36" t="s">
        <v>68</v>
      </c>
      <c r="C82" s="30">
        <v>24.062000274658203</v>
      </c>
      <c r="D82" s="9"/>
      <c r="E82" s="8"/>
      <c r="F82" s="8"/>
      <c r="G82" s="30">
        <v>18.267999649047852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68</v>
      </c>
      <c r="C83" s="30">
        <v>24.259000778198242</v>
      </c>
      <c r="D83" s="4">
        <f>STDEV(C81:C83)</f>
        <v>0.39497464807415644</v>
      </c>
      <c r="E83" s="1">
        <f>AVERAGE(C81:C83)</f>
        <v>23.939666748046875</v>
      </c>
      <c r="F83" s="8"/>
      <c r="G83" s="30">
        <v>18.225000381469727</v>
      </c>
      <c r="H83" s="3">
        <f>STDEV(G81:G83)</f>
        <v>2.2868891002548231E-2</v>
      </c>
      <c r="I83" s="1">
        <f>AVERAGE(G81:G83)</f>
        <v>18.251000086466473</v>
      </c>
      <c r="J83" s="8"/>
      <c r="K83" s="1">
        <f>E83-I83</f>
        <v>5.6886666615804025</v>
      </c>
      <c r="L83" s="1">
        <f>K83-$K$7</f>
        <v>-0.89966646830241004</v>
      </c>
      <c r="M83" s="27">
        <f>SQRT((D83*D83)+(H83*H83))</f>
        <v>0.39563614445218498</v>
      </c>
      <c r="N83" s="14"/>
      <c r="O83" s="34">
        <f>POWER(2,-L83)</f>
        <v>1.8656346235702506</v>
      </c>
      <c r="P83" s="26">
        <f>M83/SQRT((COUNT(C81:C83)+COUNT(G81:G83)/2))</f>
        <v>0.18650466708309366</v>
      </c>
    </row>
    <row r="84" spans="2:16">
      <c r="B84" s="36" t="s">
        <v>69</v>
      </c>
      <c r="C84" s="30">
        <v>24.604999542236328</v>
      </c>
      <c r="D84" s="10"/>
      <c r="E84" s="8"/>
      <c r="F84" s="8"/>
      <c r="G84" s="30">
        <v>15.685999870300293</v>
      </c>
      <c r="I84" s="8"/>
      <c r="J84" s="8"/>
      <c r="K84" s="8"/>
      <c r="L84" s="8"/>
      <c r="M84" s="8"/>
      <c r="N84" s="8"/>
      <c r="O84" s="33"/>
    </row>
    <row r="85" spans="2:16">
      <c r="B85" s="36" t="s">
        <v>69</v>
      </c>
      <c r="C85" s="30">
        <v>24.51300048828125</v>
      </c>
      <c r="D85" s="9"/>
      <c r="E85" s="8"/>
      <c r="F85" s="8"/>
      <c r="G85" s="30">
        <v>15.741000175476074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69</v>
      </c>
      <c r="C86" s="30">
        <v>24.458000183105469</v>
      </c>
      <c r="D86" s="4">
        <f>STDEV(C84:C86)</f>
        <v>7.4271653501343543E-2</v>
      </c>
      <c r="E86" s="1">
        <f>AVERAGE(C84:C86)</f>
        <v>24.525333404541016</v>
      </c>
      <c r="F86" s="8"/>
      <c r="G86" s="30">
        <v>15.710000038146973</v>
      </c>
      <c r="H86" s="3">
        <f>STDEV(G84:G86)</f>
        <v>2.7574294008856099E-2</v>
      </c>
      <c r="I86" s="1">
        <f>AVERAGE(G84:G86)</f>
        <v>15.712333361307779</v>
      </c>
      <c r="J86" s="8"/>
      <c r="K86" s="1">
        <f>E86-I86</f>
        <v>8.8130000432332363</v>
      </c>
      <c r="L86" s="1">
        <f>K86-$K$7</f>
        <v>2.2246669133504238</v>
      </c>
      <c r="M86" s="27">
        <f>SQRT((D86*D86)+(H86*H86))</f>
        <v>7.9225123565132255E-2</v>
      </c>
      <c r="N86" s="14"/>
      <c r="O86" s="34">
        <f>POWER(2,-L86)</f>
        <v>0.21394814665448542</v>
      </c>
      <c r="P86" s="26">
        <f>M86/SQRT((COUNT(C84:C86)+COUNT(G84:G86)/2))</f>
        <v>3.7347081408831445E-2</v>
      </c>
    </row>
    <row r="87" spans="2:16">
      <c r="B87" s="36" t="s">
        <v>70</v>
      </c>
      <c r="C87" t="s">
        <v>10</v>
      </c>
      <c r="D87" s="10"/>
      <c r="E87" s="8"/>
      <c r="F87" s="8"/>
      <c r="G87" s="30">
        <v>17.327999114990234</v>
      </c>
      <c r="I87" s="8"/>
      <c r="J87" s="8"/>
      <c r="K87" s="8"/>
      <c r="L87" s="8"/>
      <c r="M87" s="8"/>
      <c r="N87" s="8"/>
      <c r="O87" s="33"/>
    </row>
    <row r="88" spans="2:16">
      <c r="B88" s="36" t="s">
        <v>70</v>
      </c>
      <c r="C88" t="s">
        <v>10</v>
      </c>
      <c r="D88" s="9"/>
      <c r="E88" s="8"/>
      <c r="F88" s="8"/>
      <c r="G88" s="30">
        <v>17.356000900268555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70</v>
      </c>
      <c r="C89" s="30">
        <v>33.361000061035156</v>
      </c>
      <c r="D89" s="4" t="e">
        <f>STDEV(C87:C89)</f>
        <v>#DIV/0!</v>
      </c>
      <c r="E89" s="1">
        <f>AVERAGE(C87:C89)</f>
        <v>33.361000061035156</v>
      </c>
      <c r="F89" s="8"/>
      <c r="G89" s="30">
        <v>17.311000823974609</v>
      </c>
      <c r="H89" s="3">
        <f>STDEV(G87:G89)</f>
        <v>2.2723148045865522E-2</v>
      </c>
      <c r="I89" s="1">
        <f>AVERAGE(G87:G89)</f>
        <v>17.331666946411133</v>
      </c>
      <c r="J89" s="8"/>
      <c r="K89" s="1">
        <f>E89-I89</f>
        <v>16.029333114624023</v>
      </c>
      <c r="L89" s="1">
        <f>K89-$K$7</f>
        <v>9.4409999847412109</v>
      </c>
      <c r="M89" s="27" t="e">
        <f>SQRT((D89*D89)+(H89*H89))</f>
        <v>#DIV/0!</v>
      </c>
      <c r="N89" s="14"/>
      <c r="O89" s="34">
        <f>POWER(2,-L89)</f>
        <v>1.4387184583968876E-3</v>
      </c>
      <c r="P89" s="26" t="e">
        <f>M89/SQRT((COUNT(C87:C89)+COUNT(G87:G89)/2))</f>
        <v>#DIV/0!</v>
      </c>
    </row>
    <row r="90" spans="2:16">
      <c r="B90" s="36" t="s">
        <v>71</v>
      </c>
      <c r="C90" s="30">
        <v>22.327999114990234</v>
      </c>
      <c r="D90" s="10"/>
      <c r="E90" s="8"/>
      <c r="F90" s="8"/>
      <c r="G90" s="30">
        <v>17.971000671386719</v>
      </c>
      <c r="I90" s="8"/>
      <c r="J90" s="8"/>
      <c r="K90" s="8"/>
      <c r="L90" s="8"/>
      <c r="M90" s="8"/>
      <c r="N90" s="8"/>
      <c r="O90" s="33"/>
    </row>
    <row r="91" spans="2:16">
      <c r="B91" s="36" t="s">
        <v>71</v>
      </c>
      <c r="C91" s="30">
        <v>22.357999801635742</v>
      </c>
      <c r="D91" s="9"/>
      <c r="E91" s="8"/>
      <c r="F91" s="8"/>
      <c r="G91" s="30">
        <v>17.955999374389648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71</v>
      </c>
      <c r="C92" s="30">
        <v>22.39900016784668</v>
      </c>
      <c r="D92" s="4">
        <f>STDEV(C90:C92)</f>
        <v>3.5642251928847679E-2</v>
      </c>
      <c r="E92" s="1">
        <f>AVERAGE(C90:C92)</f>
        <v>22.361666361490887</v>
      </c>
      <c r="F92" s="8"/>
      <c r="G92" s="30">
        <v>18.024999618530273</v>
      </c>
      <c r="H92" s="3">
        <f>STDEV(G90:G92)</f>
        <v>3.6290400235858014E-2</v>
      </c>
      <c r="I92" s="1">
        <f>AVERAGE(G90:G92)</f>
        <v>17.983999888102215</v>
      </c>
      <c r="J92" s="8"/>
      <c r="K92" s="1">
        <f>E92-I92</f>
        <v>4.3776664733886719</v>
      </c>
      <c r="L92" s="1">
        <f>K92-$K$7</f>
        <v>-2.2106666564941406</v>
      </c>
      <c r="M92" s="27">
        <f>SQRT((D92*D92)+(H92*H92))</f>
        <v>5.0866130891175608E-2</v>
      </c>
      <c r="N92" s="14"/>
      <c r="O92" s="34">
        <f>POWER(2,-L92)</f>
        <v>4.6288912107872973</v>
      </c>
      <c r="P92" s="26">
        <f>M92/SQRT((COUNT(C90:C92)+COUNT(G90:G92)/2))</f>
        <v>2.3978524057248533E-2</v>
      </c>
    </row>
    <row r="93" spans="2:16">
      <c r="B93" s="36" t="s">
        <v>72</v>
      </c>
      <c r="C93" s="30">
        <v>21.645999908447266</v>
      </c>
      <c r="D93" s="10"/>
      <c r="E93" s="8"/>
      <c r="F93" s="8"/>
      <c r="G93" s="30">
        <v>13.909999847412109</v>
      </c>
      <c r="I93" s="8"/>
      <c r="J93" s="8"/>
      <c r="K93" s="8"/>
      <c r="L93" s="8"/>
      <c r="M93" s="8"/>
      <c r="N93" s="8"/>
      <c r="O93" s="33"/>
    </row>
    <row r="94" spans="2:16">
      <c r="B94" s="36" t="s">
        <v>72</v>
      </c>
      <c r="C94" s="30">
        <v>21.795999526977539</v>
      </c>
      <c r="D94" s="9"/>
      <c r="E94" s="8"/>
      <c r="F94" s="8"/>
      <c r="G94" s="30">
        <v>14.072999954223633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72</v>
      </c>
      <c r="C95" s="30">
        <v>21.768999099731445</v>
      </c>
      <c r="D95" s="4">
        <f>STDEV(C93:C95)</f>
        <v>7.9955935455371691E-2</v>
      </c>
      <c r="E95" s="1">
        <f>AVERAGE(C93:C95)</f>
        <v>21.73699951171875</v>
      </c>
      <c r="F95" s="8"/>
      <c r="G95" s="30">
        <v>14.031999588012695</v>
      </c>
      <c r="H95" s="3">
        <f>STDEV(G93:G95)</f>
        <v>8.4787972374829684E-2</v>
      </c>
      <c r="I95" s="1">
        <f>AVERAGE(G93:G95)</f>
        <v>14.004999796549479</v>
      </c>
      <c r="J95" s="8"/>
      <c r="K95" s="1">
        <f>E95-I95</f>
        <v>7.7319997151692714</v>
      </c>
      <c r="L95" s="1">
        <f>K95-$K$7</f>
        <v>1.1436665852864589</v>
      </c>
      <c r="M95" s="27">
        <f>SQRT((D95*D95)+(H95*H95))</f>
        <v>0.11654163150556304</v>
      </c>
      <c r="N95" s="14"/>
      <c r="O95" s="34">
        <f>POWER(2,-L95)</f>
        <v>0.45260781949779022</v>
      </c>
      <c r="P95" s="26">
        <f>M95/SQRT((COUNT(C93:C95)+COUNT(G93:G95)/2))</f>
        <v>5.4938251952084953E-2</v>
      </c>
    </row>
    <row r="96" spans="2:16">
      <c r="B96" s="36" t="s">
        <v>73</v>
      </c>
      <c r="C96" t="s">
        <v>10</v>
      </c>
      <c r="D96" s="10"/>
      <c r="E96" s="8"/>
      <c r="F96" s="8"/>
      <c r="G96" s="30">
        <v>18.409000396728516</v>
      </c>
      <c r="I96" s="8"/>
      <c r="J96" s="8"/>
      <c r="K96" s="8"/>
      <c r="L96" s="8"/>
      <c r="M96" s="8"/>
      <c r="N96" s="8"/>
      <c r="O96" s="33"/>
    </row>
    <row r="97" spans="2:16">
      <c r="B97" s="36" t="s">
        <v>73</v>
      </c>
      <c r="C97" t="s">
        <v>10</v>
      </c>
      <c r="D97" s="9"/>
      <c r="E97" s="8"/>
      <c r="F97" s="8"/>
      <c r="G97" s="30">
        <v>18.417999267578125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73</v>
      </c>
      <c r="C98" s="30">
        <v>33.689998626708984</v>
      </c>
      <c r="D98" s="4" t="e">
        <f>STDEV(C96:C98)</f>
        <v>#DIV/0!</v>
      </c>
      <c r="E98" s="1">
        <f>AVERAGE(C96:C98)</f>
        <v>33.689998626708984</v>
      </c>
      <c r="F98" s="8"/>
      <c r="G98" s="30">
        <v>18.454999923706055</v>
      </c>
      <c r="H98" s="3">
        <f>STDEV(G96:G98)</f>
        <v>2.4378900414848474E-2</v>
      </c>
      <c r="I98" s="1">
        <f>AVERAGE(G96:G98)</f>
        <v>18.427333196004231</v>
      </c>
      <c r="J98" s="8"/>
      <c r="K98" s="1">
        <f>E98-I98</f>
        <v>15.262665430704754</v>
      </c>
      <c r="L98" s="1">
        <f>K98-$K$7</f>
        <v>8.6743323008219413</v>
      </c>
      <c r="M98" s="27" t="e">
        <f>SQRT((D98*D98)+(H98*H98))</f>
        <v>#DIV/0!</v>
      </c>
      <c r="N98" s="14"/>
      <c r="O98" s="34">
        <f>POWER(2,-L98)</f>
        <v>2.4477428187411289E-3</v>
      </c>
      <c r="P98" s="26" t="e">
        <f>M98/SQRT((COUNT(C96:C98)+COUNT(G96:G98)/2))</f>
        <v>#DIV/0!</v>
      </c>
    </row>
    <row r="99" spans="2:16">
      <c r="B99" s="36" t="s">
        <v>74</v>
      </c>
      <c r="C99" s="30">
        <v>25.979999542236328</v>
      </c>
      <c r="D99" s="10"/>
      <c r="E99" s="8"/>
      <c r="F99" s="8"/>
      <c r="G99" s="30">
        <v>20.375</v>
      </c>
      <c r="I99" s="8"/>
      <c r="J99" s="8"/>
      <c r="K99" s="8"/>
      <c r="L99" s="8"/>
      <c r="M99" s="8"/>
      <c r="N99" s="8"/>
      <c r="O99" s="33"/>
    </row>
    <row r="100" spans="2:16">
      <c r="B100" s="36" t="s">
        <v>74</v>
      </c>
      <c r="C100" s="30">
        <v>25.896999359130859</v>
      </c>
      <c r="D100" s="9"/>
      <c r="E100" s="8"/>
      <c r="F100" s="8"/>
      <c r="G100" s="30">
        <v>20.37700080871582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74</v>
      </c>
      <c r="C101" s="30">
        <v>25.705999374389648</v>
      </c>
      <c r="D101" s="4">
        <f>STDEV(C99:C101)</f>
        <v>0.14050273813861705</v>
      </c>
      <c r="E101" s="1">
        <f>AVERAGE(C99:C101)</f>
        <v>25.860999425252277</v>
      </c>
      <c r="F101" s="8"/>
      <c r="G101" s="30">
        <v>20.356000900268555</v>
      </c>
      <c r="H101" s="3">
        <f>STDEV(G99:G101)</f>
        <v>1.1589975416397899E-2</v>
      </c>
      <c r="I101" s="1">
        <f>AVERAGE(G99:G101)</f>
        <v>20.369333902994793</v>
      </c>
      <c r="J101" s="8"/>
      <c r="K101" s="1">
        <f>E101-I101</f>
        <v>5.4916655222574846</v>
      </c>
      <c r="L101" s="1">
        <f>K101-$K$7</f>
        <v>-1.0966676076253279</v>
      </c>
      <c r="M101" s="27">
        <f>SQRT((D101*D101)+(H101*H101))</f>
        <v>0.14097995231450997</v>
      </c>
      <c r="N101" s="14"/>
      <c r="O101" s="34">
        <f>POWER(2,-L101)</f>
        <v>2.1386013920077018</v>
      </c>
      <c r="P101" s="26">
        <f>M101/SQRT((COUNT(C99:C101)+COUNT(G99:G101)/2))</f>
        <v>6.645858686196407E-2</v>
      </c>
    </row>
    <row r="102" spans="2:16">
      <c r="B102" s="36" t="s">
        <v>75</v>
      </c>
      <c r="C102" s="30">
        <v>21.562000274658203</v>
      </c>
      <c r="D102" s="10"/>
      <c r="E102" s="8"/>
      <c r="F102" s="8"/>
      <c r="G102" s="30">
        <v>14.642000198364258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75</v>
      </c>
      <c r="C103" s="30">
        <v>21.493999481201172</v>
      </c>
      <c r="D103" s="9"/>
      <c r="E103" s="8"/>
      <c r="F103" s="8"/>
      <c r="G103" s="30">
        <v>14.616000175476074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75</v>
      </c>
      <c r="C104" s="30">
        <v>21.648000717163086</v>
      </c>
      <c r="D104" s="4">
        <f>STDEV(C102:C104)</f>
        <v>7.7175735283851368E-2</v>
      </c>
      <c r="E104" s="1">
        <f>AVERAGE(C102:C104)</f>
        <v>21.568000157674152</v>
      </c>
      <c r="F104" s="8"/>
      <c r="G104" s="30">
        <v>14.600000381469727</v>
      </c>
      <c r="H104" s="3">
        <f>STDEV(G102:G104)</f>
        <v>2.1197402425791788E-2</v>
      </c>
      <c r="I104" s="1">
        <f>AVERAGE(G102:G104)</f>
        <v>14.619333585103353</v>
      </c>
      <c r="J104" s="8"/>
      <c r="K104" s="1">
        <f>E104-I104</f>
        <v>6.948666572570799</v>
      </c>
      <c r="L104" s="1">
        <f>K104-$K$7</f>
        <v>0.3603334426879865</v>
      </c>
      <c r="M104" s="27">
        <f>SQRT((D104*D104)+(H104*H104))</f>
        <v>8.0033892734291415E-2</v>
      </c>
      <c r="N104" s="14"/>
      <c r="O104" s="34">
        <f>POWER(2,-L104)</f>
        <v>0.77898451616622066</v>
      </c>
      <c r="P104" s="26">
        <f>M104/SQRT((COUNT(C102:C104)+COUNT(G102:G104)/2))</f>
        <v>3.7728338851449481E-2</v>
      </c>
    </row>
    <row r="105" spans="2:16">
      <c r="B105" s="36" t="s">
        <v>76</v>
      </c>
      <c r="C105" s="30">
        <v>35.675998687744141</v>
      </c>
      <c r="D105" s="10"/>
      <c r="E105" s="8"/>
      <c r="F105" s="8"/>
      <c r="G105" s="30">
        <v>16.809000015258789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76</v>
      </c>
      <c r="C106" s="30">
        <v>36.102001190185547</v>
      </c>
      <c r="D106" s="9"/>
      <c r="E106" s="8"/>
      <c r="F106" s="8"/>
      <c r="G106" s="30">
        <v>16.770999908447266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76</v>
      </c>
      <c r="C107" t="s">
        <v>10</v>
      </c>
      <c r="D107" s="4">
        <f>STDEV(C105:C107)</f>
        <v>0.30122925827875713</v>
      </c>
      <c r="E107" s="1">
        <f>AVERAGE(C105:C107)</f>
        <v>35.888999938964844</v>
      </c>
      <c r="F107" s="8"/>
      <c r="G107" s="30">
        <v>16.860000610351563</v>
      </c>
      <c r="H107" s="3">
        <f>STDEV(G105:G107)</f>
        <v>4.4658320906190464E-2</v>
      </c>
      <c r="I107" s="1">
        <f>AVERAGE(G105:G107)</f>
        <v>16.813333511352539</v>
      </c>
      <c r="J107" s="8"/>
      <c r="K107" s="1">
        <f>E107-I107</f>
        <v>19.075666427612305</v>
      </c>
      <c r="L107" s="1">
        <f>K107-$K$7</f>
        <v>12.487333297729492</v>
      </c>
      <c r="M107" s="27">
        <f>SQRT((D107*D107)+(H107*H107))</f>
        <v>0.30452164400799242</v>
      </c>
      <c r="N107" s="14"/>
      <c r="O107" s="34">
        <f>POWER(2,-L107)</f>
        <v>1.7415586775548002E-4</v>
      </c>
      <c r="P107" s="26">
        <f>M107/SQRT((COUNT(C105:C107)+COUNT(G105:G107)/2))</f>
        <v>0.1627736655335785</v>
      </c>
    </row>
    <row r="108" spans="2:16">
      <c r="B108" s="36" t="s">
        <v>77</v>
      </c>
      <c r="C108" s="30">
        <v>23.77400016784668</v>
      </c>
      <c r="D108" s="10"/>
      <c r="E108" s="8"/>
      <c r="F108" s="8"/>
      <c r="G108" s="30">
        <v>19.346000671386719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77</v>
      </c>
      <c r="C109" s="30">
        <v>23.781999588012695</v>
      </c>
      <c r="D109" s="9"/>
      <c r="E109" s="8"/>
      <c r="F109" s="8"/>
      <c r="G109" s="30">
        <v>19.381999969482422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77</v>
      </c>
      <c r="C110" s="30">
        <v>23.850000381469727</v>
      </c>
      <c r="D110" s="4">
        <f>STDEV(C108:C110)</f>
        <v>4.1761487650160488E-2</v>
      </c>
      <c r="E110" s="1">
        <f>AVERAGE(C108:C110)</f>
        <v>23.802000045776367</v>
      </c>
      <c r="F110" s="8"/>
      <c r="G110" s="30">
        <v>19.364999771118164</v>
      </c>
      <c r="H110" s="3">
        <f>STDEV(G108:G110)</f>
        <v>1.8008895942528025E-2</v>
      </c>
      <c r="I110" s="1">
        <f>AVERAGE(G108:G110)</f>
        <v>19.364333470662434</v>
      </c>
      <c r="J110" s="8"/>
      <c r="K110" s="1">
        <f>E110-I110</f>
        <v>4.4376665751139335</v>
      </c>
      <c r="L110" s="1">
        <f>K110-$K$7</f>
        <v>-2.150666554768879</v>
      </c>
      <c r="M110" s="27">
        <f>SQRT((D110*D110)+(H110*H110))</f>
        <v>4.5479030154823102E-2</v>
      </c>
      <c r="N110" s="14"/>
      <c r="O110" s="34">
        <f>POWER(2,-L110)</f>
        <v>4.4403289376781618</v>
      </c>
      <c r="P110" s="26">
        <f>M110/SQRT((COUNT(C108:C110)+COUNT(G108:G110)/2))</f>
        <v>2.1439020416175267E-2</v>
      </c>
    </row>
    <row r="111" spans="2:16">
      <c r="B111" s="36" t="s">
        <v>78</v>
      </c>
      <c r="C111" s="30">
        <v>26.805999755859375</v>
      </c>
      <c r="D111" s="10"/>
      <c r="E111" s="8"/>
      <c r="F111" s="8"/>
      <c r="G111" s="30">
        <v>14.921999931335449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78</v>
      </c>
      <c r="C112" s="30">
        <v>26.711999893188477</v>
      </c>
      <c r="D112" s="9"/>
      <c r="E112" s="8"/>
      <c r="F112" s="8"/>
      <c r="G112" s="30">
        <v>15.088000297546387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78</v>
      </c>
      <c r="C113" s="30">
        <v>26.799999237060547</v>
      </c>
      <c r="D113" s="4">
        <f>STDEV(C111:C113)</f>
        <v>5.2624241767962376E-2</v>
      </c>
      <c r="E113" s="1">
        <f>AVERAGE(C111:C113)</f>
        <v>26.772666295369465</v>
      </c>
      <c r="F113" s="8"/>
      <c r="G113" s="30">
        <v>15.048000335693359</v>
      </c>
      <c r="H113" s="3">
        <f>STDEV(G111:G113)</f>
        <v>8.6633538952653771E-2</v>
      </c>
      <c r="I113" s="1">
        <f>AVERAGE(G111:G113)</f>
        <v>15.019333521525065</v>
      </c>
      <c r="J113" s="8"/>
      <c r="K113" s="1">
        <f>E113-I113</f>
        <v>11.7533327738444</v>
      </c>
      <c r="L113" s="1">
        <f>K113-$K$7</f>
        <v>5.1649996439615879</v>
      </c>
      <c r="M113" s="27">
        <f>SQRT((D113*D113)+(H113*H113))</f>
        <v>0.10136410061315562</v>
      </c>
      <c r="N113" s="14"/>
      <c r="O113" s="34">
        <f>POWER(2,-L113)</f>
        <v>2.7872773110515704E-2</v>
      </c>
      <c r="P113" s="26">
        <f>M113/SQRT((COUNT(C111:C113)+COUNT(G111:G113)/2))</f>
        <v>4.7783495274958551E-2</v>
      </c>
    </row>
    <row r="114" spans="2:17">
      <c r="B114" s="36" t="s">
        <v>79</v>
      </c>
      <c r="C114" s="30">
        <v>34.016998291015625</v>
      </c>
      <c r="D114" s="10"/>
      <c r="E114" s="8"/>
      <c r="F114" s="8"/>
      <c r="G114" s="30">
        <v>17.919000625610352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79</v>
      </c>
      <c r="C115" s="30">
        <v>32.694000244140625</v>
      </c>
      <c r="D115" s="9"/>
      <c r="E115" s="8"/>
      <c r="F115" s="8"/>
      <c r="G115" s="30">
        <v>17.985000610351563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79</v>
      </c>
      <c r="C116" s="30">
        <v>32.722000122070312</v>
      </c>
      <c r="D116" s="4">
        <f>STDEV(C114:C116)</f>
        <v>0.75588007015783198</v>
      </c>
      <c r="E116" s="1">
        <f>AVERAGE(C114:C116)</f>
        <v>33.144332885742187</v>
      </c>
      <c r="F116" s="8"/>
      <c r="G116" s="30">
        <v>18.044000625610352</v>
      </c>
      <c r="H116" s="3">
        <f>STDEV(G114:G116)</f>
        <v>6.2532657849555459E-2</v>
      </c>
      <c r="I116" s="1">
        <f>AVERAGE(G114:G116)</f>
        <v>17.982667287190754</v>
      </c>
      <c r="J116" s="8"/>
      <c r="K116" s="1">
        <f>E116-I116</f>
        <v>15.161665598551433</v>
      </c>
      <c r="L116" s="1">
        <f>K116-$K$7</f>
        <v>8.573332468668621</v>
      </c>
      <c r="M116" s="27">
        <f>SQRT((D116*D116)+(H116*H116))</f>
        <v>0.75846226917331794</v>
      </c>
      <c r="N116" s="14"/>
      <c r="O116" s="34">
        <f>POWER(2,-L116)</f>
        <v>2.6252445413692429E-3</v>
      </c>
      <c r="P116" s="26">
        <f>M116/SQRT((COUNT(C114:C116)+COUNT(G114:G116)/2))</f>
        <v>0.35754254253772644</v>
      </c>
    </row>
    <row r="117" spans="2:17">
      <c r="B117" s="36" t="s">
        <v>80</v>
      </c>
      <c r="C117" s="30">
        <v>25.077999114990234</v>
      </c>
      <c r="D117" s="10"/>
      <c r="E117" s="8"/>
      <c r="F117" s="8"/>
      <c r="G117" s="30">
        <v>17.961000442504883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80</v>
      </c>
      <c r="C118" s="30">
        <v>24.854999542236328</v>
      </c>
      <c r="D118" s="9"/>
      <c r="E118" s="8"/>
      <c r="F118" s="8"/>
      <c r="G118" s="30">
        <v>17.958999633789062</v>
      </c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80</v>
      </c>
      <c r="C119" s="30"/>
      <c r="D119" s="4">
        <f>STDEV(C117:C119)</f>
        <v>0.15768451009598997</v>
      </c>
      <c r="E119" s="1">
        <f>AVERAGE(C117:C119)</f>
        <v>24.966499328613281</v>
      </c>
      <c r="F119" s="8"/>
      <c r="G119" s="30">
        <v>18.014999389648438</v>
      </c>
      <c r="H119" s="3">
        <f>STDEV(G117:G119)</f>
        <v>3.176964532495162E-2</v>
      </c>
      <c r="I119" s="1">
        <f>AVERAGE(G117:G119)</f>
        <v>17.978333155314129</v>
      </c>
      <c r="J119" s="8"/>
      <c r="K119" s="1">
        <f>E119-I119</f>
        <v>6.9881661732991525</v>
      </c>
      <c r="L119" s="1">
        <f>K119-$K$7</f>
        <v>0.39983304341633996</v>
      </c>
      <c r="M119" s="27">
        <f>SQRT((D119*D119)+(H119*H119))</f>
        <v>0.16085308541736332</v>
      </c>
      <c r="N119" s="14"/>
      <c r="O119" s="34">
        <f>POWER(2,-L119)</f>
        <v>0.7579459918477337</v>
      </c>
      <c r="P119" s="26">
        <f>M119/SQRT((COUNT(C117:C119)+COUNT(G117:G119)/2))</f>
        <v>8.5979590748179596E-2</v>
      </c>
    </row>
    <row r="120" spans="2:17">
      <c r="B120" s="36" t="s">
        <v>81</v>
      </c>
      <c r="C120" s="30">
        <v>23.804000854492187</v>
      </c>
      <c r="D120" s="10"/>
      <c r="E120" s="8"/>
      <c r="F120" s="8"/>
      <c r="G120" s="30">
        <v>15.661999702453613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81</v>
      </c>
      <c r="C121" s="30">
        <v>23.729000091552734</v>
      </c>
      <c r="D121" s="9"/>
      <c r="E121" s="8"/>
      <c r="F121" s="8"/>
      <c r="G121" s="30">
        <v>15.774999618530273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81</v>
      </c>
      <c r="C122" s="30">
        <v>23.868000030517578</v>
      </c>
      <c r="D122" s="4">
        <f>STDEV(C120:C122)</f>
        <v>6.9572494571800508E-2</v>
      </c>
      <c r="E122" s="1">
        <f>AVERAGE(C120:C122)</f>
        <v>23.800333658854168</v>
      </c>
      <c r="F122" s="8"/>
      <c r="G122" s="30">
        <v>15.717000007629395</v>
      </c>
      <c r="H122" s="3">
        <f>STDEV(G120:G122)</f>
        <v>5.6506591750306229E-2</v>
      </c>
      <c r="I122" s="1">
        <f>AVERAGE(G120:G122)</f>
        <v>15.717999776204428</v>
      </c>
      <c r="J122" s="8"/>
      <c r="K122" s="1">
        <f>E122-I122</f>
        <v>8.0823338826497402</v>
      </c>
      <c r="L122" s="1">
        <f>K122-$K$7</f>
        <v>1.4940007527669277</v>
      </c>
      <c r="M122" s="27">
        <f>SQRT((D122*D122)+(H122*H122))</f>
        <v>8.9628828577522912E-2</v>
      </c>
      <c r="N122" s="14"/>
      <c r="O122" s="34">
        <f>POWER(2,-L122)</f>
        <v>0.35502665439061371</v>
      </c>
      <c r="P122" s="26">
        <f>M122/SQRT((COUNT(C120:C122)+COUNT(G120:G122)/2))</f>
        <v>4.2251434984648721E-2</v>
      </c>
    </row>
    <row r="123" spans="2:17">
      <c r="B123" s="36" t="s">
        <v>82</v>
      </c>
      <c r="C123" s="30">
        <v>37.626998901367188</v>
      </c>
      <c r="D123" s="10"/>
      <c r="E123" s="8"/>
      <c r="F123" s="8"/>
      <c r="G123" s="30">
        <v>16.982000350952148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82</v>
      </c>
      <c r="C124" t="s">
        <v>10</v>
      </c>
      <c r="D124" s="9"/>
      <c r="E124" s="8"/>
      <c r="F124" s="8"/>
      <c r="G124" s="30">
        <v>16.98699951171875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82</v>
      </c>
      <c r="C125" t="s">
        <v>10</v>
      </c>
      <c r="D125" s="4" t="e">
        <f>STDEV(C123:C125)</f>
        <v>#DIV/0!</v>
      </c>
      <c r="E125" s="1">
        <f>AVERAGE(C123:C125)</f>
        <v>37.626998901367188</v>
      </c>
      <c r="F125" s="8"/>
      <c r="G125" s="30">
        <v>16.87299919128418</v>
      </c>
      <c r="H125" s="3">
        <f>STDEV(G123:G125)</f>
        <v>6.4423491414903736E-2</v>
      </c>
      <c r="I125" s="1">
        <f>AVERAGE(G123:G125)</f>
        <v>16.947333017985027</v>
      </c>
      <c r="J125" s="8"/>
      <c r="K125" s="1">
        <f>E125-I125</f>
        <v>20.67966588338216</v>
      </c>
      <c r="L125" s="1">
        <f>K125-$K$7</f>
        <v>14.091332753499348</v>
      </c>
      <c r="M125" s="27" t="e">
        <f>SQRT((D125*D125)+(H125*H125))</f>
        <v>#DIV/0!</v>
      </c>
      <c r="N125" s="14"/>
      <c r="O125" s="34">
        <f>POWER(2,-L125)</f>
        <v>5.7290968273559492E-5</v>
      </c>
      <c r="P125" s="26" t="e">
        <f>M125/SQRT((COUNT(C123:C125)+COUNT(G123:G125)/2))</f>
        <v>#DIV/0!</v>
      </c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710937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24.079999923706055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24.225000381469727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24.173999786376953</v>
      </c>
      <c r="D7" s="4">
        <f>STDEV(C5:C8)</f>
        <v>7.3555158026294781E-2</v>
      </c>
      <c r="E7" s="1">
        <f>AVERAGE(C5:C8)</f>
        <v>24.159666697184246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5.9576670328776054</v>
      </c>
      <c r="L7" s="1">
        <f>K7-$K$7</f>
        <v>0</v>
      </c>
      <c r="M7" s="27">
        <f>SQRT((D7*D7)+(H7*H7))</f>
        <v>0.18469238689316603</v>
      </c>
      <c r="N7" s="14"/>
      <c r="O7" s="34">
        <f>POWER(2,-L7)</f>
        <v>1</v>
      </c>
      <c r="P7" s="26">
        <f>M7/SQRT((COUNT(C5:C8)+COUNT(G5:G8)/2))</f>
        <v>8.7064826137124754E-2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83</v>
      </c>
      <c r="C9" s="30">
        <v>18.89900016784668</v>
      </c>
      <c r="D9" s="10"/>
      <c r="E9" s="8"/>
      <c r="F9" s="8"/>
      <c r="G9" s="30">
        <v>18.51099967956543</v>
      </c>
      <c r="I9" s="8"/>
      <c r="J9" s="8"/>
      <c r="K9" s="8"/>
      <c r="L9" s="8"/>
      <c r="M9" s="8"/>
      <c r="N9" s="8"/>
      <c r="O9" s="33"/>
    </row>
    <row r="10" spans="2:16">
      <c r="B10" s="36" t="s">
        <v>83</v>
      </c>
      <c r="C10" s="30">
        <v>18.770000457763672</v>
      </c>
      <c r="D10" s="9"/>
      <c r="E10" s="8"/>
      <c r="F10" s="8"/>
      <c r="G10" s="30">
        <v>18.461000442504883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83</v>
      </c>
      <c r="C11" s="30">
        <v>18.961999893188477</v>
      </c>
      <c r="D11" s="4">
        <f>STDEV(C9:C11)</f>
        <v>9.7872088120231071E-2</v>
      </c>
      <c r="E11" s="1">
        <f>AVERAGE(C9:C11)</f>
        <v>18.877000172932942</v>
      </c>
      <c r="F11" s="8"/>
      <c r="G11" s="30">
        <v>18.475000381469727</v>
      </c>
      <c r="H11" s="3">
        <f>STDEV(G9:G11)</f>
        <v>2.5793640886335432E-2</v>
      </c>
      <c r="I11" s="1">
        <f>AVERAGE(G9:G11)</f>
        <v>18.482333501180012</v>
      </c>
      <c r="J11" s="8"/>
      <c r="K11" s="1">
        <f>E11-I11</f>
        <v>0.39466667175292969</v>
      </c>
      <c r="L11" s="1">
        <f>K11-$K$7</f>
        <v>-5.5630003611246757</v>
      </c>
      <c r="M11" s="27">
        <f>SQRT((D11*D11)+(H11*H11))</f>
        <v>0.10121391971061842</v>
      </c>
      <c r="N11" s="14"/>
      <c r="O11" s="34">
        <f>POWER(2,-L11)</f>
        <v>47.274829868123703</v>
      </c>
      <c r="P11" s="26">
        <f>M11/SQRT((COUNT(C9:C11)+COUNT(G9:G11)/2))</f>
        <v>4.7712699318566039E-2</v>
      </c>
    </row>
    <row r="12" spans="2:16">
      <c r="B12" s="36" t="s">
        <v>84</v>
      </c>
      <c r="C12" s="30">
        <v>20.547000885009766</v>
      </c>
      <c r="D12" s="10"/>
      <c r="E12" s="8"/>
      <c r="F12" s="8"/>
      <c r="G12" s="30">
        <v>14.451999664306641</v>
      </c>
      <c r="I12" s="8"/>
      <c r="J12" s="8"/>
      <c r="K12" s="8"/>
      <c r="L12" s="8"/>
      <c r="M12" s="8"/>
      <c r="N12" s="8"/>
      <c r="O12" s="33"/>
    </row>
    <row r="13" spans="2:16">
      <c r="B13" s="36" t="s">
        <v>84</v>
      </c>
      <c r="C13" s="30">
        <v>20.620000839233398</v>
      </c>
      <c r="D13" s="9"/>
      <c r="E13" s="8"/>
      <c r="F13" s="8"/>
      <c r="G13" s="30">
        <v>14.39900016784668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84</v>
      </c>
      <c r="C14" s="30">
        <v>20.62700080871582</v>
      </c>
      <c r="D14" s="4">
        <f>STDEV(C12:C14)</f>
        <v>4.4305719499822843E-2</v>
      </c>
      <c r="E14" s="1">
        <f>AVERAGE(C12:C14)</f>
        <v>20.59800084431966</v>
      </c>
      <c r="F14" s="8"/>
      <c r="G14" s="30">
        <v>14.472999572753906</v>
      </c>
      <c r="H14" s="3">
        <f>STDEV(G12:G14)</f>
        <v>3.8135405042267083E-2</v>
      </c>
      <c r="I14" s="1">
        <f>AVERAGE(G12:G14)</f>
        <v>14.441333134969076</v>
      </c>
      <c r="J14" s="8"/>
      <c r="K14" s="1">
        <f>E14-I14</f>
        <v>6.1566677093505842</v>
      </c>
      <c r="L14" s="1">
        <f>K14-$K$7</f>
        <v>0.19900067647297881</v>
      </c>
      <c r="M14" s="27">
        <f>SQRT((D14*D14)+(H14*H14))</f>
        <v>5.8457727445862549E-2</v>
      </c>
      <c r="N14" s="14"/>
      <c r="O14" s="34">
        <f>POWER(2,-L14)</f>
        <v>0.87115378366221252</v>
      </c>
      <c r="P14" s="26">
        <f>M14/SQRT((COUNT(C12:C14)+COUNT(G12:G14)/2))</f>
        <v>2.7557236993149579E-2</v>
      </c>
    </row>
    <row r="15" spans="2:16">
      <c r="B15" s="36" t="s">
        <v>85</v>
      </c>
      <c r="C15" t="s">
        <v>10</v>
      </c>
      <c r="D15" s="10"/>
      <c r="E15" s="8"/>
      <c r="F15" s="8"/>
      <c r="G15" s="30">
        <v>15.548000335693359</v>
      </c>
      <c r="I15" s="8"/>
      <c r="J15" s="8"/>
      <c r="K15" s="8"/>
      <c r="L15" s="8"/>
      <c r="M15" s="8"/>
      <c r="N15" s="8"/>
      <c r="O15" s="33"/>
    </row>
    <row r="16" spans="2:16">
      <c r="B16" s="36" t="s">
        <v>85</v>
      </c>
      <c r="C16" s="30">
        <v>38.025001525878906</v>
      </c>
      <c r="D16" s="9"/>
      <c r="E16" s="8"/>
      <c r="F16" s="8"/>
      <c r="G16" s="30">
        <v>15.51099967956543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85</v>
      </c>
      <c r="C17" t="s">
        <v>10</v>
      </c>
      <c r="D17" s="4" t="e">
        <f>STDEV(C15:C17)</f>
        <v>#DIV/0!</v>
      </c>
      <c r="E17" s="1">
        <f>AVERAGE(C15:C17)</f>
        <v>38.025001525878906</v>
      </c>
      <c r="F17" s="8"/>
      <c r="G17" s="30">
        <v>15.553999900817871</v>
      </c>
      <c r="H17" s="3">
        <f>STDEV(G15:G17)</f>
        <v>2.3288274457830601E-2</v>
      </c>
      <c r="I17" s="1">
        <f>AVERAGE(G15:G17)</f>
        <v>15.537666638692221</v>
      </c>
      <c r="J17" s="8"/>
      <c r="K17" s="1">
        <f>E17-I17</f>
        <v>22.487334887186684</v>
      </c>
      <c r="L17" s="1">
        <f>K17-$K$7</f>
        <v>16.529667854309078</v>
      </c>
      <c r="M17" s="27" t="e">
        <f>SQRT((D17*D17)+(H17*H17))</f>
        <v>#DIV/0!</v>
      </c>
      <c r="N17" s="14"/>
      <c r="O17" s="34">
        <f>POWER(2,-L17)</f>
        <v>1.0569979803660594E-5</v>
      </c>
      <c r="P17" s="26" t="e">
        <f>M17/SQRT((COUNT(C15:C17)+COUNT(G15:G17)/2))</f>
        <v>#DIV/0!</v>
      </c>
    </row>
    <row r="18" spans="2:16">
      <c r="B18" s="36" t="s">
        <v>86</v>
      </c>
      <c r="C18" s="30">
        <v>23.679000854492188</v>
      </c>
      <c r="D18" s="10"/>
      <c r="E18" s="8"/>
      <c r="F18" s="8"/>
      <c r="G18" s="30">
        <v>18.812999725341797</v>
      </c>
      <c r="I18" s="8"/>
      <c r="J18" s="8"/>
      <c r="K18" s="8"/>
      <c r="L18" s="8"/>
      <c r="M18" s="8"/>
      <c r="N18" s="8"/>
      <c r="O18" s="33"/>
    </row>
    <row r="19" spans="2:16">
      <c r="B19" s="36" t="s">
        <v>86</v>
      </c>
      <c r="C19" s="30">
        <v>23.652999877929688</v>
      </c>
      <c r="D19" s="9"/>
      <c r="E19" s="8"/>
      <c r="F19" s="8"/>
      <c r="G19" s="30">
        <v>18.915000915527344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86</v>
      </c>
      <c r="C20" s="30">
        <v>23.64900016784668</v>
      </c>
      <c r="D20" s="4">
        <f>STDEV(C18:C20)</f>
        <v>1.6289514327493721E-2</v>
      </c>
      <c r="E20" s="1">
        <f>AVERAGE(C18:C20)</f>
        <v>23.660333633422852</v>
      </c>
      <c r="F20" s="8"/>
      <c r="G20" s="30">
        <v>18.903999328613281</v>
      </c>
      <c r="H20" s="3">
        <f>STDEV(G18:G20)</f>
        <v>5.5985422968041904E-2</v>
      </c>
      <c r="I20" s="1">
        <f>AVERAGE(G18:G20)</f>
        <v>18.877333323160808</v>
      </c>
      <c r="J20" s="8"/>
      <c r="K20" s="1">
        <f>E20-I20</f>
        <v>4.7830003102620431</v>
      </c>
      <c r="L20" s="1">
        <f>K20-$K$7</f>
        <v>-1.1746667226155623</v>
      </c>
      <c r="M20" s="27">
        <f>SQRT((D20*D20)+(H20*H20))</f>
        <v>5.8307082433750511E-2</v>
      </c>
      <c r="N20" s="14"/>
      <c r="O20" s="34">
        <f>POWER(2,-L20)</f>
        <v>2.2574072650905541</v>
      </c>
      <c r="P20" s="26">
        <f>M20/SQRT((COUNT(C18:C20)+COUNT(G18:G20)/2))</f>
        <v>2.7486222253405343E-2</v>
      </c>
    </row>
    <row r="21" spans="2:16">
      <c r="B21" s="36" t="s">
        <v>87</v>
      </c>
      <c r="C21" s="30">
        <v>23.27400016784668</v>
      </c>
      <c r="D21" s="10"/>
      <c r="E21" s="8"/>
      <c r="F21" s="8"/>
      <c r="G21" s="30">
        <v>13.121999740600586</v>
      </c>
      <c r="I21" s="8"/>
      <c r="J21" s="8"/>
      <c r="K21" s="8"/>
      <c r="L21" s="8"/>
      <c r="M21" s="8"/>
      <c r="N21" s="8"/>
      <c r="O21" s="33"/>
    </row>
    <row r="22" spans="2:16">
      <c r="B22" s="36" t="s">
        <v>87</v>
      </c>
      <c r="C22" s="30">
        <v>23.270000457763672</v>
      </c>
      <c r="D22" s="9"/>
      <c r="E22" s="8"/>
      <c r="F22" s="8"/>
      <c r="G22" s="30">
        <v>13.060000419616699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87</v>
      </c>
      <c r="C23" s="30">
        <v>23.28700065612793</v>
      </c>
      <c r="D23" s="4">
        <f>STDEV(C21:C23)</f>
        <v>8.8883549351867035E-3</v>
      </c>
      <c r="E23" s="1">
        <f>AVERAGE(C21:C23)</f>
        <v>23.277000427246094</v>
      </c>
      <c r="F23" s="8"/>
      <c r="G23" s="30">
        <v>13.081999778747559</v>
      </c>
      <c r="H23" s="3">
        <f>STDEV(G21:G23)</f>
        <v>3.1432161217653021E-2</v>
      </c>
      <c r="I23" s="1">
        <f>AVERAGE(G21:G23)</f>
        <v>13.087999979654947</v>
      </c>
      <c r="J23" s="8"/>
      <c r="K23" s="1">
        <f>E23-I23</f>
        <v>10.189000447591146</v>
      </c>
      <c r="L23" s="1">
        <f>K23-$K$7</f>
        <v>4.2313334147135411</v>
      </c>
      <c r="M23" s="27">
        <f>SQRT((D23*D23)+(H23*H23))</f>
        <v>3.2664715095441881E-2</v>
      </c>
      <c r="N23" s="14"/>
      <c r="O23" s="34">
        <f>POWER(2,-L23)</f>
        <v>5.3240450361058622E-2</v>
      </c>
      <c r="P23" s="26">
        <f>M23/SQRT((COUNT(C21:C23)+COUNT(G21:G23)/2))</f>
        <v>1.5398294366342359E-2</v>
      </c>
    </row>
    <row r="24" spans="2:16">
      <c r="B24" s="36" t="s">
        <v>88</v>
      </c>
      <c r="C24" s="30">
        <v>39.571998596191406</v>
      </c>
      <c r="D24" s="10"/>
      <c r="E24" s="8"/>
      <c r="F24" s="8"/>
      <c r="G24" s="30">
        <v>16.941999435424805</v>
      </c>
      <c r="I24" s="8"/>
      <c r="J24" s="8"/>
      <c r="K24" s="8"/>
      <c r="L24" s="8"/>
      <c r="M24" s="8"/>
      <c r="N24" s="8"/>
      <c r="O24" s="33"/>
    </row>
    <row r="25" spans="2:16">
      <c r="B25" s="36" t="s">
        <v>88</v>
      </c>
      <c r="C25" s="30">
        <v>38.834999084472656</v>
      </c>
      <c r="D25" s="9"/>
      <c r="E25" s="8"/>
      <c r="F25" s="8"/>
      <c r="G25" s="30">
        <v>16.958000183105469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88</v>
      </c>
      <c r="C26" s="30">
        <v>34.284000396728516</v>
      </c>
      <c r="D26" s="4">
        <f>STDEV(C24:C26)</f>
        <v>2.8640787434951998</v>
      </c>
      <c r="E26" s="1">
        <f>AVERAGE(C24:C26)</f>
        <v>37.563666025797524</v>
      </c>
      <c r="F26" s="8"/>
      <c r="G26" s="30">
        <v>16.857000350952148</v>
      </c>
      <c r="H26" s="3">
        <f>STDEV(G24:G26)</f>
        <v>5.428602395725949E-2</v>
      </c>
      <c r="I26" s="1">
        <f>AVERAGE(G24:G26)</f>
        <v>16.918999989827473</v>
      </c>
      <c r="J26" s="8"/>
      <c r="K26" s="1">
        <f>E26-I26</f>
        <v>20.644666035970051</v>
      </c>
      <c r="L26" s="1">
        <f>K26-$K$7</f>
        <v>14.686999003092446</v>
      </c>
      <c r="M26" s="27">
        <f>SQRT((D26*D26)+(H26*H26))</f>
        <v>2.8645931685560746</v>
      </c>
      <c r="N26" s="14"/>
      <c r="O26" s="34">
        <f>POWER(2,-L26)</f>
        <v>3.7911655890212581E-5</v>
      </c>
      <c r="P26" s="26">
        <f>M26/SQRT((COUNT(C24:C26)+COUNT(G24:G26)/2))</f>
        <v>1.3503821698844396</v>
      </c>
    </row>
    <row r="27" spans="2:16">
      <c r="B27" s="36" t="s">
        <v>89</v>
      </c>
      <c r="C27" s="30">
        <v>27.482999801635742</v>
      </c>
      <c r="D27" s="10"/>
      <c r="E27" s="8"/>
      <c r="F27" s="8"/>
      <c r="G27" s="30">
        <v>20.951000213623047</v>
      </c>
      <c r="I27" s="8"/>
      <c r="J27" s="8"/>
      <c r="K27" s="8"/>
      <c r="L27" s="8"/>
      <c r="M27" s="8"/>
      <c r="N27" s="8"/>
      <c r="O27" s="33"/>
    </row>
    <row r="28" spans="2:16">
      <c r="B28" s="36" t="s">
        <v>89</v>
      </c>
      <c r="C28" s="30">
        <v>27.371000289916992</v>
      </c>
      <c r="D28" s="9"/>
      <c r="E28" s="8"/>
      <c r="F28" s="8"/>
      <c r="G28" s="30">
        <v>20.91200065612793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89</v>
      </c>
      <c r="C29" s="30">
        <v>27.489999771118164</v>
      </c>
      <c r="D29" s="4">
        <f>STDEV(C27:C29)</f>
        <v>6.6775452980045141E-2</v>
      </c>
      <c r="E29" s="1">
        <f>AVERAGE(C27:C29)</f>
        <v>27.447999954223633</v>
      </c>
      <c r="F29" s="8"/>
      <c r="G29" s="30">
        <v>21.020000457763672</v>
      </c>
      <c r="H29" s="3">
        <f>STDEV(G27:G29)</f>
        <v>5.4689969113236335E-2</v>
      </c>
      <c r="I29" s="1">
        <f>AVERAGE(G27:G29)</f>
        <v>20.961000442504883</v>
      </c>
      <c r="J29" s="8"/>
      <c r="K29" s="1">
        <f>E29-I29</f>
        <v>6.48699951171875</v>
      </c>
      <c r="L29" s="1">
        <f>K29-$K$7</f>
        <v>0.52933247884114465</v>
      </c>
      <c r="M29" s="27">
        <f>SQRT((D29*D29)+(H29*H29))</f>
        <v>8.63131151233517E-2</v>
      </c>
      <c r="N29" s="14"/>
      <c r="O29" s="34">
        <f>POWER(2,-L29)</f>
        <v>0.69287524663210254</v>
      </c>
      <c r="P29" s="26">
        <f>M29/SQRT((COUNT(C27:C29)+COUNT(G27:G29)/2))</f>
        <v>4.0688392672704764E-2</v>
      </c>
    </row>
    <row r="30" spans="2:16">
      <c r="B30" s="36" t="s">
        <v>90</v>
      </c>
      <c r="C30" s="30">
        <v>24.275999069213867</v>
      </c>
      <c r="D30" s="10"/>
      <c r="E30" s="8"/>
      <c r="F30" s="8"/>
      <c r="G30" s="30">
        <v>14.52299976348877</v>
      </c>
      <c r="I30" s="8"/>
      <c r="J30" s="8"/>
      <c r="K30" s="8"/>
      <c r="L30" s="8"/>
      <c r="M30" s="8"/>
      <c r="N30" s="8"/>
      <c r="O30" s="33"/>
    </row>
    <row r="31" spans="2:16">
      <c r="B31" s="36" t="s">
        <v>90</v>
      </c>
      <c r="C31" s="30">
        <v>24.332000732421875</v>
      </c>
      <c r="D31" s="9"/>
      <c r="E31" s="8"/>
      <c r="F31" s="8"/>
      <c r="G31" s="30">
        <v>14.588000297546387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90</v>
      </c>
      <c r="C32" s="30">
        <v>24.320999145507813</v>
      </c>
      <c r="D32" s="4">
        <f>STDEV(C30:C32)</f>
        <v>2.9671052287686354E-2</v>
      </c>
      <c r="E32" s="1">
        <f>AVERAGE(C30:C32)</f>
        <v>24.309666315714519</v>
      </c>
      <c r="F32" s="8"/>
      <c r="G32" s="30">
        <v>14.607999801635742</v>
      </c>
      <c r="H32" s="3">
        <f>STDEV(G30:G32)</f>
        <v>4.4441077238260858E-2</v>
      </c>
      <c r="I32" s="1">
        <f>AVERAGE(G30:G32)</f>
        <v>14.572999954223633</v>
      </c>
      <c r="J32" s="8"/>
      <c r="K32" s="1">
        <f>E32-I32</f>
        <v>9.7366663614908866</v>
      </c>
      <c r="L32" s="1">
        <f>K32-$K$7</f>
        <v>3.7789993286132813</v>
      </c>
      <c r="M32" s="27">
        <f>SQRT((D32*D32)+(H32*H32))</f>
        <v>5.3435762275424542E-2</v>
      </c>
      <c r="N32" s="14"/>
      <c r="O32" s="34">
        <f>POWER(2,-L32)</f>
        <v>7.2846358783898321E-2</v>
      </c>
      <c r="P32" s="26">
        <f>M32/SQRT((COUNT(C30:C32)+COUNT(G30:G32)/2))</f>
        <v>2.5189859908549998E-2</v>
      </c>
    </row>
    <row r="33" spans="2:16">
      <c r="B33" s="36" t="s">
        <v>91</v>
      </c>
      <c r="C33" t="s">
        <v>10</v>
      </c>
      <c r="D33" s="10"/>
      <c r="E33" s="8"/>
      <c r="F33" s="8"/>
      <c r="G33" s="30">
        <v>15.939000129699707</v>
      </c>
      <c r="I33" s="8"/>
      <c r="J33" s="8"/>
      <c r="K33" s="8"/>
      <c r="L33" s="8"/>
      <c r="M33" s="8"/>
      <c r="N33" s="8"/>
      <c r="O33" s="33"/>
    </row>
    <row r="34" spans="2:16">
      <c r="B34" s="36" t="s">
        <v>91</v>
      </c>
      <c r="C34" s="30">
        <v>39.237998962402344</v>
      </c>
      <c r="D34" s="9"/>
      <c r="E34" s="8"/>
      <c r="F34" s="8"/>
      <c r="G34" s="30">
        <v>15.756999969482422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91</v>
      </c>
      <c r="C35" t="s">
        <v>10</v>
      </c>
      <c r="D35" s="4" t="e">
        <f>STDEV(C33:C35)</f>
        <v>#DIV/0!</v>
      </c>
      <c r="E35" s="1">
        <f>AVERAGE(C33:C35)</f>
        <v>39.237998962402344</v>
      </c>
      <c r="F35" s="8"/>
      <c r="G35" s="30">
        <v>15.77400016784668</v>
      </c>
      <c r="H35" s="3">
        <f>STDEV(G33:G35)</f>
        <v>0.10053030428270709</v>
      </c>
      <c r="I35" s="1">
        <f>AVERAGE(G33:G35)</f>
        <v>15.823333422342936</v>
      </c>
      <c r="J35" s="8"/>
      <c r="K35" s="1">
        <f>E35-I35</f>
        <v>23.41466554005941</v>
      </c>
      <c r="L35" s="1">
        <f>K35-$K$7</f>
        <v>17.456998507181805</v>
      </c>
      <c r="M35" s="27" t="e">
        <f>SQRT((D35*D35)+(H35*H35))</f>
        <v>#DIV/0!</v>
      </c>
      <c r="N35" s="14"/>
      <c r="O35" s="34">
        <f>POWER(2,-L35)</f>
        <v>5.5580162869187275E-6</v>
      </c>
      <c r="P35" s="26" t="e">
        <f>M35/SQRT((COUNT(C33:C35)+COUNT(G33:G35)/2))</f>
        <v>#DIV/0!</v>
      </c>
    </row>
    <row r="36" spans="2:16">
      <c r="B36" s="36" t="s">
        <v>92</v>
      </c>
      <c r="C36" s="30">
        <v>19.298000335693359</v>
      </c>
      <c r="D36" s="10"/>
      <c r="E36" s="8"/>
      <c r="F36" s="8"/>
      <c r="G36" s="30">
        <v>18.517000198364258</v>
      </c>
      <c r="I36" s="8"/>
      <c r="J36" s="8"/>
      <c r="K36" s="8"/>
      <c r="L36" s="8"/>
      <c r="M36" s="8"/>
      <c r="N36" s="8"/>
      <c r="O36" s="33"/>
    </row>
    <row r="37" spans="2:16">
      <c r="B37" s="36" t="s">
        <v>92</v>
      </c>
      <c r="C37" s="30">
        <v>19.281999588012695</v>
      </c>
      <c r="D37" s="9"/>
      <c r="E37" s="8"/>
      <c r="F37" s="8"/>
      <c r="G37" s="30">
        <v>18.523000717163086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92</v>
      </c>
      <c r="C38" s="30">
        <v>19.315999984741211</v>
      </c>
      <c r="D38" s="4">
        <f>STDEV(C36:C38)</f>
        <v>1.7009988584566794E-2</v>
      </c>
      <c r="E38" s="1">
        <f>AVERAGE(C36:C38)</f>
        <v>19.29866663614909</v>
      </c>
      <c r="F38" s="8"/>
      <c r="G38" s="30">
        <v>18.492000579833984</v>
      </c>
      <c r="H38" s="3">
        <f>STDEV(G36:G38)</f>
        <v>1.6441794645239899E-2</v>
      </c>
      <c r="I38" s="1">
        <f>AVERAGE(G36:G38)</f>
        <v>18.510667165120442</v>
      </c>
      <c r="J38" s="8"/>
      <c r="K38" s="1">
        <f>E38-I38</f>
        <v>0.7879994710286482</v>
      </c>
      <c r="L38" s="1">
        <f>K38-$K$7</f>
        <v>-5.1696675618489571</v>
      </c>
      <c r="M38" s="27">
        <f>SQRT((D38*D38)+(H38*H38))</f>
        <v>2.3657394674886159E-2</v>
      </c>
      <c r="N38" s="14"/>
      <c r="O38" s="34">
        <f>POWER(2,-L38)</f>
        <v>35.993576606104831</v>
      </c>
      <c r="P38" s="26">
        <f>M38/SQRT((COUNT(C36:C38)+COUNT(G36:G38)/2))</f>
        <v>1.1152202799879015E-2</v>
      </c>
    </row>
    <row r="39" spans="2:16">
      <c r="B39" s="36" t="s">
        <v>93</v>
      </c>
      <c r="C39" s="30">
        <v>22.356000900268555</v>
      </c>
      <c r="D39" s="10"/>
      <c r="E39" s="8"/>
      <c r="F39" s="8"/>
      <c r="G39" s="30">
        <v>13.401000022888184</v>
      </c>
      <c r="I39" s="8"/>
      <c r="J39" s="8"/>
      <c r="K39" s="8"/>
      <c r="L39" s="8"/>
      <c r="M39" s="8"/>
      <c r="N39" s="8"/>
      <c r="O39" s="33"/>
    </row>
    <row r="40" spans="2:16">
      <c r="B40" s="36" t="s">
        <v>93</v>
      </c>
      <c r="C40" s="30">
        <v>22.454999923706055</v>
      </c>
      <c r="D40" s="9"/>
      <c r="E40" s="8"/>
      <c r="F40" s="8"/>
      <c r="G40" s="30">
        <v>13.458000183105469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93</v>
      </c>
      <c r="C41" s="30">
        <v>22.527000427246094</v>
      </c>
      <c r="D41" s="4">
        <f>STDEV(C39:C41)</f>
        <v>8.5854253804669808E-2</v>
      </c>
      <c r="E41" s="1">
        <f>AVERAGE(C39:C41)</f>
        <v>22.446000417073567</v>
      </c>
      <c r="F41" s="8"/>
      <c r="G41" s="30">
        <v>13.473999977111816</v>
      </c>
      <c r="H41" s="3">
        <f>STDEV(G39:G41)</f>
        <v>3.8371006827408599E-2</v>
      </c>
      <c r="I41" s="1">
        <f>AVERAGE(G39:G41)</f>
        <v>13.44433339436849</v>
      </c>
      <c r="J41" s="8"/>
      <c r="K41" s="1">
        <f>E41-I41</f>
        <v>9.0016670227050763</v>
      </c>
      <c r="L41" s="1">
        <f>K41-$K$7</f>
        <v>3.043999989827471</v>
      </c>
      <c r="M41" s="27">
        <f>SQRT((D41*D41)+(H41*H41))</f>
        <v>9.4038752976130513E-2</v>
      </c>
      <c r="N41" s="14"/>
      <c r="O41" s="34">
        <f>POWER(2,-L41)</f>
        <v>0.12124523964762431</v>
      </c>
      <c r="P41" s="26">
        <f>M41/SQRT((COUNT(C39:C41)+COUNT(G39:G41)/2))</f>
        <v>4.433029328249901E-2</v>
      </c>
    </row>
    <row r="42" spans="2:16">
      <c r="B42" s="36" t="s">
        <v>94</v>
      </c>
      <c r="C42" s="30">
        <v>33.541999816894531</v>
      </c>
      <c r="D42" s="10"/>
      <c r="E42" s="8"/>
      <c r="F42" s="8"/>
      <c r="G42" s="30">
        <v>16.97599983215332</v>
      </c>
      <c r="I42" s="8"/>
      <c r="J42" s="8"/>
      <c r="K42" s="8"/>
      <c r="L42" s="8"/>
      <c r="M42" s="8"/>
      <c r="N42" s="8"/>
      <c r="O42" s="33"/>
    </row>
    <row r="43" spans="2:16">
      <c r="B43" s="36" t="s">
        <v>94</v>
      </c>
      <c r="C43" t="s">
        <v>10</v>
      </c>
      <c r="D43" s="9"/>
      <c r="E43" s="8"/>
      <c r="F43" s="8"/>
      <c r="G43" s="30">
        <v>17.063999176025391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94</v>
      </c>
      <c r="C44" t="s">
        <v>10</v>
      </c>
      <c r="D44" s="4" t="e">
        <f>STDEV(C42:C44)</f>
        <v>#DIV/0!</v>
      </c>
      <c r="E44" s="1">
        <f>AVERAGE(C42:C44)</f>
        <v>33.541999816894531</v>
      </c>
      <c r="F44" s="8"/>
      <c r="G44" s="30">
        <v>17.069999694824219</v>
      </c>
      <c r="H44" s="3">
        <f>STDEV(G42:G44)</f>
        <v>5.2624241767962369E-2</v>
      </c>
      <c r="I44" s="1">
        <f>AVERAGE(G42:G44)</f>
        <v>17.036666234334309</v>
      </c>
      <c r="J44" s="8"/>
      <c r="K44" s="1">
        <f>E44-I44</f>
        <v>16.505333582560223</v>
      </c>
      <c r="L44" s="1">
        <f>K44-$K$7</f>
        <v>10.547666549682617</v>
      </c>
      <c r="M44" s="27" t="e">
        <f>SQRT((D44*D44)+(H44*H44))</f>
        <v>#DIV/0!</v>
      </c>
      <c r="N44" s="14"/>
      <c r="O44" s="34">
        <f>POWER(2,-L44)</f>
        <v>6.6809155836523393E-4</v>
      </c>
      <c r="P44" s="26" t="e">
        <f>M44/SQRT((COUNT(C42:C44)+COUNT(G42:G44)/2))</f>
        <v>#DIV/0!</v>
      </c>
    </row>
    <row r="45" spans="2:16">
      <c r="B45" s="36" t="s">
        <v>95</v>
      </c>
      <c r="C45" s="30">
        <v>28.820999145507812</v>
      </c>
      <c r="D45" s="10"/>
      <c r="E45" s="8"/>
      <c r="F45" s="8"/>
      <c r="G45" s="30">
        <v>20.281000137329102</v>
      </c>
      <c r="I45" s="8"/>
      <c r="J45" s="8"/>
      <c r="K45" s="8"/>
      <c r="L45" s="8"/>
      <c r="M45" s="8"/>
      <c r="N45" s="8"/>
      <c r="O45" s="33"/>
    </row>
    <row r="46" spans="2:16">
      <c r="B46" s="36" t="s">
        <v>95</v>
      </c>
      <c r="C46" s="30">
        <v>28.194000244140625</v>
      </c>
      <c r="D46" s="9"/>
      <c r="E46" s="8"/>
      <c r="F46" s="8"/>
      <c r="G46" s="30">
        <v>20.562999725341797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95</v>
      </c>
      <c r="C47" s="30">
        <v>28.339000701904297</v>
      </c>
      <c r="D47" s="4">
        <f>STDEV(C45:C47)</f>
        <v>0.32824666911310546</v>
      </c>
      <c r="E47" s="1">
        <f>AVERAGE(C45:C47)</f>
        <v>28.45133336385091</v>
      </c>
      <c r="F47" s="8"/>
      <c r="G47" s="30">
        <v>20.568000793457031</v>
      </c>
      <c r="H47" s="3">
        <f>STDEV(G45:G47)</f>
        <v>0.16427525424293482</v>
      </c>
      <c r="I47" s="1">
        <f>AVERAGE(G45:G47)</f>
        <v>20.470666885375977</v>
      </c>
      <c r="J47" s="8"/>
      <c r="K47" s="1">
        <f>E47-I47</f>
        <v>7.9806664784749337</v>
      </c>
      <c r="L47" s="1">
        <f>K47-$K$7</f>
        <v>2.0229994455973284</v>
      </c>
      <c r="M47" s="27">
        <f>SQRT((D47*D47)+(H47*H47))</f>
        <v>0.36705889846239853</v>
      </c>
      <c r="N47" s="14"/>
      <c r="O47" s="34">
        <f>POWER(2,-L47)</f>
        <v>0.24604610005967892</v>
      </c>
      <c r="P47" s="26">
        <f>M47/SQRT((COUNT(C45:C47)+COUNT(G45:G47)/2))</f>
        <v>0.17303322413175096</v>
      </c>
    </row>
    <row r="48" spans="2:16">
      <c r="B48" s="36" t="s">
        <v>96</v>
      </c>
      <c r="C48" s="30">
        <v>18.065999984741211</v>
      </c>
      <c r="D48" s="10"/>
      <c r="E48" s="8"/>
      <c r="F48" s="8"/>
      <c r="G48" s="30">
        <v>13.128000259399414</v>
      </c>
      <c r="I48" s="8"/>
      <c r="J48" s="8"/>
      <c r="K48" s="8"/>
      <c r="L48" s="8"/>
      <c r="M48" s="8"/>
      <c r="N48" s="8"/>
      <c r="O48" s="33"/>
    </row>
    <row r="49" spans="2:16">
      <c r="B49" s="36" t="s">
        <v>96</v>
      </c>
      <c r="C49" s="30">
        <v>18.079999923706055</v>
      </c>
      <c r="D49" s="9"/>
      <c r="E49" s="8"/>
      <c r="F49" s="8"/>
      <c r="G49" s="30">
        <v>13.10200023651123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96</v>
      </c>
      <c r="C50" s="30">
        <v>18.152000427246094</v>
      </c>
      <c r="D50" s="4">
        <f>STDEV(C48:C50)</f>
        <v>4.6144965258184241E-2</v>
      </c>
      <c r="E50" s="1">
        <f>AVERAGE(C48:C50)</f>
        <v>18.099333445231121</v>
      </c>
      <c r="F50" s="8"/>
      <c r="G50" s="30">
        <v>13.166999816894531</v>
      </c>
      <c r="H50" s="3">
        <f>STDEV(G48:G50)</f>
        <v>3.2715725385524218E-2</v>
      </c>
      <c r="I50" s="1">
        <f>AVERAGE(G48:G50)</f>
        <v>13.132333437601725</v>
      </c>
      <c r="J50" s="8"/>
      <c r="K50" s="1">
        <f>E50-I50</f>
        <v>4.9670000076293963</v>
      </c>
      <c r="L50" s="1">
        <f>K50-$K$7</f>
        <v>-0.99066702524820904</v>
      </c>
      <c r="M50" s="27">
        <f>SQRT((D50*D50)+(H50*H50))</f>
        <v>5.656568311423512E-2</v>
      </c>
      <c r="N50" s="14"/>
      <c r="O50" s="34">
        <f>POWER(2,-L50)</f>
        <v>1.9871035092115061</v>
      </c>
      <c r="P50" s="26">
        <f>M50/SQRT((COUNT(C48:C50)+COUNT(G48:G50)/2))</f>
        <v>2.6665318741683361E-2</v>
      </c>
    </row>
    <row r="51" spans="2:16">
      <c r="B51" s="36" t="s">
        <v>97</v>
      </c>
      <c r="C51" s="30">
        <v>31.613000869750977</v>
      </c>
      <c r="D51" s="10"/>
      <c r="E51" s="8"/>
      <c r="F51" s="8"/>
      <c r="G51" s="30">
        <v>15.298000335693359</v>
      </c>
      <c r="I51" s="8"/>
      <c r="J51" s="8"/>
      <c r="K51" s="8"/>
      <c r="L51" s="8"/>
      <c r="M51" s="8"/>
      <c r="N51" s="8"/>
      <c r="O51" s="33"/>
    </row>
    <row r="52" spans="2:16">
      <c r="B52" s="36" t="s">
        <v>97</v>
      </c>
      <c r="C52" s="30">
        <v>30.408000946044922</v>
      </c>
      <c r="D52" s="9"/>
      <c r="E52" s="8"/>
      <c r="F52" s="8"/>
      <c r="G52" s="30">
        <v>15.33899974822998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97</v>
      </c>
      <c r="C53" s="30">
        <v>30.599000930786133</v>
      </c>
      <c r="D53" s="4">
        <f>STDEV(C51:C53)</f>
        <v>0.64764981362397178</v>
      </c>
      <c r="E53" s="1">
        <f>AVERAGE(C51:C53)</f>
        <v>30.873334248860676</v>
      </c>
      <c r="F53" s="8"/>
      <c r="G53" s="30">
        <v>15.442999839782715</v>
      </c>
      <c r="H53" s="3">
        <f>STDEV(G51:G53)</f>
        <v>7.4746044552520402E-2</v>
      </c>
      <c r="I53" s="1">
        <f>AVERAGE(G51:G53)</f>
        <v>15.359999974568685</v>
      </c>
      <c r="J53" s="8"/>
      <c r="K53" s="1">
        <f>E53-I53</f>
        <v>15.51333427429199</v>
      </c>
      <c r="L53" s="1">
        <f>K53-$K$7</f>
        <v>9.5556672414143851</v>
      </c>
      <c r="M53" s="27">
        <f>SQRT((D53*D53)+(H53*H53))</f>
        <v>0.65194881107600211</v>
      </c>
      <c r="N53" s="14"/>
      <c r="O53" s="34">
        <f>POWER(2,-L53)</f>
        <v>1.328793612353866E-3</v>
      </c>
      <c r="P53" s="26">
        <f>M53/SQRT((COUNT(C51:C53)+COUNT(G51:G53)/2))</f>
        <v>0.30733161686556565</v>
      </c>
    </row>
    <row r="54" spans="2:16">
      <c r="B54" s="36" t="s">
        <v>98</v>
      </c>
      <c r="C54" s="30">
        <v>26.232000350952148</v>
      </c>
      <c r="D54" s="10"/>
      <c r="E54" s="8"/>
      <c r="F54" s="8"/>
      <c r="G54" s="30">
        <v>19.298999786376953</v>
      </c>
      <c r="I54" s="8"/>
      <c r="J54" s="8"/>
      <c r="K54" s="8"/>
      <c r="L54" s="8"/>
      <c r="M54" s="8"/>
      <c r="N54" s="8"/>
      <c r="O54" s="33"/>
    </row>
    <row r="55" spans="2:16">
      <c r="B55" s="36" t="s">
        <v>98</v>
      </c>
      <c r="C55" s="30">
        <v>26.548999786376953</v>
      </c>
      <c r="D55" s="9"/>
      <c r="E55" s="8"/>
      <c r="F55" s="8"/>
      <c r="G55" s="30">
        <v>19.58799934387207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98</v>
      </c>
      <c r="C56" s="30">
        <v>26.291999816894531</v>
      </c>
      <c r="D56" s="4">
        <f>STDEV(C54:C56)</f>
        <v>0.16839317201444912</v>
      </c>
      <c r="E56" s="1">
        <f>AVERAGE(C54:C56)</f>
        <v>26.357666651407879</v>
      </c>
      <c r="F56" s="8"/>
      <c r="G56" s="30">
        <v>19.485000610351562</v>
      </c>
      <c r="H56" s="3">
        <f>STDEV(G54:G56)</f>
        <v>0.1464728586113386</v>
      </c>
      <c r="I56" s="1">
        <f>AVERAGE(G54:G56)</f>
        <v>19.457333246866863</v>
      </c>
      <c r="J56" s="8"/>
      <c r="K56" s="1">
        <f>E56-I56</f>
        <v>6.9003334045410156</v>
      </c>
      <c r="L56" s="1">
        <f>K56-$K$7</f>
        <v>0.94266637166341027</v>
      </c>
      <c r="M56" s="27">
        <f>SQRT((D56*D56)+(H56*H56))</f>
        <v>0.22318279210294201</v>
      </c>
      <c r="N56" s="14"/>
      <c r="O56" s="34">
        <f>POWER(2,-L56)</f>
        <v>0.52027043373050808</v>
      </c>
      <c r="P56" s="26">
        <f>M56/SQRT((COUNT(C54:C56)+COUNT(G54:G56)/2))</f>
        <v>0.10520937716009184</v>
      </c>
    </row>
    <row r="57" spans="2:16">
      <c r="B57" s="36" t="s">
        <v>99</v>
      </c>
      <c r="C57" s="30">
        <v>21.371000289916992</v>
      </c>
      <c r="D57" s="10"/>
      <c r="E57" s="8"/>
      <c r="F57" s="8"/>
      <c r="G57" s="30">
        <v>13.678999900817871</v>
      </c>
      <c r="I57" s="8"/>
      <c r="J57" s="8"/>
      <c r="K57" s="8"/>
      <c r="L57" s="8"/>
      <c r="M57" s="8"/>
      <c r="N57" s="8"/>
      <c r="O57" s="33"/>
    </row>
    <row r="58" spans="2:16">
      <c r="B58" s="36" t="s">
        <v>99</v>
      </c>
      <c r="C58" s="30">
        <v>21.302000045776367</v>
      </c>
      <c r="D58" s="9"/>
      <c r="E58" s="8"/>
      <c r="F58" s="8"/>
      <c r="G58" s="30">
        <v>13.708999633789062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99</v>
      </c>
      <c r="C59" s="30">
        <v>21.313999176025391</v>
      </c>
      <c r="D59" s="4">
        <f>STDEV(C57:C59)</f>
        <v>3.686493320913118E-2</v>
      </c>
      <c r="E59" s="1">
        <f>AVERAGE(C57:C59)</f>
        <v>21.328999837239582</v>
      </c>
      <c r="F59" s="8"/>
      <c r="G59" s="30">
        <v>13.654999732971191</v>
      </c>
      <c r="H59" s="3">
        <f>STDEV(G57:G59)</f>
        <v>2.7055440991143542E-2</v>
      </c>
      <c r="I59" s="1">
        <f>AVERAGE(G57:G59)</f>
        <v>13.680999755859375</v>
      </c>
      <c r="J59" s="8"/>
      <c r="K59" s="1">
        <f>E59-I59</f>
        <v>7.6480000813802071</v>
      </c>
      <c r="L59" s="1">
        <f>K59-$K$7</f>
        <v>1.6903330485026018</v>
      </c>
      <c r="M59" s="27">
        <f>SQRT((D59*D59)+(H59*H59))</f>
        <v>4.5727674199973839E-2</v>
      </c>
      <c r="N59" s="14"/>
      <c r="O59" s="34">
        <f>POWER(2,-L59)</f>
        <v>0.30985538610650798</v>
      </c>
      <c r="P59" s="26">
        <f>M59/SQRT((COUNT(C57:C59)+COUNT(G57:G59)/2))</f>
        <v>2.1556232343127094E-2</v>
      </c>
    </row>
    <row r="60" spans="2:16">
      <c r="B60" s="36" t="s">
        <v>100</v>
      </c>
      <c r="C60" t="s">
        <v>10</v>
      </c>
      <c r="D60" s="10"/>
      <c r="E60" s="8"/>
      <c r="F60" s="8"/>
      <c r="G60" s="30">
        <v>16.62299919128418</v>
      </c>
      <c r="I60" s="8"/>
      <c r="J60" s="8"/>
      <c r="K60" s="8"/>
      <c r="L60" s="8"/>
      <c r="M60" s="8"/>
      <c r="N60" s="8"/>
      <c r="O60" s="33"/>
    </row>
    <row r="61" spans="2:16">
      <c r="B61" s="36" t="s">
        <v>100</v>
      </c>
      <c r="C61" t="s">
        <v>10</v>
      </c>
      <c r="D61" s="9"/>
      <c r="E61" s="8"/>
      <c r="F61" s="8"/>
      <c r="G61" s="30">
        <v>16.250999450683594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100</v>
      </c>
      <c r="C62" t="s">
        <v>10</v>
      </c>
      <c r="D62" s="4" t="e">
        <f>STDEV(C60:C62)</f>
        <v>#DIV/0!</v>
      </c>
      <c r="E62" s="1" t="e">
        <f>AVERAGE(C60:C62)</f>
        <v>#DIV/0!</v>
      </c>
      <c r="F62" s="8"/>
      <c r="G62" s="30">
        <v>16.611000061035156</v>
      </c>
      <c r="H62" s="3">
        <f>STDEV(G60:G62)</f>
        <v>0.21139545311533237</v>
      </c>
      <c r="I62" s="1">
        <f>AVERAGE(G60:G62)</f>
        <v>16.494999567667644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101</v>
      </c>
      <c r="C63" s="30">
        <v>19.427999496459961</v>
      </c>
      <c r="D63" s="10"/>
      <c r="E63" s="8"/>
      <c r="F63" s="8"/>
      <c r="G63" s="30">
        <v>19.065000534057617</v>
      </c>
      <c r="I63" s="8"/>
      <c r="J63" s="8"/>
      <c r="K63" s="8"/>
      <c r="L63" s="8"/>
      <c r="M63" s="8"/>
      <c r="N63" s="8"/>
      <c r="O63" s="33"/>
    </row>
    <row r="64" spans="2:16">
      <c r="B64" s="36" t="s">
        <v>101</v>
      </c>
      <c r="C64" s="30">
        <v>19.430000305175781</v>
      </c>
      <c r="D64" s="9"/>
      <c r="E64" s="8"/>
      <c r="F64" s="8"/>
      <c r="G64" s="30">
        <v>19.134000778198242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101</v>
      </c>
      <c r="C65" s="30">
        <v>19.525999069213867</v>
      </c>
      <c r="D65" s="4">
        <f>STDEV(C63:C65)</f>
        <v>5.6011430667179549E-2</v>
      </c>
      <c r="E65" s="1">
        <f>AVERAGE(C63:C65)</f>
        <v>19.461332956949871</v>
      </c>
      <c r="F65" s="8"/>
      <c r="G65" s="30">
        <v>19.097000122070312</v>
      </c>
      <c r="H65" s="3">
        <f>STDEV(G63:G65)</f>
        <v>3.4530314889831201E-2</v>
      </c>
      <c r="I65" s="1">
        <f>AVERAGE(G63:G65)</f>
        <v>19.098667144775391</v>
      </c>
      <c r="J65" s="8"/>
      <c r="K65" s="1">
        <f>E65-I65</f>
        <v>0.36266581217448035</v>
      </c>
      <c r="L65" s="1">
        <f>K65-$K$7</f>
        <v>-5.595001220703125</v>
      </c>
      <c r="M65" s="27">
        <f>SQRT((D65*D65)+(H65*H65))</f>
        <v>6.5799870910018959E-2</v>
      </c>
      <c r="N65" s="14"/>
      <c r="O65" s="34">
        <f>POWER(2,-L65)</f>
        <v>48.3351636356767</v>
      </c>
      <c r="P65" s="26">
        <f>M65/SQRT((COUNT(C63:C65)+COUNT(G63:G65)/2))</f>
        <v>3.1018356614449235E-2</v>
      </c>
    </row>
    <row r="66" spans="2:16">
      <c r="B66" s="36" t="s">
        <v>102</v>
      </c>
      <c r="C66" s="30">
        <v>23.170999526977539</v>
      </c>
      <c r="D66" s="10"/>
      <c r="E66" s="8"/>
      <c r="F66" s="8"/>
      <c r="G66" s="30">
        <v>15.435999870300293</v>
      </c>
      <c r="I66" s="8"/>
      <c r="J66" s="8"/>
      <c r="K66" s="8"/>
      <c r="L66" s="8"/>
      <c r="M66" s="8"/>
      <c r="N66" s="8"/>
      <c r="O66" s="33"/>
    </row>
    <row r="67" spans="2:16">
      <c r="B67" s="36" t="s">
        <v>102</v>
      </c>
      <c r="C67" s="30">
        <v>23.209999084472656</v>
      </c>
      <c r="D67" s="9"/>
      <c r="E67" s="8"/>
      <c r="F67" s="8"/>
      <c r="G67" s="30">
        <v>15.564999580383301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102</v>
      </c>
      <c r="C68" s="30">
        <v>23.240999221801758</v>
      </c>
      <c r="D68" s="4">
        <f>STDEV(C66:C68)</f>
        <v>3.507594445086705E-2</v>
      </c>
      <c r="E68" s="1">
        <f>AVERAGE(C66:C68)</f>
        <v>23.207332611083984</v>
      </c>
      <c r="F68" s="8"/>
      <c r="G68" s="30">
        <v>15.428999900817871</v>
      </c>
      <c r="H68" s="3">
        <f>STDEV(G66:G68)</f>
        <v>7.6578758604191777E-2</v>
      </c>
      <c r="I68" s="1">
        <f>AVERAGE(G66:G68)</f>
        <v>15.476666450500488</v>
      </c>
      <c r="J68" s="8"/>
      <c r="K68" s="1">
        <f>E68-I68</f>
        <v>7.7306661605834961</v>
      </c>
      <c r="L68" s="1">
        <f>K68-$K$7</f>
        <v>1.7729991277058907</v>
      </c>
      <c r="M68" s="27">
        <f>SQRT((D68*D68)+(H68*H68))</f>
        <v>8.4229615625855653E-2</v>
      </c>
      <c r="N68" s="14"/>
      <c r="O68" s="34">
        <f>POWER(2,-L68)</f>
        <v>0.29259983728270772</v>
      </c>
      <c r="P68" s="26">
        <f>M68/SQRT((COUNT(C66:C68)+COUNT(G66:G68)/2))</f>
        <v>3.9706221590519279E-2</v>
      </c>
    </row>
    <row r="69" spans="2:16">
      <c r="B69" s="36" t="s">
        <v>103</v>
      </c>
      <c r="C69" t="s">
        <v>10</v>
      </c>
      <c r="D69" s="10"/>
      <c r="E69" s="8"/>
      <c r="F69" s="8"/>
      <c r="G69" s="30">
        <v>19.392000198364258</v>
      </c>
      <c r="I69" s="8"/>
      <c r="J69" s="8"/>
      <c r="K69" s="8"/>
      <c r="L69" s="8"/>
      <c r="M69" s="8"/>
      <c r="N69" s="8"/>
      <c r="O69" s="33"/>
    </row>
    <row r="70" spans="2:16">
      <c r="B70" s="36" t="s">
        <v>103</v>
      </c>
      <c r="C70" s="30">
        <v>37.286998748779297</v>
      </c>
      <c r="D70" s="9"/>
      <c r="E70" s="8"/>
      <c r="F70" s="8"/>
      <c r="G70" s="30">
        <v>19.465000152587891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103</v>
      </c>
      <c r="C71" t="s">
        <v>10</v>
      </c>
      <c r="D71" s="4" t="e">
        <f>STDEV(C69:C71)</f>
        <v>#DIV/0!</v>
      </c>
      <c r="E71" s="1">
        <f>AVERAGE(C69:C71)</f>
        <v>37.286998748779297</v>
      </c>
      <c r="F71" s="8"/>
      <c r="G71" s="30">
        <v>19.527999877929688</v>
      </c>
      <c r="H71" s="3">
        <f>STDEV(G69:G71)</f>
        <v>6.8061089656883345E-2</v>
      </c>
      <c r="I71" s="1">
        <f>AVERAGE(G69:G71)</f>
        <v>19.461666742960613</v>
      </c>
      <c r="J71" s="8"/>
      <c r="K71" s="1">
        <f>E71-I71</f>
        <v>17.825332005818684</v>
      </c>
      <c r="L71" s="1">
        <f>K71-$K$7</f>
        <v>11.867664972941078</v>
      </c>
      <c r="M71" s="27" t="e">
        <f>SQRT((D71*D71)+(H71*H71))</f>
        <v>#DIV/0!</v>
      </c>
      <c r="N71" s="14"/>
      <c r="O71" s="34">
        <f>POWER(2,-L71)</f>
        <v>2.675943038965374E-4</v>
      </c>
      <c r="P71" s="26" t="e">
        <f>M71/SQRT((COUNT(C69:C71)+COUNT(G69:G71)/2))</f>
        <v>#DIV/0!</v>
      </c>
    </row>
    <row r="72" spans="2:16">
      <c r="B72" s="36" t="s">
        <v>104</v>
      </c>
      <c r="C72" s="30">
        <v>22.386999130249023</v>
      </c>
      <c r="D72" s="10"/>
      <c r="E72" s="8"/>
      <c r="F72" s="8"/>
      <c r="G72" s="30">
        <v>19.746999740600586</v>
      </c>
      <c r="I72" s="8"/>
      <c r="J72" s="8"/>
      <c r="K72" s="8"/>
      <c r="L72" s="8"/>
      <c r="M72" s="8"/>
      <c r="N72" s="8"/>
      <c r="O72" s="33"/>
    </row>
    <row r="73" spans="2:16">
      <c r="B73" s="36" t="s">
        <v>104</v>
      </c>
      <c r="C73" s="30">
        <v>22.315000534057617</v>
      </c>
      <c r="D73" s="9"/>
      <c r="E73" s="8"/>
      <c r="F73" s="8"/>
      <c r="G73" s="30">
        <v>19.750999450683594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104</v>
      </c>
      <c r="C74" s="30">
        <v>22.309999465942383</v>
      </c>
      <c r="D74" s="4">
        <f>STDEV(C72:C74)</f>
        <v>4.3084716623496042E-2</v>
      </c>
      <c r="E74" s="1">
        <f>AVERAGE(C72:C74)</f>
        <v>22.33733304341634</v>
      </c>
      <c r="F74" s="8"/>
      <c r="G74" s="30">
        <v>19.760000228881836</v>
      </c>
      <c r="H74" s="3">
        <f>STDEV(G72:G74)</f>
        <v>6.6586332991210844E-3</v>
      </c>
      <c r="I74" s="1">
        <f>AVERAGE(G72:G74)</f>
        <v>19.752666473388672</v>
      </c>
      <c r="J74" s="8"/>
      <c r="K74" s="1">
        <f>E74-I74</f>
        <v>2.5846665700276681</v>
      </c>
      <c r="L74" s="1">
        <f>K74-$K$7</f>
        <v>-3.3730004628499373</v>
      </c>
      <c r="M74" s="27">
        <f>SQRT((D74*D74)+(H74*H74))</f>
        <v>4.3596217771030552E-2</v>
      </c>
      <c r="N74" s="14"/>
      <c r="O74" s="34">
        <f>POWER(2,-L74)</f>
        <v>10.360347314673909</v>
      </c>
      <c r="P74" s="26">
        <f>M74/SQRT((COUNT(C72:C74)+COUNT(G72:G74)/2))</f>
        <v>2.055145414665412E-2</v>
      </c>
    </row>
    <row r="75" spans="2:16">
      <c r="B75" s="36" t="s">
        <v>105</v>
      </c>
      <c r="C75" s="30">
        <v>19.777000427246094</v>
      </c>
      <c r="D75" s="10"/>
      <c r="E75" s="8"/>
      <c r="F75" s="8"/>
      <c r="G75" s="30">
        <v>13.161999702453613</v>
      </c>
      <c r="I75" s="8"/>
      <c r="J75" s="8"/>
      <c r="K75" s="8"/>
      <c r="L75" s="8"/>
      <c r="M75" s="8"/>
      <c r="N75" s="8"/>
      <c r="O75" s="33"/>
    </row>
    <row r="76" spans="2:16">
      <c r="B76" s="36" t="s">
        <v>105</v>
      </c>
      <c r="C76" s="30">
        <v>19.885000228881836</v>
      </c>
      <c r="D76" s="9"/>
      <c r="E76" s="8"/>
      <c r="F76" s="8"/>
      <c r="G76" s="30">
        <v>13.175999641418457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105</v>
      </c>
      <c r="C77" s="30">
        <v>19.905000686645508</v>
      </c>
      <c r="D77" s="4">
        <f>STDEV(C75:C77)</f>
        <v>6.8857391119173952E-2</v>
      </c>
      <c r="E77" s="1">
        <f>AVERAGE(C75:C77)</f>
        <v>19.855667114257812</v>
      </c>
      <c r="F77" s="8"/>
      <c r="G77" s="30">
        <v>13.220999717712402</v>
      </c>
      <c r="H77" s="3">
        <f>STDEV(G75:G77)</f>
        <v>3.082749573032055E-2</v>
      </c>
      <c r="I77" s="1">
        <f>AVERAGE(G75:G77)</f>
        <v>13.186333020528158</v>
      </c>
      <c r="J77" s="8"/>
      <c r="K77" s="1">
        <f>E77-I77</f>
        <v>6.6693340937296544</v>
      </c>
      <c r="L77" s="1">
        <f>K77-$K$7</f>
        <v>0.711667060852049</v>
      </c>
      <c r="M77" s="27">
        <f>SQRT((D77*D77)+(H77*H77))</f>
        <v>7.5443189253515966E-2</v>
      </c>
      <c r="N77" s="14"/>
      <c r="O77" s="34">
        <f>POWER(2,-L77)</f>
        <v>0.61061415506541405</v>
      </c>
      <c r="P77" s="26">
        <f>M77/SQRT((COUNT(C75:C77)+COUNT(G75:G77)/2))</f>
        <v>3.5564260477000807E-2</v>
      </c>
    </row>
    <row r="78" spans="2:16">
      <c r="B78" s="36" t="s">
        <v>106</v>
      </c>
      <c r="C78" t="s">
        <v>10</v>
      </c>
      <c r="D78" s="10"/>
      <c r="E78" s="8"/>
      <c r="F78" s="8"/>
      <c r="G78" s="30">
        <v>16.785999298095703</v>
      </c>
      <c r="I78" s="8"/>
      <c r="J78" s="8"/>
      <c r="K78" s="8"/>
      <c r="L78" s="8"/>
      <c r="M78" s="8"/>
      <c r="N78" s="8"/>
      <c r="O78" s="33"/>
    </row>
    <row r="79" spans="2:16">
      <c r="B79" s="36" t="s">
        <v>106</v>
      </c>
      <c r="C79" s="30">
        <v>33.804000854492188</v>
      </c>
      <c r="D79" s="9"/>
      <c r="E79" s="8"/>
      <c r="F79" s="8"/>
      <c r="G79" s="30">
        <v>16.892999649047852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106</v>
      </c>
      <c r="C80" t="s">
        <v>10</v>
      </c>
      <c r="D80" s="4" t="e">
        <f>STDEV(C78:C80)</f>
        <v>#DIV/0!</v>
      </c>
      <c r="E80" s="1">
        <f>AVERAGE(C78:C80)</f>
        <v>33.804000854492188</v>
      </c>
      <c r="F80" s="8"/>
      <c r="G80" s="30">
        <v>16.864999771118164</v>
      </c>
      <c r="H80" s="3">
        <f>STDEV(G78:G80)</f>
        <v>5.5488952362509232E-2</v>
      </c>
      <c r="I80" s="1">
        <f>AVERAGE(G78:G80)</f>
        <v>16.847999572753906</v>
      </c>
      <c r="J80" s="8"/>
      <c r="K80" s="1">
        <f>E80-I80</f>
        <v>16.956001281738281</v>
      </c>
      <c r="L80" s="1">
        <f>K80-$K$7</f>
        <v>10.998334248860676</v>
      </c>
      <c r="M80" s="27" t="e">
        <f>SQRT((D80*D80)+(H80*H80))</f>
        <v>#DIV/0!</v>
      </c>
      <c r="N80" s="14"/>
      <c r="O80" s="34">
        <f>POWER(2,-L80)</f>
        <v>4.8884535035414664E-4</v>
      </c>
      <c r="P80" s="26" t="e">
        <f>M80/SQRT((COUNT(C78:C80)+COUNT(G78:G80)/2))</f>
        <v>#DIV/0!</v>
      </c>
    </row>
    <row r="81" spans="2:16">
      <c r="B81" s="36" t="s">
        <v>107</v>
      </c>
      <c r="C81" s="30">
        <v>19.784000396728516</v>
      </c>
      <c r="D81" s="10"/>
      <c r="E81" s="8"/>
      <c r="F81" s="8"/>
      <c r="G81" s="30">
        <v>17.496999740600586</v>
      </c>
      <c r="I81" s="8"/>
      <c r="J81" s="8"/>
      <c r="K81" s="8"/>
      <c r="L81" s="8"/>
      <c r="M81" s="8"/>
      <c r="N81" s="8"/>
      <c r="O81" s="33"/>
    </row>
    <row r="82" spans="2:16">
      <c r="B82" s="36" t="s">
        <v>107</v>
      </c>
      <c r="C82" s="30">
        <v>19.719999313354492</v>
      </c>
      <c r="D82" s="9"/>
      <c r="E82" s="8"/>
      <c r="F82" s="8"/>
      <c r="G82" s="30">
        <v>17.429000854492187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107</v>
      </c>
      <c r="C83" s="30">
        <v>19.763999938964844</v>
      </c>
      <c r="D83" s="4">
        <f>STDEV(C81:C83)</f>
        <v>3.2741950761236586E-2</v>
      </c>
      <c r="E83" s="1">
        <f>AVERAGE(C81:C83)</f>
        <v>19.755999883015949</v>
      </c>
      <c r="F83" s="8"/>
      <c r="G83" s="30">
        <v>17.448999404907227</v>
      </c>
      <c r="H83" s="3">
        <f>STDEV(G81:G83)</f>
        <v>3.494715715038204E-2</v>
      </c>
      <c r="I83" s="1">
        <f>AVERAGE(G81:G83)</f>
        <v>17.458333333333332</v>
      </c>
      <c r="J83" s="8"/>
      <c r="K83" s="1">
        <f>E83-I83</f>
        <v>2.2976665496826172</v>
      </c>
      <c r="L83" s="1">
        <f>K83-$K$7</f>
        <v>-3.6600004831949882</v>
      </c>
      <c r="M83" s="27">
        <f>SQRT((D83*D83)+(H83*H83))</f>
        <v>4.7888820538250255E-2</v>
      </c>
      <c r="N83" s="14"/>
      <c r="O83" s="34">
        <f>POWER(2,-L83)</f>
        <v>12.640665223491206</v>
      </c>
      <c r="P83" s="26">
        <f>M83/SQRT((COUNT(C81:C83)+COUNT(G81:G83)/2))</f>
        <v>2.2575006497081579E-2</v>
      </c>
    </row>
    <row r="84" spans="2:16">
      <c r="B84" s="36" t="s">
        <v>108</v>
      </c>
      <c r="C84" s="30">
        <v>21.197000503540039</v>
      </c>
      <c r="D84" s="10"/>
      <c r="E84" s="8"/>
      <c r="F84" s="8"/>
      <c r="G84" s="30">
        <v>13.906999588012695</v>
      </c>
      <c r="I84" s="8"/>
      <c r="J84" s="8"/>
      <c r="K84" s="8"/>
      <c r="L84" s="8"/>
      <c r="M84" s="8"/>
      <c r="N84" s="8"/>
      <c r="O84" s="33"/>
    </row>
    <row r="85" spans="2:16">
      <c r="B85" s="36" t="s">
        <v>108</v>
      </c>
      <c r="C85" s="30">
        <v>21.143999099731445</v>
      </c>
      <c r="D85" s="9"/>
      <c r="E85" s="8"/>
      <c r="F85" s="8"/>
      <c r="G85" s="30">
        <v>13.937000274658203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108</v>
      </c>
      <c r="C86" s="30">
        <v>21.174999237060547</v>
      </c>
      <c r="D86" s="4">
        <f>STDEV(C84:C86)</f>
        <v>2.6627720664770885E-2</v>
      </c>
      <c r="E86" s="1">
        <f>AVERAGE(C84:C86)</f>
        <v>21.171999613444012</v>
      </c>
      <c r="F86" s="8"/>
      <c r="G86" s="30">
        <v>13.909999847412109</v>
      </c>
      <c r="H86" s="3">
        <f>STDEV(G84:G86)</f>
        <v>1.6523043641821993E-2</v>
      </c>
      <c r="I86" s="1">
        <f>AVERAGE(G84:G86)</f>
        <v>13.917999903361002</v>
      </c>
      <c r="J86" s="8"/>
      <c r="K86" s="1">
        <f>E86-I86</f>
        <v>7.2539997100830096</v>
      </c>
      <c r="L86" s="1">
        <f>K86-$K$7</f>
        <v>1.2963326772054042</v>
      </c>
      <c r="M86" s="27">
        <f>SQRT((D86*D86)+(H86*H86))</f>
        <v>3.1337620825305494E-2</v>
      </c>
      <c r="N86" s="14"/>
      <c r="O86" s="34">
        <f>POWER(2,-L86)</f>
        <v>0.40715988197465308</v>
      </c>
      <c r="P86" s="26">
        <f>M86/SQRT((COUNT(C84:C86)+COUNT(G84:G86)/2))</f>
        <v>1.4772696127884193E-2</v>
      </c>
    </row>
    <row r="87" spans="2:16">
      <c r="B87" s="36" t="s">
        <v>109</v>
      </c>
      <c r="C87" s="30">
        <v>32.638999938964844</v>
      </c>
      <c r="D87" s="10"/>
      <c r="E87" s="8"/>
      <c r="F87" s="8"/>
      <c r="G87" s="30">
        <v>17.677000045776367</v>
      </c>
      <c r="I87" s="8"/>
      <c r="J87" s="8"/>
      <c r="K87" s="8"/>
      <c r="L87" s="8"/>
      <c r="M87" s="8"/>
      <c r="N87" s="8"/>
      <c r="O87" s="33"/>
    </row>
    <row r="88" spans="2:16">
      <c r="B88" s="36" t="s">
        <v>109</v>
      </c>
      <c r="C88" s="30">
        <v>32.756999969482422</v>
      </c>
      <c r="D88" s="9"/>
      <c r="E88" s="8"/>
      <c r="F88" s="8"/>
      <c r="G88" s="30">
        <v>17.704999923706055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109</v>
      </c>
      <c r="C89" s="30">
        <v>31.142999649047852</v>
      </c>
      <c r="D89" s="4">
        <f>STDEV(C87:C89)</f>
        <v>0.89971642838144372</v>
      </c>
      <c r="E89" s="1">
        <f>AVERAGE(C87:C89)</f>
        <v>32.179666519165039</v>
      </c>
      <c r="F89" s="8"/>
      <c r="G89" s="30">
        <v>17.732000350952148</v>
      </c>
      <c r="H89" s="3">
        <f>STDEV(G87:G89)</f>
        <v>2.7501666025224948E-2</v>
      </c>
      <c r="I89" s="1">
        <f>AVERAGE(G87:G89)</f>
        <v>17.704666773478191</v>
      </c>
      <c r="J89" s="8"/>
      <c r="K89" s="1">
        <f>E89-I89</f>
        <v>14.474999745686848</v>
      </c>
      <c r="L89" s="1">
        <f>K89-$K$7</f>
        <v>8.5173327128092424</v>
      </c>
      <c r="M89" s="27">
        <f>SQRT((D89*D89)+(H89*H89))</f>
        <v>0.90013665247762498</v>
      </c>
      <c r="N89" s="14"/>
      <c r="O89" s="34">
        <f>POWER(2,-L89)</f>
        <v>2.7291497756721647E-3</v>
      </c>
      <c r="P89" s="26">
        <f>M89/SQRT((COUNT(C87:C89)+COUNT(G87:G89)/2))</f>
        <v>0.42432848730765826</v>
      </c>
    </row>
    <row r="90" spans="2:16">
      <c r="B90" s="36" t="s">
        <v>110</v>
      </c>
      <c r="C90" s="30">
        <v>25.292999267578125</v>
      </c>
      <c r="D90" s="10"/>
      <c r="E90" s="8"/>
      <c r="F90" s="8"/>
      <c r="G90" s="30">
        <v>19.089000701904297</v>
      </c>
      <c r="I90" s="8"/>
      <c r="J90" s="8"/>
      <c r="K90" s="8"/>
      <c r="L90" s="8"/>
      <c r="M90" s="8"/>
      <c r="N90" s="8"/>
      <c r="O90" s="33"/>
    </row>
    <row r="91" spans="2:16">
      <c r="B91" s="36" t="s">
        <v>110</v>
      </c>
      <c r="C91" s="30">
        <v>25.129999160766602</v>
      </c>
      <c r="D91" s="9"/>
      <c r="E91" s="8"/>
      <c r="F91" s="8"/>
      <c r="G91" s="30">
        <v>19.120000839233398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110</v>
      </c>
      <c r="C92" s="30">
        <v>25.406000137329102</v>
      </c>
      <c r="D92" s="4">
        <f>STDEV(C90:C92)</f>
        <v>0.13875324047176874</v>
      </c>
      <c r="E92" s="1">
        <f>AVERAGE(C90:C92)</f>
        <v>25.276332855224609</v>
      </c>
      <c r="F92" s="8"/>
      <c r="G92" s="30">
        <v>19.097000122070312</v>
      </c>
      <c r="H92" s="3">
        <f>STDEV(G90:G92)</f>
        <v>1.6093643814831006E-2</v>
      </c>
      <c r="I92" s="1">
        <f>AVERAGE(G90:G92)</f>
        <v>19.102000554402668</v>
      </c>
      <c r="J92" s="8"/>
      <c r="K92" s="1">
        <f>E92-I92</f>
        <v>6.1743323008219413</v>
      </c>
      <c r="L92" s="1">
        <f>K92-$K$7</f>
        <v>0.21666526794433594</v>
      </c>
      <c r="M92" s="27">
        <f>SQRT((D92*D92)+(H92*H92))</f>
        <v>0.1396834532529001</v>
      </c>
      <c r="N92" s="14"/>
      <c r="O92" s="34">
        <f>POWER(2,-L92)</f>
        <v>0.86055227156694258</v>
      </c>
      <c r="P92" s="26">
        <f>M92/SQRT((COUNT(C90:C92)+COUNT(G90:G92)/2))</f>
        <v>6.584741134311986E-2</v>
      </c>
    </row>
    <row r="93" spans="2:16">
      <c r="B93" s="36" t="s">
        <v>111</v>
      </c>
      <c r="C93" s="30">
        <v>21.197000503540039</v>
      </c>
      <c r="D93" s="10"/>
      <c r="E93" s="8"/>
      <c r="F93" s="8"/>
      <c r="G93" s="30">
        <v>14.513999938964844</v>
      </c>
      <c r="I93" s="8"/>
      <c r="J93" s="8"/>
      <c r="K93" s="8"/>
      <c r="L93" s="8"/>
      <c r="M93" s="8"/>
      <c r="N93" s="8"/>
      <c r="O93" s="33"/>
    </row>
    <row r="94" spans="2:16">
      <c r="B94" s="36" t="s">
        <v>111</v>
      </c>
      <c r="C94" s="30">
        <v>21.204999923706055</v>
      </c>
      <c r="D94" s="9"/>
      <c r="E94" s="8"/>
      <c r="F94" s="8"/>
      <c r="G94" s="30">
        <v>14.496000289916992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111</v>
      </c>
      <c r="C95" s="30">
        <v>21.229000091552734</v>
      </c>
      <c r="D95" s="4">
        <f>STDEV(C93:C95)</f>
        <v>1.6653189947892309E-2</v>
      </c>
      <c r="E95" s="1">
        <f>AVERAGE(C93:C95)</f>
        <v>21.210333506266277</v>
      </c>
      <c r="F95" s="8"/>
      <c r="G95" s="30">
        <v>14.555999755859375</v>
      </c>
      <c r="H95" s="3">
        <f>STDEV(G93:G95)</f>
        <v>3.0789359358906046E-2</v>
      </c>
      <c r="I95" s="1">
        <f>AVERAGE(G93:G95)</f>
        <v>14.521999994913736</v>
      </c>
      <c r="J95" s="8"/>
      <c r="K95" s="1">
        <f>E95-I95</f>
        <v>6.6883335113525408</v>
      </c>
      <c r="L95" s="1">
        <f>K95-$K$7</f>
        <v>0.73066647847493549</v>
      </c>
      <c r="M95" s="27">
        <f>SQRT((D95*D95)+(H95*H95))</f>
        <v>3.5004476644744126E-2</v>
      </c>
      <c r="N95" s="14"/>
      <c r="O95" s="34">
        <f>POWER(2,-L95)</f>
        <v>0.60262545604976969</v>
      </c>
      <c r="P95" s="26">
        <f>M95/SQRT((COUNT(C93:C95)+COUNT(G93:G95)/2))</f>
        <v>1.6501268538256467E-2</v>
      </c>
    </row>
    <row r="96" spans="2:16">
      <c r="B96" s="36" t="s">
        <v>112</v>
      </c>
      <c r="C96" t="s">
        <v>10</v>
      </c>
      <c r="D96" s="10"/>
      <c r="E96" s="8"/>
      <c r="F96" s="8"/>
      <c r="G96" s="30">
        <v>17.146999359130859</v>
      </c>
      <c r="I96" s="8"/>
      <c r="J96" s="8"/>
      <c r="K96" s="8"/>
      <c r="L96" s="8"/>
      <c r="M96" s="8"/>
      <c r="N96" s="8"/>
      <c r="O96" s="33"/>
    </row>
    <row r="97" spans="2:16">
      <c r="B97" s="36" t="s">
        <v>112</v>
      </c>
      <c r="C97" t="s">
        <v>10</v>
      </c>
      <c r="D97" s="9"/>
      <c r="E97" s="8"/>
      <c r="F97" s="8"/>
      <c r="G97" s="30">
        <v>17.14900016784668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112</v>
      </c>
      <c r="C98" t="s">
        <v>10</v>
      </c>
      <c r="D98" s="4" t="e">
        <f>STDEV(C96:C98)</f>
        <v>#DIV/0!</v>
      </c>
      <c r="E98" s="1" t="e">
        <f>AVERAGE(C96:C98)</f>
        <v>#DIV/0!</v>
      </c>
      <c r="F98" s="8"/>
      <c r="G98" s="30">
        <v>17.139999389648438</v>
      </c>
      <c r="H98" s="3">
        <f>STDEV(G96:G98)</f>
        <v>4.7261121521128407E-3</v>
      </c>
      <c r="I98" s="1">
        <f>AVERAGE(G96:G98)</f>
        <v>17.14533297220866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113</v>
      </c>
      <c r="C99" s="30">
        <v>24.569999694824219</v>
      </c>
      <c r="D99" s="10"/>
      <c r="E99" s="8"/>
      <c r="F99" s="8"/>
      <c r="G99" s="30">
        <v>18.625</v>
      </c>
      <c r="I99" s="8"/>
      <c r="J99" s="8"/>
      <c r="K99" s="8"/>
      <c r="L99" s="8"/>
      <c r="M99" s="8"/>
      <c r="N99" s="8"/>
      <c r="O99" s="33"/>
    </row>
    <row r="100" spans="2:16">
      <c r="B100" s="36" t="s">
        <v>113</v>
      </c>
      <c r="C100" s="30">
        <v>24.649999618530273</v>
      </c>
      <c r="D100" s="9"/>
      <c r="E100" s="8"/>
      <c r="F100" s="8"/>
      <c r="G100" s="30">
        <v>18.655000686645508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113</v>
      </c>
      <c r="C101" s="30">
        <v>24.603000640869141</v>
      </c>
      <c r="D101" s="4">
        <f>STDEV(C99:C101)</f>
        <v>4.0203553188795961E-2</v>
      </c>
      <c r="E101" s="1">
        <f>AVERAGE(C99:C101)</f>
        <v>24.607666651407879</v>
      </c>
      <c r="F101" s="8"/>
      <c r="G101" s="30">
        <v>18.650999069213867</v>
      </c>
      <c r="H101" s="3">
        <f>STDEV(G99:G101)</f>
        <v>1.6289085002226783E-2</v>
      </c>
      <c r="I101" s="1">
        <f>AVERAGE(G99:G101)</f>
        <v>18.643666585286457</v>
      </c>
      <c r="J101" s="8"/>
      <c r="K101" s="1">
        <f>E101-I101</f>
        <v>5.9640000661214216</v>
      </c>
      <c r="L101" s="1">
        <f>K101-$K$7</f>
        <v>6.3330332438162884E-3</v>
      </c>
      <c r="M101" s="27">
        <f>SQRT((D101*D101)+(H101*H101))</f>
        <v>4.3378104836589104E-2</v>
      </c>
      <c r="N101" s="14"/>
      <c r="O101" s="34">
        <f>POWER(2,-L101)</f>
        <v>0.99561989661902039</v>
      </c>
      <c r="P101" s="26">
        <f>M101/SQRT((COUNT(C99:C101)+COUNT(G99:G101)/2))</f>
        <v>2.0448634723315422E-2</v>
      </c>
    </row>
    <row r="102" spans="2:16">
      <c r="B102" s="36" t="s">
        <v>114</v>
      </c>
      <c r="C102" s="30">
        <v>22.839000701904297</v>
      </c>
      <c r="D102" s="10"/>
      <c r="E102" s="8"/>
      <c r="F102" s="8"/>
      <c r="G102" s="30">
        <v>13.979999542236328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114</v>
      </c>
      <c r="C103" s="30">
        <v>22.826000213623047</v>
      </c>
      <c r="D103" s="9"/>
      <c r="E103" s="8"/>
      <c r="F103" s="8"/>
      <c r="G103" s="30">
        <v>14.003000259399414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114</v>
      </c>
      <c r="C104" s="30">
        <v>22.943000793457031</v>
      </c>
      <c r="D104" s="4">
        <f>STDEV(C102:C104)</f>
        <v>6.4127694771209678E-2</v>
      </c>
      <c r="E104" s="1">
        <f>AVERAGE(C102:C104)</f>
        <v>22.869333902994793</v>
      </c>
      <c r="F104" s="8"/>
      <c r="G104" s="30">
        <v>14.067000389099121</v>
      </c>
      <c r="H104" s="3">
        <f>STDEV(G102:G104)</f>
        <v>4.5081771901066527E-2</v>
      </c>
      <c r="I104" s="1">
        <f>AVERAGE(G102:G104)</f>
        <v>14.016666730244955</v>
      </c>
      <c r="J104" s="8"/>
      <c r="K104" s="1">
        <f>E104-I104</f>
        <v>8.8526671727498378</v>
      </c>
      <c r="L104" s="1">
        <f>K104-$K$7</f>
        <v>2.8950001398722325</v>
      </c>
      <c r="M104" s="27">
        <f>SQRT((D104*D104)+(H104*H104))</f>
        <v>7.8388311593050819E-2</v>
      </c>
      <c r="N104" s="14"/>
      <c r="O104" s="34">
        <f>POWER(2,-L104)</f>
        <v>0.13443678577325055</v>
      </c>
      <c r="P104" s="26">
        <f>M104/SQRT((COUNT(C102:C104)+COUNT(G102:G104)/2))</f>
        <v>3.6952604462140201E-2</v>
      </c>
    </row>
    <row r="105" spans="2:16">
      <c r="B105" s="36" t="s">
        <v>115</v>
      </c>
      <c r="C105" t="s">
        <v>10</v>
      </c>
      <c r="D105" s="10"/>
      <c r="E105" s="8"/>
      <c r="F105" s="8"/>
      <c r="G105" s="30">
        <v>17.336999893188477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115</v>
      </c>
      <c r="C106" s="30">
        <v>39.652000427246094</v>
      </c>
      <c r="D106" s="9"/>
      <c r="E106" s="8"/>
      <c r="F106" s="8"/>
      <c r="G106" s="30">
        <v>17.347000122070313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115</v>
      </c>
      <c r="C107" t="s">
        <v>10</v>
      </c>
      <c r="D107" s="4" t="e">
        <f>STDEV(C105:C107)</f>
        <v>#DIV/0!</v>
      </c>
      <c r="E107" s="1">
        <f>AVERAGE(C105:C107)</f>
        <v>39.652000427246094</v>
      </c>
      <c r="F107" s="8"/>
      <c r="G107" s="30">
        <v>17.354999542236328</v>
      </c>
      <c r="H107" s="3">
        <f>STDEV(G105:G107)</f>
        <v>9.0183393383278243E-3</v>
      </c>
      <c r="I107" s="1">
        <f>AVERAGE(G105:G107)</f>
        <v>17.346333185831707</v>
      </c>
      <c r="J107" s="8"/>
      <c r="K107" s="1">
        <f>E107-I107</f>
        <v>22.305667241414387</v>
      </c>
      <c r="L107" s="1">
        <f>K107-$K$7</f>
        <v>16.348000208536781</v>
      </c>
      <c r="M107" s="27" t="e">
        <f>SQRT((D107*D107)+(H107*H107))</f>
        <v>#DIV/0!</v>
      </c>
      <c r="N107" s="14"/>
      <c r="O107" s="34">
        <f>POWER(2,-L107)</f>
        <v>1.1988409471149178E-5</v>
      </c>
      <c r="P107" s="26" t="e">
        <f>M107/SQRT((COUNT(C105:C107)+COUNT(G105:G107)/2))</f>
        <v>#DIV/0!</v>
      </c>
    </row>
    <row r="108" spans="2:16">
      <c r="B108" s="36" t="s">
        <v>116</v>
      </c>
      <c r="C108" s="30">
        <v>19.031999588012695</v>
      </c>
      <c r="D108" s="10"/>
      <c r="E108" s="8"/>
      <c r="F108" s="8"/>
      <c r="G108" s="30">
        <v>16.976999282836914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116</v>
      </c>
      <c r="C109" s="30">
        <v>19.052000045776367</v>
      </c>
      <c r="D109" s="9"/>
      <c r="E109" s="8"/>
      <c r="F109" s="8"/>
      <c r="G109" s="30">
        <v>16.851999282836914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116</v>
      </c>
      <c r="C110" s="30">
        <v>19.136999130249023</v>
      </c>
      <c r="D110" s="4">
        <f>STDEV(C108:C110)</f>
        <v>5.5752079993761409E-2</v>
      </c>
      <c r="E110" s="1">
        <f>AVERAGE(C108:C110)</f>
        <v>19.073666254679363</v>
      </c>
      <c r="F110" s="8"/>
      <c r="G110" s="30">
        <v>16.954000473022461</v>
      </c>
      <c r="H110" s="3">
        <f>STDEV(G108:G110)</f>
        <v>6.6530930215639161E-2</v>
      </c>
      <c r="I110" s="1">
        <f>AVERAGE(G108:G110)</f>
        <v>16.927666346232098</v>
      </c>
      <c r="J110" s="8"/>
      <c r="K110" s="1">
        <f>E110-I110</f>
        <v>2.1459999084472656</v>
      </c>
      <c r="L110" s="1">
        <f>K110-$K$7</f>
        <v>-3.8116671244303397</v>
      </c>
      <c r="M110" s="27">
        <f>SQRT((D110*D110)+(H110*H110))</f>
        <v>8.6802414131111699E-2</v>
      </c>
      <c r="N110" s="14"/>
      <c r="O110" s="34">
        <f>POWER(2,-L110)</f>
        <v>14.041908473655775</v>
      </c>
      <c r="P110" s="26">
        <f>M110/SQRT((COUNT(C108:C110)+COUNT(G108:G110)/2))</f>
        <v>4.0919050436981394E-2</v>
      </c>
    </row>
    <row r="111" spans="2:16">
      <c r="B111" s="36" t="s">
        <v>117</v>
      </c>
      <c r="C111" s="30">
        <v>24.719999313354492</v>
      </c>
      <c r="D111" s="10"/>
      <c r="E111" s="8"/>
      <c r="F111" s="8"/>
      <c r="G111" s="30">
        <v>16.257999420166016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117</v>
      </c>
      <c r="C112" s="30">
        <v>25.124000549316406</v>
      </c>
      <c r="D112" s="9"/>
      <c r="E112" s="8"/>
      <c r="F112" s="8"/>
      <c r="G112" s="30">
        <v>16.277999877929688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117</v>
      </c>
      <c r="C113" s="30">
        <v>24.735000610351563</v>
      </c>
      <c r="D113" s="4">
        <f>STDEV(C111:C113)</f>
        <v>0.22904256885456928</v>
      </c>
      <c r="E113" s="1">
        <f>AVERAGE(C111:C113)</f>
        <v>24.85966682434082</v>
      </c>
      <c r="F113" s="8"/>
      <c r="G113" s="30">
        <v>16.246999740600586</v>
      </c>
      <c r="H113" s="3">
        <f>STDEV(G111:G113)</f>
        <v>1.5716338503405251E-2</v>
      </c>
      <c r="I113" s="1">
        <f>AVERAGE(G111:G113)</f>
        <v>16.26099967956543</v>
      </c>
      <c r="J113" s="8"/>
      <c r="K113" s="1">
        <f>E113-I113</f>
        <v>8.5986671447753906</v>
      </c>
      <c r="L113" s="1">
        <f>K113-$K$7</f>
        <v>2.6410001118977853</v>
      </c>
      <c r="M113" s="27">
        <f>SQRT((D113*D113)+(H113*H113))</f>
        <v>0.22958114391964712</v>
      </c>
      <c r="N113" s="14"/>
      <c r="O113" s="34">
        <f>POWER(2,-L113)</f>
        <v>0.16031706291082715</v>
      </c>
      <c r="P113" s="26">
        <f>M113/SQRT((COUNT(C111:C113)+COUNT(G111:G113)/2))</f>
        <v>0.10822558913209814</v>
      </c>
    </row>
    <row r="114" spans="2:16">
      <c r="B114" s="36" t="s">
        <v>118</v>
      </c>
      <c r="C114" t="s">
        <v>10</v>
      </c>
      <c r="D114" s="10"/>
      <c r="E114" s="8"/>
      <c r="F114" s="8"/>
      <c r="G114" s="30">
        <v>16.590000152587891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118</v>
      </c>
      <c r="C115" s="30">
        <v>34.372001647949219</v>
      </c>
      <c r="D115" s="9"/>
      <c r="E115" s="8"/>
      <c r="F115" s="8"/>
      <c r="G115" s="30">
        <v>16.551000595092773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118</v>
      </c>
      <c r="C116" s="30">
        <v>34.883998870849609</v>
      </c>
      <c r="D116" s="4">
        <f>STDEV(C114:C116)</f>
        <v>0.36203670826154649</v>
      </c>
      <c r="E116" s="1">
        <f>AVERAGE(C114:C116)</f>
        <v>34.628000259399414</v>
      </c>
      <c r="F116" s="8"/>
      <c r="G116" s="30">
        <v>16.761999130249023</v>
      </c>
      <c r="H116" s="3">
        <f>STDEV(G114:G116)</f>
        <v>0.1122682766408014</v>
      </c>
      <c r="I116" s="1">
        <f>AVERAGE(G114:G116)</f>
        <v>16.63433329264323</v>
      </c>
      <c r="J116" s="8"/>
      <c r="K116" s="1">
        <f>E116-I116</f>
        <v>17.993666966756184</v>
      </c>
      <c r="L116" s="1">
        <f>K116-$K$7</f>
        <v>12.035999933878578</v>
      </c>
      <c r="M116" s="27">
        <f>SQRT((D116*D116)+(H116*H116))</f>
        <v>0.37904451462691241</v>
      </c>
      <c r="N116" s="14"/>
      <c r="O116" s="34">
        <f>POWER(2,-L116)</f>
        <v>2.3812390288818731E-4</v>
      </c>
      <c r="P116" s="26">
        <f>M116/SQRT((COUNT(C114:C116)+COUNT(G114:G116)/2))</f>
        <v>0.20260781543856143</v>
      </c>
    </row>
    <row r="117" spans="2:16">
      <c r="B117" s="36" t="s">
        <v>119</v>
      </c>
      <c r="C117" s="30">
        <v>21.504999160766602</v>
      </c>
      <c r="D117" s="10"/>
      <c r="E117" s="8"/>
      <c r="F117" s="8"/>
      <c r="G117" s="30">
        <v>17.478000640869141</v>
      </c>
      <c r="I117" s="8"/>
      <c r="J117" s="8"/>
      <c r="K117" s="8"/>
      <c r="L117" s="8"/>
      <c r="M117" s="8"/>
      <c r="N117" s="8"/>
      <c r="O117" s="33"/>
    </row>
    <row r="118" spans="2:16">
      <c r="B118" s="36" t="s">
        <v>119</v>
      </c>
      <c r="C118" s="30">
        <v>21.792999267578125</v>
      </c>
      <c r="D118" s="9"/>
      <c r="E118" s="8"/>
      <c r="F118" s="8"/>
      <c r="G118" s="30"/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6" t="s">
        <v>119</v>
      </c>
      <c r="C119" s="30">
        <v>21.597000122070313</v>
      </c>
      <c r="D119" s="4">
        <f>STDEV(C117:C119)</f>
        <v>0.14709628561141422</v>
      </c>
      <c r="E119" s="1">
        <f>AVERAGE(C117:C119)</f>
        <v>21.63166618347168</v>
      </c>
      <c r="F119" s="8"/>
      <c r="G119" s="30">
        <v>17.427999496459961</v>
      </c>
      <c r="H119" s="3">
        <f>STDEV(G117:G119)</f>
        <v>3.5356148278818784E-2</v>
      </c>
      <c r="I119" s="1">
        <f>AVERAGE(G117:G119)</f>
        <v>17.453000068664551</v>
      </c>
      <c r="J119" s="8"/>
      <c r="K119" s="1">
        <f>E119-I119</f>
        <v>4.1786661148071289</v>
      </c>
      <c r="L119" s="1">
        <f>K119-$K$7</f>
        <v>-1.7790009180704764</v>
      </c>
      <c r="M119" s="27">
        <f>SQRT((D119*D119)+(H119*H119))</f>
        <v>0.15128573780032462</v>
      </c>
      <c r="N119" s="14"/>
      <c r="O119" s="34">
        <f>POWER(2,-L119)</f>
        <v>3.4318843056209722</v>
      </c>
      <c r="P119" s="26">
        <f>M119/SQRT((COUNT(C117:C119)+COUNT(G117:G119)/2))</f>
        <v>7.5642868900162308E-2</v>
      </c>
    </row>
    <row r="120" spans="2:16">
      <c r="B120" s="36" t="s">
        <v>120</v>
      </c>
      <c r="C120" s="30">
        <v>20.294000625610352</v>
      </c>
      <c r="D120" s="10"/>
      <c r="E120" s="8"/>
      <c r="F120" s="8"/>
      <c r="G120" s="30">
        <v>12.833000183105469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120</v>
      </c>
      <c r="C121" s="30">
        <v>20.311000823974609</v>
      </c>
      <c r="D121" s="9"/>
      <c r="E121" s="8"/>
      <c r="F121" s="8"/>
      <c r="G121" s="30">
        <v>12.779999732971191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120</v>
      </c>
      <c r="C122" s="30">
        <v>20.36400032043457</v>
      </c>
      <c r="D122" s="4">
        <f>STDEV(C120:C122)</f>
        <v>3.6510068576848964E-2</v>
      </c>
      <c r="E122" s="1">
        <f>AVERAGE(C120:C122)</f>
        <v>20.323000590006512</v>
      </c>
      <c r="F122" s="8"/>
      <c r="G122" s="30">
        <v>12.788000106811523</v>
      </c>
      <c r="H122" s="3">
        <f>STDEV(G120:G122)</f>
        <v>2.8571724258090046E-2</v>
      </c>
      <c r="I122" s="1">
        <f>AVERAGE(G120:G122)</f>
        <v>12.800333340962728</v>
      </c>
      <c r="J122" s="8"/>
      <c r="K122" s="1">
        <f>E122-I122</f>
        <v>7.5226672490437831</v>
      </c>
      <c r="L122" s="1">
        <f>K122-$K$7</f>
        <v>1.5650002161661778</v>
      </c>
      <c r="M122" s="27">
        <f>SQRT((D122*D122)+(H122*H122))</f>
        <v>4.6360851314083365E-2</v>
      </c>
      <c r="N122" s="14"/>
      <c r="O122" s="34">
        <f>POWER(2,-L122)</f>
        <v>0.33797765761615317</v>
      </c>
      <c r="P122" s="26">
        <f>M122/SQRT((COUNT(C120:C122)+COUNT(G120:G122)/2))</f>
        <v>2.1854714897179741E-2</v>
      </c>
    </row>
    <row r="123" spans="2:16">
      <c r="B123" s="36" t="s">
        <v>121</v>
      </c>
      <c r="C123" s="30">
        <v>39.784999847412109</v>
      </c>
      <c r="D123" s="10"/>
      <c r="E123" s="8"/>
      <c r="F123" s="8"/>
      <c r="G123" s="30">
        <v>16.76099967956543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121</v>
      </c>
      <c r="C124" s="30">
        <v>38.861000061035156</v>
      </c>
      <c r="D124" s="9"/>
      <c r="E124" s="8"/>
      <c r="F124" s="8"/>
      <c r="G124" s="30">
        <v>16.773000717163086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121</v>
      </c>
      <c r="C125" t="s">
        <v>10</v>
      </c>
      <c r="D125" s="4">
        <f>STDEV(C123:C125)</f>
        <v>0.65336651476206486</v>
      </c>
      <c r="E125" s="1">
        <f>AVERAGE(C123:C125)</f>
        <v>39.322999954223633</v>
      </c>
      <c r="F125" s="8"/>
      <c r="G125" s="30"/>
      <c r="H125" s="3">
        <f>STDEV(G123:G125)</f>
        <v>8.4860150665774479E-3</v>
      </c>
      <c r="I125" s="1">
        <f>AVERAGE(G123:G125)</f>
        <v>16.767000198364258</v>
      </c>
      <c r="J125" s="8"/>
      <c r="K125" s="1">
        <f>E125-I125</f>
        <v>22.555999755859375</v>
      </c>
      <c r="L125" s="1">
        <f>K125-$K$7</f>
        <v>16.59833272298177</v>
      </c>
      <c r="M125" s="27">
        <f>SQRT((D125*D125)+(H125*H125))</f>
        <v>0.65342162120948954</v>
      </c>
      <c r="N125" s="14"/>
      <c r="O125" s="34">
        <f>POWER(2,-L125)</f>
        <v>1.0078687330693504E-5</v>
      </c>
      <c r="P125" s="26">
        <f>M125/SQRT((COUNT(C123:C125)+COUNT(G123:G125)/2))</f>
        <v>0.37725314889962047</v>
      </c>
    </row>
    <row r="126" spans="2:16">
      <c r="B126" s="36" t="s">
        <v>122</v>
      </c>
      <c r="C126" s="30">
        <v>30.194000244140625</v>
      </c>
      <c r="D126" s="10"/>
      <c r="E126" s="8"/>
      <c r="F126" s="8"/>
      <c r="G126" s="30">
        <v>21.305999755859375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122</v>
      </c>
      <c r="C127" s="30">
        <v>30.170000076293945</v>
      </c>
      <c r="D127" s="9"/>
      <c r="E127" s="8"/>
      <c r="F127" s="8"/>
      <c r="G127" s="30">
        <v>21.416000366210937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122</v>
      </c>
      <c r="C128" s="30">
        <v>30.41200065612793</v>
      </c>
      <c r="D128" s="4">
        <f>STDEV(C126:C128)</f>
        <v>0.13333195936164244</v>
      </c>
      <c r="E128" s="1">
        <f>AVERAGE(C126:C128)</f>
        <v>30.2586669921875</v>
      </c>
      <c r="F128" s="8"/>
      <c r="G128" s="30">
        <v>21.440999984741211</v>
      </c>
      <c r="H128" s="3">
        <f>STDEV(G126:G128)</f>
        <v>7.1821743460834531E-2</v>
      </c>
      <c r="I128" s="1">
        <f>AVERAGE(G126:G128)</f>
        <v>21.387666702270508</v>
      </c>
      <c r="J128" s="8"/>
      <c r="K128" s="1">
        <f>E128-I128</f>
        <v>8.8710002899169922</v>
      </c>
      <c r="L128" s="1">
        <f>K128-$K$7</f>
        <v>2.9133332570393868</v>
      </c>
      <c r="M128" s="27">
        <f>SQRT((D128*D128)+(H128*H128))</f>
        <v>0.15144561473006934</v>
      </c>
      <c r="N128" s="14"/>
      <c r="O128" s="34">
        <f>POWER(2,-L128)</f>
        <v>0.13273923251493461</v>
      </c>
      <c r="P128" s="26">
        <f>M128/SQRT((COUNT(C126:C128)+COUNT(G126:G128)/2))</f>
        <v>7.1392147437731548E-2</v>
      </c>
    </row>
    <row r="129" spans="2:17">
      <c r="B129" s="36" t="s">
        <v>123</v>
      </c>
      <c r="C129" s="30">
        <v>21.493000030517578</v>
      </c>
      <c r="D129" s="10"/>
      <c r="E129" s="8"/>
      <c r="F129" s="8"/>
      <c r="G129" s="30">
        <v>15.008000373840332</v>
      </c>
      <c r="I129" s="8"/>
      <c r="J129" s="8"/>
      <c r="K129" s="8"/>
      <c r="L129" s="8"/>
      <c r="M129" s="8"/>
      <c r="N129" s="8"/>
      <c r="O129" s="33"/>
    </row>
    <row r="130" spans="2:17">
      <c r="B130" s="36" t="s">
        <v>123</v>
      </c>
      <c r="C130" s="30">
        <v>21.478000640869141</v>
      </c>
      <c r="D130" s="9"/>
      <c r="E130" s="8"/>
      <c r="F130" s="8"/>
      <c r="G130" s="30">
        <v>15.26099967956543</v>
      </c>
      <c r="H130" s="9"/>
      <c r="I130" s="8"/>
      <c r="J130" s="8"/>
      <c r="K130" s="8"/>
      <c r="L130" s="8"/>
      <c r="M130" s="8"/>
      <c r="N130" s="8"/>
      <c r="O130" s="33"/>
    </row>
    <row r="131" spans="2:17" ht="15.75">
      <c r="B131" s="36" t="s">
        <v>123</v>
      </c>
      <c r="C131" s="30">
        <v>21.39900016784668</v>
      </c>
      <c r="D131" s="4">
        <f t="shared" ref="D131" si="0">STDEV(C129:C131)</f>
        <v>5.0500875586049661E-2</v>
      </c>
      <c r="E131" s="1">
        <f t="shared" ref="E131" si="1">AVERAGE(C129:C131)</f>
        <v>21.456666946411133</v>
      </c>
      <c r="F131" s="8"/>
      <c r="G131" s="30">
        <v>14.968999862670898</v>
      </c>
      <c r="H131" s="3">
        <f t="shared" ref="H131" si="2">STDEV(G129:G131)</f>
        <v>0.15853158551494731</v>
      </c>
      <c r="I131" s="1">
        <f t="shared" ref="I131" si="3">AVERAGE(G129:G131)</f>
        <v>15.079333305358887</v>
      </c>
      <c r="J131" s="8"/>
      <c r="K131" s="1">
        <f t="shared" ref="K131" si="4">E131-I131</f>
        <v>6.3773336410522461</v>
      </c>
      <c r="L131" s="1">
        <f t="shared" ref="L131" si="5">K131-$K$7</f>
        <v>0.41966660817464074</v>
      </c>
      <c r="M131" s="27">
        <f t="shared" ref="M131" si="6">SQRT((D131*D131)+(H131*H131))</f>
        <v>0.16638089445859075</v>
      </c>
      <c r="N131" s="14"/>
      <c r="O131" s="34">
        <f t="shared" ref="O131" si="7">POWER(2,-L131)</f>
        <v>0.74759736633642393</v>
      </c>
      <c r="P131" s="26">
        <f t="shared" ref="P131" si="8">M131/SQRT((COUNT(C129:C131)+COUNT(G129:G131)/2))</f>
        <v>7.8432705821035203E-2</v>
      </c>
    </row>
    <row r="132" spans="2:17">
      <c r="B132" s="36" t="s">
        <v>124</v>
      </c>
      <c r="C132" t="s">
        <v>10</v>
      </c>
      <c r="D132" s="10"/>
      <c r="E132" s="8"/>
      <c r="F132" s="8"/>
      <c r="G132" s="30">
        <v>17.290000915527344</v>
      </c>
      <c r="I132" s="8"/>
      <c r="J132" s="8"/>
      <c r="K132" s="8"/>
      <c r="L132" s="8"/>
      <c r="M132" s="8"/>
      <c r="N132" s="8"/>
      <c r="O132" s="33"/>
    </row>
    <row r="133" spans="2:17">
      <c r="B133" s="36" t="s">
        <v>124</v>
      </c>
      <c r="C133" s="30">
        <v>36.992000579833984</v>
      </c>
      <c r="D133" s="9"/>
      <c r="E133" s="8"/>
      <c r="F133" s="8"/>
      <c r="G133" s="30">
        <v>17.097999572753906</v>
      </c>
      <c r="H133" s="9"/>
      <c r="I133" s="8"/>
      <c r="J133" s="8"/>
      <c r="K133" s="8"/>
      <c r="L133" s="8"/>
      <c r="M133" s="8"/>
      <c r="N133" s="8"/>
      <c r="O133" s="33"/>
    </row>
    <row r="134" spans="2:17" ht="15.75">
      <c r="B134" s="36" t="s">
        <v>124</v>
      </c>
      <c r="C134" s="30">
        <v>39.062999725341797</v>
      </c>
      <c r="D134" s="4">
        <f t="shared" ref="D134" si="9">STDEV(C132:C134)</f>
        <v>1.4644175396201198</v>
      </c>
      <c r="E134" s="1">
        <f t="shared" ref="E134" si="10">AVERAGE(C132:C134)</f>
        <v>38.027500152587891</v>
      </c>
      <c r="F134" s="8"/>
      <c r="G134" s="30">
        <v>17.135000228881836</v>
      </c>
      <c r="H134" s="3">
        <f t="shared" ref="H134" si="11">STDEV(G132:G134)</f>
        <v>0.1018649244844034</v>
      </c>
      <c r="I134" s="1">
        <f t="shared" ref="I134" si="12">AVERAGE(G132:G134)</f>
        <v>17.174333572387695</v>
      </c>
      <c r="J134" s="8"/>
      <c r="K134" s="1">
        <f t="shared" ref="K134" si="13">E134-I134</f>
        <v>20.853166580200195</v>
      </c>
      <c r="L134" s="1">
        <f t="shared" ref="L134" si="14">K134-$K$7</f>
        <v>14.89549954732259</v>
      </c>
      <c r="M134" s="27">
        <f t="shared" ref="M134" si="15">SQRT((D134*D134)+(H134*H134))</f>
        <v>1.4679561278141995</v>
      </c>
      <c r="N134" s="14"/>
      <c r="O134" s="34">
        <f t="shared" ref="O134" si="16">POWER(2,-L134)</f>
        <v>3.2810121290023041E-5</v>
      </c>
      <c r="P134" s="26">
        <f t="shared" ref="P134" si="17">M134/SQRT((COUNT(C132:C134)+COUNT(G132:G134)/2))</f>
        <v>0.7846555555851531</v>
      </c>
    </row>
    <row r="135" spans="2:17">
      <c r="B135" s="36" t="s">
        <v>125</v>
      </c>
      <c r="C135" s="30">
        <v>22.660999298095703</v>
      </c>
      <c r="D135" s="10"/>
      <c r="E135" s="8"/>
      <c r="F135" s="8"/>
      <c r="G135" s="30">
        <v>18.750999450683594</v>
      </c>
      <c r="I135" s="8"/>
      <c r="J135" s="8"/>
      <c r="K135" s="8"/>
      <c r="L135" s="8"/>
      <c r="M135" s="8"/>
      <c r="N135" s="8"/>
      <c r="O135" s="33"/>
    </row>
    <row r="136" spans="2:17">
      <c r="B136" s="36" t="s">
        <v>125</v>
      </c>
      <c r="C136" s="30">
        <v>22.655000686645508</v>
      </c>
      <c r="D136" s="9"/>
      <c r="E136" s="8"/>
      <c r="F136" s="8"/>
      <c r="G136" s="30">
        <v>18.72599983215332</v>
      </c>
      <c r="H136" s="9"/>
      <c r="I136" s="8"/>
      <c r="J136" s="8"/>
      <c r="K136" s="8"/>
      <c r="L136" s="8"/>
      <c r="M136" s="8"/>
      <c r="N136" s="8"/>
      <c r="O136" s="33"/>
    </row>
    <row r="137" spans="2:17" ht="15.75">
      <c r="B137" s="36" t="s">
        <v>125</v>
      </c>
      <c r="C137" s="30">
        <v>22.615999221801758</v>
      </c>
      <c r="D137" s="4">
        <f t="shared" ref="D137" si="18">STDEV(C135:C137)</f>
        <v>2.4433939734685918E-2</v>
      </c>
      <c r="E137" s="1">
        <f t="shared" ref="E137" si="19">AVERAGE(C135:C137)</f>
        <v>22.643999735514324</v>
      </c>
      <c r="F137" s="8"/>
      <c r="G137" s="30">
        <v>18.738000869750977</v>
      </c>
      <c r="H137" s="3">
        <f t="shared" ref="H137" si="20">STDEV(G135:G137)</f>
        <v>1.2503125851437771E-2</v>
      </c>
      <c r="I137" s="1">
        <f t="shared" ref="I137" si="21">AVERAGE(G135:G137)</f>
        <v>18.738333384195965</v>
      </c>
      <c r="J137" s="8"/>
      <c r="K137" s="1">
        <f t="shared" ref="K137" si="22">E137-I137</f>
        <v>3.9056663513183594</v>
      </c>
      <c r="L137" s="1">
        <f t="shared" ref="L137" si="23">K137-$K$7</f>
        <v>-2.052000681559246</v>
      </c>
      <c r="M137" s="27">
        <f t="shared" ref="M137" si="24">SQRT((D137*D137)+(H137*H137))</f>
        <v>2.7447141326833197E-2</v>
      </c>
      <c r="N137" s="14"/>
      <c r="O137" s="34">
        <f t="shared" ref="O137" si="25">POWER(2,-L137)</f>
        <v>4.1468063631162888</v>
      </c>
      <c r="P137" s="26">
        <f t="shared" ref="P137" si="26">M137/SQRT((COUNT(C135:C137)+COUNT(G135:G137)/2))</f>
        <v>1.2938706504259526E-2</v>
      </c>
    </row>
    <row r="138" spans="2:17" s="35" customFormat="1">
      <c r="B138" s="35" t="s">
        <v>126</v>
      </c>
      <c r="C138" s="44">
        <v>20.958000183105469</v>
      </c>
      <c r="D138" s="45"/>
      <c r="E138" s="46"/>
      <c r="F138" s="46"/>
      <c r="G138" s="44">
        <v>13.755000114440918</v>
      </c>
      <c r="H138" s="47"/>
      <c r="I138" s="46"/>
      <c r="J138" s="46"/>
      <c r="K138" s="46"/>
      <c r="L138" s="46"/>
      <c r="M138" s="46"/>
      <c r="N138" s="46"/>
      <c r="O138" s="48"/>
      <c r="P138" s="49"/>
      <c r="Q138" s="50"/>
    </row>
    <row r="139" spans="2:17" s="35" customFormat="1">
      <c r="B139" s="35" t="s">
        <v>126</v>
      </c>
      <c r="C139" s="44"/>
      <c r="D139" s="51"/>
      <c r="E139" s="46"/>
      <c r="F139" s="46"/>
      <c r="G139" s="44"/>
      <c r="H139" s="51"/>
      <c r="I139" s="46"/>
      <c r="J139" s="46"/>
      <c r="K139" s="46"/>
      <c r="L139" s="46"/>
      <c r="M139" s="46"/>
      <c r="N139" s="46"/>
      <c r="O139" s="48"/>
      <c r="P139" s="49"/>
      <c r="Q139" s="50"/>
    </row>
    <row r="140" spans="2:17" s="35" customFormat="1" ht="15.75">
      <c r="B140" s="35" t="s">
        <v>126</v>
      </c>
      <c r="C140" s="44">
        <v>20.966999053955078</v>
      </c>
      <c r="D140" s="52">
        <f t="shared" ref="D140" si="27">STDEV(C138:C140)</f>
        <v>6.3631626007807371E-3</v>
      </c>
      <c r="E140" s="53">
        <f t="shared" ref="E140" si="28">AVERAGE(C138:C140)</f>
        <v>20.962499618530273</v>
      </c>
      <c r="F140" s="46"/>
      <c r="G140" s="44">
        <v>14.541999816894531</v>
      </c>
      <c r="H140" s="54">
        <f t="shared" ref="H140" si="29">STDEV(G138:G140)</f>
        <v>0.55649282639674513</v>
      </c>
      <c r="I140" s="53">
        <f t="shared" ref="I140" si="30">AVERAGE(G138:G140)</f>
        <v>14.148499965667725</v>
      </c>
      <c r="J140" s="46"/>
      <c r="K140" s="53">
        <f t="shared" ref="K140" si="31">E140-I140</f>
        <v>6.8139996528625488</v>
      </c>
      <c r="L140" s="53">
        <f t="shared" ref="L140" si="32">K140-$K$7</f>
        <v>0.85633261998494348</v>
      </c>
      <c r="M140" s="53">
        <f t="shared" ref="M140" si="33">SQRT((D140*D140)+(H140*H140))</f>
        <v>0.55652920468679978</v>
      </c>
      <c r="N140" s="46"/>
      <c r="O140" s="55">
        <f t="shared" ref="O140" si="34">POWER(2,-L140)</f>
        <v>0.55235487975750763</v>
      </c>
      <c r="P140" s="56">
        <f t="shared" ref="P140" si="35">M140/SQRT((COUNT(C138:C140)+COUNT(G138:G140)/2))</f>
        <v>0.32131228613781221</v>
      </c>
      <c r="Q140" s="50"/>
    </row>
    <row r="141" spans="2:17">
      <c r="B141" s="36" t="s">
        <v>127</v>
      </c>
      <c r="C141" t="s">
        <v>10</v>
      </c>
      <c r="D141" s="10"/>
      <c r="E141" s="8"/>
      <c r="F141" s="8"/>
      <c r="G141" s="30">
        <v>16.170000076293945</v>
      </c>
      <c r="I141" s="8"/>
      <c r="J141" s="8"/>
      <c r="K141" s="8"/>
      <c r="L141" s="8"/>
      <c r="M141" s="8"/>
      <c r="N141" s="8"/>
      <c r="O141" s="33"/>
    </row>
    <row r="142" spans="2:17">
      <c r="B142" s="36" t="s">
        <v>127</v>
      </c>
      <c r="C142" s="30">
        <v>35.222999572753906</v>
      </c>
      <c r="D142" s="9"/>
      <c r="E142" s="8"/>
      <c r="F142" s="8"/>
      <c r="G142" s="30">
        <v>16.724000930786133</v>
      </c>
      <c r="H142" s="9"/>
      <c r="I142" s="8"/>
      <c r="J142" s="8"/>
      <c r="K142" s="8"/>
      <c r="L142" s="8"/>
      <c r="M142" s="8"/>
      <c r="N142" s="8"/>
      <c r="O142" s="33"/>
    </row>
    <row r="143" spans="2:17" ht="15.75">
      <c r="B143" s="36" t="s">
        <v>127</v>
      </c>
      <c r="C143" s="30">
        <v>38.146999359130859</v>
      </c>
      <c r="D143" s="4">
        <f t="shared" ref="D143" si="36">STDEV(C141:C143)</f>
        <v>2.06758007713516</v>
      </c>
      <c r="E143" s="1">
        <f t="shared" ref="E143" si="37">AVERAGE(C141:C143)</f>
        <v>36.684999465942383</v>
      </c>
      <c r="F143" s="8"/>
      <c r="G143" s="30">
        <v>16.722000122070313</v>
      </c>
      <c r="H143" s="3">
        <f t="shared" ref="H143" si="38">STDEV(G141:G143)</f>
        <v>0.31927652605815671</v>
      </c>
      <c r="I143" s="1">
        <f t="shared" ref="I143" si="39">AVERAGE(G141:G143)</f>
        <v>16.538667043050129</v>
      </c>
      <c r="J143" s="8"/>
      <c r="K143" s="1">
        <f t="shared" ref="K143" si="40">E143-I143</f>
        <v>20.146332422892254</v>
      </c>
      <c r="L143" s="1">
        <f t="shared" ref="L143" si="41">K143-$K$7</f>
        <v>14.188665390014648</v>
      </c>
      <c r="M143" s="27">
        <f t="shared" ref="M143" si="42">SQRT((D143*D143)+(H143*H143))</f>
        <v>2.0920862495265342</v>
      </c>
      <c r="N143" s="14"/>
      <c r="O143" s="34">
        <f t="shared" ref="O143" si="43">POWER(2,-L143)</f>
        <v>5.3553285397208525E-5</v>
      </c>
      <c r="P143" s="26">
        <f t="shared" ref="P143" si="44">M143/SQRT((COUNT(C141:C143)+COUNT(G141:G143)/2))</f>
        <v>1.1182671384727354</v>
      </c>
    </row>
    <row r="144" spans="2:17">
      <c r="B144" s="36" t="s">
        <v>128</v>
      </c>
      <c r="C144" s="30">
        <v>20.447000503540039</v>
      </c>
      <c r="D144" s="10"/>
      <c r="E144" s="8"/>
      <c r="F144" s="8"/>
      <c r="G144" s="30">
        <v>16.722999572753906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128</v>
      </c>
      <c r="C145" s="30">
        <v>20.443000793457031</v>
      </c>
      <c r="D145" s="9"/>
      <c r="E145" s="8"/>
      <c r="F145" s="8"/>
      <c r="G145" s="30">
        <v>16.871000289916992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128</v>
      </c>
      <c r="C146" s="30">
        <v>20.458999633789063</v>
      </c>
      <c r="D146" s="4">
        <f t="shared" ref="D146" si="45">STDEV(C144:C146)</f>
        <v>8.3260604875192261E-3</v>
      </c>
      <c r="E146" s="1">
        <f t="shared" ref="E146" si="46">AVERAGE(C144:C146)</f>
        <v>20.449666976928711</v>
      </c>
      <c r="F146" s="8"/>
      <c r="G146" s="30">
        <v>16.799999237060547</v>
      </c>
      <c r="H146" s="3">
        <f t="shared" ref="H146" si="47">STDEV(G144:G146)</f>
        <v>7.4020616599754202E-2</v>
      </c>
      <c r="I146" s="1">
        <f t="shared" ref="I146" si="48">AVERAGE(G144:G146)</f>
        <v>16.797999699910481</v>
      </c>
      <c r="J146" s="8"/>
      <c r="K146" s="1">
        <f t="shared" ref="K146" si="49">E146-I146</f>
        <v>3.6516672770182304</v>
      </c>
      <c r="L146" s="1">
        <f t="shared" ref="L146" si="50">K146-$K$7</f>
        <v>-2.305999755859375</v>
      </c>
      <c r="M146" s="27">
        <f t="shared" ref="M146" si="51">SQRT((D146*D146)+(H146*H146))</f>
        <v>7.4487414809816271E-2</v>
      </c>
      <c r="N146" s="14"/>
      <c r="O146" s="34">
        <f t="shared" ref="O146" si="52">POWER(2,-L146)</f>
        <v>4.9451002068472443</v>
      </c>
      <c r="P146" s="26">
        <f t="shared" ref="P146" si="53">M146/SQRT((COUNT(C144:C146)+COUNT(G144:G146)/2))</f>
        <v>3.511370408338424E-2</v>
      </c>
    </row>
    <row r="147" spans="2:16">
      <c r="B147" s="36" t="s">
        <v>129</v>
      </c>
      <c r="C147" s="30">
        <v>19.548999786376953</v>
      </c>
      <c r="D147" s="10"/>
      <c r="E147" s="8"/>
      <c r="F147" s="8"/>
      <c r="G147" s="30">
        <v>12.699000358581543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129</v>
      </c>
      <c r="C148" s="30">
        <v>19.558000564575195</v>
      </c>
      <c r="D148" s="9"/>
      <c r="E148" s="8"/>
      <c r="F148" s="8"/>
      <c r="G148" s="30">
        <v>12.75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129</v>
      </c>
      <c r="C149" s="30">
        <v>19.597999572753906</v>
      </c>
      <c r="D149" s="4">
        <f t="shared" ref="D149" si="54">STDEV(C147:C149)</f>
        <v>2.6082924581807592E-2</v>
      </c>
      <c r="E149" s="1">
        <f t="shared" ref="E149" si="55">AVERAGE(C147:C149)</f>
        <v>19.568333307902019</v>
      </c>
      <c r="F149" s="8"/>
      <c r="G149" s="30">
        <v>12.890999794006348</v>
      </c>
      <c r="H149" s="3">
        <f t="shared" ref="H149" si="56">STDEV(G147:G149)</f>
        <v>9.9453245747342184E-2</v>
      </c>
      <c r="I149" s="1">
        <f t="shared" ref="I149" si="57">AVERAGE(G147:G149)</f>
        <v>12.780000050862631</v>
      </c>
      <c r="J149" s="8"/>
      <c r="K149" s="1">
        <f t="shared" ref="K149" si="58">E149-I149</f>
        <v>6.7883332570393886</v>
      </c>
      <c r="L149" s="1">
        <f t="shared" ref="L149" si="59">K149-$K$7</f>
        <v>0.83066622416178326</v>
      </c>
      <c r="M149" s="27">
        <f t="shared" ref="M149" si="60">SQRT((D149*D149)+(H149*H149))</f>
        <v>0.10281666715285756</v>
      </c>
      <c r="N149" s="14"/>
      <c r="O149" s="34">
        <f t="shared" ref="O149" si="61">POWER(2,-L149)</f>
        <v>0.56226953114921441</v>
      </c>
      <c r="P149" s="26">
        <f t="shared" ref="P149" si="62">M149/SQRT((COUNT(C147:C149)+COUNT(G147:G149)/2))</f>
        <v>4.8468241708523832E-2</v>
      </c>
    </row>
    <row r="150" spans="2:16">
      <c r="B150" s="36" t="s">
        <v>130</v>
      </c>
      <c r="C150" s="30">
        <v>33.648998260498047</v>
      </c>
      <c r="D150" s="10"/>
      <c r="E150" s="8"/>
      <c r="F150" s="8"/>
      <c r="G150" s="30">
        <v>17.819999694824219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130</v>
      </c>
      <c r="C151" t="s">
        <v>10</v>
      </c>
      <c r="D151" s="9"/>
      <c r="E151" s="8"/>
      <c r="F151" s="8"/>
      <c r="G151" s="30">
        <v>18.055999755859375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130</v>
      </c>
      <c r="C152" s="30">
        <v>34.597999572753906</v>
      </c>
      <c r="D152" s="4">
        <f t="shared" ref="D152" si="63">STDEV(C150:C152)</f>
        <v>0.67104526325105041</v>
      </c>
      <c r="E152" s="1">
        <f t="shared" ref="E152" si="64">AVERAGE(C150:C152)</f>
        <v>34.123498916625977</v>
      </c>
      <c r="F152" s="8"/>
      <c r="G152" s="30">
        <v>18.113000869750977</v>
      </c>
      <c r="H152" s="3">
        <f t="shared" ref="H152" si="65">STDEV(G150:G152)</f>
        <v>0.15534630362613913</v>
      </c>
      <c r="I152" s="1">
        <f t="shared" ref="I152" si="66">AVERAGE(G150:G152)</f>
        <v>17.996333440144856</v>
      </c>
      <c r="J152" s="8"/>
      <c r="K152" s="1">
        <f t="shared" ref="K152" si="67">E152-I152</f>
        <v>16.127165476481121</v>
      </c>
      <c r="L152" s="1">
        <f t="shared" ref="L152" si="68">K152-$K$7</f>
        <v>10.169498443603516</v>
      </c>
      <c r="M152" s="27">
        <f t="shared" ref="M152" si="69">SQRT((D152*D152)+(H152*H152))</f>
        <v>0.68879185490391515</v>
      </c>
      <c r="N152" s="14"/>
      <c r="O152" s="34">
        <f t="shared" ref="O152" si="70">POWER(2,-L152)</f>
        <v>8.6831224919896766E-4</v>
      </c>
      <c r="P152" s="26">
        <f t="shared" ref="P152" si="71">M152/SQRT((COUNT(C150:C152)+COUNT(G150:G152)/2))</f>
        <v>0.36817473312156557</v>
      </c>
    </row>
    <row r="153" spans="2:16">
      <c r="B153" s="36" t="s">
        <v>131</v>
      </c>
      <c r="C153" s="30">
        <v>21.974000930786133</v>
      </c>
      <c r="D153" s="10"/>
      <c r="E153" s="8"/>
      <c r="F153" s="8"/>
      <c r="G153" s="30">
        <v>18.5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131</v>
      </c>
      <c r="C154" s="30">
        <v>21.992000579833984</v>
      </c>
      <c r="D154" s="9"/>
      <c r="E154" s="8"/>
      <c r="F154" s="8"/>
      <c r="G154" s="30">
        <v>18.044000625610352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131</v>
      </c>
      <c r="C155" s="30">
        <v>22.349000930786133</v>
      </c>
      <c r="D155" s="4">
        <f t="shared" ref="D155" si="72">STDEV(C153:C155)</f>
        <v>0.21150186679476785</v>
      </c>
      <c r="E155" s="1">
        <f t="shared" ref="E155" si="73">AVERAGE(C153:C155)</f>
        <v>22.105000813802082</v>
      </c>
      <c r="F155" s="8"/>
      <c r="G155" s="30">
        <v>18.322000503540039</v>
      </c>
      <c r="H155" s="3">
        <f t="shared" ref="H155" si="74">STDEV(G153:G155)</f>
        <v>0.22981992309652569</v>
      </c>
      <c r="I155" s="1">
        <f t="shared" ref="I155" si="75">AVERAGE(G153:G155)</f>
        <v>18.288667043050129</v>
      </c>
      <c r="J155" s="8"/>
      <c r="K155" s="1">
        <f t="shared" ref="K155" si="76">E155-I155</f>
        <v>3.8163337707519531</v>
      </c>
      <c r="L155" s="1">
        <f t="shared" ref="L155" si="77">K155-$K$7</f>
        <v>-2.1413332621256522</v>
      </c>
      <c r="M155" s="27">
        <f t="shared" ref="M155" si="78">SQRT((D155*D155)+(H155*H155))</f>
        <v>0.31233033267642241</v>
      </c>
      <c r="N155" s="14"/>
      <c r="O155" s="34">
        <f t="shared" ref="O155" si="79">POWER(2,-L155)</f>
        <v>4.4116956349592176</v>
      </c>
      <c r="P155" s="26">
        <f t="shared" ref="P155" si="80">M155/SQRT((COUNT(C153:C155)+COUNT(G153:G155)/2))</f>
        <v>0.14723393080383243</v>
      </c>
    </row>
    <row r="156" spans="2:16">
      <c r="B156" s="36" t="s">
        <v>132</v>
      </c>
      <c r="C156" s="30">
        <v>22.448999404907227</v>
      </c>
      <c r="D156" s="10"/>
      <c r="E156" s="8"/>
      <c r="F156" s="8"/>
      <c r="G156" s="30">
        <v>14.909000396728516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132</v>
      </c>
      <c r="C157" s="30">
        <v>22.454999923706055</v>
      </c>
      <c r="D157" s="9"/>
      <c r="E157" s="8"/>
      <c r="F157" s="8"/>
      <c r="G157" s="30">
        <v>14.817000389099121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132</v>
      </c>
      <c r="C158" s="30">
        <v>22.468999862670898</v>
      </c>
      <c r="D158" s="4">
        <f t="shared" ref="D158" si="81">STDEV(C156:C158)</f>
        <v>1.0263388228965964E-2</v>
      </c>
      <c r="E158" s="1">
        <f t="shared" ref="E158" si="82">AVERAGE(C156:C158)</f>
        <v>22.457666397094727</v>
      </c>
      <c r="F158" s="8"/>
      <c r="G158" s="30">
        <v>14.812999725341797</v>
      </c>
      <c r="H158" s="3">
        <f t="shared" ref="H158" si="83">STDEV(G156:G158)</f>
        <v>5.4307973050324421E-2</v>
      </c>
      <c r="I158" s="1">
        <f t="shared" ref="I158" si="84">AVERAGE(G156:G158)</f>
        <v>14.846333503723145</v>
      </c>
      <c r="J158" s="8"/>
      <c r="K158" s="1">
        <f t="shared" ref="K158" si="85">E158-I158</f>
        <v>7.611332893371582</v>
      </c>
      <c r="L158" s="1">
        <f t="shared" ref="L158" si="86">K158-$K$7</f>
        <v>1.6536658604939767</v>
      </c>
      <c r="M158" s="27">
        <f t="shared" ref="M158" si="87">SQRT((D158*D158)+(H158*H158))</f>
        <v>5.526927785644789E-2</v>
      </c>
      <c r="N158" s="14"/>
      <c r="O158" s="34">
        <f t="shared" ref="O158" si="88">POWER(2,-L158)</f>
        <v>0.31783152608097187</v>
      </c>
      <c r="P158" s="26">
        <f t="shared" ref="P158" si="89">M158/SQRT((COUNT(C156:C158)+COUNT(G156:G158)/2))</f>
        <v>2.6054187442385197E-2</v>
      </c>
    </row>
    <row r="159" spans="2:16">
      <c r="B159" s="36" t="s">
        <v>133</v>
      </c>
      <c r="C159" s="30">
        <v>33.945999145507812</v>
      </c>
      <c r="D159" s="10"/>
      <c r="E159" s="8"/>
      <c r="F159" s="8"/>
      <c r="G159" s="30">
        <v>17.875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133</v>
      </c>
      <c r="C160" s="30">
        <v>34.074001312255859</v>
      </c>
      <c r="D160" s="9"/>
      <c r="E160" s="8"/>
      <c r="F160" s="8"/>
      <c r="G160" s="30">
        <v>17.791000366210938</v>
      </c>
      <c r="H160" s="9"/>
      <c r="I160" s="8"/>
      <c r="J160" s="8"/>
      <c r="K160" s="8"/>
      <c r="L160" s="8"/>
      <c r="M160" s="8"/>
      <c r="N160" s="8"/>
      <c r="O160" s="33"/>
    </row>
    <row r="161" spans="2:17" ht="15.75">
      <c r="B161" s="36" t="s">
        <v>133</v>
      </c>
      <c r="C161" s="30">
        <v>29.184999465942383</v>
      </c>
      <c r="D161" s="4">
        <f t="shared" ref="D161" si="90">STDEV(C159:C161)</f>
        <v>2.7864505963911301</v>
      </c>
      <c r="E161" s="1">
        <f t="shared" ref="E161" si="91">AVERAGE(C159:C161)</f>
        <v>32.401666641235352</v>
      </c>
      <c r="F161" s="8"/>
      <c r="G161" s="30">
        <v>17.881000518798828</v>
      </c>
      <c r="H161" s="3">
        <f t="shared" ref="H161" si="92">STDEV(G159:G161)</f>
        <v>5.0318936409658108E-2</v>
      </c>
      <c r="I161" s="1">
        <f t="shared" ref="I161" si="93">AVERAGE(G159:G161)</f>
        <v>17.849000295003254</v>
      </c>
      <c r="J161" s="8"/>
      <c r="K161" s="1">
        <f t="shared" ref="K161" si="94">E161-I161</f>
        <v>14.552666346232098</v>
      </c>
      <c r="L161" s="1">
        <f t="shared" ref="L161" si="95">K161-$K$7</f>
        <v>8.5949993133544922</v>
      </c>
      <c r="M161" s="27">
        <f t="shared" ref="M161" si="96">SQRT((D161*D161)+(H161*H161))</f>
        <v>2.786904899972348</v>
      </c>
      <c r="N161" s="14"/>
      <c r="O161" s="34">
        <f t="shared" ref="O161" si="97">POWER(2,-L161)</f>
        <v>2.5861123839665905E-3</v>
      </c>
      <c r="P161" s="26">
        <f t="shared" ref="P161" si="98">M161/SQRT((COUNT(C159:C161)+COUNT(G159:G161)/2))</f>
        <v>1.313759568861643</v>
      </c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39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39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39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39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39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39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39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39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39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39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39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39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39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39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39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39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39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39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39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39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39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39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39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39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39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39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39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39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39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39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39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39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39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39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39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39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39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39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39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39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39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39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39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39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39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39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39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39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39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39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39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39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39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39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39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39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39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39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39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39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39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39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39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39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39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39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39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39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39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39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39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39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39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39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39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39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39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39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39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39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39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39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39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39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39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39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39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39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39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39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39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39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39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39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39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39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39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39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39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39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39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39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39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39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39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39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39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39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39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39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39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39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39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39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39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39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39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39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39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39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39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39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39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39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39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39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39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39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39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39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39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39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39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39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39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39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39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39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39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39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39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39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39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39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39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39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39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39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39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39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39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39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39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42578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24.538000106811523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24.483999252319336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24.576000213623047</v>
      </c>
      <c r="D7" s="4">
        <f>STDEV(C5:C8)</f>
        <v>4.6231802337749629E-2</v>
      </c>
      <c r="E7" s="1">
        <f>AVERAGE(C5:C8)</f>
        <v>24.532666524251301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6.5883331298828125</v>
      </c>
      <c r="L7" s="1">
        <f>K7-$K$7</f>
        <v>0</v>
      </c>
      <c r="M7" s="27">
        <f>SQRT((D7*D7)+(H7*H7))</f>
        <v>7.27719214652508E-2</v>
      </c>
      <c r="N7" s="14"/>
      <c r="O7" s="34">
        <f>POWER(2,-L7)</f>
        <v>1</v>
      </c>
      <c r="P7" s="26">
        <f>M7/SQRT((COUNT(C5:C8)+COUNT(G5:G8)/2))</f>
        <v>3.4305012765369146E-2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134</v>
      </c>
      <c r="C9" s="30">
        <v>27.62700080871582</v>
      </c>
      <c r="D9" s="10"/>
      <c r="E9" s="8"/>
      <c r="F9" s="8"/>
      <c r="G9" s="30">
        <v>19.851999282836914</v>
      </c>
      <c r="I9" s="8"/>
      <c r="J9" s="8"/>
      <c r="K9" s="8"/>
      <c r="L9" s="8"/>
      <c r="M9" s="8"/>
      <c r="N9" s="8"/>
      <c r="O9" s="33"/>
    </row>
    <row r="10" spans="2:16">
      <c r="B10" s="36" t="s">
        <v>134</v>
      </c>
      <c r="C10" s="30">
        <v>27.749000549316406</v>
      </c>
      <c r="D10" s="9"/>
      <c r="E10" s="8"/>
      <c r="F10" s="8"/>
      <c r="G10" s="30">
        <v>19.89900016784668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134</v>
      </c>
      <c r="C11" s="30">
        <v>27.948999404907227</v>
      </c>
      <c r="D11" s="4">
        <f t="shared" ref="D11" si="0">STDEV(C9:C11)</f>
        <v>0.16256617877728255</v>
      </c>
      <c r="E11" s="1">
        <f t="shared" ref="E11" si="1">AVERAGE(C9:C11)</f>
        <v>27.775000254313152</v>
      </c>
      <c r="F11" s="8"/>
      <c r="G11" s="30">
        <v>19.915000915527344</v>
      </c>
      <c r="H11" s="3">
        <f t="shared" ref="H11" si="2">STDEV(G9:G11)</f>
        <v>3.2747297190509499E-2</v>
      </c>
      <c r="I11" s="1">
        <f t="shared" ref="I11" si="3">AVERAGE(G9:G11)</f>
        <v>19.88866678873698</v>
      </c>
      <c r="J11" s="8"/>
      <c r="K11" s="1">
        <f t="shared" ref="K11" si="4">E11-I11</f>
        <v>7.8863334655761719</v>
      </c>
      <c r="L11" s="1">
        <f t="shared" ref="L11" si="5">K11-$K$7</f>
        <v>1.2980003356933594</v>
      </c>
      <c r="M11" s="27">
        <f t="shared" ref="M11" si="6">SQRT((D11*D11)+(H11*H11))</f>
        <v>0.16583168561988068</v>
      </c>
      <c r="N11" s="14"/>
      <c r="O11" s="34">
        <f t="shared" ref="O11" si="7">POWER(2,-L11)</f>
        <v>0.40668950443554297</v>
      </c>
      <c r="P11" s="26">
        <f t="shared" ref="P11" si="8">M11/SQRT((COUNT(C9:C11)+COUNT(G9:G11)/2))</f>
        <v>7.8173806291608874E-2</v>
      </c>
    </row>
    <row r="12" spans="2:16">
      <c r="B12" s="36" t="s">
        <v>135</v>
      </c>
      <c r="C12" s="30">
        <v>23.334999084472656</v>
      </c>
      <c r="D12" s="10"/>
      <c r="E12" s="8"/>
      <c r="F12" s="8"/>
      <c r="G12" s="30">
        <v>16.551000595092773</v>
      </c>
      <c r="I12" s="8"/>
      <c r="J12" s="8"/>
      <c r="K12" s="8"/>
      <c r="L12" s="8"/>
      <c r="M12" s="8"/>
      <c r="N12" s="8"/>
      <c r="O12" s="33"/>
    </row>
    <row r="13" spans="2:16">
      <c r="B13" s="36" t="s">
        <v>135</v>
      </c>
      <c r="C13" s="30">
        <v>23.504999160766602</v>
      </c>
      <c r="D13" s="9"/>
      <c r="E13" s="8"/>
      <c r="F13" s="8"/>
      <c r="G13" s="30">
        <v>16.024999618530273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135</v>
      </c>
      <c r="C14" s="30">
        <v>23.430999755859375</v>
      </c>
      <c r="D14" s="4">
        <f t="shared" ref="D14" si="9">STDEV(C12:C14)</f>
        <v>8.5236989987985512E-2</v>
      </c>
      <c r="E14" s="1">
        <f t="shared" ref="E14" si="10">AVERAGE(C12:C14)</f>
        <v>23.423666000366211</v>
      </c>
      <c r="F14" s="8"/>
      <c r="G14" s="30">
        <v>15.939999580383301</v>
      </c>
      <c r="H14" s="3">
        <f t="shared" ref="H14" si="11">STDEV(G12:G14)</f>
        <v>0.33096431675879495</v>
      </c>
      <c r="I14" s="1">
        <f t="shared" ref="I14" si="12">AVERAGE(G12:G14)</f>
        <v>16.171999931335449</v>
      </c>
      <c r="J14" s="8"/>
      <c r="K14" s="1">
        <f t="shared" ref="K14" si="13">E14-I14</f>
        <v>7.2516660690307617</v>
      </c>
      <c r="L14" s="1">
        <f t="shared" ref="L14" si="14">K14-$K$7</f>
        <v>0.66333293914794922</v>
      </c>
      <c r="M14" s="27">
        <f t="shared" ref="M14" si="15">SQRT((D14*D14)+(H14*H14))</f>
        <v>0.34176413420636742</v>
      </c>
      <c r="N14" s="14"/>
      <c r="O14" s="34">
        <f t="shared" ref="O14" si="16">POWER(2,-L14)</f>
        <v>0.63141789811715399</v>
      </c>
      <c r="P14" s="26">
        <f t="shared" ref="P14" si="17">M14/SQRT((COUNT(C12:C14)+COUNT(G12:G14)/2))</f>
        <v>0.16110915790911448</v>
      </c>
    </row>
    <row r="15" spans="2:16">
      <c r="B15" s="36" t="s">
        <v>136</v>
      </c>
      <c r="C15" t="s">
        <v>10</v>
      </c>
      <c r="D15" s="10"/>
      <c r="E15" s="8"/>
      <c r="F15" s="8"/>
      <c r="G15" s="30">
        <v>18.068000793457031</v>
      </c>
      <c r="I15" s="8"/>
      <c r="J15" s="8"/>
      <c r="K15" s="8"/>
      <c r="L15" s="8"/>
      <c r="M15" s="8"/>
      <c r="N15" s="8"/>
      <c r="O15" s="33"/>
    </row>
    <row r="16" spans="2:16">
      <c r="B16" s="36" t="s">
        <v>136</v>
      </c>
      <c r="C16" s="30">
        <v>39.324001312255859</v>
      </c>
      <c r="D16" s="9"/>
      <c r="E16" s="8"/>
      <c r="F16" s="8"/>
      <c r="G16" s="30">
        <v>18.084999084472656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136</v>
      </c>
      <c r="C17" s="30">
        <v>33.126998901367188</v>
      </c>
      <c r="D17" s="4">
        <f t="shared" ref="D17" si="18">STDEV(C15:C17)</f>
        <v>4.381942427768764</v>
      </c>
      <c r="E17" s="1">
        <f t="shared" ref="E17" si="19">AVERAGE(C15:C17)</f>
        <v>36.225500106811523</v>
      </c>
      <c r="F17" s="8"/>
      <c r="G17" s="30">
        <v>18.082000732421875</v>
      </c>
      <c r="H17" s="3">
        <f t="shared" ref="H17" si="20">STDEV(G15:G17)</f>
        <v>9.0731316119964153E-3</v>
      </c>
      <c r="I17" s="1">
        <f t="shared" ref="I17" si="21">AVERAGE(G15:G17)</f>
        <v>18.078333536783855</v>
      </c>
      <c r="J17" s="8"/>
      <c r="K17" s="1">
        <f t="shared" ref="K17" si="22">E17-I17</f>
        <v>18.147166570027668</v>
      </c>
      <c r="L17" s="1">
        <f t="shared" ref="L17" si="23">K17-$K$7</f>
        <v>11.558833440144856</v>
      </c>
      <c r="M17" s="27">
        <f t="shared" ref="M17" si="24">SQRT((D17*D17)+(H17*H17))</f>
        <v>4.3819518210492978</v>
      </c>
      <c r="N17" s="14"/>
      <c r="O17" s="34">
        <f t="shared" ref="O17" si="25">POWER(2,-L17)</f>
        <v>3.314701460366519E-4</v>
      </c>
      <c r="P17" s="26">
        <f t="shared" ref="P17" si="26">M17/SQRT((COUNT(C15:C17)+COUNT(G15:G17)/2))</f>
        <v>2.3422517713880899</v>
      </c>
    </row>
    <row r="18" spans="2:16">
      <c r="B18" s="36" t="s">
        <v>137</v>
      </c>
      <c r="C18" s="30">
        <v>24.288000106811523</v>
      </c>
      <c r="D18" s="10"/>
      <c r="E18" s="8"/>
      <c r="F18" s="8"/>
      <c r="G18" s="30">
        <v>19.801000595092773</v>
      </c>
      <c r="I18" s="8"/>
      <c r="J18" s="8"/>
      <c r="K18" s="8"/>
      <c r="L18" s="8"/>
      <c r="M18" s="8"/>
      <c r="N18" s="8"/>
      <c r="O18" s="33"/>
    </row>
    <row r="19" spans="2:16">
      <c r="B19" s="36" t="s">
        <v>137</v>
      </c>
      <c r="C19" s="30">
        <v>24.680999755859375</v>
      </c>
      <c r="D19" s="9"/>
      <c r="E19" s="8"/>
      <c r="F19" s="8"/>
      <c r="G19" s="30">
        <v>19.805999755859375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137</v>
      </c>
      <c r="C20" s="30">
        <v>24.334999084472656</v>
      </c>
      <c r="D20" s="4">
        <f t="shared" ref="D20" si="27">STDEV(C18:C20)</f>
        <v>0.21462140800846408</v>
      </c>
      <c r="E20" s="1">
        <f t="shared" ref="E20" si="28">AVERAGE(C18:C20)</f>
        <v>24.434666315714519</v>
      </c>
      <c r="F20" s="8"/>
      <c r="G20" s="30">
        <v>19.798000335693359</v>
      </c>
      <c r="H20" s="3">
        <f t="shared" ref="H20" si="29">STDEV(G18:G20)</f>
        <v>4.0411196432539633E-3</v>
      </c>
      <c r="I20" s="1">
        <f t="shared" ref="I20" si="30">AVERAGE(G18:G20)</f>
        <v>19.801666895548504</v>
      </c>
      <c r="J20" s="8"/>
      <c r="K20" s="1">
        <f t="shared" ref="K20" si="31">E20-I20</f>
        <v>4.6329994201660156</v>
      </c>
      <c r="L20" s="1">
        <f t="shared" ref="L20" si="32">K20-$K$7</f>
        <v>-1.9553337097167969</v>
      </c>
      <c r="M20" s="27">
        <f t="shared" ref="M20" si="33">SQRT((D20*D20)+(H20*H20))</f>
        <v>0.21465944988168284</v>
      </c>
      <c r="N20" s="14"/>
      <c r="O20" s="34">
        <f t="shared" ref="O20" si="34">POWER(2,-L20)</f>
        <v>3.8780561969843292</v>
      </c>
      <c r="P20" s="26">
        <f t="shared" ref="P20" si="35">M20/SQRT((COUNT(C18:C20)+COUNT(G18:G20)/2))</f>
        <v>0.10119143510474118</v>
      </c>
    </row>
    <row r="21" spans="2:16">
      <c r="B21" s="36" t="s">
        <v>138</v>
      </c>
      <c r="C21" s="30">
        <v>27.038999557495117</v>
      </c>
      <c r="D21" s="10"/>
      <c r="E21" s="8"/>
      <c r="F21" s="8"/>
      <c r="G21" s="30">
        <v>14.541000366210938</v>
      </c>
      <c r="I21" s="8"/>
      <c r="J21" s="8"/>
      <c r="K21" s="8"/>
      <c r="L21" s="8"/>
      <c r="M21" s="8"/>
      <c r="N21" s="8"/>
      <c r="O21" s="33"/>
    </row>
    <row r="22" spans="2:16">
      <c r="B22" s="36" t="s">
        <v>138</v>
      </c>
      <c r="C22" s="30">
        <v>27.172000885009766</v>
      </c>
      <c r="D22" s="9"/>
      <c r="E22" s="8"/>
      <c r="F22" s="8"/>
      <c r="G22" s="30">
        <v>14.520999908447266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138</v>
      </c>
      <c r="C23" s="30">
        <v>27.093999862670898</v>
      </c>
      <c r="D23" s="4">
        <f t="shared" ref="D23" si="36">STDEV(C21:C23)</f>
        <v>6.6831312740855617E-2</v>
      </c>
      <c r="E23" s="1">
        <f t="shared" ref="E23" si="37">AVERAGE(C21:C23)</f>
        <v>27.101666768391926</v>
      </c>
      <c r="F23" s="8"/>
      <c r="G23" s="30">
        <v>14.545999526977539</v>
      </c>
      <c r="H23" s="3">
        <f t="shared" ref="H23" si="38">STDEV(G21:G23)</f>
        <v>1.322869888906906E-2</v>
      </c>
      <c r="I23" s="1">
        <f t="shared" ref="I23" si="39">AVERAGE(G21:G23)</f>
        <v>14.53599993387858</v>
      </c>
      <c r="J23" s="8"/>
      <c r="K23" s="1">
        <f t="shared" ref="K23" si="40">E23-I23</f>
        <v>12.565666834513346</v>
      </c>
      <c r="L23" s="1">
        <f t="shared" ref="L23" si="41">K23-$K$7</f>
        <v>5.9773337046305333</v>
      </c>
      <c r="M23" s="27">
        <f t="shared" ref="M23" si="42">SQRT((D23*D23)+(H23*H23))</f>
        <v>6.8127988646104226E-2</v>
      </c>
      <c r="N23" s="14"/>
      <c r="O23" s="34">
        <f t="shared" ref="O23" si="43">POWER(2,-L23)</f>
        <v>1.5872424165964606E-2</v>
      </c>
      <c r="P23" s="26">
        <f t="shared" ref="P23" si="44">M23/SQRT((COUNT(C21:C23)+COUNT(G21:G23)/2))</f>
        <v>3.211584184017361E-2</v>
      </c>
    </row>
    <row r="24" spans="2:16">
      <c r="B24" s="36" t="s">
        <v>139</v>
      </c>
      <c r="C24" t="s">
        <v>10</v>
      </c>
      <c r="D24" s="10"/>
      <c r="E24" s="8"/>
      <c r="F24" s="8"/>
      <c r="G24" s="30">
        <v>20.204999923706055</v>
      </c>
      <c r="I24" s="8"/>
      <c r="J24" s="8"/>
      <c r="K24" s="8"/>
      <c r="L24" s="8"/>
      <c r="M24" s="8"/>
      <c r="N24" s="8"/>
      <c r="O24" s="33"/>
    </row>
    <row r="25" spans="2:16">
      <c r="B25" s="36" t="s">
        <v>139</v>
      </c>
      <c r="C25" t="s">
        <v>10</v>
      </c>
      <c r="D25" s="9"/>
      <c r="E25" s="8"/>
      <c r="F25" s="8"/>
      <c r="G25" s="30">
        <v>20.261999130249023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139</v>
      </c>
      <c r="C26" s="30">
        <v>36.762001037597656</v>
      </c>
      <c r="D26" s="4" t="e">
        <f t="shared" ref="D26" si="45">STDEV(C24:C26)</f>
        <v>#DIV/0!</v>
      </c>
      <c r="E26" s="1">
        <f t="shared" ref="E26" si="46">AVERAGE(C24:C26)</f>
        <v>36.762001037597656</v>
      </c>
      <c r="F26" s="8"/>
      <c r="G26" s="30">
        <v>20.284999847412109</v>
      </c>
      <c r="H26" s="3">
        <f t="shared" ref="H26" si="47">STDEV(G24:G26)</f>
        <v>4.1186426424083898E-2</v>
      </c>
      <c r="I26" s="1">
        <f t="shared" ref="I26" si="48">AVERAGE(G24:G26)</f>
        <v>20.25066630045573</v>
      </c>
      <c r="J26" s="8"/>
      <c r="K26" s="1">
        <f t="shared" ref="K26" si="49">E26-I26</f>
        <v>16.511334737141926</v>
      </c>
      <c r="L26" s="1">
        <f t="shared" ref="L26" si="50">K26-$K$7</f>
        <v>9.9230016072591134</v>
      </c>
      <c r="M26" s="27" t="e">
        <f t="shared" ref="M26" si="51">SQRT((D26*D26)+(H26*H26))</f>
        <v>#DIV/0!</v>
      </c>
      <c r="N26" s="14"/>
      <c r="O26" s="34">
        <f t="shared" ref="O26" si="52">POWER(2,-L26)</f>
        <v>1.0300987714119652E-3</v>
      </c>
      <c r="P26" s="26" t="e">
        <f t="shared" ref="P26" si="53">M26/SQRT((COUNT(C24:C26)+COUNT(G24:G26)/2))</f>
        <v>#DIV/0!</v>
      </c>
    </row>
    <row r="27" spans="2:16">
      <c r="B27" s="36" t="s">
        <v>140</v>
      </c>
      <c r="C27" s="30">
        <v>20.985000610351563</v>
      </c>
      <c r="D27" s="10"/>
      <c r="E27" s="8"/>
      <c r="F27" s="8"/>
      <c r="G27" s="30">
        <v>18.385000228881836</v>
      </c>
      <c r="I27" s="8"/>
      <c r="J27" s="8"/>
      <c r="K27" s="8"/>
      <c r="L27" s="8"/>
      <c r="M27" s="8"/>
      <c r="N27" s="8"/>
      <c r="O27" s="33"/>
    </row>
    <row r="28" spans="2:16">
      <c r="B28" s="36" t="s">
        <v>140</v>
      </c>
      <c r="C28" s="30">
        <v>21.048000335693359</v>
      </c>
      <c r="D28" s="9"/>
      <c r="E28" s="8"/>
      <c r="F28" s="8"/>
      <c r="G28" s="30">
        <v>18.403999328613281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140</v>
      </c>
      <c r="C29" s="30">
        <v>20.972999572753906</v>
      </c>
      <c r="D29" s="4">
        <f t="shared" ref="D29" si="54">STDEV(C27:C29)</f>
        <v>4.0286690809046455E-2</v>
      </c>
      <c r="E29" s="1">
        <f t="shared" ref="E29" si="55">AVERAGE(C27:C29)</f>
        <v>21.002000172932942</v>
      </c>
      <c r="F29" s="8"/>
      <c r="G29" s="30">
        <v>18.391000747680664</v>
      </c>
      <c r="H29" s="3">
        <f t="shared" ref="H29" si="56">STDEV(G27:G29)</f>
        <v>9.7119781946684632E-3</v>
      </c>
      <c r="I29" s="1">
        <f t="shared" ref="I29" si="57">AVERAGE(G27:G29)</f>
        <v>18.393333435058594</v>
      </c>
      <c r="J29" s="8"/>
      <c r="K29" s="1">
        <f t="shared" ref="K29" si="58">E29-I29</f>
        <v>2.6086667378743478</v>
      </c>
      <c r="L29" s="1">
        <f t="shared" ref="L29" si="59">K29-$K$7</f>
        <v>-3.9796663920084647</v>
      </c>
      <c r="M29" s="27">
        <f t="shared" ref="M29" si="60">SQRT((D29*D29)+(H29*H29))</f>
        <v>4.1440800870608474E-2</v>
      </c>
      <c r="N29" s="14"/>
      <c r="O29" s="34">
        <f t="shared" ref="O29" si="61">POWER(2,-L29)</f>
        <v>15.776074799392429</v>
      </c>
      <c r="P29" s="26">
        <f t="shared" ref="P29" si="62">M29/SQRT((COUNT(C27:C29)+COUNT(G27:G29)/2))</f>
        <v>1.953538087560576E-2</v>
      </c>
    </row>
    <row r="30" spans="2:16">
      <c r="B30" s="36" t="s">
        <v>141</v>
      </c>
      <c r="C30" s="30">
        <v>21.285999298095703</v>
      </c>
      <c r="D30" s="10"/>
      <c r="E30" s="8"/>
      <c r="F30" s="8"/>
      <c r="G30" s="30">
        <v>14.010000228881836</v>
      </c>
      <c r="I30" s="8"/>
      <c r="J30" s="8"/>
      <c r="K30" s="8"/>
      <c r="L30" s="8"/>
      <c r="M30" s="8"/>
      <c r="N30" s="8"/>
      <c r="O30" s="33"/>
    </row>
    <row r="31" spans="2:16">
      <c r="B31" s="36" t="s">
        <v>141</v>
      </c>
      <c r="C31" s="30">
        <v>21.277000427246094</v>
      </c>
      <c r="D31" s="9"/>
      <c r="E31" s="8"/>
      <c r="F31" s="8"/>
      <c r="G31" s="30">
        <v>14.02299976348877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141</v>
      </c>
      <c r="C32" s="30">
        <v>21.222999572753906</v>
      </c>
      <c r="D32" s="4">
        <f t="shared" ref="D32" si="63">STDEV(C30:C32)</f>
        <v>3.4073541435147299E-2</v>
      </c>
      <c r="E32" s="1">
        <f t="shared" ref="E32" si="64">AVERAGE(C30:C32)</f>
        <v>21.261999766031902</v>
      </c>
      <c r="F32" s="8"/>
      <c r="G32" s="30">
        <v>13.961000442504883</v>
      </c>
      <c r="H32" s="3">
        <f t="shared" ref="H32" si="65">STDEV(G30:G32)</f>
        <v>3.2695266648876765E-2</v>
      </c>
      <c r="I32" s="1">
        <f t="shared" ref="I32" si="66">AVERAGE(G30:G32)</f>
        <v>13.998000144958496</v>
      </c>
      <c r="J32" s="8"/>
      <c r="K32" s="1">
        <f t="shared" ref="K32" si="67">E32-I32</f>
        <v>7.2639996210734061</v>
      </c>
      <c r="L32" s="1">
        <f t="shared" ref="L32" si="68">K32-$K$7</f>
        <v>0.67566649119059363</v>
      </c>
      <c r="M32" s="27">
        <f t="shared" ref="M32" si="69">SQRT((D32*D32)+(H32*H32))</f>
        <v>4.7222734854875284E-2</v>
      </c>
      <c r="N32" s="14"/>
      <c r="O32" s="34">
        <f t="shared" ref="O32" si="70">POWER(2,-L32)</f>
        <v>0.6260429353783783</v>
      </c>
      <c r="P32" s="26">
        <f t="shared" ref="P32" si="71">M32/SQRT((COUNT(C30:C32)+COUNT(G30:G32)/2))</f>
        <v>2.2261010694704434E-2</v>
      </c>
    </row>
    <row r="33" spans="2:16">
      <c r="B33" s="36" t="s">
        <v>142</v>
      </c>
      <c r="C33" s="30">
        <v>37.133998870849609</v>
      </c>
      <c r="D33" s="10"/>
      <c r="E33" s="8"/>
      <c r="F33" s="8"/>
      <c r="G33" s="30">
        <v>16.783000946044922</v>
      </c>
      <c r="I33" s="8"/>
      <c r="J33" s="8"/>
      <c r="K33" s="8"/>
      <c r="L33" s="8"/>
      <c r="M33" s="8"/>
      <c r="N33" s="8"/>
      <c r="O33" s="33"/>
    </row>
    <row r="34" spans="2:16">
      <c r="B34" s="36" t="s">
        <v>142</v>
      </c>
      <c r="C34" s="30">
        <v>38.522998809814453</v>
      </c>
      <c r="D34" s="9"/>
      <c r="E34" s="8"/>
      <c r="F34" s="8"/>
      <c r="G34" s="30">
        <v>16.729999542236328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142</v>
      </c>
      <c r="C35" s="30">
        <v>38.424999237060547</v>
      </c>
      <c r="D35" s="4">
        <f t="shared" ref="D35" si="72">STDEV(C33:C35)</f>
        <v>0.77519961862102149</v>
      </c>
      <c r="E35" s="1">
        <f t="shared" ref="E35" si="73">AVERAGE(C33:C35)</f>
        <v>38.027332305908203</v>
      </c>
      <c r="F35" s="8"/>
      <c r="G35" s="30">
        <v>16.88599967956543</v>
      </c>
      <c r="H35" s="3">
        <f t="shared" ref="H35" si="74">STDEV(G33:G35)</f>
        <v>7.9324156429182766E-2</v>
      </c>
      <c r="I35" s="1">
        <f t="shared" ref="I35" si="75">AVERAGE(G33:G35)</f>
        <v>16.799666722615559</v>
      </c>
      <c r="J35" s="8"/>
      <c r="K35" s="1">
        <f t="shared" ref="K35" si="76">E35-I35</f>
        <v>21.227665583292644</v>
      </c>
      <c r="L35" s="1">
        <f t="shared" ref="L35" si="77">K35-$K$7</f>
        <v>14.639332453409832</v>
      </c>
      <c r="M35" s="27">
        <f t="shared" ref="M35" si="78">SQRT((D35*D35)+(H35*H35))</f>
        <v>0.77924756688961094</v>
      </c>
      <c r="N35" s="14"/>
      <c r="O35" s="34">
        <f t="shared" ref="O35" si="79">POWER(2,-L35)</f>
        <v>3.9185177198838812E-5</v>
      </c>
      <c r="P35" s="26">
        <f t="shared" ref="P35" si="80">M35/SQRT((COUNT(C33:C35)+COUNT(G33:G35)/2))</f>
        <v>0.36734082584717448</v>
      </c>
    </row>
    <row r="36" spans="2:16">
      <c r="B36" s="36" t="s">
        <v>143</v>
      </c>
      <c r="C36" s="30">
        <v>19.958000183105469</v>
      </c>
      <c r="D36" s="10"/>
      <c r="E36" s="8"/>
      <c r="F36" s="8"/>
      <c r="G36" s="30">
        <v>19.350000381469727</v>
      </c>
      <c r="I36" s="8"/>
      <c r="J36" s="8"/>
      <c r="K36" s="8"/>
      <c r="L36" s="8"/>
      <c r="M36" s="8"/>
      <c r="N36" s="8"/>
      <c r="O36" s="33"/>
    </row>
    <row r="37" spans="2:16">
      <c r="B37" s="36" t="s">
        <v>143</v>
      </c>
      <c r="C37" s="30">
        <v>19.926000595092773</v>
      </c>
      <c r="D37" s="9"/>
      <c r="E37" s="8"/>
      <c r="F37" s="8"/>
      <c r="G37" s="30">
        <v>19.472000122070313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143</v>
      </c>
      <c r="C38" s="30">
        <v>20.24799919128418</v>
      </c>
      <c r="D38" s="4">
        <f t="shared" ref="D38" si="81">STDEV(C36:C38)</f>
        <v>0.17739151347940424</v>
      </c>
      <c r="E38" s="1">
        <f t="shared" ref="E38" si="82">AVERAGE(C36:C38)</f>
        <v>20.043999989827473</v>
      </c>
      <c r="F38" s="8"/>
      <c r="G38" s="30">
        <v>19.382999420166016</v>
      </c>
      <c r="H38" s="3">
        <f t="shared" ref="H38" si="83">STDEV(G36:G38)</f>
        <v>6.3105729006890959E-2</v>
      </c>
      <c r="I38" s="1">
        <f t="shared" ref="I38" si="84">AVERAGE(G36:G38)</f>
        <v>19.401666641235352</v>
      </c>
      <c r="J38" s="8"/>
      <c r="K38" s="1">
        <f t="shared" ref="K38" si="85">E38-I38</f>
        <v>0.64233334859212121</v>
      </c>
      <c r="L38" s="1">
        <f t="shared" ref="L38" si="86">K38-$K$7</f>
        <v>-5.9459997812906913</v>
      </c>
      <c r="M38" s="27">
        <f t="shared" ref="M38" si="87">SQRT((D38*D38)+(H38*H38))</f>
        <v>0.18828192183001749</v>
      </c>
      <c r="N38" s="14"/>
      <c r="O38" s="34">
        <f t="shared" ref="O38" si="88">POWER(2,-L38)</f>
        <v>61.648751871477252</v>
      </c>
      <c r="P38" s="26">
        <f t="shared" ref="P38" si="89">M38/SQRT((COUNT(C36:C38)+COUNT(G36:G38)/2))</f>
        <v>8.8756949133893884E-2</v>
      </c>
    </row>
    <row r="39" spans="2:16">
      <c r="B39" s="36" t="s">
        <v>144</v>
      </c>
      <c r="C39" s="30">
        <v>23.871999740600586</v>
      </c>
      <c r="D39" s="10"/>
      <c r="E39" s="8"/>
      <c r="F39" s="8"/>
      <c r="G39" s="30">
        <v>14.725000381469727</v>
      </c>
      <c r="I39" s="8"/>
      <c r="J39" s="8"/>
      <c r="K39" s="8"/>
      <c r="L39" s="8"/>
      <c r="M39" s="8"/>
      <c r="N39" s="8"/>
      <c r="O39" s="33"/>
    </row>
    <row r="40" spans="2:16">
      <c r="B40" s="36" t="s">
        <v>144</v>
      </c>
      <c r="C40" s="30">
        <v>23.874000549316406</v>
      </c>
      <c r="D40" s="9"/>
      <c r="E40" s="8"/>
      <c r="F40" s="8"/>
      <c r="G40" s="30">
        <v>14.718999862670898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144</v>
      </c>
      <c r="C41" s="30">
        <v>23.846000671386719</v>
      </c>
      <c r="D41" s="4">
        <f t="shared" ref="D41" si="90">STDEV(C39:C41)</f>
        <v>1.5620221933880881E-2</v>
      </c>
      <c r="E41" s="1">
        <f t="shared" ref="E41" si="91">AVERAGE(C39:C41)</f>
        <v>23.86400032043457</v>
      </c>
      <c r="F41" s="8"/>
      <c r="G41" s="30">
        <v>14.690999984741211</v>
      </c>
      <c r="H41" s="3">
        <f t="shared" ref="H41" si="92">STDEV(G39:G41)</f>
        <v>1.81476645312326E-2</v>
      </c>
      <c r="I41" s="1">
        <f t="shared" ref="I41" si="93">AVERAGE(G39:G41)</f>
        <v>14.711666742960611</v>
      </c>
      <c r="J41" s="8"/>
      <c r="K41" s="1">
        <f t="shared" ref="K41" si="94">E41-I41</f>
        <v>9.1523335774739589</v>
      </c>
      <c r="L41" s="1">
        <f t="shared" ref="L41" si="95">K41-$K$7</f>
        <v>2.5640004475911464</v>
      </c>
      <c r="M41" s="27">
        <f t="shared" ref="M41" si="96">SQRT((D41*D41)+(H41*H41))</f>
        <v>2.3944290785108902E-2</v>
      </c>
      <c r="N41" s="14"/>
      <c r="O41" s="34">
        <f t="shared" ref="O41" si="97">POWER(2,-L41)</f>
        <v>0.16910597641673186</v>
      </c>
      <c r="P41" s="26">
        <f t="shared" ref="P41" si="98">M41/SQRT((COUNT(C39:C41)+COUNT(G39:G41)/2))</f>
        <v>1.1287446923235378E-2</v>
      </c>
    </row>
    <row r="42" spans="2:16">
      <c r="B42" s="36" t="s">
        <v>145</v>
      </c>
      <c r="C42" t="s">
        <v>10</v>
      </c>
      <c r="D42" s="10"/>
      <c r="E42" s="8"/>
      <c r="F42" s="8"/>
      <c r="G42" s="30">
        <v>17.847000122070313</v>
      </c>
      <c r="I42" s="8"/>
      <c r="J42" s="8"/>
      <c r="K42" s="8"/>
      <c r="L42" s="8"/>
      <c r="M42" s="8"/>
      <c r="N42" s="8"/>
      <c r="O42" s="33"/>
    </row>
    <row r="43" spans="2:16">
      <c r="B43" s="36" t="s">
        <v>145</v>
      </c>
      <c r="C43" t="s">
        <v>10</v>
      </c>
      <c r="D43" s="9"/>
      <c r="E43" s="8"/>
      <c r="F43" s="8"/>
      <c r="G43" s="30">
        <v>17.850000381469727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145</v>
      </c>
      <c r="C44" t="s">
        <v>10</v>
      </c>
      <c r="D44" s="4" t="e">
        <f t="shared" ref="D44" si="99">STDEV(C42:C44)</f>
        <v>#DIV/0!</v>
      </c>
      <c r="E44" s="1" t="e">
        <f t="shared" ref="E44" si="100">AVERAGE(C42:C44)</f>
        <v>#DIV/0!</v>
      </c>
      <c r="F44" s="8"/>
      <c r="G44" s="30">
        <v>17.861000061035156</v>
      </c>
      <c r="H44" s="3">
        <f t="shared" ref="H44" si="101">STDEV(G42:G44)</f>
        <v>7.3710333742433307E-3</v>
      </c>
      <c r="I44" s="1">
        <f t="shared" ref="I44" si="102">AVERAGE(G42:G44)</f>
        <v>17.852666854858398</v>
      </c>
      <c r="J44" s="8"/>
      <c r="K44" s="1" t="e">
        <f t="shared" ref="K44" si="103">E44-I44</f>
        <v>#DIV/0!</v>
      </c>
      <c r="L44" s="1" t="e">
        <f t="shared" ref="L44" si="104">K44-$K$7</f>
        <v>#DIV/0!</v>
      </c>
      <c r="M44" s="27" t="e">
        <f t="shared" ref="M44" si="105">SQRT((D44*D44)+(H44*H44))</f>
        <v>#DIV/0!</v>
      </c>
      <c r="N44" s="14"/>
      <c r="O44" s="34" t="e">
        <f t="shared" ref="O44" si="106">POWER(2,-L44)</f>
        <v>#DIV/0!</v>
      </c>
      <c r="P44" s="26" t="e">
        <f t="shared" ref="P44" si="107">M44/SQRT((COUNT(C42:C44)+COUNT(G42:G44)/2))</f>
        <v>#DIV/0!</v>
      </c>
    </row>
    <row r="45" spans="2:16">
      <c r="B45" s="36" t="s">
        <v>146</v>
      </c>
      <c r="C45" s="30">
        <v>22.920999526977539</v>
      </c>
      <c r="D45" s="10"/>
      <c r="E45" s="8"/>
      <c r="F45" s="8"/>
      <c r="G45" s="30">
        <v>20.25</v>
      </c>
      <c r="I45" s="8"/>
      <c r="J45" s="8"/>
      <c r="K45" s="8"/>
      <c r="L45" s="8"/>
      <c r="M45" s="8"/>
      <c r="N45" s="8"/>
      <c r="O45" s="33"/>
    </row>
    <row r="46" spans="2:16">
      <c r="B46" s="36" t="s">
        <v>146</v>
      </c>
      <c r="C46" s="30">
        <v>22.992000579833984</v>
      </c>
      <c r="D46" s="9"/>
      <c r="E46" s="8"/>
      <c r="F46" s="8"/>
      <c r="G46" s="30">
        <v>20.214000701904297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146</v>
      </c>
      <c r="C47" s="30">
        <v>22.805000305175781</v>
      </c>
      <c r="D47" s="4">
        <f t="shared" ref="D47" si="108">STDEV(C45:C47)</f>
        <v>9.4398156485866247E-2</v>
      </c>
      <c r="E47" s="1">
        <f t="shared" ref="E47" si="109">AVERAGE(C45:C47)</f>
        <v>22.906000137329102</v>
      </c>
      <c r="F47" s="8"/>
      <c r="G47" s="30">
        <v>20.357000350952148</v>
      </c>
      <c r="H47" s="3">
        <f t="shared" ref="H47" si="110">STDEV(G45:G47)</f>
        <v>7.4379571786742343E-2</v>
      </c>
      <c r="I47" s="1">
        <f t="shared" ref="I47" si="111">AVERAGE(G45:G47)</f>
        <v>20.273667017618816</v>
      </c>
      <c r="J47" s="8"/>
      <c r="K47" s="1">
        <f t="shared" ref="K47" si="112">E47-I47</f>
        <v>2.6323331197102853</v>
      </c>
      <c r="L47" s="1">
        <f t="shared" ref="L47" si="113">K47-$K$7</f>
        <v>-3.9560000101725272</v>
      </c>
      <c r="M47" s="27">
        <f t="shared" ref="M47" si="114">SQRT((D47*D47)+(H47*H47))</f>
        <v>0.12018041706995881</v>
      </c>
      <c r="N47" s="14"/>
      <c r="O47" s="34">
        <f t="shared" ref="O47" si="115">POWER(2,-L47)</f>
        <v>15.519390674895885</v>
      </c>
      <c r="P47" s="26">
        <f t="shared" ref="P47" si="116">M47/SQRT((COUNT(C45:C47)+COUNT(G45:G47)/2))</f>
        <v>5.6653591917330264E-2</v>
      </c>
    </row>
    <row r="48" spans="2:16">
      <c r="B48" s="36" t="s">
        <v>147</v>
      </c>
      <c r="C48" s="30">
        <v>20.445999145507813</v>
      </c>
      <c r="D48" s="10"/>
      <c r="E48" s="8"/>
      <c r="F48" s="8"/>
      <c r="G48" s="30">
        <v>13.907999992370605</v>
      </c>
      <c r="I48" s="8"/>
      <c r="J48" s="8"/>
      <c r="K48" s="8"/>
      <c r="L48" s="8"/>
      <c r="M48" s="8"/>
      <c r="N48" s="8"/>
      <c r="O48" s="33"/>
    </row>
    <row r="49" spans="2:16">
      <c r="B49" s="36" t="s">
        <v>147</v>
      </c>
      <c r="C49" s="30">
        <v>20.378999710083008</v>
      </c>
      <c r="D49" s="9"/>
      <c r="E49" s="8"/>
      <c r="F49" s="8"/>
      <c r="G49" s="30">
        <v>14.003999710083008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147</v>
      </c>
      <c r="C50" s="30">
        <v>20.434999465942383</v>
      </c>
      <c r="D50" s="4">
        <f t="shared" ref="D50" si="117">STDEV(C48:C50)</f>
        <v>3.593023321682895E-2</v>
      </c>
      <c r="E50" s="1">
        <f t="shared" ref="E50" si="118">AVERAGE(C48:C50)</f>
        <v>20.419999440511067</v>
      </c>
      <c r="F50" s="8"/>
      <c r="G50" s="30">
        <v>13.984000205993652</v>
      </c>
      <c r="H50" s="3">
        <f t="shared" ref="H50" si="119">STDEV(G48:G50)</f>
        <v>5.0649051382083886E-2</v>
      </c>
      <c r="I50" s="1">
        <f t="shared" ref="I50" si="120">AVERAGE(G48:G50)</f>
        <v>13.965333302815756</v>
      </c>
      <c r="J50" s="8"/>
      <c r="K50" s="1">
        <f t="shared" ref="K50" si="121">E50-I50</f>
        <v>6.4546661376953107</v>
      </c>
      <c r="L50" s="1">
        <f t="shared" ref="L50" si="122">K50-$K$7</f>
        <v>-0.13366699218750178</v>
      </c>
      <c r="M50" s="27">
        <f t="shared" ref="M50" si="123">SQRT((D50*D50)+(H50*H50))</f>
        <v>6.2099179261248631E-2</v>
      </c>
      <c r="N50" s="14"/>
      <c r="O50" s="34">
        <f t="shared" ref="O50" si="124">POWER(2,-L50)</f>
        <v>1.0970786768919556</v>
      </c>
      <c r="P50" s="26">
        <f t="shared" ref="P50" si="125">M50/SQRT((COUNT(C48:C50)+COUNT(G48:G50)/2))</f>
        <v>2.9273833841165286E-2</v>
      </c>
    </row>
    <row r="51" spans="2:16">
      <c r="B51" s="36" t="s">
        <v>148</v>
      </c>
      <c r="C51" t="s">
        <v>10</v>
      </c>
      <c r="D51" s="10"/>
      <c r="E51" s="8"/>
      <c r="F51" s="8"/>
      <c r="G51" s="30">
        <v>18.141000747680664</v>
      </c>
      <c r="I51" s="8"/>
      <c r="J51" s="8"/>
      <c r="K51" s="8"/>
      <c r="L51" s="8"/>
      <c r="M51" s="8"/>
      <c r="N51" s="8"/>
      <c r="O51" s="33"/>
    </row>
    <row r="52" spans="2:16">
      <c r="B52" s="36" t="s">
        <v>148</v>
      </c>
      <c r="C52" s="30">
        <v>31.49799919128418</v>
      </c>
      <c r="D52" s="9"/>
      <c r="E52" s="8"/>
      <c r="F52" s="8"/>
      <c r="G52" s="30">
        <v>18.184000015258789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148</v>
      </c>
      <c r="C53" s="30">
        <v>33.716999053955078</v>
      </c>
      <c r="D53" s="4">
        <f t="shared" ref="D53" si="126">STDEV(C51:C53)</f>
        <v>1.5690698503466101</v>
      </c>
      <c r="E53" s="1">
        <f t="shared" ref="E53" si="127">AVERAGE(C51:C53)</f>
        <v>32.607499122619629</v>
      </c>
      <c r="F53" s="8"/>
      <c r="G53" s="30">
        <v>18.253000259399414</v>
      </c>
      <c r="H53" s="3">
        <f t="shared" ref="H53" si="128">STDEV(G51:G53)</f>
        <v>5.6500532931055121E-2</v>
      </c>
      <c r="I53" s="1">
        <f t="shared" ref="I53" si="129">AVERAGE(G51:G53)</f>
        <v>18.192667007446289</v>
      </c>
      <c r="J53" s="8"/>
      <c r="K53" s="1">
        <f t="shared" ref="K53" si="130">E53-I53</f>
        <v>14.41483211517334</v>
      </c>
      <c r="L53" s="1">
        <f t="shared" ref="L53" si="131">K53-$K$7</f>
        <v>7.8264989852905273</v>
      </c>
      <c r="M53" s="27">
        <f t="shared" ref="M53" si="132">SQRT((D53*D53)+(H53*H53))</f>
        <v>1.5700867827888454</v>
      </c>
      <c r="N53" s="14"/>
      <c r="O53" s="34">
        <f t="shared" ref="O53" si="133">POWER(2,-L53)</f>
        <v>4.4054375011483285E-3</v>
      </c>
      <c r="P53" s="26">
        <f t="shared" ref="P53" si="134">M53/SQRT((COUNT(C51:C53)+COUNT(G51:G53)/2))</f>
        <v>0.83924668695685944</v>
      </c>
    </row>
    <row r="54" spans="2:16">
      <c r="B54" s="36" t="s">
        <v>149</v>
      </c>
      <c r="C54" s="30">
        <v>20.472000122070313</v>
      </c>
      <c r="D54" s="10"/>
      <c r="E54" s="8"/>
      <c r="F54" s="8"/>
      <c r="G54" s="30">
        <v>18.139999389648438</v>
      </c>
      <c r="I54" s="8"/>
      <c r="J54" s="8"/>
      <c r="K54" s="8"/>
      <c r="L54" s="8"/>
      <c r="M54" s="8"/>
      <c r="N54" s="8"/>
      <c r="O54" s="33"/>
    </row>
    <row r="55" spans="2:16">
      <c r="B55" s="36" t="s">
        <v>149</v>
      </c>
      <c r="C55" s="30">
        <v>20.533000946044922</v>
      </c>
      <c r="D55" s="9"/>
      <c r="E55" s="8"/>
      <c r="F55" s="8"/>
      <c r="G55" s="30">
        <v>18.193000793457031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149</v>
      </c>
      <c r="C56" s="30">
        <v>20.479999542236328</v>
      </c>
      <c r="D56" s="4">
        <f t="shared" ref="D56" si="135">STDEV(C54:C56)</f>
        <v>3.3151772336370774E-2</v>
      </c>
      <c r="E56" s="1">
        <f t="shared" ref="E56" si="136">AVERAGE(C54:C56)</f>
        <v>20.49500020345052</v>
      </c>
      <c r="F56" s="8"/>
      <c r="G56" s="30">
        <v>18.204999923706055</v>
      </c>
      <c r="H56" s="3">
        <f t="shared" ref="H56" si="137">STDEV(G54:G56)</f>
        <v>3.4588527385512519E-2</v>
      </c>
      <c r="I56" s="1">
        <f t="shared" ref="I56" si="138">AVERAGE(G54:G56)</f>
        <v>18.179333368937176</v>
      </c>
      <c r="J56" s="8"/>
      <c r="K56" s="1">
        <f t="shared" ref="K56" si="139">E56-I56</f>
        <v>2.315666834513344</v>
      </c>
      <c r="L56" s="1">
        <f t="shared" ref="L56" si="140">K56-$K$7</f>
        <v>-4.2726662953694685</v>
      </c>
      <c r="M56" s="27">
        <f t="shared" ref="M56" si="141">SQRT((D56*D56)+(H56*H56))</f>
        <v>4.7910397991885935E-2</v>
      </c>
      <c r="N56" s="14"/>
      <c r="O56" s="34">
        <f t="shared" ref="O56" si="142">POWER(2,-L56)</f>
        <v>19.328614144518419</v>
      </c>
      <c r="P56" s="26">
        <f t="shared" ref="P56" si="143">M56/SQRT((COUNT(C54:C56)+COUNT(G54:G56)/2))</f>
        <v>2.2585178206272597E-2</v>
      </c>
    </row>
    <row r="57" spans="2:16">
      <c r="B57" s="36" t="s">
        <v>150</v>
      </c>
      <c r="C57" s="30">
        <v>21.270000457763672</v>
      </c>
      <c r="D57" s="10"/>
      <c r="E57" s="8"/>
      <c r="F57" s="8"/>
      <c r="G57" s="30">
        <v>12.817000389099121</v>
      </c>
      <c r="I57" s="8"/>
      <c r="J57" s="8"/>
      <c r="K57" s="8"/>
      <c r="L57" s="8"/>
      <c r="M57" s="8"/>
      <c r="N57" s="8"/>
      <c r="O57" s="33"/>
    </row>
    <row r="58" spans="2:16">
      <c r="B58" s="36" t="s">
        <v>150</v>
      </c>
      <c r="C58" s="30">
        <v>21.215000152587891</v>
      </c>
      <c r="D58" s="9"/>
      <c r="E58" s="8"/>
      <c r="F58" s="8"/>
      <c r="G58" s="30">
        <v>12.807000160217285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150</v>
      </c>
      <c r="C59" s="30">
        <v>21.194000244140625</v>
      </c>
      <c r="D59" s="4">
        <f t="shared" ref="D59" si="144">STDEV(C57:C59)</f>
        <v>3.9247212629203297E-2</v>
      </c>
      <c r="E59" s="1">
        <f t="shared" ref="E59" si="145">AVERAGE(C57:C59)</f>
        <v>21.226333618164063</v>
      </c>
      <c r="F59" s="8"/>
      <c r="G59" s="30">
        <v>12.911999702453613</v>
      </c>
      <c r="H59" s="3">
        <f t="shared" ref="H59" si="146">STDEV(G57:G59)</f>
        <v>5.7950809579263796E-2</v>
      </c>
      <c r="I59" s="1">
        <f t="shared" ref="I59" si="147">AVERAGE(G57:G59)</f>
        <v>12.845333417256674</v>
      </c>
      <c r="J59" s="8"/>
      <c r="K59" s="1">
        <f t="shared" ref="K59" si="148">E59-I59</f>
        <v>8.3810002009073887</v>
      </c>
      <c r="L59" s="1">
        <f t="shared" ref="L59" si="149">K59-$K$7</f>
        <v>1.7926670710245762</v>
      </c>
      <c r="M59" s="27">
        <f t="shared" ref="M59" si="150">SQRT((D59*D59)+(H59*H59))</f>
        <v>6.9990285254840814E-2</v>
      </c>
      <c r="N59" s="14"/>
      <c r="O59" s="34">
        <f t="shared" ref="O59" si="151">POWER(2,-L59)</f>
        <v>0.28863795532320152</v>
      </c>
      <c r="P59" s="26">
        <f t="shared" ref="P59" si="152">M59/SQRT((COUNT(C57:C59)+COUNT(G57:G59)/2))</f>
        <v>3.299373688058585E-2</v>
      </c>
    </row>
    <row r="60" spans="2:16">
      <c r="B60" s="36" t="s">
        <v>151</v>
      </c>
      <c r="C60" t="s">
        <v>10</v>
      </c>
      <c r="D60" s="10"/>
      <c r="E60" s="8"/>
      <c r="F60" s="8"/>
      <c r="G60" s="30">
        <v>17.080999374389648</v>
      </c>
      <c r="I60" s="8"/>
      <c r="J60" s="8"/>
      <c r="K60" s="8"/>
      <c r="L60" s="8"/>
      <c r="M60" s="8"/>
      <c r="N60" s="8"/>
      <c r="O60" s="33"/>
    </row>
    <row r="61" spans="2:16">
      <c r="B61" s="36" t="s">
        <v>151</v>
      </c>
      <c r="C61" t="s">
        <v>10</v>
      </c>
      <c r="D61" s="9"/>
      <c r="E61" s="8"/>
      <c r="F61" s="8"/>
      <c r="G61" s="30">
        <v>16.940999984741211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151</v>
      </c>
      <c r="C62" t="s">
        <v>10</v>
      </c>
      <c r="D62" s="4" t="e">
        <f t="shared" ref="D62" si="153">STDEV(C60:C62)</f>
        <v>#DIV/0!</v>
      </c>
      <c r="E62" s="1" t="e">
        <f t="shared" ref="E62" si="154">AVERAGE(C60:C62)</f>
        <v>#DIV/0!</v>
      </c>
      <c r="F62" s="8"/>
      <c r="G62" s="30">
        <v>16.995000839233398</v>
      </c>
      <c r="H62" s="3">
        <f t="shared" ref="H62" si="155">STDEV(G60:G62)</f>
        <v>7.0606502812939981E-2</v>
      </c>
      <c r="I62" s="1">
        <f t="shared" ref="I62" si="156">AVERAGE(G60:G62)</f>
        <v>17.005666732788086</v>
      </c>
      <c r="J62" s="8"/>
      <c r="K62" s="1" t="e">
        <f t="shared" ref="K62" si="157">E62-I62</f>
        <v>#DIV/0!</v>
      </c>
      <c r="L62" s="1" t="e">
        <f t="shared" ref="L62" si="158">K62-$K$7</f>
        <v>#DIV/0!</v>
      </c>
      <c r="M62" s="27" t="e">
        <f t="shared" ref="M62" si="159">SQRT((D62*D62)+(H62*H62))</f>
        <v>#DIV/0!</v>
      </c>
      <c r="N62" s="14"/>
      <c r="O62" s="34" t="e">
        <f t="shared" ref="O62" si="160">POWER(2,-L62)</f>
        <v>#DIV/0!</v>
      </c>
      <c r="P62" s="26" t="e">
        <f t="shared" ref="P62" si="161">M62/SQRT((COUNT(C60:C62)+COUNT(G60:G62)/2))</f>
        <v>#DIV/0!</v>
      </c>
    </row>
    <row r="63" spans="2:16">
      <c r="B63" s="36" t="s">
        <v>152</v>
      </c>
      <c r="C63" s="30">
        <v>25.913000106811523</v>
      </c>
      <c r="D63" s="10"/>
      <c r="E63" s="8"/>
      <c r="F63" s="8"/>
      <c r="G63" s="30">
        <v>19.916999816894531</v>
      </c>
      <c r="I63" s="8"/>
      <c r="J63" s="8"/>
      <c r="K63" s="8"/>
      <c r="L63" s="8"/>
      <c r="M63" s="8"/>
      <c r="N63" s="8"/>
      <c r="O63" s="33"/>
    </row>
    <row r="64" spans="2:16">
      <c r="B64" s="36" t="s">
        <v>152</v>
      </c>
      <c r="C64" s="30">
        <v>26.066999435424805</v>
      </c>
      <c r="D64" s="9"/>
      <c r="E64" s="8"/>
      <c r="F64" s="8"/>
      <c r="G64" s="30">
        <v>19.954000473022461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152</v>
      </c>
      <c r="C65" s="30">
        <v>25.878000259399414</v>
      </c>
      <c r="D65" s="4">
        <f>STDEV(C63:C65)</f>
        <v>0.1005497149593912</v>
      </c>
      <c r="E65" s="1">
        <f>AVERAGE(C63:C65)</f>
        <v>25.952666600545246</v>
      </c>
      <c r="F65" s="8"/>
      <c r="G65" s="30">
        <v>19.958999633789063</v>
      </c>
      <c r="H65" s="3">
        <f>STDEV(G63:G65)</f>
        <v>2.2942045758249856E-2</v>
      </c>
      <c r="I65" s="1">
        <f>AVERAGE(G63:G65)</f>
        <v>19.943333307902019</v>
      </c>
      <c r="J65" s="8"/>
      <c r="K65" s="1">
        <f>E65-I65</f>
        <v>6.0093332926432268</v>
      </c>
      <c r="L65" s="1">
        <f>K65-$K$7</f>
        <v>-0.5789998372395857</v>
      </c>
      <c r="M65" s="27">
        <f>SQRT((D65*D65)+(H65*H65))</f>
        <v>0.10313380940306845</v>
      </c>
      <c r="N65" s="14"/>
      <c r="O65" s="34">
        <f>POWER(2,-L65)</f>
        <v>1.4938132885849154</v>
      </c>
      <c r="P65" s="26">
        <f>M65/SQRT((COUNT(C63:C65)+COUNT(G63:G65)/2))</f>
        <v>4.8617743999007083E-2</v>
      </c>
    </row>
    <row r="66" spans="2:16">
      <c r="B66" s="36" t="s">
        <v>153</v>
      </c>
      <c r="C66" s="30">
        <v>22.48699951171875</v>
      </c>
      <c r="D66" s="10"/>
      <c r="E66" s="8"/>
      <c r="F66" s="8"/>
      <c r="G66" s="30">
        <v>15.232999801635742</v>
      </c>
      <c r="I66" s="8"/>
      <c r="J66" s="8"/>
      <c r="K66" s="8"/>
      <c r="L66" s="8"/>
      <c r="M66" s="8"/>
      <c r="N66" s="8"/>
      <c r="O66" s="33"/>
    </row>
    <row r="67" spans="2:16">
      <c r="B67" s="36" t="s">
        <v>153</v>
      </c>
      <c r="C67" s="30">
        <v>22.468999862670898</v>
      </c>
      <c r="D67" s="9"/>
      <c r="E67" s="8"/>
      <c r="F67" s="8"/>
      <c r="G67" s="30">
        <v>15.220999717712402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153</v>
      </c>
      <c r="C68" s="30">
        <v>22.465999603271484</v>
      </c>
      <c r="D68" s="4">
        <f>STDEV(C66:C68)</f>
        <v>1.1357707200422205E-2</v>
      </c>
      <c r="E68" s="1">
        <f>AVERAGE(C66:C68)</f>
        <v>22.473999659220379</v>
      </c>
      <c r="F68" s="8"/>
      <c r="G68" s="30">
        <v>15.258000373840332</v>
      </c>
      <c r="H68" s="3">
        <f>STDEV(G66:G68)</f>
        <v>1.8877143051061383E-2</v>
      </c>
      <c r="I68" s="1">
        <f>AVERAGE(G66:G68)</f>
        <v>15.237333297729492</v>
      </c>
      <c r="J68" s="8"/>
      <c r="K68" s="1">
        <f>E68-I68</f>
        <v>7.2366663614908866</v>
      </c>
      <c r="L68" s="1">
        <f>K68-$K$7</f>
        <v>0.6483332316080741</v>
      </c>
      <c r="M68" s="27">
        <f>SQRT((D68*D68)+(H68*H68))</f>
        <v>2.2030525246138764E-2</v>
      </c>
      <c r="N68" s="14"/>
      <c r="O68" s="34">
        <f>POWER(2,-L68)</f>
        <v>0.63801699915262389</v>
      </c>
      <c r="P68" s="26">
        <f>M68/SQRT((COUNT(C66:C68)+COUNT(G66:G68)/2))</f>
        <v>1.038528919643077E-2</v>
      </c>
    </row>
    <row r="69" spans="2:16">
      <c r="B69" s="36" t="s">
        <v>154</v>
      </c>
      <c r="C69" t="s">
        <v>10</v>
      </c>
      <c r="D69" s="10"/>
      <c r="E69" s="8"/>
      <c r="F69" s="8"/>
      <c r="G69" s="30">
        <v>15.817999839782715</v>
      </c>
      <c r="I69" s="8"/>
      <c r="J69" s="8"/>
      <c r="K69" s="8"/>
      <c r="L69" s="8"/>
      <c r="M69" s="8"/>
      <c r="N69" s="8"/>
      <c r="O69" s="33"/>
    </row>
    <row r="70" spans="2:16">
      <c r="B70" s="36" t="s">
        <v>154</v>
      </c>
      <c r="C70" t="s">
        <v>10</v>
      </c>
      <c r="D70" s="9"/>
      <c r="E70" s="8"/>
      <c r="F70" s="8"/>
      <c r="G70" s="30">
        <v>15.779000282287598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154</v>
      </c>
      <c r="C71" t="s">
        <v>10</v>
      </c>
      <c r="D71" s="4" t="e">
        <f>STDEV(C69:C71)</f>
        <v>#DIV/0!</v>
      </c>
      <c r="E71" s="1" t="e">
        <f>AVERAGE(C69:C71)</f>
        <v>#DIV/0!</v>
      </c>
      <c r="F71" s="8"/>
      <c r="G71" s="30">
        <v>15.826000213623047</v>
      </c>
      <c r="H71" s="3">
        <f>STDEV(G69:G71)</f>
        <v>2.5146123001160509E-2</v>
      </c>
      <c r="I71" s="1">
        <f>AVERAGE(G69:G71)</f>
        <v>15.807666778564453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155</v>
      </c>
      <c r="C72" s="30">
        <v>21.868999481201172</v>
      </c>
      <c r="D72" s="10"/>
      <c r="E72" s="8"/>
      <c r="F72" s="8"/>
      <c r="G72" s="30">
        <v>16.683000564575195</v>
      </c>
      <c r="I72" s="8"/>
      <c r="J72" s="8"/>
      <c r="K72" s="8"/>
      <c r="L72" s="8"/>
      <c r="M72" s="8"/>
      <c r="N72" s="8"/>
      <c r="O72" s="33"/>
    </row>
    <row r="73" spans="2:16">
      <c r="B73" s="36" t="s">
        <v>155</v>
      </c>
      <c r="C73" s="30">
        <v>21.920000076293945</v>
      </c>
      <c r="D73" s="9"/>
      <c r="E73" s="8"/>
      <c r="F73" s="8"/>
      <c r="G73" s="30">
        <v>16.729000091552734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155</v>
      </c>
      <c r="C74" s="30">
        <v>21.60099983215332</v>
      </c>
      <c r="D74" s="4">
        <f>STDEV(C72:C74)</f>
        <v>0.17136025810729588</v>
      </c>
      <c r="E74" s="1">
        <f>AVERAGE(C72:C74)</f>
        <v>21.796666463216145</v>
      </c>
      <c r="F74" s="8"/>
      <c r="G74" s="30">
        <v>16.73900032043457</v>
      </c>
      <c r="H74" s="3">
        <f>STDEV(G72:G74)</f>
        <v>2.9866184099959534E-2</v>
      </c>
      <c r="I74" s="1">
        <f>AVERAGE(G72:G74)</f>
        <v>16.717000325520832</v>
      </c>
      <c r="J74" s="8"/>
      <c r="K74" s="1">
        <f>E74-I74</f>
        <v>5.0796661376953125</v>
      </c>
      <c r="L74" s="1">
        <f>K74-$K$7</f>
        <v>-1.5086669921875</v>
      </c>
      <c r="M74" s="27">
        <f>SQRT((D74*D74)+(H74*H74))</f>
        <v>0.17394345923687887</v>
      </c>
      <c r="N74" s="14"/>
      <c r="O74" s="34">
        <f>POWER(2,-L74)</f>
        <v>2.8454700455153619</v>
      </c>
      <c r="P74" s="26">
        <f>M74/SQRT((COUNT(C72:C74)+COUNT(G72:G74)/2))</f>
        <v>8.1997733046295249E-2</v>
      </c>
    </row>
    <row r="75" spans="2:16">
      <c r="B75" s="36" t="s">
        <v>156</v>
      </c>
      <c r="C75" s="30">
        <v>21.23699951171875</v>
      </c>
      <c r="D75" s="10"/>
      <c r="E75" s="8"/>
      <c r="F75" s="8"/>
      <c r="G75" s="30">
        <v>13.527999877929688</v>
      </c>
      <c r="I75" s="8"/>
      <c r="J75" s="8"/>
      <c r="K75" s="8"/>
      <c r="L75" s="8"/>
      <c r="M75" s="8"/>
      <c r="N75" s="8"/>
      <c r="O75" s="33"/>
    </row>
    <row r="76" spans="2:16">
      <c r="B76" s="36" t="s">
        <v>156</v>
      </c>
      <c r="C76" s="30">
        <v>21.218999862670898</v>
      </c>
      <c r="D76" s="9"/>
      <c r="E76" s="8"/>
      <c r="F76" s="8"/>
      <c r="G76" s="30">
        <v>13.616000175476074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156</v>
      </c>
      <c r="C77" s="30">
        <v>21.207000732421875</v>
      </c>
      <c r="D77" s="4">
        <f>STDEV(C75:C77)</f>
        <v>1.5099079728477212E-2</v>
      </c>
      <c r="E77" s="1">
        <f>AVERAGE(C75:C77)</f>
        <v>21.22100003560384</v>
      </c>
      <c r="F77" s="8"/>
      <c r="G77" s="30">
        <v>13.550999641418457</v>
      </c>
      <c r="H77" s="3">
        <f>STDEV(G75:G77)</f>
        <v>4.5640097349748984E-2</v>
      </c>
      <c r="I77" s="1">
        <f>AVERAGE(G75:G77)</f>
        <v>13.56499989827474</v>
      </c>
      <c r="J77" s="8"/>
      <c r="K77" s="1">
        <f>E77-I77</f>
        <v>7.6560001373290998</v>
      </c>
      <c r="L77" s="1">
        <f>K77-$K$7</f>
        <v>1.0676670074462873</v>
      </c>
      <c r="M77" s="27">
        <f>SQRT((D77*D77)+(H77*H77))</f>
        <v>4.8072868592808939E-2</v>
      </c>
      <c r="N77" s="14"/>
      <c r="O77" s="34">
        <f>POWER(2,-L77)</f>
        <v>0.47708988104140898</v>
      </c>
      <c r="P77" s="26">
        <f>M77/SQRT((COUNT(C75:C77)+COUNT(G75:G77)/2))</f>
        <v>2.2661767582043336E-2</v>
      </c>
    </row>
    <row r="78" spans="2:16">
      <c r="B78" s="36" t="s">
        <v>157</v>
      </c>
      <c r="C78" s="30">
        <v>34.9739990234375</v>
      </c>
      <c r="D78" s="10"/>
      <c r="E78" s="8"/>
      <c r="F78" s="8"/>
      <c r="G78" s="30">
        <v>16.704999923706055</v>
      </c>
      <c r="I78" s="8"/>
      <c r="J78" s="8"/>
      <c r="K78" s="8"/>
      <c r="L78" s="8"/>
      <c r="M78" s="8"/>
      <c r="N78" s="8"/>
      <c r="O78" s="33"/>
    </row>
    <row r="79" spans="2:16">
      <c r="B79" s="36" t="s">
        <v>157</v>
      </c>
      <c r="C79" s="30">
        <v>35.492000579833984</v>
      </c>
      <c r="D79" s="9"/>
      <c r="E79" s="8"/>
      <c r="F79" s="8"/>
      <c r="G79" s="30">
        <v>16.722999572753906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157</v>
      </c>
      <c r="C80" s="30">
        <v>34.944999694824219</v>
      </c>
      <c r="D80" s="4">
        <f>STDEV(C78:C80)</f>
        <v>0.30778145430651854</v>
      </c>
      <c r="E80" s="1">
        <f>AVERAGE(C78:C80)</f>
        <v>35.136999766031899</v>
      </c>
      <c r="F80" s="8"/>
      <c r="G80" s="30">
        <v>16.731000900268555</v>
      </c>
      <c r="H80" s="3">
        <f>STDEV(G78:G80)</f>
        <v>1.3317027884417803E-2</v>
      </c>
      <c r="I80" s="1">
        <f>AVERAGE(G78:G80)</f>
        <v>16.719666798909504</v>
      </c>
      <c r="J80" s="8"/>
      <c r="K80" s="1">
        <f>E80-I80</f>
        <v>18.417332967122395</v>
      </c>
      <c r="L80" s="1">
        <f>K80-$K$7</f>
        <v>11.828999837239582</v>
      </c>
      <c r="M80" s="27">
        <f>SQRT((D80*D80)+(H80*H80))</f>
        <v>0.30806941887618433</v>
      </c>
      <c r="N80" s="14"/>
      <c r="O80" s="34">
        <f>POWER(2,-L80)</f>
        <v>2.7486296707773876E-4</v>
      </c>
      <c r="P80" s="26">
        <f>M80/SQRT((COUNT(C78:C80)+COUNT(G78:G80)/2))</f>
        <v>0.1452253167756993</v>
      </c>
    </row>
    <row r="81" spans="2:16">
      <c r="B81" s="36" t="s">
        <v>158</v>
      </c>
      <c r="C81" s="30">
        <v>23.232000350952148</v>
      </c>
      <c r="D81" s="10"/>
      <c r="E81" s="8"/>
      <c r="F81" s="8"/>
      <c r="G81" s="30">
        <v>17.36199951171875</v>
      </c>
      <c r="I81" s="8"/>
      <c r="J81" s="8"/>
      <c r="K81" s="8"/>
      <c r="L81" s="8"/>
      <c r="M81" s="8"/>
      <c r="N81" s="8"/>
      <c r="O81" s="33"/>
    </row>
    <row r="82" spans="2:16">
      <c r="B82" s="36" t="s">
        <v>158</v>
      </c>
      <c r="C82" s="30">
        <v>23.076000213623047</v>
      </c>
      <c r="D82" s="9"/>
      <c r="E82" s="8"/>
      <c r="F82" s="8"/>
      <c r="G82" s="30">
        <v>17.281000137329102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158</v>
      </c>
      <c r="C83" s="30">
        <v>23.236000061035156</v>
      </c>
      <c r="D83" s="4">
        <f>STDEV(C81:C83)</f>
        <v>9.1243257010536538E-2</v>
      </c>
      <c r="E83" s="1">
        <f>AVERAGE(C81:C83)</f>
        <v>23.181333541870117</v>
      </c>
      <c r="F83" s="8"/>
      <c r="G83" s="30">
        <v>17.322999954223633</v>
      </c>
      <c r="H83" s="3">
        <f>STDEV(G81:G83)</f>
        <v>4.0508947068319652E-2</v>
      </c>
      <c r="I83" s="1">
        <f>AVERAGE(G81:G83)</f>
        <v>17.32199986775716</v>
      </c>
      <c r="J83" s="8"/>
      <c r="K83" s="1">
        <f>E83-I83</f>
        <v>5.8593336741129569</v>
      </c>
      <c r="L83" s="1">
        <f>K83-$K$7</f>
        <v>-0.72899945576985559</v>
      </c>
      <c r="M83" s="27">
        <f>SQRT((D83*D83)+(H83*H83))</f>
        <v>9.9831391568357644E-2</v>
      </c>
      <c r="N83" s="14"/>
      <c r="O83" s="34">
        <f>POWER(2,-L83)</f>
        <v>1.6574891837185859</v>
      </c>
      <c r="P83" s="26">
        <f>M83/SQRT((COUNT(C81:C83)+COUNT(G81:G83)/2))</f>
        <v>4.7060969302183481E-2</v>
      </c>
    </row>
    <row r="84" spans="2:16">
      <c r="B84" s="36" t="s">
        <v>159</v>
      </c>
      <c r="C84" s="30">
        <v>21.533000946044922</v>
      </c>
      <c r="D84" s="10"/>
      <c r="E84" s="8"/>
      <c r="F84" s="8"/>
      <c r="G84" s="30">
        <v>13.958999633789063</v>
      </c>
      <c r="I84" s="8"/>
      <c r="J84" s="8"/>
      <c r="K84" s="8"/>
      <c r="L84" s="8"/>
      <c r="M84" s="8"/>
      <c r="N84" s="8"/>
      <c r="O84" s="33"/>
    </row>
    <row r="85" spans="2:16">
      <c r="B85" s="36" t="s">
        <v>159</v>
      </c>
      <c r="C85" s="30">
        <v>21.37700080871582</v>
      </c>
      <c r="D85" s="9"/>
      <c r="E85" s="8"/>
      <c r="F85" s="8"/>
      <c r="G85" s="30">
        <v>13.998000144958496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159</v>
      </c>
      <c r="C86" s="30">
        <v>21.511999130249023</v>
      </c>
      <c r="D86" s="4">
        <f>STDEV(C84:C86)</f>
        <v>8.465780721056336E-2</v>
      </c>
      <c r="E86" s="1">
        <f>AVERAGE(C84:C86)</f>
        <v>21.474000295003254</v>
      </c>
      <c r="F86" s="8"/>
      <c r="G86" s="30">
        <v>13.994999885559082</v>
      </c>
      <c r="H86" s="3">
        <f>STDEV(G84:G86)</f>
        <v>2.1702763093846219E-2</v>
      </c>
      <c r="I86" s="1">
        <f>AVERAGE(G84:G86)</f>
        <v>13.983999888102213</v>
      </c>
      <c r="J86" s="8"/>
      <c r="K86" s="1">
        <f>E86-I86</f>
        <v>7.4900004069010411</v>
      </c>
      <c r="L86" s="1">
        <f>K86-$K$7</f>
        <v>0.90166727701822857</v>
      </c>
      <c r="M86" s="27">
        <f>SQRT((D86*D86)+(H86*H86))</f>
        <v>8.739539031097994E-2</v>
      </c>
      <c r="N86" s="14"/>
      <c r="O86" s="34">
        <f>POWER(2,-L86)</f>
        <v>0.5352677816450564</v>
      </c>
      <c r="P86" s="26">
        <f>M86/SQRT((COUNT(C84:C86)+COUNT(G84:G86)/2))</f>
        <v>4.1198582088892675E-2</v>
      </c>
    </row>
    <row r="87" spans="2:16">
      <c r="B87" s="36" t="s">
        <v>160</v>
      </c>
      <c r="C87" s="30">
        <v>35.603000640869141</v>
      </c>
      <c r="D87" s="10"/>
      <c r="E87" s="8"/>
      <c r="F87" s="8"/>
      <c r="G87" s="30">
        <v>16.03700065612793</v>
      </c>
      <c r="I87" s="8"/>
      <c r="J87" s="8"/>
      <c r="K87" s="8"/>
      <c r="L87" s="8"/>
      <c r="M87" s="8"/>
      <c r="N87" s="8"/>
      <c r="O87" s="33"/>
    </row>
    <row r="88" spans="2:16">
      <c r="B88" s="36" t="s">
        <v>160</v>
      </c>
      <c r="C88" s="30">
        <v>33.390998840332031</v>
      </c>
      <c r="D88" s="9"/>
      <c r="E88" s="8"/>
      <c r="F88" s="8"/>
      <c r="G88" s="30">
        <v>15.970999717712402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160</v>
      </c>
      <c r="C89" t="s">
        <v>10</v>
      </c>
      <c r="D89" s="4">
        <f>STDEV(C87:C89)</f>
        <v>1.5641214731566428</v>
      </c>
      <c r="E89" s="1">
        <f>AVERAGE(C87:C89)</f>
        <v>34.496999740600586</v>
      </c>
      <c r="F89" s="8"/>
      <c r="G89" s="30">
        <v>16.004999160766602</v>
      </c>
      <c r="H89" s="3">
        <f>STDEV(G87:G89)</f>
        <v>3.3005508896463219E-2</v>
      </c>
      <c r="I89" s="1">
        <f>AVERAGE(G87:G89)</f>
        <v>16.004333178202312</v>
      </c>
      <c r="J89" s="8"/>
      <c r="K89" s="1">
        <f>E89-I89</f>
        <v>18.492666562398274</v>
      </c>
      <c r="L89" s="1">
        <f>K89-$K$7</f>
        <v>11.904333432515461</v>
      </c>
      <c r="M89" s="27">
        <f>SQRT((D89*D89)+(H89*H89))</f>
        <v>1.5644696693791227</v>
      </c>
      <c r="N89" s="14"/>
      <c r="O89" s="34">
        <f>POWER(2,-L89)</f>
        <v>2.6087866202546784E-4</v>
      </c>
      <c r="P89" s="26">
        <f>M89/SQRT((COUNT(C87:C89)+COUNT(G87:G89)/2))</f>
        <v>0.83624421354516865</v>
      </c>
    </row>
    <row r="90" spans="2:16">
      <c r="B90" s="36" t="s">
        <v>161</v>
      </c>
      <c r="C90" s="30">
        <v>21.478000640869141</v>
      </c>
      <c r="D90" s="10"/>
      <c r="E90" s="8"/>
      <c r="F90" s="8"/>
      <c r="G90" s="30">
        <v>16.992000579833984</v>
      </c>
      <c r="I90" s="8"/>
      <c r="J90" s="8"/>
      <c r="K90" s="8"/>
      <c r="L90" s="8"/>
      <c r="M90" s="8"/>
      <c r="N90" s="8"/>
      <c r="O90" s="33"/>
    </row>
    <row r="91" spans="2:16">
      <c r="B91" s="36" t="s">
        <v>161</v>
      </c>
      <c r="C91" s="30">
        <v>21.634000778198242</v>
      </c>
      <c r="D91" s="9"/>
      <c r="E91" s="8"/>
      <c r="F91" s="8"/>
      <c r="G91" s="30">
        <v>17.229999542236328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161</v>
      </c>
      <c r="C92" s="30">
        <v>21.577999114990234</v>
      </c>
      <c r="D92" s="4">
        <f>STDEV(C90:C92)</f>
        <v>7.9027341213140423E-2</v>
      </c>
      <c r="E92" s="1">
        <f>AVERAGE(C90:C92)</f>
        <v>21.563333511352539</v>
      </c>
      <c r="F92" s="8"/>
      <c r="G92" s="30">
        <v>17.125</v>
      </c>
      <c r="H92" s="3">
        <f>STDEV(G90:G92)</f>
        <v>0.1192736739176805</v>
      </c>
      <c r="I92" s="1">
        <f>AVERAGE(G90:G92)</f>
        <v>17.11566670735677</v>
      </c>
      <c r="J92" s="8"/>
      <c r="K92" s="1">
        <f>E92-I92</f>
        <v>4.4476668039957694</v>
      </c>
      <c r="L92" s="1">
        <f>K92-$K$7</f>
        <v>-2.1406663258870431</v>
      </c>
      <c r="M92" s="27">
        <f>SQRT((D92*D92)+(H92*H92))</f>
        <v>0.1430787543594062</v>
      </c>
      <c r="N92" s="14"/>
      <c r="O92" s="34">
        <f>POWER(2,-L92)</f>
        <v>4.4096566456933006</v>
      </c>
      <c r="P92" s="26">
        <f>M92/SQRT((COUNT(C90:C92)+COUNT(G90:G92)/2))</f>
        <v>6.7447971634173626E-2</v>
      </c>
    </row>
    <row r="93" spans="2:16">
      <c r="B93" s="36" t="s">
        <v>162</v>
      </c>
      <c r="C93" s="30">
        <v>22.305000305175781</v>
      </c>
      <c r="D93" s="10"/>
      <c r="E93" s="8"/>
      <c r="F93" s="8"/>
      <c r="G93" s="30">
        <v>14.295000076293945</v>
      </c>
      <c r="I93" s="8"/>
      <c r="J93" s="8"/>
      <c r="K93" s="8"/>
      <c r="L93" s="8"/>
      <c r="M93" s="8"/>
      <c r="N93" s="8"/>
      <c r="O93" s="33"/>
    </row>
    <row r="94" spans="2:16">
      <c r="B94" s="36" t="s">
        <v>162</v>
      </c>
      <c r="C94" s="30">
        <v>22.485000610351563</v>
      </c>
      <c r="D94" s="9"/>
      <c r="E94" s="8"/>
      <c r="F94" s="8"/>
      <c r="G94" s="30">
        <v>14.286999702453613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162</v>
      </c>
      <c r="C95" s="30">
        <v>22.256000518798828</v>
      </c>
      <c r="D95" s="4">
        <f>STDEV(C93:C95)</f>
        <v>0.12058339497316242</v>
      </c>
      <c r="E95" s="1">
        <f>AVERAGE(C93:C95)</f>
        <v>22.348667144775391</v>
      </c>
      <c r="F95" s="8"/>
      <c r="G95" s="30">
        <v>14.348999977111816</v>
      </c>
      <c r="H95" s="3">
        <f>STDEV(G93:G95)</f>
        <v>3.3724445455331084E-2</v>
      </c>
      <c r="I95" s="1">
        <f>AVERAGE(G93:G95)</f>
        <v>14.310333251953125</v>
      </c>
      <c r="J95" s="8"/>
      <c r="K95" s="1">
        <f>E95-I95</f>
        <v>8.0383338928222656</v>
      </c>
      <c r="L95" s="1">
        <f>K95-$K$7</f>
        <v>1.4500007629394531</v>
      </c>
      <c r="M95" s="27">
        <f>SQRT((D95*D95)+(H95*H95))</f>
        <v>0.12521059605529913</v>
      </c>
      <c r="N95" s="14"/>
      <c r="O95" s="34">
        <f>POWER(2,-L95)</f>
        <v>0.3660212304235928</v>
      </c>
      <c r="P95" s="26">
        <f>M95/SQRT((COUNT(C93:C95)+COUNT(G93:G95)/2))</f>
        <v>5.9024841031407732E-2</v>
      </c>
    </row>
    <row r="96" spans="2:16">
      <c r="B96" s="36" t="s">
        <v>163</v>
      </c>
      <c r="C96" t="s">
        <v>10</v>
      </c>
      <c r="D96" s="10"/>
      <c r="E96" s="8"/>
      <c r="F96" s="8"/>
      <c r="G96" s="30">
        <v>16.009000778198242</v>
      </c>
      <c r="I96" s="8"/>
      <c r="J96" s="8"/>
      <c r="K96" s="8"/>
      <c r="L96" s="8"/>
      <c r="M96" s="8"/>
      <c r="N96" s="8"/>
      <c r="O96" s="33"/>
    </row>
    <row r="97" spans="2:16">
      <c r="B97" s="36" t="s">
        <v>163</v>
      </c>
      <c r="C97" s="30">
        <v>32.834999084472656</v>
      </c>
      <c r="D97" s="9"/>
      <c r="E97" s="8"/>
      <c r="F97" s="8"/>
      <c r="G97" s="30">
        <v>15.986000061035156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163</v>
      </c>
      <c r="C98" s="30">
        <v>33.370998382568359</v>
      </c>
      <c r="D98" s="4">
        <f>STDEV(C96:C98)</f>
        <v>0.37900873839470139</v>
      </c>
      <c r="E98" s="1">
        <f>AVERAGE(C96:C98)</f>
        <v>33.102998733520508</v>
      </c>
      <c r="F98" s="8"/>
      <c r="G98" s="30">
        <v>16.13599967956543</v>
      </c>
      <c r="H98" s="3">
        <f>STDEV(G96:G98)</f>
        <v>8.0785352939870284E-2</v>
      </c>
      <c r="I98" s="1">
        <f>AVERAGE(G96:G98)</f>
        <v>16.043666839599609</v>
      </c>
      <c r="J98" s="8"/>
      <c r="K98" s="1">
        <f>E98-I98</f>
        <v>17.059331893920898</v>
      </c>
      <c r="L98" s="1">
        <f>K98-$K$7</f>
        <v>10.470998764038086</v>
      </c>
      <c r="M98" s="27">
        <f>SQRT((D98*D98)+(H98*H98))</f>
        <v>0.38752276969123067</v>
      </c>
      <c r="N98" s="14"/>
      <c r="O98" s="34">
        <f>POWER(2,-L98)</f>
        <v>7.0455562647667874E-4</v>
      </c>
      <c r="P98" s="26">
        <f>M98/SQRT((COUNT(C96:C98)+COUNT(G96:G98)/2))</f>
        <v>0.20713963339404146</v>
      </c>
    </row>
    <row r="99" spans="2:16">
      <c r="B99" s="36" t="s">
        <v>164</v>
      </c>
      <c r="C99" s="30">
        <v>19.73900032043457</v>
      </c>
      <c r="D99" s="10"/>
      <c r="E99" s="8"/>
      <c r="F99" s="8"/>
      <c r="G99" s="30">
        <v>18.150999069213867</v>
      </c>
      <c r="I99" s="8"/>
      <c r="J99" s="8"/>
      <c r="K99" s="8"/>
      <c r="L99" s="8"/>
      <c r="M99" s="8"/>
      <c r="N99" s="8"/>
      <c r="O99" s="33"/>
    </row>
    <row r="100" spans="2:16">
      <c r="B100" s="36" t="s">
        <v>164</v>
      </c>
      <c r="C100" s="30">
        <v>19.798999786376953</v>
      </c>
      <c r="D100" s="9"/>
      <c r="E100" s="8"/>
      <c r="F100" s="8"/>
      <c r="G100" s="30">
        <v>18.173000335693359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164</v>
      </c>
      <c r="C101" s="30">
        <v>19.826999664306641</v>
      </c>
      <c r="D101" s="4">
        <f>STDEV(C99:C101)</f>
        <v>4.4958895299601974E-2</v>
      </c>
      <c r="E101" s="1">
        <f>AVERAGE(C99:C101)</f>
        <v>19.788333257039387</v>
      </c>
      <c r="F101" s="8"/>
      <c r="G101" s="30">
        <v>18.437999725341797</v>
      </c>
      <c r="H101" s="3">
        <f>STDEV(G99:G101)</f>
        <v>0.15972795041288598</v>
      </c>
      <c r="I101" s="1">
        <f>AVERAGE(G99:G101)</f>
        <v>18.253999710083008</v>
      </c>
      <c r="J101" s="8"/>
      <c r="K101" s="1">
        <f>E101-I101</f>
        <v>1.534333546956379</v>
      </c>
      <c r="L101" s="1">
        <f>K101-$K$7</f>
        <v>-5.0539995829264335</v>
      </c>
      <c r="M101" s="27">
        <f>SQRT((D101*D101)+(H101*H101))</f>
        <v>0.16593468718041426</v>
      </c>
      <c r="N101" s="14"/>
      <c r="O101" s="34">
        <f>POWER(2,-L101)</f>
        <v>33.220447053565557</v>
      </c>
      <c r="P101" s="26">
        <f>M101/SQRT((COUNT(C99:C101)+COUNT(G99:G101)/2))</f>
        <v>7.8222361692892942E-2</v>
      </c>
    </row>
    <row r="102" spans="2:16">
      <c r="B102" s="36" t="s">
        <v>165</v>
      </c>
      <c r="C102" s="30">
        <v>20.517999649047852</v>
      </c>
      <c r="D102" s="10"/>
      <c r="E102" s="8"/>
      <c r="F102" s="8"/>
      <c r="G102" s="30">
        <v>14.062000274658203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165</v>
      </c>
      <c r="C103" s="30">
        <v>20.660999298095703</v>
      </c>
      <c r="D103" s="9"/>
      <c r="E103" s="8"/>
      <c r="F103" s="8"/>
      <c r="G103" s="30">
        <v>13.901000022888184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165</v>
      </c>
      <c r="C104" s="30">
        <v>20.709999084472656</v>
      </c>
      <c r="D104" s="4">
        <f>STDEV(C102:C104)</f>
        <v>9.9761099546399265E-2</v>
      </c>
      <c r="E104" s="1">
        <f>AVERAGE(C102:C104)</f>
        <v>20.629666010538738</v>
      </c>
      <c r="F104" s="8"/>
      <c r="G104" s="30">
        <v>13.923999786376953</v>
      </c>
      <c r="H104" s="3">
        <f>STDEV(G102:G104)</f>
        <v>8.7076790781099672E-2</v>
      </c>
      <c r="I104" s="1">
        <f>AVERAGE(G102:G104)</f>
        <v>13.962333361307779</v>
      </c>
      <c r="J104" s="8"/>
      <c r="K104" s="1">
        <f>E104-I104</f>
        <v>6.6673326492309588</v>
      </c>
      <c r="L104" s="1">
        <f>K104-$K$7</f>
        <v>7.8999519348146308E-2</v>
      </c>
      <c r="M104" s="27">
        <f>SQRT((D104*D104)+(H104*H104))</f>
        <v>0.13241844461947885</v>
      </c>
      <c r="N104" s="14"/>
      <c r="O104" s="34">
        <f>POWER(2,-L104)</f>
        <v>0.94671394664622499</v>
      </c>
      <c r="P104" s="26">
        <f>M104/SQRT((COUNT(C102:C104)+COUNT(G102:G104)/2))</f>
        <v>6.2422653429739204E-2</v>
      </c>
    </row>
    <row r="105" spans="2:16">
      <c r="B105" s="36" t="s">
        <v>166</v>
      </c>
      <c r="C105" s="30">
        <v>35.783000946044922</v>
      </c>
      <c r="D105" s="10"/>
      <c r="E105" s="8"/>
      <c r="F105" s="8"/>
      <c r="G105" s="30">
        <v>18.582000732421875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166</v>
      </c>
      <c r="C106" s="30">
        <v>36.839000701904297</v>
      </c>
      <c r="D106" s="9"/>
      <c r="E106" s="8"/>
      <c r="F106" s="8"/>
      <c r="G106" s="30">
        <v>18.600000381469727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166</v>
      </c>
      <c r="C107" s="30">
        <v>35.316001892089844</v>
      </c>
      <c r="D107" s="4">
        <f>STDEV(C105:C107)</f>
        <v>0.78025091855823148</v>
      </c>
      <c r="E107" s="1">
        <f>AVERAGE(C105:C107)</f>
        <v>35.979334513346352</v>
      </c>
      <c r="F107" s="8"/>
      <c r="G107" s="30">
        <v>18.541999816894531</v>
      </c>
      <c r="H107" s="3">
        <f>STDEV(G105:G107)</f>
        <v>2.9687612736383602E-2</v>
      </c>
      <c r="I107" s="1">
        <f>AVERAGE(G105:G107)</f>
        <v>18.574666976928711</v>
      </c>
      <c r="J107" s="8"/>
      <c r="K107" s="1">
        <f>E107-I107</f>
        <v>17.404667536417641</v>
      </c>
      <c r="L107" s="1">
        <f>K107-$K$7</f>
        <v>10.816334406534828</v>
      </c>
      <c r="M107" s="27">
        <f>SQRT((D107*D107)+(H107*H107))</f>
        <v>0.7808155033431069</v>
      </c>
      <c r="N107" s="14"/>
      <c r="O107" s="34">
        <f>POWER(2,-L107)</f>
        <v>5.5457322838461552E-4</v>
      </c>
      <c r="P107" s="26">
        <f>M107/SQRT((COUNT(C105:C107)+COUNT(G105:G107)/2))</f>
        <v>0.36807995817966555</v>
      </c>
    </row>
    <row r="108" spans="2:16">
      <c r="B108" s="36" t="s">
        <v>167</v>
      </c>
      <c r="C108" s="30">
        <v>22.363000869750977</v>
      </c>
      <c r="D108" s="10"/>
      <c r="E108" s="8"/>
      <c r="F108" s="8"/>
      <c r="G108" s="30">
        <v>19.906000137329102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167</v>
      </c>
      <c r="C109" s="30">
        <v>22.400999069213867</v>
      </c>
      <c r="D109" s="9"/>
      <c r="E109" s="8"/>
      <c r="F109" s="8"/>
      <c r="G109" s="30">
        <v>19.930999755859375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167</v>
      </c>
      <c r="C110" s="30">
        <v>22.288999557495117</v>
      </c>
      <c r="D110" s="4">
        <f>STDEV(C108:C110)</f>
        <v>5.6956047386338825E-2</v>
      </c>
      <c r="E110" s="1">
        <f>AVERAGE(C108:C110)</f>
        <v>22.35099983215332</v>
      </c>
      <c r="F110" s="8"/>
      <c r="G110" s="30">
        <v>20.017000198364258</v>
      </c>
      <c r="H110" s="3">
        <f>STDEV(G108:G110)</f>
        <v>5.8226669988221111E-2</v>
      </c>
      <c r="I110" s="1">
        <f>AVERAGE(G108:G110)</f>
        <v>19.95133336385091</v>
      </c>
      <c r="J110" s="8"/>
      <c r="K110" s="1">
        <f>E110-I110</f>
        <v>2.39966646830241</v>
      </c>
      <c r="L110" s="1">
        <f>K110-$K$7</f>
        <v>-4.1886666615804025</v>
      </c>
      <c r="M110" s="27">
        <f>SQRT((D110*D110)+(H110*H110))</f>
        <v>8.1451436032718802E-2</v>
      </c>
      <c r="N110" s="14"/>
      <c r="O110" s="34">
        <f>POWER(2,-L110)</f>
        <v>18.235358549563525</v>
      </c>
      <c r="P110" s="26">
        <f>M110/SQRT((COUNT(C108:C110)+COUNT(G108:G110)/2))</f>
        <v>3.8396575170745184E-2</v>
      </c>
    </row>
    <row r="111" spans="2:16">
      <c r="B111" s="36" t="s">
        <v>168</v>
      </c>
      <c r="C111" s="30">
        <v>24.148000717163086</v>
      </c>
      <c r="D111" s="10"/>
      <c r="E111" s="8"/>
      <c r="F111" s="8"/>
      <c r="G111" s="30">
        <v>15.02400016784668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168</v>
      </c>
      <c r="C112" s="30">
        <v>24.278999328613281</v>
      </c>
      <c r="D112" s="9"/>
      <c r="E112" s="8"/>
      <c r="F112" s="8"/>
      <c r="G112" s="30">
        <v>15.069000244140625</v>
      </c>
      <c r="H112" s="9"/>
      <c r="I112" s="8"/>
      <c r="J112" s="8"/>
      <c r="K112" s="8"/>
      <c r="L112" s="8"/>
      <c r="M112" s="8"/>
      <c r="N112" s="8"/>
      <c r="O112" s="33"/>
    </row>
    <row r="113" spans="2:16" ht="15.75">
      <c r="B113" s="36" t="s">
        <v>168</v>
      </c>
      <c r="C113" s="30">
        <v>24.169000625610352</v>
      </c>
      <c r="D113" s="4">
        <f>STDEV(C111:C113)</f>
        <v>7.0357831853792838E-2</v>
      </c>
      <c r="E113" s="1">
        <f>AVERAGE(C111:C113)</f>
        <v>24.198666890462238</v>
      </c>
      <c r="F113" s="8"/>
      <c r="G113" s="30">
        <v>15.147000312805176</v>
      </c>
      <c r="H113" s="3">
        <f>STDEV(G111:G113)</f>
        <v>6.2233502817944431E-2</v>
      </c>
      <c r="I113" s="1">
        <f>AVERAGE(G111:G113)</f>
        <v>15.080000241597494</v>
      </c>
      <c r="J113" s="8"/>
      <c r="K113" s="1">
        <f>E113-I113</f>
        <v>9.1186666488647443</v>
      </c>
      <c r="L113" s="1">
        <f>K113-$K$7</f>
        <v>2.5303335189819318</v>
      </c>
      <c r="M113" s="27">
        <f>SQRT((D113*D113)+(H113*H113))</f>
        <v>9.3932067879705927E-2</v>
      </c>
      <c r="N113" s="14"/>
      <c r="O113" s="34">
        <f>POWER(2,-L113)</f>
        <v>0.17309866233014157</v>
      </c>
      <c r="P113" s="26">
        <f>M113/SQRT((COUNT(C111:C113)+COUNT(G111:G113)/2))</f>
        <v>4.4280001445743435E-2</v>
      </c>
    </row>
    <row r="114" spans="2:16">
      <c r="B114" s="36" t="s">
        <v>169</v>
      </c>
      <c r="C114" s="30">
        <v>31.339000701904297</v>
      </c>
      <c r="D114" s="10"/>
      <c r="E114" s="8"/>
      <c r="F114" s="8"/>
      <c r="G114" s="30">
        <v>17.798000335693359</v>
      </c>
      <c r="I114" s="8"/>
      <c r="J114" s="8"/>
      <c r="K114" s="8"/>
      <c r="L114" s="8"/>
      <c r="M114" s="8"/>
      <c r="N114" s="8"/>
      <c r="O114" s="33"/>
    </row>
    <row r="115" spans="2:16">
      <c r="B115" s="36" t="s">
        <v>169</v>
      </c>
      <c r="C115" t="s">
        <v>10</v>
      </c>
      <c r="D115" s="9"/>
      <c r="E115" s="8"/>
      <c r="F115" s="8"/>
      <c r="G115" s="30">
        <v>17.886999130249023</v>
      </c>
      <c r="H115" s="9"/>
      <c r="I115" s="8"/>
      <c r="J115" s="8"/>
      <c r="K115" s="8"/>
      <c r="L115" s="8"/>
      <c r="M115" s="8"/>
      <c r="N115" s="8"/>
      <c r="O115" s="33"/>
    </row>
    <row r="116" spans="2:16" ht="15.75">
      <c r="B116" s="36" t="s">
        <v>169</v>
      </c>
      <c r="C116" t="s">
        <v>10</v>
      </c>
      <c r="D116" s="4" t="e">
        <f>STDEV(C114:C116)</f>
        <v>#DIV/0!</v>
      </c>
      <c r="E116" s="1">
        <f>AVERAGE(C114:C116)</f>
        <v>31.339000701904297</v>
      </c>
      <c r="F116" s="8"/>
      <c r="G116" s="30">
        <v>17.778999328613281</v>
      </c>
      <c r="H116" s="3">
        <f>STDEV(G114:G116)</f>
        <v>5.7656715214243315E-2</v>
      </c>
      <c r="I116" s="1">
        <f>AVERAGE(G114:G116)</f>
        <v>17.821332931518555</v>
      </c>
      <c r="J116" s="8"/>
      <c r="K116" s="1">
        <f>E116-I116</f>
        <v>13.517667770385742</v>
      </c>
      <c r="L116" s="1">
        <f>K116-$K$7</f>
        <v>6.9293346405029297</v>
      </c>
      <c r="M116" s="27" t="e">
        <f>SQRT((D116*D116)+(H116*H116))</f>
        <v>#DIV/0!</v>
      </c>
      <c r="N116" s="14"/>
      <c r="O116" s="34">
        <f>POWER(2,-L116)</f>
        <v>8.2046946584044874E-3</v>
      </c>
      <c r="P116" s="26" t="e">
        <f>M116/SQRT((COUNT(C114:C116)+COUNT(G114:G116)/2))</f>
        <v>#DIV/0!</v>
      </c>
    </row>
    <row r="117" spans="2:16">
      <c r="B117" s="36" t="s">
        <v>170</v>
      </c>
      <c r="C117" s="30">
        <v>21.385000228881836</v>
      </c>
      <c r="D117" s="10"/>
      <c r="E117" s="8"/>
      <c r="F117" s="8"/>
      <c r="G117" s="30">
        <v>18.082000732421875</v>
      </c>
      <c r="I117" s="8"/>
      <c r="J117" s="8"/>
      <c r="K117" s="8"/>
      <c r="L117" s="8"/>
      <c r="M117" s="8"/>
      <c r="N117" s="8"/>
      <c r="O117" s="33"/>
    </row>
    <row r="118" spans="2:16">
      <c r="B118" s="36" t="s">
        <v>170</v>
      </c>
      <c r="C118" s="30">
        <v>21.544000625610352</v>
      </c>
      <c r="D118" s="9"/>
      <c r="E118" s="8"/>
      <c r="F118" s="8"/>
      <c r="G118" s="30">
        <v>17.961999893188477</v>
      </c>
      <c r="H118" s="9"/>
      <c r="I118" s="8"/>
      <c r="J118" s="8"/>
      <c r="K118" s="8"/>
      <c r="L118" s="8"/>
      <c r="M118" s="8"/>
      <c r="N118" s="8"/>
      <c r="O118" s="33"/>
    </row>
    <row r="119" spans="2:16" ht="15.75">
      <c r="B119" s="36" t="s">
        <v>170</v>
      </c>
      <c r="C119" s="30">
        <v>21.16200065612793</v>
      </c>
      <c r="D119" s="4">
        <f>STDEV(C117:C119)</f>
        <v>0.19189142428860159</v>
      </c>
      <c r="E119" s="1">
        <f>AVERAGE(C117:C119)</f>
        <v>21.363667170206707</v>
      </c>
      <c r="F119" s="8"/>
      <c r="G119" s="30">
        <v>17.945999145507813</v>
      </c>
      <c r="H119" s="3">
        <f>STDEV(G117:G119)</f>
        <v>7.4333322480795369E-2</v>
      </c>
      <c r="I119" s="1">
        <f>AVERAGE(G117:G119)</f>
        <v>17.996666590372723</v>
      </c>
      <c r="J119" s="8"/>
      <c r="K119" s="1">
        <f>E119-I119</f>
        <v>3.3670005798339844</v>
      </c>
      <c r="L119" s="1">
        <f>K119-$K$7</f>
        <v>-3.2213325500488281</v>
      </c>
      <c r="M119" s="27">
        <f>SQRT((D119*D119)+(H119*H119))</f>
        <v>0.2057857175475063</v>
      </c>
      <c r="N119" s="14"/>
      <c r="O119" s="34">
        <f>POWER(2,-L119)</f>
        <v>9.3264791479264186</v>
      </c>
      <c r="P119" s="26">
        <f>M119/SQRT((COUNT(C117:C119)+COUNT(G117:G119)/2))</f>
        <v>9.7008317566120814E-2</v>
      </c>
    </row>
    <row r="120" spans="2:16">
      <c r="B120" s="36" t="s">
        <v>171</v>
      </c>
      <c r="C120" s="30">
        <v>23.469999313354492</v>
      </c>
      <c r="D120" s="10"/>
      <c r="E120" s="8"/>
      <c r="F120" s="8"/>
      <c r="G120" s="30">
        <v>13.791999816894531</v>
      </c>
      <c r="I120" s="8"/>
      <c r="J120" s="8"/>
      <c r="K120" s="8"/>
      <c r="L120" s="8"/>
      <c r="M120" s="8"/>
      <c r="N120" s="8"/>
      <c r="O120" s="33"/>
    </row>
    <row r="121" spans="2:16">
      <c r="B121" s="36" t="s">
        <v>171</v>
      </c>
      <c r="C121" s="30">
        <v>23.482000350952148</v>
      </c>
      <c r="D121" s="9"/>
      <c r="E121" s="8"/>
      <c r="F121" s="8"/>
      <c r="G121" s="30">
        <v>13.795000076293945</v>
      </c>
      <c r="H121" s="9"/>
      <c r="I121" s="8"/>
      <c r="J121" s="8"/>
      <c r="K121" s="8"/>
      <c r="L121" s="8"/>
      <c r="M121" s="8"/>
      <c r="N121" s="8"/>
      <c r="O121" s="33"/>
    </row>
    <row r="122" spans="2:16" ht="15.75">
      <c r="B122" s="36" t="s">
        <v>171</v>
      </c>
      <c r="C122" s="30">
        <v>23.367000579833984</v>
      </c>
      <c r="D122" s="4">
        <f>STDEV(C120:C122)</f>
        <v>6.32161785298129E-2</v>
      </c>
      <c r="E122" s="1">
        <f>AVERAGE(C120:C122)</f>
        <v>23.439666748046875</v>
      </c>
      <c r="F122" s="8"/>
      <c r="G122" s="30">
        <v>13.800000190734863</v>
      </c>
      <c r="H122" s="3">
        <f>STDEV(G120:G122)</f>
        <v>4.0416309098992437E-3</v>
      </c>
      <c r="I122" s="1">
        <f>AVERAGE(G120:G122)</f>
        <v>13.795666694641113</v>
      </c>
      <c r="J122" s="8"/>
      <c r="K122" s="1">
        <f>E122-I122</f>
        <v>9.6440000534057617</v>
      </c>
      <c r="L122" s="1">
        <f>K122-$K$7</f>
        <v>3.0556669235229492</v>
      </c>
      <c r="M122" s="27">
        <f>SQRT((D122*D122)+(H122*H122))</f>
        <v>6.3345244559674968E-2</v>
      </c>
      <c r="N122" s="14"/>
      <c r="O122" s="34">
        <f>POWER(2,-L122)</f>
        <v>0.12026869518454592</v>
      </c>
      <c r="P122" s="26">
        <f>M122/SQRT((COUNT(C120:C122)+COUNT(G120:G122)/2))</f>
        <v>2.9861234656044289E-2</v>
      </c>
    </row>
    <row r="123" spans="2:16">
      <c r="B123" s="36" t="s">
        <v>172</v>
      </c>
      <c r="C123" t="s">
        <v>10</v>
      </c>
      <c r="D123" s="10"/>
      <c r="E123" s="8"/>
      <c r="F123" s="8"/>
      <c r="G123" s="30">
        <v>16.691999435424805</v>
      </c>
      <c r="I123" s="8"/>
      <c r="J123" s="8"/>
      <c r="K123" s="8"/>
      <c r="L123" s="8"/>
      <c r="M123" s="8"/>
      <c r="N123" s="8"/>
      <c r="O123" s="33"/>
    </row>
    <row r="124" spans="2:16">
      <c r="B124" s="36" t="s">
        <v>172</v>
      </c>
      <c r="C124" s="30">
        <v>32.949001312255859</v>
      </c>
      <c r="D124" s="9"/>
      <c r="E124" s="8"/>
      <c r="F124" s="8"/>
      <c r="G124" s="30">
        <v>16.715999603271484</v>
      </c>
      <c r="H124" s="9"/>
      <c r="I124" s="8"/>
      <c r="J124" s="8"/>
      <c r="K124" s="8"/>
      <c r="L124" s="8"/>
      <c r="M124" s="8"/>
      <c r="N124" s="8"/>
      <c r="O124" s="33"/>
    </row>
    <row r="125" spans="2:16" ht="15.75">
      <c r="B125" s="36" t="s">
        <v>172</v>
      </c>
      <c r="C125" s="30">
        <v>33.176998138427734</v>
      </c>
      <c r="D125" s="4">
        <f>STDEV(C123:C125)</f>
        <v>0.16121810187514332</v>
      </c>
      <c r="E125" s="1">
        <f>AVERAGE(C123:C125)</f>
        <v>33.062999725341797</v>
      </c>
      <c r="F125" s="8"/>
      <c r="G125" s="30">
        <v>16.756000518798828</v>
      </c>
      <c r="H125" s="3">
        <f>STDEV(G123:G125)</f>
        <v>3.2332182039837613E-2</v>
      </c>
      <c r="I125" s="1">
        <f>AVERAGE(G123:G125)</f>
        <v>16.721333185831707</v>
      </c>
      <c r="J125" s="8"/>
      <c r="K125" s="1">
        <f>E125-I125</f>
        <v>16.34166653951009</v>
      </c>
      <c r="L125" s="1">
        <f>K125-$K$7</f>
        <v>9.7533334096272775</v>
      </c>
      <c r="M125" s="27">
        <f>SQRT((D125*D125)+(H125*H125))</f>
        <v>0.16442824078509533</v>
      </c>
      <c r="N125" s="14"/>
      <c r="O125" s="34">
        <f>POWER(2,-L125)</f>
        <v>1.1586548556297516E-3</v>
      </c>
      <c r="P125" s="26">
        <f>M125/SQRT((COUNT(C123:C125)+COUNT(G123:G125)/2))</f>
        <v>8.7890591675399463E-2</v>
      </c>
    </row>
    <row r="126" spans="2:16">
      <c r="B126" s="36" t="s">
        <v>173</v>
      </c>
      <c r="C126" s="30">
        <v>20.979999542236328</v>
      </c>
      <c r="D126" s="10"/>
      <c r="E126" s="8"/>
      <c r="F126" s="8"/>
      <c r="G126" s="30">
        <v>19.267999649047852</v>
      </c>
      <c r="I126" s="8"/>
      <c r="J126" s="8"/>
      <c r="K126" s="8"/>
      <c r="L126" s="8"/>
      <c r="M126" s="8"/>
      <c r="N126" s="8"/>
      <c r="O126" s="33"/>
    </row>
    <row r="127" spans="2:16">
      <c r="B127" s="36" t="s">
        <v>173</v>
      </c>
      <c r="C127" s="30">
        <v>20.999000549316406</v>
      </c>
      <c r="D127" s="9"/>
      <c r="E127" s="8"/>
      <c r="F127" s="8"/>
      <c r="G127" s="30">
        <v>19.259000778198242</v>
      </c>
      <c r="H127" s="9"/>
      <c r="I127" s="8"/>
      <c r="J127" s="8"/>
      <c r="K127" s="8"/>
      <c r="L127" s="8"/>
      <c r="M127" s="8"/>
      <c r="N127" s="8"/>
      <c r="O127" s="33"/>
    </row>
    <row r="128" spans="2:16" ht="15.75">
      <c r="B128" s="36" t="s">
        <v>173</v>
      </c>
      <c r="C128" s="30">
        <v>21.261999130249023</v>
      </c>
      <c r="D128" s="4">
        <f>STDEV(C126:C128)</f>
        <v>0.15761401137070313</v>
      </c>
      <c r="E128" s="1">
        <f>AVERAGE(C126:C128)</f>
        <v>21.080333073933918</v>
      </c>
      <c r="F128" s="8"/>
      <c r="G128" s="30">
        <v>19.304000854492188</v>
      </c>
      <c r="H128" s="3">
        <f>STDEV(G126:G128)</f>
        <v>2.3812018451733332E-2</v>
      </c>
      <c r="I128" s="1">
        <f>AVERAGE(G126:G128)</f>
        <v>19.277000427246094</v>
      </c>
      <c r="J128" s="8"/>
      <c r="K128" s="1">
        <f>E128-I128</f>
        <v>1.8033326466878243</v>
      </c>
      <c r="L128" s="1">
        <f>K128-$K$7</f>
        <v>-4.7850004831949882</v>
      </c>
      <c r="M128" s="27">
        <f>SQRT((D128*D128)+(H128*H128))</f>
        <v>0.1594025997376135</v>
      </c>
      <c r="N128" s="14"/>
      <c r="O128" s="34">
        <f>POWER(2,-L128)</f>
        <v>27.569486344499932</v>
      </c>
      <c r="P128" s="26">
        <f>M128/SQRT((COUNT(C126:C128)+COUNT(G126:G128)/2))</f>
        <v>7.5143106142154331E-2</v>
      </c>
    </row>
    <row r="129" spans="2:16">
      <c r="B129" s="36" t="s">
        <v>174</v>
      </c>
      <c r="C129" s="30">
        <v>21.042999267578125</v>
      </c>
      <c r="D129" s="10"/>
      <c r="E129" s="8"/>
      <c r="F129" s="8"/>
      <c r="G129" s="30">
        <v>13.597000122070313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174</v>
      </c>
      <c r="C130" s="30">
        <v>20.98699951171875</v>
      </c>
      <c r="D130" s="9"/>
      <c r="E130" s="8"/>
      <c r="F130" s="8"/>
      <c r="G130" s="30">
        <v>13.604000091552734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174</v>
      </c>
      <c r="C131" s="30">
        <v>20.995000839233398</v>
      </c>
      <c r="D131" s="4">
        <f>STDEV(C129:C131)</f>
        <v>3.0287079263469553E-2</v>
      </c>
      <c r="E131" s="1">
        <f>AVERAGE(C129:C131)</f>
        <v>21.008333206176758</v>
      </c>
      <c r="F131" s="8"/>
      <c r="G131" s="30">
        <v>13.619999885559082</v>
      </c>
      <c r="H131" s="3">
        <f>STDEV(G129:G131)</f>
        <v>1.178969961124068E-2</v>
      </c>
      <c r="I131" s="1">
        <f>AVERAGE(G129:G131)</f>
        <v>13.607000033060709</v>
      </c>
      <c r="J131" s="8"/>
      <c r="K131" s="1">
        <f>E131-I131</f>
        <v>7.4013331731160488</v>
      </c>
      <c r="L131" s="1">
        <f>K131-$K$7</f>
        <v>0.81300004323323627</v>
      </c>
      <c r="M131" s="27">
        <f>SQRT((D131*D131)+(H131*H131))</f>
        <v>3.2500833639077263E-2</v>
      </c>
      <c r="N131" s="14"/>
      <c r="O131" s="34">
        <f>POWER(2,-L131)</f>
        <v>0.5691969974803146</v>
      </c>
      <c r="P131" s="26">
        <f>M131/SQRT((COUNT(C129:C131)+COUNT(G129:G131)/2))</f>
        <v>1.532103990693826E-2</v>
      </c>
    </row>
    <row r="132" spans="2:16">
      <c r="B132" s="36" t="s">
        <v>175</v>
      </c>
      <c r="C132" t="s">
        <v>10</v>
      </c>
      <c r="D132" s="10"/>
      <c r="E132" s="8"/>
      <c r="F132" s="8"/>
      <c r="G132" s="30">
        <v>16.044000625610352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175</v>
      </c>
      <c r="C133" s="30">
        <v>38.493000030517578</v>
      </c>
      <c r="D133" s="9"/>
      <c r="E133" s="8"/>
      <c r="F133" s="8"/>
      <c r="G133" s="30">
        <v>15.998000144958496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175</v>
      </c>
      <c r="C134" t="s">
        <v>10</v>
      </c>
      <c r="D134" s="4" t="e">
        <f>STDEV(C132:C134)</f>
        <v>#DIV/0!</v>
      </c>
      <c r="E134" s="1">
        <f>AVERAGE(C132:C134)</f>
        <v>38.493000030517578</v>
      </c>
      <c r="F134" s="8"/>
      <c r="G134" s="30">
        <v>16.097999572753906</v>
      </c>
      <c r="H134" s="3">
        <f>STDEV(G132:G134)</f>
        <v>5.0052998698418977E-2</v>
      </c>
      <c r="I134" s="1">
        <f>AVERAGE(G132:G134)</f>
        <v>16.046666781107586</v>
      </c>
      <c r="J134" s="8"/>
      <c r="K134" s="1">
        <f>E134-I134</f>
        <v>22.446333249409992</v>
      </c>
      <c r="L134" s="1">
        <f>K134-$K$7</f>
        <v>15.85800011952718</v>
      </c>
      <c r="M134" s="27" t="e">
        <f>SQRT((D134*D134)+(H134*H134))</f>
        <v>#DIV/0!</v>
      </c>
      <c r="N134" s="14"/>
      <c r="O134" s="34">
        <f>POWER(2,-L134)</f>
        <v>1.6837061288796366E-5</v>
      </c>
      <c r="P134" s="26" t="e">
        <f>M134/SQRT((COUNT(C132:C134)+COUNT(G132:G134)/2))</f>
        <v>#DIV/0!</v>
      </c>
    </row>
    <row r="135" spans="2:16">
      <c r="B135" s="36" t="s">
        <v>176</v>
      </c>
      <c r="C135" s="30">
        <v>22.266000747680664</v>
      </c>
      <c r="D135" s="10"/>
      <c r="E135" s="8"/>
      <c r="F135" s="8"/>
      <c r="G135" s="30">
        <v>18.517999649047852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176</v>
      </c>
      <c r="C136" s="30">
        <v>22.159999847412109</v>
      </c>
      <c r="D136" s="9"/>
      <c r="E136" s="8"/>
      <c r="F136" s="8"/>
      <c r="G136" s="30">
        <v>18.542999267578125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176</v>
      </c>
      <c r="C137" s="30">
        <v>22.12299919128418</v>
      </c>
      <c r="D137" s="4">
        <f>STDEV(C135:C137)</f>
        <v>7.4223406622010962E-2</v>
      </c>
      <c r="E137" s="1">
        <f>AVERAGE(C135:C137)</f>
        <v>22.182999928792317</v>
      </c>
      <c r="F137" s="8"/>
      <c r="G137" s="30">
        <v>18.576999664306641</v>
      </c>
      <c r="H137" s="3">
        <f>STDEV(G135:G137)</f>
        <v>2.9614213099155021E-2</v>
      </c>
      <c r="I137" s="1">
        <f>AVERAGE(G135:G137)</f>
        <v>18.545999526977539</v>
      </c>
      <c r="J137" s="8"/>
      <c r="K137" s="1">
        <f>E137-I137</f>
        <v>3.6370004018147775</v>
      </c>
      <c r="L137" s="1">
        <f>K137-$K$7</f>
        <v>-2.951332728068035</v>
      </c>
      <c r="M137" s="27">
        <f>SQRT((D137*D137)+(H137*H137))</f>
        <v>7.991317606038785E-2</v>
      </c>
      <c r="N137" s="14"/>
      <c r="O137" s="34">
        <f>POWER(2,-L137)</f>
        <v>7.7346324054095907</v>
      </c>
      <c r="P137" s="26">
        <f>M137/SQRT((COUNT(C135:C137)+COUNT(G135:G137)/2))</f>
        <v>3.7671432465636485E-2</v>
      </c>
    </row>
    <row r="138" spans="2:16">
      <c r="B138" s="36" t="s">
        <v>177</v>
      </c>
      <c r="C138" s="30">
        <v>21.795999526977539</v>
      </c>
      <c r="D138" s="10"/>
      <c r="E138" s="8"/>
      <c r="F138" s="8"/>
      <c r="G138" s="30">
        <v>14.470999717712402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177</v>
      </c>
      <c r="C139" s="30">
        <v>22.03700065612793</v>
      </c>
      <c r="D139" s="9"/>
      <c r="E139" s="8"/>
      <c r="F139" s="8"/>
      <c r="G139" s="30">
        <v>14.618000030517578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177</v>
      </c>
      <c r="C140" s="30">
        <v>21.799999237060547</v>
      </c>
      <c r="D140" s="4">
        <f>STDEV(C138:C140)</f>
        <v>0.13800194115329475</v>
      </c>
      <c r="E140" s="1">
        <f>AVERAGE(C138:C140)</f>
        <v>21.877666473388672</v>
      </c>
      <c r="F140" s="8"/>
      <c r="G140" s="30">
        <v>14.520000457763672</v>
      </c>
      <c r="H140" s="3">
        <f>STDEV(G138:G140)</f>
        <v>7.4848826254813761E-2</v>
      </c>
      <c r="I140" s="1">
        <f>AVERAGE(G138:G140)</f>
        <v>14.536333401997885</v>
      </c>
      <c r="J140" s="8"/>
      <c r="K140" s="1">
        <f>E140-I140</f>
        <v>7.3413330713907872</v>
      </c>
      <c r="L140" s="1">
        <f>K140-$K$7</f>
        <v>0.75299994150797467</v>
      </c>
      <c r="M140" s="27">
        <f>SQRT((D140*D140)+(H140*H140))</f>
        <v>0.15699325639593797</v>
      </c>
      <c r="N140" s="14"/>
      <c r="O140" s="34">
        <f>POWER(2,-L140)</f>
        <v>0.59336842288554714</v>
      </c>
      <c r="P140" s="26">
        <f>M140/SQRT((COUNT(C138:C140)+COUNT(G138:G140)/2))</f>
        <v>7.4007330798750715E-2</v>
      </c>
    </row>
    <row r="141" spans="2:16">
      <c r="B141" s="36" t="s">
        <v>178</v>
      </c>
      <c r="C141" s="30">
        <v>35.688999176025391</v>
      </c>
      <c r="D141" s="10"/>
      <c r="E141" s="8"/>
      <c r="F141" s="8"/>
      <c r="G141" s="30">
        <v>17.340999603271484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178</v>
      </c>
      <c r="C142" t="s">
        <v>10</v>
      </c>
      <c r="D142" s="9"/>
      <c r="E142" s="8"/>
      <c r="F142" s="8"/>
      <c r="G142" s="30">
        <v>17.322999954223633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178</v>
      </c>
      <c r="C143" s="30">
        <v>34.055000305175781</v>
      </c>
      <c r="D143" s="4">
        <f>STDEV(C141:C143)</f>
        <v>1.1554116820289204</v>
      </c>
      <c r="E143" s="1">
        <f>AVERAGE(C141:C143)</f>
        <v>34.871999740600586</v>
      </c>
      <c r="F143" s="8"/>
      <c r="G143" s="30">
        <v>17.24799919128418</v>
      </c>
      <c r="H143" s="3">
        <f>STDEV(G141:G143)</f>
        <v>4.9325751281918781E-2</v>
      </c>
      <c r="I143" s="1">
        <f>AVERAGE(G141:G143)</f>
        <v>17.303999582926433</v>
      </c>
      <c r="J143" s="8"/>
      <c r="K143" s="1">
        <f>E143-I143</f>
        <v>17.568000157674152</v>
      </c>
      <c r="L143" s="1">
        <f>K143-$K$7</f>
        <v>10.97966702779134</v>
      </c>
      <c r="M143" s="27">
        <f>SQRT((D143*D143)+(H143*H143))</f>
        <v>1.1564640870811445</v>
      </c>
      <c r="N143" s="14"/>
      <c r="O143" s="34">
        <f>POWER(2,-L143)</f>
        <v>4.9521168328907513E-4</v>
      </c>
      <c r="P143" s="26">
        <f>M143/SQRT((COUNT(C141:C143)+COUNT(G141:G143)/2))</f>
        <v>0.61815605628084958</v>
      </c>
    </row>
    <row r="144" spans="2:16">
      <c r="B144" s="36" t="s">
        <v>179</v>
      </c>
      <c r="C144" s="30"/>
      <c r="D144" s="10"/>
      <c r="E144" s="8"/>
      <c r="F144" s="8"/>
      <c r="G144" s="30">
        <v>16.430999755859375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179</v>
      </c>
      <c r="C145" s="30">
        <v>20.931999206542969</v>
      </c>
      <c r="D145" s="9"/>
      <c r="E145" s="8"/>
      <c r="F145" s="8"/>
      <c r="G145" s="30">
        <v>16.312999725341797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179</v>
      </c>
      <c r="C146" s="30">
        <v>20.507999420166016</v>
      </c>
      <c r="D146" s="4">
        <f>STDEV(C144:C146)</f>
        <v>0.29981312416879108</v>
      </c>
      <c r="E146" s="1">
        <f>AVERAGE(C144:C146)</f>
        <v>20.719999313354492</v>
      </c>
      <c r="F146" s="8"/>
      <c r="G146" s="30">
        <v>16.285999298095703</v>
      </c>
      <c r="H146" s="3">
        <f>STDEV(G144:G146)</f>
        <v>7.71126481468241E-2</v>
      </c>
      <c r="I146" s="1">
        <f>AVERAGE(G144:G146)</f>
        <v>16.343332926432293</v>
      </c>
      <c r="J146" s="8"/>
      <c r="K146" s="1">
        <f>E146-I146</f>
        <v>4.3766663869221993</v>
      </c>
      <c r="L146" s="1">
        <f>K146-$K$7</f>
        <v>-2.2116667429606132</v>
      </c>
      <c r="M146" s="27">
        <f>SQRT((D146*D146)+(H146*H146))</f>
        <v>0.30957110641671137</v>
      </c>
      <c r="N146" s="14"/>
      <c r="O146" s="34">
        <f>POWER(2,-L146)</f>
        <v>4.6321011035388082</v>
      </c>
      <c r="P146" s="26">
        <f>M146/SQRT((COUNT(C144:C146)+COUNT(G144:G146)/2))</f>
        <v>0.16547271672226715</v>
      </c>
    </row>
    <row r="147" spans="2:16">
      <c r="B147" s="36" t="s">
        <v>180</v>
      </c>
      <c r="C147" s="30">
        <v>19.599000930786133</v>
      </c>
      <c r="D147" s="10"/>
      <c r="E147" s="8"/>
      <c r="F147" s="8"/>
      <c r="G147" s="30">
        <v>13.352999687194824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180</v>
      </c>
      <c r="C148" s="30">
        <v>19.669000625610352</v>
      </c>
      <c r="D148" s="9"/>
      <c r="E148" s="8"/>
      <c r="F148" s="8"/>
      <c r="G148" s="30">
        <v>13.378000259399414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180</v>
      </c>
      <c r="C149" s="30">
        <v>19.74799919128418</v>
      </c>
      <c r="D149" s="4">
        <f>STDEV(C147:C149)</f>
        <v>7.4544407665777468E-2</v>
      </c>
      <c r="E149" s="1">
        <f>AVERAGE(C147:C149)</f>
        <v>19.672000249226887</v>
      </c>
      <c r="F149" s="8"/>
      <c r="G149" s="30">
        <v>13.345000267028809</v>
      </c>
      <c r="H149" s="3">
        <f>STDEV(G147:G149)</f>
        <v>1.7214426266019763E-2</v>
      </c>
      <c r="I149" s="1">
        <f>AVERAGE(G147:G149)</f>
        <v>13.35866673787435</v>
      </c>
      <c r="J149" s="8"/>
      <c r="K149" s="1">
        <f>E149-I149</f>
        <v>6.3133335113525373</v>
      </c>
      <c r="L149" s="1">
        <f>K149-$K$7</f>
        <v>-0.27499961853027521</v>
      </c>
      <c r="M149" s="27">
        <f>SQRT((D149*D149)+(H149*H149))</f>
        <v>7.6506242790440659E-2</v>
      </c>
      <c r="N149" s="14"/>
      <c r="O149" s="34">
        <f>POWER(2,-L149)</f>
        <v>1.209993769279154</v>
      </c>
      <c r="P149" s="26">
        <f>M149/SQRT((COUNT(C147:C149)+COUNT(G147:G149)/2))</f>
        <v>3.6065388720150006E-2</v>
      </c>
    </row>
    <row r="150" spans="2:16">
      <c r="B150" s="36" t="s">
        <v>181</v>
      </c>
      <c r="C150" s="30">
        <v>31.798000335693359</v>
      </c>
      <c r="D150" s="10"/>
      <c r="E150" s="8"/>
      <c r="F150" s="8"/>
      <c r="G150" s="30">
        <v>16.041000366210937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181</v>
      </c>
      <c r="C151" s="30">
        <v>31.327999114990234</v>
      </c>
      <c r="D151" s="9"/>
      <c r="E151" s="8"/>
      <c r="F151" s="8"/>
      <c r="G151" s="30">
        <v>15.996999740600586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181</v>
      </c>
      <c r="C152" s="30">
        <v>31.290000915527344</v>
      </c>
      <c r="D152" s="4">
        <f>STDEV(C150:C152)</f>
        <v>0.28296301923097578</v>
      </c>
      <c r="E152" s="1">
        <f>AVERAGE(C150:C152)</f>
        <v>31.472000122070313</v>
      </c>
      <c r="F152" s="8"/>
      <c r="G152" s="30">
        <v>16.042999267578125</v>
      </c>
      <c r="H152" s="3">
        <f>STDEV(G150:G152)</f>
        <v>2.6000022894013684E-2</v>
      </c>
      <c r="I152" s="1">
        <f>AVERAGE(G150:G152)</f>
        <v>16.026999791463215</v>
      </c>
      <c r="J152" s="8"/>
      <c r="K152" s="1">
        <f>E152-I152</f>
        <v>15.445000330607098</v>
      </c>
      <c r="L152" s="1">
        <f>K152-$K$7</f>
        <v>8.856667200724285</v>
      </c>
      <c r="M152" s="27">
        <f>SQRT((D152*D152)+(H152*H152))</f>
        <v>0.28415501305238094</v>
      </c>
      <c r="N152" s="14"/>
      <c r="O152" s="34">
        <f>POWER(2,-L152)</f>
        <v>2.15713592167394E-3</v>
      </c>
      <c r="P152" s="26">
        <f>M152/SQRT((COUNT(C150:C152)+COUNT(G150:G152)/2))</f>
        <v>0.13395195775832699</v>
      </c>
    </row>
    <row r="153" spans="2:16">
      <c r="B153" s="36" t="s">
        <v>182</v>
      </c>
      <c r="C153" s="30">
        <v>22.930000305175781</v>
      </c>
      <c r="D153" s="10"/>
      <c r="E153" s="8"/>
      <c r="F153" s="8"/>
      <c r="G153" s="30">
        <v>17.565999984741211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182</v>
      </c>
      <c r="C154" s="30">
        <v>22.724000930786133</v>
      </c>
      <c r="D154" s="9"/>
      <c r="E154" s="8"/>
      <c r="F154" s="8"/>
      <c r="G154" s="30">
        <v>17.599000930786133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182</v>
      </c>
      <c r="C155" s="30">
        <v>22.604999542236328</v>
      </c>
      <c r="D155" s="4">
        <f>STDEV(C153:C155)</f>
        <v>0.16442960430780845</v>
      </c>
      <c r="E155" s="1">
        <f>AVERAGE(C153:C155)</f>
        <v>22.753000259399414</v>
      </c>
      <c r="F155" s="8"/>
      <c r="G155" s="30">
        <v>17.729000091552734</v>
      </c>
      <c r="H155" s="3">
        <f>STDEV(G153:G155)</f>
        <v>8.6176059185492093E-2</v>
      </c>
      <c r="I155" s="1">
        <f>AVERAGE(G153:G155)</f>
        <v>17.631333669026692</v>
      </c>
      <c r="J155" s="8"/>
      <c r="K155" s="1">
        <f>E155-I155</f>
        <v>5.1216665903727225</v>
      </c>
      <c r="L155" s="1">
        <f>K155-$K$7</f>
        <v>-1.46666653951009</v>
      </c>
      <c r="M155" s="27">
        <f>SQRT((D155*D155)+(H155*H155))</f>
        <v>0.18564322758873777</v>
      </c>
      <c r="N155" s="14"/>
      <c r="O155" s="34">
        <f>POWER(2,-L155)</f>
        <v>2.7638255163368726</v>
      </c>
      <c r="P155" s="26">
        <f>M155/SQRT((COUNT(C153:C155)+COUNT(G153:G155)/2))</f>
        <v>8.751305673956937E-2</v>
      </c>
    </row>
    <row r="156" spans="2:16">
      <c r="B156" s="36" t="s">
        <v>183</v>
      </c>
      <c r="C156" s="30">
        <v>19.610000610351562</v>
      </c>
      <c r="D156" s="10"/>
      <c r="E156" s="8"/>
      <c r="F156" s="8"/>
      <c r="G156" s="30">
        <v>13.347999572753906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183</v>
      </c>
      <c r="C157" s="30">
        <v>19.606000900268555</v>
      </c>
      <c r="D157" s="9"/>
      <c r="E157" s="8"/>
      <c r="F157" s="8"/>
      <c r="G157" s="30">
        <v>13.314999580383301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183</v>
      </c>
      <c r="C158" s="30">
        <v>19.614999771118164</v>
      </c>
      <c r="D158" s="4">
        <f>STDEV(C156:C158)</f>
        <v>4.5086761857259178E-3</v>
      </c>
      <c r="E158" s="1">
        <f>AVERAGE(C156:C158)</f>
        <v>19.610333760579426</v>
      </c>
      <c r="F158" s="8"/>
      <c r="G158" s="30">
        <v>13.359000205993652</v>
      </c>
      <c r="H158" s="3">
        <f>STDEV(G156:G158)</f>
        <v>2.2898575218550724E-2</v>
      </c>
      <c r="I158" s="1">
        <f>AVERAGE(G156:G158)</f>
        <v>13.340666453043619</v>
      </c>
      <c r="J158" s="8"/>
      <c r="K158" s="1">
        <f>E158-I158</f>
        <v>6.2696673075358067</v>
      </c>
      <c r="L158" s="1">
        <f>K158-$K$7</f>
        <v>-0.3186658223470058</v>
      </c>
      <c r="M158" s="27">
        <f>SQRT((D158*D158)+(H158*H158))</f>
        <v>2.3338228467202848E-2</v>
      </c>
      <c r="N158" s="14"/>
      <c r="O158" s="34">
        <f>POWER(2,-L158)</f>
        <v>1.2471766495654968</v>
      </c>
      <c r="P158" s="26">
        <f>M158/SQRT((COUNT(C156:C158)+COUNT(G156:G158)/2))</f>
        <v>1.1001746406693373E-2</v>
      </c>
    </row>
    <row r="159" spans="2:16">
      <c r="B159" s="36" t="s">
        <v>184</v>
      </c>
      <c r="C159" s="30">
        <v>33.633998870849609</v>
      </c>
      <c r="D159" s="10"/>
      <c r="E159" s="8"/>
      <c r="F159" s="8"/>
      <c r="G159" s="30">
        <v>16.652000427246094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184</v>
      </c>
      <c r="C160" s="30">
        <v>31.416000366210937</v>
      </c>
      <c r="D160" s="9"/>
      <c r="E160" s="8"/>
      <c r="F160" s="8"/>
      <c r="G160" s="30">
        <v>16.47599983215332</v>
      </c>
      <c r="H160" s="9"/>
      <c r="I160" s="8"/>
      <c r="J160" s="8"/>
      <c r="K160" s="8"/>
      <c r="L160" s="8"/>
      <c r="M160" s="8"/>
      <c r="N160" s="8"/>
      <c r="O160" s="33"/>
    </row>
    <row r="161" spans="2:16" ht="15.75">
      <c r="B161" s="36" t="s">
        <v>184</v>
      </c>
      <c r="C161" s="30">
        <v>32.965999603271484</v>
      </c>
      <c r="D161" s="4">
        <f>STDEV(C159:C161)</f>
        <v>1.1378516323135834</v>
      </c>
      <c r="E161" s="1">
        <f>AVERAGE(C159:C161)</f>
        <v>32.671999613444008</v>
      </c>
      <c r="F161" s="8"/>
      <c r="G161" s="30">
        <v>16.573999404907227</v>
      </c>
      <c r="H161" s="3">
        <f>STDEV(G159:G161)</f>
        <v>8.8189460083454241E-2</v>
      </c>
      <c r="I161" s="1">
        <f>AVERAGE(G159:G161)</f>
        <v>16.567333221435547</v>
      </c>
      <c r="J161" s="8"/>
      <c r="K161" s="1">
        <f>E161-I161</f>
        <v>16.104666392008461</v>
      </c>
      <c r="L161" s="1">
        <f>K161-$K$7</f>
        <v>9.5163332621256487</v>
      </c>
      <c r="M161" s="27">
        <f>SQRT((D161*D161)+(H161*H161))</f>
        <v>1.1412640877678126</v>
      </c>
      <c r="N161" s="14"/>
      <c r="O161" s="34">
        <f>POWER(2,-L161)</f>
        <v>1.365520547023293E-3</v>
      </c>
      <c r="P161" s="26">
        <f>M161/SQRT((COUNT(C159:C161)+COUNT(G159:G161)/2))</f>
        <v>0.53799705039019974</v>
      </c>
    </row>
    <row r="162" spans="2:16">
      <c r="B162" s="36" t="s">
        <v>185</v>
      </c>
      <c r="C162" s="30">
        <v>22.982000350952148</v>
      </c>
      <c r="D162" s="10"/>
      <c r="E162" s="8"/>
      <c r="F162" s="8"/>
      <c r="G162" s="30">
        <v>19.329999923706055</v>
      </c>
      <c r="I162" s="8"/>
      <c r="J162" s="8"/>
      <c r="K162" s="8"/>
      <c r="L162" s="8"/>
      <c r="M162" s="8"/>
      <c r="N162" s="8"/>
      <c r="O162" s="33"/>
    </row>
    <row r="163" spans="2:16">
      <c r="B163" s="36" t="s">
        <v>185</v>
      </c>
      <c r="C163" s="30">
        <v>22.783000946044922</v>
      </c>
      <c r="D163" s="9"/>
      <c r="E163" s="8"/>
      <c r="F163" s="8"/>
      <c r="G163" s="30">
        <v>19.458999633789063</v>
      </c>
      <c r="H163" s="9"/>
      <c r="I163" s="8"/>
      <c r="J163" s="8"/>
      <c r="K163" s="8"/>
      <c r="L163" s="8"/>
      <c r="M163" s="8"/>
      <c r="N163" s="8"/>
      <c r="O163" s="33"/>
    </row>
    <row r="164" spans="2:16" ht="15.75">
      <c r="B164" s="36" t="s">
        <v>185</v>
      </c>
      <c r="C164" s="30"/>
      <c r="D164" s="4">
        <f>STDEV(C162:C164)</f>
        <v>0.14071382866198742</v>
      </c>
      <c r="E164" s="1">
        <f>AVERAGE(C162:C164)</f>
        <v>22.882500648498535</v>
      </c>
      <c r="F164" s="8"/>
      <c r="G164" s="30">
        <v>19.450000762939453</v>
      </c>
      <c r="H164" s="3">
        <f>STDEV(G162:G164)</f>
        <v>7.202095331081082E-2</v>
      </c>
      <c r="I164" s="1">
        <f>AVERAGE(G162:G164)</f>
        <v>19.413000106811523</v>
      </c>
      <c r="J164" s="8"/>
      <c r="K164" s="1">
        <f>E164-I164</f>
        <v>3.4695005416870117</v>
      </c>
      <c r="L164" s="1">
        <f>K164-$K$7</f>
        <v>-3.1188325881958008</v>
      </c>
      <c r="M164" s="27">
        <f>SQRT((D164*D164)+(H164*H164))</f>
        <v>0.15807403105036938</v>
      </c>
      <c r="N164" s="14"/>
      <c r="O164" s="34">
        <f>POWER(2,-L164)</f>
        <v>8.6868467615302158</v>
      </c>
      <c r="P164" s="26">
        <f>M164/SQRT((COUNT(C162:C164)+COUNT(G162:G164)/2))</f>
        <v>8.449412370524971E-2</v>
      </c>
    </row>
    <row r="165" spans="2:16">
      <c r="B165" s="36" t="s">
        <v>186</v>
      </c>
      <c r="C165" s="30">
        <v>21.677000045776367</v>
      </c>
      <c r="D165" s="10"/>
      <c r="E165" s="8"/>
      <c r="F165" s="8"/>
      <c r="G165" s="30">
        <v>14.595000267028809</v>
      </c>
      <c r="I165" s="8"/>
      <c r="J165" s="8"/>
      <c r="K165" s="8"/>
      <c r="L165" s="8"/>
      <c r="M165" s="8"/>
      <c r="N165" s="8"/>
      <c r="O165" s="33"/>
    </row>
    <row r="166" spans="2:16">
      <c r="B166" s="36" t="s">
        <v>186</v>
      </c>
      <c r="C166" s="30">
        <v>22.083999633789063</v>
      </c>
      <c r="D166" s="9"/>
      <c r="E166" s="8"/>
      <c r="F166" s="8"/>
      <c r="G166" s="30">
        <v>14.645000457763672</v>
      </c>
      <c r="H166" s="9"/>
      <c r="I166" s="8"/>
      <c r="J166" s="8"/>
      <c r="K166" s="8"/>
      <c r="L166" s="8"/>
      <c r="M166" s="8"/>
      <c r="N166" s="8"/>
      <c r="O166" s="33"/>
    </row>
    <row r="167" spans="2:16" ht="15.75">
      <c r="B167" s="36" t="s">
        <v>186</v>
      </c>
      <c r="C167" s="30">
        <v>21.620000839233398</v>
      </c>
      <c r="D167" s="4">
        <f>STDEV(C165:C167)</f>
        <v>0.25304560048146169</v>
      </c>
      <c r="E167" s="1">
        <f>AVERAGE(C165:C167)</f>
        <v>21.793666839599609</v>
      </c>
      <c r="F167" s="8"/>
      <c r="G167" s="30">
        <v>14.651000022888184</v>
      </c>
      <c r="H167" s="3">
        <f>STDEV(G165:G167)</f>
        <v>3.0746236928323359E-2</v>
      </c>
      <c r="I167" s="1">
        <f>AVERAGE(G165:G167)</f>
        <v>14.630333582560221</v>
      </c>
      <c r="J167" s="8"/>
      <c r="K167" s="1">
        <f>E167-I167</f>
        <v>7.1633332570393886</v>
      </c>
      <c r="L167" s="1">
        <f>K167-$K$7</f>
        <v>0.57500012715657611</v>
      </c>
      <c r="M167" s="27">
        <f>SQRT((D167*D167)+(H167*H167))</f>
        <v>0.25490666332655199</v>
      </c>
      <c r="N167" s="14"/>
      <c r="O167" s="34">
        <f>POWER(2,-L167)</f>
        <v>0.67128619222415753</v>
      </c>
      <c r="P167" s="26">
        <f>M167/SQRT((COUNT(C165:C167)+COUNT(G165:G167)/2))</f>
        <v>0.1201641534718941</v>
      </c>
    </row>
    <row r="168" spans="2:16">
      <c r="B168" s="36" t="s">
        <v>187</v>
      </c>
      <c r="C168" t="s">
        <v>10</v>
      </c>
      <c r="D168" s="10"/>
      <c r="E168" s="8"/>
      <c r="F168" s="8"/>
      <c r="G168" s="30">
        <v>17.849000930786133</v>
      </c>
      <c r="I168" s="8"/>
      <c r="J168" s="8"/>
      <c r="K168" s="8"/>
      <c r="L168" s="8"/>
      <c r="M168" s="8"/>
      <c r="N168" s="8"/>
      <c r="O168" s="33"/>
    </row>
    <row r="169" spans="2:16">
      <c r="B169" s="36" t="s">
        <v>187</v>
      </c>
      <c r="C169" s="30">
        <v>33.084999084472656</v>
      </c>
      <c r="D169" s="9"/>
      <c r="E169" s="8"/>
      <c r="F169" s="8"/>
      <c r="G169" s="30">
        <v>18.197000503540039</v>
      </c>
      <c r="H169" s="9"/>
      <c r="I169" s="8"/>
      <c r="J169" s="8"/>
      <c r="K169" s="8"/>
      <c r="L169" s="8"/>
      <c r="M169" s="8"/>
      <c r="N169" s="8"/>
      <c r="O169" s="33"/>
    </row>
    <row r="170" spans="2:16" ht="15.75">
      <c r="B170" s="36" t="s">
        <v>187</v>
      </c>
      <c r="C170" t="s">
        <v>10</v>
      </c>
      <c r="D170" s="4" t="e">
        <f>STDEV(C168:C170)</f>
        <v>#DIV/0!</v>
      </c>
      <c r="E170" s="1">
        <f>AVERAGE(C168:C170)</f>
        <v>33.084999084472656</v>
      </c>
      <c r="F170" s="8"/>
      <c r="G170" s="30">
        <v>18.099000930786133</v>
      </c>
      <c r="H170" s="3">
        <f>STDEV(G168:G170)</f>
        <v>0.17944712261873016</v>
      </c>
      <c r="I170" s="1">
        <f>AVERAGE(G168:G170)</f>
        <v>18.048334121704102</v>
      </c>
      <c r="J170" s="8"/>
      <c r="K170" s="1">
        <f>E170-I170</f>
        <v>15.036664962768555</v>
      </c>
      <c r="L170" s="1">
        <f>K170-$K$7</f>
        <v>8.4483318328857422</v>
      </c>
      <c r="M170" s="27" t="e">
        <f>SQRT((D170*D170)+(H170*H170))</f>
        <v>#DIV/0!</v>
      </c>
      <c r="N170" s="14"/>
      <c r="O170" s="34">
        <f>POWER(2,-L170)</f>
        <v>2.8628507341330058E-3</v>
      </c>
      <c r="P170" s="26" t="e">
        <f>M170/SQRT((COUNT(C168:C170)+COUNT(G168:G170)/2))</f>
        <v>#DIV/0!</v>
      </c>
    </row>
    <row r="171" spans="2:16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9.5703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24.079999923706055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24.225000381469727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24.173999786376953</v>
      </c>
      <c r="D7" s="4">
        <f>STDEV(C5:C8)</f>
        <v>7.3555158026294781E-2</v>
      </c>
      <c r="E7" s="1">
        <f>AVERAGE(C5:C8)</f>
        <v>24.159666697184246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5.9576670328776054</v>
      </c>
      <c r="L7" s="1">
        <f>K7-$K$7</f>
        <v>0</v>
      </c>
      <c r="M7" s="27">
        <f>SQRT((D7*D7)+(H7*H7))</f>
        <v>0.18469238689316603</v>
      </c>
      <c r="N7" s="14"/>
      <c r="O7" s="34">
        <f>POWER(2,-L7)</f>
        <v>1</v>
      </c>
      <c r="P7" s="26">
        <f>M7/SQRT((COUNT(C5:C8)+COUNT(G5:G8)/2))</f>
        <v>8.7064826137124754E-2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188</v>
      </c>
      <c r="C9" s="30">
        <v>21.406999588012695</v>
      </c>
      <c r="D9" s="10"/>
      <c r="E9" s="8"/>
      <c r="F9" s="8"/>
      <c r="G9" s="30">
        <v>18.259000778198242</v>
      </c>
      <c r="I9" s="8"/>
      <c r="J9" s="8"/>
      <c r="K9" s="8"/>
      <c r="L9" s="8"/>
      <c r="M9" s="8"/>
      <c r="N9" s="8"/>
      <c r="O9" s="33"/>
    </row>
    <row r="10" spans="2:16">
      <c r="B10" s="36" t="s">
        <v>188</v>
      </c>
      <c r="C10" s="30">
        <v>21.934999465942383</v>
      </c>
      <c r="D10" s="9"/>
      <c r="E10" s="8"/>
      <c r="F10" s="8"/>
      <c r="G10" s="30">
        <v>18.482000350952148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188</v>
      </c>
      <c r="C11" s="30">
        <v>21.429000854492188</v>
      </c>
      <c r="D11" s="4">
        <f>STDEV(C9:C11)</f>
        <v>0.29869229473663461</v>
      </c>
      <c r="E11" s="1">
        <f>AVERAGE(C9:C11)</f>
        <v>21.590333302815754</v>
      </c>
      <c r="F11" s="8"/>
      <c r="G11" s="30">
        <v>18.288000106811523</v>
      </c>
      <c r="H11" s="3">
        <f>STDEV(G9:G11)</f>
        <v>0.12124758776642933</v>
      </c>
      <c r="I11" s="1">
        <f>AVERAGE(G9:G11)</f>
        <v>18.343000411987305</v>
      </c>
      <c r="J11" s="8"/>
      <c r="K11" s="1">
        <f>E11-I11</f>
        <v>3.2473328908284493</v>
      </c>
      <c r="L11" s="1">
        <f>K11-$K$7</f>
        <v>-2.710334142049156</v>
      </c>
      <c r="M11" s="27">
        <f>SQRT((D11*D11)+(H11*H11))</f>
        <v>0.32236324926116283</v>
      </c>
      <c r="N11" s="14"/>
      <c r="O11" s="34">
        <f>POWER(2,-L11)</f>
        <v>6.5447321158498513</v>
      </c>
      <c r="P11" s="26">
        <f>M11/SQRT((COUNT(C9:C11)+COUNT(G9:G11)/2))</f>
        <v>0.15196349303859838</v>
      </c>
    </row>
    <row r="12" spans="2:16">
      <c r="B12" s="36" t="s">
        <v>189</v>
      </c>
      <c r="C12" s="30">
        <v>21.365999221801758</v>
      </c>
      <c r="D12" s="10"/>
      <c r="E12" s="8"/>
      <c r="F12" s="8"/>
      <c r="G12" s="30">
        <v>13.21399974822998</v>
      </c>
      <c r="I12" s="8"/>
      <c r="J12" s="8"/>
      <c r="K12" s="8"/>
      <c r="L12" s="8"/>
      <c r="M12" s="8"/>
      <c r="N12" s="8"/>
      <c r="O12" s="33"/>
    </row>
    <row r="13" spans="2:16">
      <c r="B13" s="36" t="s">
        <v>189</v>
      </c>
      <c r="C13" s="30">
        <v>21.419000625610352</v>
      </c>
      <c r="D13" s="9"/>
      <c r="E13" s="8"/>
      <c r="F13" s="8"/>
      <c r="G13" s="30">
        <v>13.519000053405762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189</v>
      </c>
      <c r="C14" s="30">
        <v>21.333000183105469</v>
      </c>
      <c r="D14" s="4">
        <f>STDEV(C12:C14)</f>
        <v>4.3386175739123123E-2</v>
      </c>
      <c r="E14" s="1">
        <f>AVERAGE(C12:C14)</f>
        <v>21.372666676839192</v>
      </c>
      <c r="F14" s="8"/>
      <c r="G14" s="30">
        <v>13.529999732971191</v>
      </c>
      <c r="H14" s="3">
        <f>STDEV(G12:G14)</f>
        <v>0.17935168871251891</v>
      </c>
      <c r="I14" s="1">
        <f>AVERAGE(G12:G14)</f>
        <v>13.420999844868978</v>
      </c>
      <c r="J14" s="8"/>
      <c r="K14" s="1">
        <f>E14-I14</f>
        <v>7.9516668319702131</v>
      </c>
      <c r="L14" s="1">
        <f>K14-$K$7</f>
        <v>1.9939997990926077</v>
      </c>
      <c r="M14" s="27">
        <f>SQRT((D14*D14)+(H14*H14))</f>
        <v>0.18452476389172909</v>
      </c>
      <c r="N14" s="14"/>
      <c r="O14" s="34">
        <f>POWER(2,-L14)</f>
        <v>0.25104192076943521</v>
      </c>
      <c r="P14" s="26">
        <f>M14/SQRT((COUNT(C12:C14)+COUNT(G12:G14)/2))</f>
        <v>8.6985807896458822E-2</v>
      </c>
    </row>
    <row r="15" spans="2:16">
      <c r="B15" s="36" t="s">
        <v>190</v>
      </c>
      <c r="C15" t="s">
        <v>10</v>
      </c>
      <c r="D15" s="10"/>
      <c r="E15" s="8"/>
      <c r="F15" s="8"/>
      <c r="G15" s="30">
        <v>17.13800048828125</v>
      </c>
      <c r="I15" s="8"/>
      <c r="J15" s="8"/>
      <c r="K15" s="8"/>
      <c r="L15" s="8"/>
      <c r="M15" s="8"/>
      <c r="N15" s="8"/>
      <c r="O15" s="33"/>
    </row>
    <row r="16" spans="2:16">
      <c r="B16" s="36" t="s">
        <v>190</v>
      </c>
      <c r="C16" t="s">
        <v>10</v>
      </c>
      <c r="D16" s="9"/>
      <c r="E16" s="8"/>
      <c r="F16" s="8"/>
      <c r="G16" s="30">
        <v>16.940999984741211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190</v>
      </c>
      <c r="C17" t="s">
        <v>10</v>
      </c>
      <c r="D17" s="4" t="e">
        <f>STDEV(C15:C17)</f>
        <v>#DIV/0!</v>
      </c>
      <c r="E17" s="1" t="e">
        <f>AVERAGE(C15:C17)</f>
        <v>#DIV/0!</v>
      </c>
      <c r="F17" s="8"/>
      <c r="G17" s="30">
        <v>17.072999954223633</v>
      </c>
      <c r="H17" s="3">
        <f>STDEV(G15:G17)</f>
        <v>0.10038115673618289</v>
      </c>
      <c r="I17" s="1">
        <f>AVERAGE(G15:G17)</f>
        <v>17.050666809082031</v>
      </c>
      <c r="J17" s="8"/>
      <c r="K17" s="1" t="e">
        <f>E17-I17</f>
        <v>#DIV/0!</v>
      </c>
      <c r="L17" s="1" t="e">
        <f>K17-$K$7</f>
        <v>#DIV/0!</v>
      </c>
      <c r="M17" s="27" t="e">
        <f>SQRT((D17*D17)+(H17*H17))</f>
        <v>#DIV/0!</v>
      </c>
      <c r="N17" s="14"/>
      <c r="O17" s="34" t="e">
        <f>POWER(2,-L17)</f>
        <v>#DIV/0!</v>
      </c>
      <c r="P17" s="26" t="e">
        <f>M17/SQRT((COUNT(C15:C17)+COUNT(G15:G17)/2))</f>
        <v>#DIV/0!</v>
      </c>
    </row>
    <row r="18" spans="2:16">
      <c r="B18" s="36" t="s">
        <v>191</v>
      </c>
      <c r="C18" s="30">
        <v>26.98900032043457</v>
      </c>
      <c r="D18" s="10"/>
      <c r="E18" s="8"/>
      <c r="F18" s="8"/>
      <c r="G18" s="30">
        <v>17.75</v>
      </c>
      <c r="I18" s="8"/>
      <c r="J18" s="8"/>
      <c r="K18" s="8"/>
      <c r="L18" s="8"/>
      <c r="M18" s="8"/>
      <c r="N18" s="8"/>
      <c r="O18" s="33"/>
    </row>
    <row r="19" spans="2:16">
      <c r="B19" s="36" t="s">
        <v>191</v>
      </c>
      <c r="C19" s="30">
        <v>27.347000122070312</v>
      </c>
      <c r="D19" s="9"/>
      <c r="E19" s="8"/>
      <c r="F19" s="8"/>
      <c r="G19" s="30">
        <v>17.818000793457031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191</v>
      </c>
      <c r="C20" s="30">
        <v>27.534999847412109</v>
      </c>
      <c r="D20" s="4">
        <f>STDEV(C18:C20)</f>
        <v>0.27737556914739969</v>
      </c>
      <c r="E20" s="1">
        <f>AVERAGE(C18:C20)</f>
        <v>27.290333429972332</v>
      </c>
      <c r="F20" s="8"/>
      <c r="G20" s="30">
        <v>17.830999374389648</v>
      </c>
      <c r="H20" s="3">
        <f>STDEV(G18:G20)</f>
        <v>4.3500899738898237E-2</v>
      </c>
      <c r="I20" s="1">
        <f>AVERAGE(G18:G20)</f>
        <v>17.799666722615559</v>
      </c>
      <c r="J20" s="8"/>
      <c r="K20" s="1">
        <f>E20-I20</f>
        <v>9.4906667073567732</v>
      </c>
      <c r="L20" s="1">
        <f>K20-$K$7</f>
        <v>3.5329996744791679</v>
      </c>
      <c r="M20" s="27">
        <f>SQRT((D20*D20)+(H20*H20))</f>
        <v>0.28076597841963968</v>
      </c>
      <c r="N20" s="14"/>
      <c r="O20" s="34">
        <f>POWER(2,-L20)</f>
        <v>8.6389532400436758E-2</v>
      </c>
      <c r="P20" s="26">
        <f>M20/SQRT((COUNT(C18:C20)+COUNT(G18:G20)/2))</f>
        <v>0.1323543515113354</v>
      </c>
    </row>
    <row r="21" spans="2:16">
      <c r="B21" s="36" t="s">
        <v>192</v>
      </c>
      <c r="C21" s="30">
        <v>25.899999618530273</v>
      </c>
      <c r="D21" s="10"/>
      <c r="E21" s="8"/>
      <c r="F21" s="8"/>
      <c r="G21" s="30">
        <v>15.706000328063965</v>
      </c>
      <c r="I21" s="8"/>
      <c r="J21" s="8"/>
      <c r="K21" s="8"/>
      <c r="L21" s="8"/>
      <c r="M21" s="8"/>
      <c r="N21" s="8"/>
      <c r="O21" s="33"/>
    </row>
    <row r="22" spans="2:16">
      <c r="B22" s="36" t="s">
        <v>192</v>
      </c>
      <c r="C22" s="30">
        <v>25.98699951171875</v>
      </c>
      <c r="D22" s="9"/>
      <c r="E22" s="8"/>
      <c r="F22" s="8"/>
      <c r="G22" s="30">
        <v>15.732999801635742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192</v>
      </c>
      <c r="C23" s="30">
        <v>25.929000854492188</v>
      </c>
      <c r="D23" s="4">
        <f>STDEV(C21:C23)</f>
        <v>4.4298038598808639E-2</v>
      </c>
      <c r="E23" s="1">
        <f>AVERAGE(C21:C23)</f>
        <v>25.938666661580402</v>
      </c>
      <c r="F23" s="8"/>
      <c r="G23" s="30">
        <v>15.708999633789063</v>
      </c>
      <c r="H23" s="3">
        <f>STDEV(G21:G23)</f>
        <v>1.4798510424220092E-2</v>
      </c>
      <c r="I23" s="1">
        <f>AVERAGE(G21:G23)</f>
        <v>15.715999921162924</v>
      </c>
      <c r="J23" s="8"/>
      <c r="K23" s="1">
        <f>E23-I23</f>
        <v>10.222666740417479</v>
      </c>
      <c r="L23" s="1">
        <f>K23-$K$7</f>
        <v>4.2649997075398733</v>
      </c>
      <c r="M23" s="27">
        <f>SQRT((D23*D23)+(H23*H23))</f>
        <v>4.6704519422399483E-2</v>
      </c>
      <c r="N23" s="14"/>
      <c r="O23" s="34">
        <f>POWER(2,-L23)</f>
        <v>5.2012431463320741E-2</v>
      </c>
      <c r="P23" s="26">
        <f>M23/SQRT((COUNT(C21:C23)+COUNT(G21:G23)/2))</f>
        <v>2.2016721597091664E-2</v>
      </c>
    </row>
    <row r="24" spans="2:16">
      <c r="B24" s="36" t="s">
        <v>193</v>
      </c>
      <c r="C24" s="30">
        <v>31.100000381469727</v>
      </c>
      <c r="D24" s="10"/>
      <c r="E24" s="8"/>
      <c r="F24" s="8"/>
      <c r="G24" s="30">
        <v>16.684999465942383</v>
      </c>
      <c r="I24" s="8"/>
      <c r="J24" s="8"/>
      <c r="K24" s="8"/>
      <c r="L24" s="8"/>
      <c r="M24" s="8"/>
      <c r="N24" s="8"/>
      <c r="O24" s="33"/>
    </row>
    <row r="25" spans="2:16">
      <c r="B25" s="36" t="s">
        <v>193</v>
      </c>
      <c r="C25" t="s">
        <v>10</v>
      </c>
      <c r="D25" s="9"/>
      <c r="E25" s="8"/>
      <c r="F25" s="8"/>
      <c r="G25" s="30">
        <v>16.621000289916992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193</v>
      </c>
      <c r="C26" s="30">
        <v>35.341999053955078</v>
      </c>
      <c r="D26" s="4">
        <f>STDEV(C24:C26)</f>
        <v>2.9995460270987246</v>
      </c>
      <c r="E26" s="1">
        <f>AVERAGE(C24:C26)</f>
        <v>33.220999717712402</v>
      </c>
      <c r="F26" s="8"/>
      <c r="G26" s="30">
        <v>16.670999526977539</v>
      </c>
      <c r="H26" s="3">
        <f>STDEV(G24:G26)</f>
        <v>3.3644753255114061E-2</v>
      </c>
      <c r="I26" s="1">
        <f>AVERAGE(G24:G26)</f>
        <v>16.658999760945637</v>
      </c>
      <c r="J26" s="8"/>
      <c r="K26" s="1">
        <f>E26-I26</f>
        <v>16.561999956766766</v>
      </c>
      <c r="L26" s="1">
        <f>K26-$K$7</f>
        <v>10.60433292388916</v>
      </c>
      <c r="M26" s="27">
        <f>SQRT((D26*D26)+(H26*H26))</f>
        <v>2.9997347112878732</v>
      </c>
      <c r="N26" s="14"/>
      <c r="O26" s="34">
        <f>POWER(2,-L26)</f>
        <v>6.4235884109252624E-4</v>
      </c>
      <c r="P26" s="26">
        <f>M26/SQRT((COUNT(C24:C26)+COUNT(G24:G26)/2))</f>
        <v>1.6034256486932097</v>
      </c>
    </row>
    <row r="27" spans="2:16">
      <c r="B27" s="36" t="s">
        <v>194</v>
      </c>
      <c r="C27" s="30">
        <v>27.658000946044922</v>
      </c>
      <c r="D27" s="10"/>
      <c r="E27" s="8"/>
      <c r="F27" s="8"/>
      <c r="G27" s="30">
        <v>18.197999954223633</v>
      </c>
      <c r="I27" s="8"/>
      <c r="J27" s="8"/>
      <c r="K27" s="8"/>
      <c r="L27" s="8"/>
      <c r="M27" s="8"/>
      <c r="N27" s="8"/>
      <c r="O27" s="33"/>
    </row>
    <row r="28" spans="2:16">
      <c r="B28" s="36" t="s">
        <v>194</v>
      </c>
      <c r="C28" s="30">
        <v>27.496000289916992</v>
      </c>
      <c r="D28" s="9"/>
      <c r="E28" s="8"/>
      <c r="F28" s="8"/>
      <c r="G28" s="30">
        <v>18.245000839233398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194</v>
      </c>
      <c r="C29" s="30">
        <v>27.309999465942383</v>
      </c>
      <c r="D29" s="4">
        <f>STDEV(C27:C29)</f>
        <v>0.17413861780117226</v>
      </c>
      <c r="E29" s="1">
        <f>AVERAGE(C27:C29)</f>
        <v>27.488000233968098</v>
      </c>
      <c r="F29" s="8"/>
      <c r="G29" s="30">
        <v>18.23900032043457</v>
      </c>
      <c r="H29" s="3">
        <f>STDEV(G27:G29)</f>
        <v>2.5580329184053667E-2</v>
      </c>
      <c r="I29" s="1">
        <f>AVERAGE(G27:G29)</f>
        <v>18.227333704630535</v>
      </c>
      <c r="J29" s="8"/>
      <c r="K29" s="1">
        <f>E29-I29</f>
        <v>9.2606665293375627</v>
      </c>
      <c r="L29" s="1">
        <f>K29-$K$7</f>
        <v>3.3029994964599574</v>
      </c>
      <c r="M29" s="27">
        <f>SQRT((D29*D29)+(H29*H29))</f>
        <v>0.17600741873815232</v>
      </c>
      <c r="N29" s="14"/>
      <c r="O29" s="34">
        <f>POWER(2,-L29)</f>
        <v>0.1013206753493454</v>
      </c>
      <c r="P29" s="26">
        <f>M29/SQRT((COUNT(C27:C29)+COUNT(G27:G29)/2))</f>
        <v>8.2970692885925151E-2</v>
      </c>
    </row>
    <row r="30" spans="2:16">
      <c r="B30" s="36" t="s">
        <v>195</v>
      </c>
      <c r="C30" s="30">
        <v>22.927000045776367</v>
      </c>
      <c r="D30" s="10"/>
      <c r="E30" s="8"/>
      <c r="F30" s="8"/>
      <c r="G30" s="30">
        <v>14.526000022888184</v>
      </c>
      <c r="I30" s="8"/>
      <c r="J30" s="8"/>
      <c r="K30" s="8"/>
      <c r="L30" s="8"/>
      <c r="M30" s="8"/>
      <c r="N30" s="8"/>
      <c r="O30" s="33"/>
    </row>
    <row r="31" spans="2:16">
      <c r="B31" s="36" t="s">
        <v>195</v>
      </c>
      <c r="C31" s="30">
        <v>22.959999084472656</v>
      </c>
      <c r="D31" s="9"/>
      <c r="E31" s="8"/>
      <c r="F31" s="8"/>
      <c r="G31" s="30">
        <v>14.602999687194824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195</v>
      </c>
      <c r="C32" s="30">
        <v>22.906000137329102</v>
      </c>
      <c r="D32" s="4">
        <f>STDEV(C30:C32)</f>
        <v>2.7220761078893239E-2</v>
      </c>
      <c r="E32" s="1">
        <f>AVERAGE(C30:C32)</f>
        <v>22.930999755859375</v>
      </c>
      <c r="F32" s="8"/>
      <c r="G32" s="30">
        <v>14.58899974822998</v>
      </c>
      <c r="H32" s="3">
        <f>STDEV(G30:G32)</f>
        <v>4.1016078122886844E-2</v>
      </c>
      <c r="I32" s="1">
        <f>AVERAGE(G30:G32)</f>
        <v>14.57266648610433</v>
      </c>
      <c r="J32" s="8"/>
      <c r="K32" s="1">
        <f>E32-I32</f>
        <v>8.358333269755045</v>
      </c>
      <c r="L32" s="1">
        <f>K32-$K$7</f>
        <v>2.4006662368774396</v>
      </c>
      <c r="M32" s="27">
        <f>SQRT((D32*D32)+(H32*H32))</f>
        <v>4.9226908274813949E-2</v>
      </c>
      <c r="N32" s="14"/>
      <c r="O32" s="34">
        <f>POWER(2,-L32)</f>
        <v>0.18937709623405183</v>
      </c>
      <c r="P32" s="26">
        <f>M32/SQRT((COUNT(C30:C32)+COUNT(G30:G32)/2))</f>
        <v>2.3205787105312743E-2</v>
      </c>
    </row>
    <row r="33" spans="2:16">
      <c r="B33" s="36" t="s">
        <v>196</v>
      </c>
      <c r="C33" s="30">
        <v>35.060001373291016</v>
      </c>
      <c r="D33" s="10"/>
      <c r="E33" s="8"/>
      <c r="F33" s="8"/>
      <c r="G33" s="30">
        <v>16.952999114990234</v>
      </c>
      <c r="I33" s="8"/>
      <c r="J33" s="8"/>
      <c r="K33" s="8"/>
      <c r="L33" s="8"/>
      <c r="M33" s="8"/>
      <c r="N33" s="8"/>
      <c r="O33" s="33"/>
    </row>
    <row r="34" spans="2:16">
      <c r="B34" s="36" t="s">
        <v>196</v>
      </c>
      <c r="C34" s="30">
        <v>35.152999877929688</v>
      </c>
      <c r="D34" s="9"/>
      <c r="E34" s="8"/>
      <c r="F34" s="8"/>
      <c r="G34" s="30">
        <v>16.940000534057617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196</v>
      </c>
      <c r="C35" s="30">
        <v>32.314998626708984</v>
      </c>
      <c r="D35" s="4">
        <f>STDEV(C33:C35)</f>
        <v>1.612345077960347</v>
      </c>
      <c r="E35" s="1">
        <f>AVERAGE(C33:C35)</f>
        <v>34.175999959309898</v>
      </c>
      <c r="F35" s="8"/>
      <c r="G35" s="30">
        <v>16.961000442504883</v>
      </c>
      <c r="H35" s="3">
        <f>STDEV(G33:G35)</f>
        <v>1.0598588766529308E-2</v>
      </c>
      <c r="I35" s="1">
        <f>AVERAGE(G33:G35)</f>
        <v>16.95133336385091</v>
      </c>
      <c r="J35" s="8"/>
      <c r="K35" s="1">
        <f>E35-I35</f>
        <v>17.224666595458988</v>
      </c>
      <c r="L35" s="1">
        <f>K35-$K$7</f>
        <v>11.266999562581383</v>
      </c>
      <c r="M35" s="27">
        <f>SQRT((D35*D35)+(H35*H35))</f>
        <v>1.6123799119645468</v>
      </c>
      <c r="N35" s="14"/>
      <c r="O35" s="34">
        <f>POWER(2,-L35)</f>
        <v>4.0578423513820135E-4</v>
      </c>
      <c r="P35" s="26">
        <f>M35/SQRT((COUNT(C33:C35)+COUNT(G33:G35)/2))</f>
        <v>0.76008317973273309</v>
      </c>
    </row>
    <row r="36" spans="2:16">
      <c r="B36" s="36" t="s">
        <v>197</v>
      </c>
      <c r="C36" s="30">
        <v>21.815000534057617</v>
      </c>
      <c r="D36" s="10"/>
      <c r="E36" s="8"/>
      <c r="F36" s="8"/>
      <c r="G36" s="30">
        <v>17.145000457763672</v>
      </c>
      <c r="I36" s="8"/>
      <c r="J36" s="8"/>
      <c r="K36" s="8"/>
      <c r="L36" s="8"/>
      <c r="M36" s="8"/>
      <c r="N36" s="8"/>
      <c r="O36" s="33"/>
    </row>
    <row r="37" spans="2:16">
      <c r="B37" s="36" t="s">
        <v>197</v>
      </c>
      <c r="C37" s="30">
        <v>21.906999588012695</v>
      </c>
      <c r="D37" s="9"/>
      <c r="E37" s="8"/>
      <c r="F37" s="8"/>
      <c r="G37" s="30">
        <v>17.46299934387207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197</v>
      </c>
      <c r="C38" s="30">
        <v>21.527999877929688</v>
      </c>
      <c r="D38" s="4">
        <f>STDEV(C36:C38)</f>
        <v>0.19768408416355268</v>
      </c>
      <c r="E38" s="1">
        <f>AVERAGE(C36:C38)</f>
        <v>21.75</v>
      </c>
      <c r="F38" s="8"/>
      <c r="G38" s="30">
        <v>17.156999588012695</v>
      </c>
      <c r="H38" s="3">
        <f>STDEV(G36:G38)</f>
        <v>0.18023277600499427</v>
      </c>
      <c r="I38" s="1">
        <f>AVERAGE(G36:G38)</f>
        <v>17.25499979654948</v>
      </c>
      <c r="J38" s="8"/>
      <c r="K38" s="1">
        <f>E38-I38</f>
        <v>4.4950002034505196</v>
      </c>
      <c r="L38" s="1">
        <f>K38-$K$7</f>
        <v>-1.4626668294270857</v>
      </c>
      <c r="M38" s="27">
        <f>SQRT((D38*D38)+(H38*H38))</f>
        <v>0.26751233743147068</v>
      </c>
      <c r="N38" s="14"/>
      <c r="O38" s="34">
        <f>POWER(2,-L38)</f>
        <v>2.7561737320426443</v>
      </c>
      <c r="P38" s="26">
        <f>M38/SQRT((COUNT(C36:C38)+COUNT(G36:G38)/2))</f>
        <v>0.12610652523257121</v>
      </c>
    </row>
    <row r="39" spans="2:16">
      <c r="B39" s="36" t="s">
        <v>198</v>
      </c>
      <c r="C39" s="30"/>
      <c r="D39" s="10"/>
      <c r="E39" s="8"/>
      <c r="F39" s="8"/>
      <c r="G39" s="30">
        <v>14.753999710083008</v>
      </c>
      <c r="I39" s="8"/>
      <c r="J39" s="8"/>
      <c r="K39" s="8"/>
      <c r="L39" s="8"/>
      <c r="M39" s="8"/>
      <c r="N39" s="8"/>
      <c r="O39" s="33"/>
    </row>
    <row r="40" spans="2:16">
      <c r="B40" s="36" t="s">
        <v>198</v>
      </c>
      <c r="C40" s="30">
        <v>23.957000732421875</v>
      </c>
      <c r="D40" s="9"/>
      <c r="E40" s="8"/>
      <c r="F40" s="8"/>
      <c r="G40" s="30">
        <v>14.25100040435791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198</v>
      </c>
      <c r="C41" s="30">
        <v>23.716999053955078</v>
      </c>
      <c r="D41" s="4">
        <f>STDEV(C39:C41)</f>
        <v>0.16970681434002546</v>
      </c>
      <c r="E41" s="1">
        <f>AVERAGE(C39:C41)</f>
        <v>23.836999893188477</v>
      </c>
      <c r="F41" s="8"/>
      <c r="G41" s="30">
        <v>14.230999946594238</v>
      </c>
      <c r="H41" s="3">
        <f>STDEV(G39:G41)</f>
        <v>0.29634919506101859</v>
      </c>
      <c r="I41" s="1">
        <f>AVERAGE(G39:G41)</f>
        <v>14.412000020345053</v>
      </c>
      <c r="J41" s="8"/>
      <c r="K41" s="1">
        <f>E41-I41</f>
        <v>9.4249998728434239</v>
      </c>
      <c r="L41" s="1">
        <f>K41-$K$7</f>
        <v>3.4673328399658185</v>
      </c>
      <c r="M41" s="27">
        <f>SQRT((D41*D41)+(H41*H41))</f>
        <v>0.34150146155873701</v>
      </c>
      <c r="N41" s="14"/>
      <c r="O41" s="34">
        <f>POWER(2,-L41)</f>
        <v>9.0412569140411098E-2</v>
      </c>
      <c r="P41" s="26">
        <f>M41/SQRT((COUNT(C39:C41)+COUNT(G39:G41)/2))</f>
        <v>0.18254020946219221</v>
      </c>
    </row>
    <row r="42" spans="2:16">
      <c r="B42" s="36" t="s">
        <v>199</v>
      </c>
      <c r="C42" t="s">
        <v>10</v>
      </c>
      <c r="D42" s="10"/>
      <c r="E42" s="8"/>
      <c r="F42" s="8"/>
      <c r="G42" s="30">
        <v>15.118000030517578</v>
      </c>
      <c r="I42" s="8"/>
      <c r="J42" s="8"/>
      <c r="K42" s="8"/>
      <c r="L42" s="8"/>
      <c r="M42" s="8"/>
      <c r="N42" s="8"/>
      <c r="O42" s="33"/>
    </row>
    <row r="43" spans="2:16">
      <c r="B43" s="36" t="s">
        <v>199</v>
      </c>
      <c r="C43" t="s">
        <v>10</v>
      </c>
      <c r="D43" s="9"/>
      <c r="E43" s="8"/>
      <c r="F43" s="8"/>
      <c r="G43" s="30">
        <v>15.220000267028809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199</v>
      </c>
      <c r="C44" s="30">
        <v>36.687999725341797</v>
      </c>
      <c r="D44" s="4" t="e">
        <f>STDEV(C42:C44)</f>
        <v>#DIV/0!</v>
      </c>
      <c r="E44" s="1">
        <f>AVERAGE(C42:C44)</f>
        <v>36.687999725341797</v>
      </c>
      <c r="F44" s="8"/>
      <c r="G44" s="30">
        <v>15.281000137329102</v>
      </c>
      <c r="H44" s="3">
        <f>STDEV(G42:G44)</f>
        <v>8.2354990989787186E-2</v>
      </c>
      <c r="I44" s="1">
        <f>AVERAGE(G42:G44)</f>
        <v>15.20633347829183</v>
      </c>
      <c r="J44" s="8"/>
      <c r="K44" s="1">
        <f>E44-I44</f>
        <v>21.481666247049965</v>
      </c>
      <c r="L44" s="1">
        <f>K44-$K$7</f>
        <v>15.52399921417236</v>
      </c>
      <c r="M44" s="27" t="e">
        <f>SQRT((D44*D44)+(H44*H44))</f>
        <v>#DIV/0!</v>
      </c>
      <c r="N44" s="14"/>
      <c r="O44" s="34">
        <f>POWER(2,-L44)</f>
        <v>2.1223186177300342E-5</v>
      </c>
      <c r="P44" s="26" t="e">
        <f>M44/SQRT((COUNT(C42:C44)+COUNT(G42:G44)/2))</f>
        <v>#DIV/0!</v>
      </c>
    </row>
    <row r="45" spans="2:16">
      <c r="B45" s="36" t="s">
        <v>200</v>
      </c>
      <c r="C45" s="30">
        <v>22.21299934387207</v>
      </c>
      <c r="D45" s="10"/>
      <c r="E45" s="8"/>
      <c r="F45" s="8"/>
      <c r="G45" s="30">
        <v>19.333999633789063</v>
      </c>
      <c r="I45" s="8"/>
      <c r="J45" s="8"/>
      <c r="K45" s="8"/>
      <c r="L45" s="8"/>
      <c r="M45" s="8"/>
      <c r="N45" s="8"/>
      <c r="O45" s="33"/>
    </row>
    <row r="46" spans="2:16">
      <c r="B46" s="36" t="s">
        <v>200</v>
      </c>
      <c r="C46" s="30">
        <v>22.242000579833984</v>
      </c>
      <c r="D46" s="9"/>
      <c r="E46" s="8"/>
      <c r="F46" s="8"/>
      <c r="G46" s="30">
        <v>18.739999771118164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200</v>
      </c>
      <c r="C47" s="30">
        <v>22.249000549316406</v>
      </c>
      <c r="D47" s="4">
        <f>STDEV(C45:C47)</f>
        <v>1.9088207762554776E-2</v>
      </c>
      <c r="E47" s="1">
        <f>AVERAGE(C45:C47)</f>
        <v>22.23466682434082</v>
      </c>
      <c r="F47" s="8"/>
      <c r="G47" s="30">
        <v>19.406999588012695</v>
      </c>
      <c r="H47" s="3">
        <f>STDEV(G45:G47)</f>
        <v>0.36584459039034234</v>
      </c>
      <c r="I47" s="1">
        <f>AVERAGE(G45:G47)</f>
        <v>19.160332997639973</v>
      </c>
      <c r="J47" s="8"/>
      <c r="K47" s="1">
        <f>E47-I47</f>
        <v>3.0743338267008475</v>
      </c>
      <c r="L47" s="1">
        <f>K47-$K$7</f>
        <v>-2.8833332061767578</v>
      </c>
      <c r="M47" s="27">
        <f>SQRT((D47*D47)+(H47*H47))</f>
        <v>0.36634222250986009</v>
      </c>
      <c r="N47" s="14"/>
      <c r="O47" s="34">
        <f>POWER(2,-L47)</f>
        <v>7.378528898357068</v>
      </c>
      <c r="P47" s="26">
        <f>M47/SQRT((COUNT(C45:C47)+COUNT(G45:G47)/2))</f>
        <v>0.1726953798477821</v>
      </c>
    </row>
    <row r="48" spans="2:16">
      <c r="B48" s="36" t="s">
        <v>201</v>
      </c>
      <c r="C48" s="30">
        <v>24.548999786376953</v>
      </c>
      <c r="D48" s="10"/>
      <c r="E48" s="8"/>
      <c r="F48" s="8"/>
      <c r="G48" s="30">
        <v>14.637999534606934</v>
      </c>
      <c r="I48" s="8"/>
      <c r="J48" s="8"/>
      <c r="K48" s="8"/>
      <c r="L48" s="8"/>
      <c r="M48" s="8"/>
      <c r="N48" s="8"/>
      <c r="O48" s="33"/>
    </row>
    <row r="49" spans="2:16">
      <c r="B49" s="36" t="s">
        <v>201</v>
      </c>
      <c r="C49" s="30">
        <v>24.572000503540039</v>
      </c>
      <c r="D49" s="9"/>
      <c r="E49" s="8"/>
      <c r="F49" s="8"/>
      <c r="G49" s="30">
        <v>14.60200023651123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201</v>
      </c>
      <c r="C50" s="30">
        <v>24.228000640869141</v>
      </c>
      <c r="D50" s="4">
        <f>STDEV(C48:C50)</f>
        <v>0.19231284838528037</v>
      </c>
      <c r="E50" s="1">
        <f>AVERAGE(C48:C50)</f>
        <v>24.449666976928711</v>
      </c>
      <c r="F50" s="8"/>
      <c r="G50" s="30">
        <v>14.607000350952148</v>
      </c>
      <c r="H50" s="3">
        <f>STDEV(G48:G50)</f>
        <v>1.9501709305719293E-2</v>
      </c>
      <c r="I50" s="1">
        <f>AVERAGE(G48:G50)</f>
        <v>14.615666707356771</v>
      </c>
      <c r="J50" s="8"/>
      <c r="K50" s="1">
        <f>E50-I50</f>
        <v>9.8340002695719395</v>
      </c>
      <c r="L50" s="1">
        <f>K50-$K$7</f>
        <v>3.8763332366943342</v>
      </c>
      <c r="M50" s="27">
        <f>SQRT((D50*D50)+(H50*H50))</f>
        <v>0.19329911619017975</v>
      </c>
      <c r="N50" s="14"/>
      <c r="O50" s="34">
        <f>POWER(2,-L50)</f>
        <v>6.8093776754840324E-2</v>
      </c>
      <c r="P50" s="26">
        <f>M50/SQRT((COUNT(C48:C50)+COUNT(G48:G50)/2))</f>
        <v>9.1122077236961654E-2</v>
      </c>
    </row>
    <row r="51" spans="2:16">
      <c r="B51" s="36" t="s">
        <v>202</v>
      </c>
      <c r="C51" t="s">
        <v>10</v>
      </c>
      <c r="D51" s="10"/>
      <c r="E51" s="8"/>
      <c r="F51" s="8"/>
      <c r="G51" s="30">
        <v>17.23699951171875</v>
      </c>
      <c r="I51" s="8"/>
      <c r="J51" s="8"/>
      <c r="K51" s="8"/>
      <c r="L51" s="8"/>
      <c r="M51" s="8"/>
      <c r="N51" s="8"/>
      <c r="O51" s="33"/>
    </row>
    <row r="52" spans="2:16">
      <c r="B52" s="36" t="s">
        <v>202</v>
      </c>
      <c r="C52" s="30">
        <v>37.424999237060547</v>
      </c>
      <c r="D52" s="9"/>
      <c r="E52" s="8"/>
      <c r="F52" s="8"/>
      <c r="G52" s="30">
        <v>17.299999237060547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202</v>
      </c>
      <c r="C53" t="s">
        <v>10</v>
      </c>
      <c r="D53" s="4" t="e">
        <f>STDEV(C51:C53)</f>
        <v>#DIV/0!</v>
      </c>
      <c r="E53" s="1">
        <f>AVERAGE(C51:C53)</f>
        <v>37.424999237060547</v>
      </c>
      <c r="F53" s="8"/>
      <c r="G53" s="30">
        <v>17.277000427246094</v>
      </c>
      <c r="H53" s="3">
        <f>STDEV(G51:G53)</f>
        <v>3.187994115701627E-2</v>
      </c>
      <c r="I53" s="1">
        <f>AVERAGE(G51:G53)</f>
        <v>17.271333058675129</v>
      </c>
      <c r="J53" s="8"/>
      <c r="K53" s="1">
        <f>E53-I53</f>
        <v>20.153666178385418</v>
      </c>
      <c r="L53" s="1">
        <f>K53-$K$7</f>
        <v>14.195999145507812</v>
      </c>
      <c r="M53" s="27" t="e">
        <f>SQRT((D53*D53)+(H53*H53))</f>
        <v>#DIV/0!</v>
      </c>
      <c r="N53" s="14"/>
      <c r="O53" s="34">
        <f>POWER(2,-L53)</f>
        <v>5.3281744884209436E-5</v>
      </c>
      <c r="P53" s="26" t="e">
        <f>M53/SQRT((COUNT(C51:C53)+COUNT(G51:G53)/2))</f>
        <v>#DIV/0!</v>
      </c>
    </row>
    <row r="54" spans="2:16">
      <c r="B54" s="36" t="s">
        <v>203</v>
      </c>
      <c r="C54" s="30">
        <v>24.318000793457031</v>
      </c>
      <c r="D54" s="10"/>
      <c r="E54" s="8"/>
      <c r="F54" s="8"/>
      <c r="G54" s="30">
        <v>19.724000930786133</v>
      </c>
      <c r="I54" s="8"/>
      <c r="J54" s="8"/>
      <c r="K54" s="8"/>
      <c r="L54" s="8"/>
      <c r="M54" s="8"/>
      <c r="N54" s="8"/>
      <c r="O54" s="33"/>
    </row>
    <row r="55" spans="2:16">
      <c r="B55" s="36" t="s">
        <v>203</v>
      </c>
      <c r="C55" s="30">
        <v>24.160999298095703</v>
      </c>
      <c r="D55" s="9"/>
      <c r="E55" s="8"/>
      <c r="F55" s="8"/>
      <c r="G55" s="30">
        <v>19.843999862670898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203</v>
      </c>
      <c r="C56" s="30">
        <v>24.285999298095703</v>
      </c>
      <c r="D56" s="4">
        <f>STDEV(C54:C56)</f>
        <v>8.2964415314694048E-2</v>
      </c>
      <c r="E56" s="1">
        <f>AVERAGE(C54:C56)</f>
        <v>24.25499979654948</v>
      </c>
      <c r="F56" s="8"/>
      <c r="G56" s="30">
        <v>19.870000839233398</v>
      </c>
      <c r="H56" s="3">
        <f>STDEV(G54:G56)</f>
        <v>7.788000139348808E-2</v>
      </c>
      <c r="I56" s="1">
        <f>AVERAGE(G54:G56)</f>
        <v>19.812667210896809</v>
      </c>
      <c r="J56" s="8"/>
      <c r="K56" s="1">
        <f>E56-I56</f>
        <v>4.4423325856526716</v>
      </c>
      <c r="L56" s="1">
        <f>K56-$K$7</f>
        <v>-1.5153344472249337</v>
      </c>
      <c r="M56" s="27">
        <f>SQRT((D56*D56)+(H56*H56))</f>
        <v>0.11379098745313156</v>
      </c>
      <c r="N56" s="14"/>
      <c r="O56" s="34">
        <f>POWER(2,-L56)</f>
        <v>2.85865089841628</v>
      </c>
      <c r="P56" s="26">
        <f>M56/SQRT((COUNT(C54:C56)+COUNT(G54:G56)/2))</f>
        <v>5.3641585910681785E-2</v>
      </c>
    </row>
    <row r="57" spans="2:16">
      <c r="B57" s="36" t="s">
        <v>204</v>
      </c>
      <c r="C57" s="30">
        <v>23.405000686645508</v>
      </c>
      <c r="D57" s="10"/>
      <c r="E57" s="8"/>
      <c r="F57" s="8"/>
      <c r="G57" s="30">
        <v>12.51200008392334</v>
      </c>
      <c r="I57" s="8"/>
      <c r="J57" s="8"/>
      <c r="K57" s="8"/>
      <c r="L57" s="8"/>
      <c r="M57" s="8"/>
      <c r="N57" s="8"/>
      <c r="O57" s="33"/>
    </row>
    <row r="58" spans="2:16">
      <c r="B58" s="36" t="s">
        <v>204</v>
      </c>
      <c r="C58" s="30">
        <v>23.159999847412109</v>
      </c>
      <c r="D58" s="9"/>
      <c r="E58" s="8"/>
      <c r="F58" s="8"/>
      <c r="G58" s="30">
        <v>13.010000228881836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204</v>
      </c>
      <c r="C59" s="30">
        <v>22.895999908447266</v>
      </c>
      <c r="D59" s="4">
        <f>STDEV(C57:C59)</f>
        <v>0.25455947936423889</v>
      </c>
      <c r="E59" s="1">
        <f>AVERAGE(C57:C59)</f>
        <v>23.153666814168293</v>
      </c>
      <c r="F59" s="8"/>
      <c r="G59" s="30">
        <v>12.732999801635742</v>
      </c>
      <c r="H59" s="3">
        <f>STDEV(G57:G59)</f>
        <v>0.24952429951884444</v>
      </c>
      <c r="I59" s="1">
        <f>AVERAGE(G57:G59)</f>
        <v>12.751666704813639</v>
      </c>
      <c r="J59" s="8"/>
      <c r="K59" s="1">
        <f>E59-I59</f>
        <v>10.402000109354654</v>
      </c>
      <c r="L59" s="1">
        <f>K59-$K$7</f>
        <v>4.444333076477049</v>
      </c>
      <c r="M59" s="27">
        <f>SQRT((D59*D59)+(H59*H59))</f>
        <v>0.35645883995850403</v>
      </c>
      <c r="N59" s="14"/>
      <c r="O59" s="34">
        <f>POWER(2,-L59)</f>
        <v>4.5932748497380882E-2</v>
      </c>
      <c r="P59" s="26">
        <f>M59/SQRT((COUNT(C57:C59)+COUNT(G57:G59)/2))</f>
        <v>0.16803630863236566</v>
      </c>
    </row>
    <row r="60" spans="2:16">
      <c r="B60" s="36" t="s">
        <v>205</v>
      </c>
      <c r="C60" s="30">
        <v>33.578998565673828</v>
      </c>
      <c r="D60" s="10"/>
      <c r="E60" s="8"/>
      <c r="F60" s="8"/>
      <c r="G60" s="30">
        <v>17.481000900268555</v>
      </c>
      <c r="I60" s="8"/>
      <c r="J60" s="8"/>
      <c r="K60" s="8"/>
      <c r="L60" s="8"/>
      <c r="M60" s="8"/>
      <c r="N60" s="8"/>
      <c r="O60" s="33"/>
    </row>
    <row r="61" spans="2:16">
      <c r="B61" s="36" t="s">
        <v>205</v>
      </c>
      <c r="C61" s="30">
        <v>31.103000640869141</v>
      </c>
      <c r="D61" s="9"/>
      <c r="E61" s="8"/>
      <c r="F61" s="8"/>
      <c r="G61" s="30">
        <v>17.933000564575195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205</v>
      </c>
      <c r="C62" t="s">
        <v>10</v>
      </c>
      <c r="D62" s="4">
        <f>STDEV(C60:C62)</f>
        <v>1.7507949228332138</v>
      </c>
      <c r="E62" s="1">
        <f>AVERAGE(C60:C62)</f>
        <v>32.340999603271484</v>
      </c>
      <c r="F62" s="8"/>
      <c r="G62" s="30">
        <v>17.746000289916992</v>
      </c>
      <c r="H62" s="3">
        <f>STDEV(G60:G62)</f>
        <v>0.22711871923786539</v>
      </c>
      <c r="I62" s="1">
        <f>AVERAGE(G60:G62)</f>
        <v>17.720000584920246</v>
      </c>
      <c r="J62" s="8"/>
      <c r="K62" s="1">
        <f>E62-I62</f>
        <v>14.620999018351238</v>
      </c>
      <c r="L62" s="1">
        <f>K62-$K$7</f>
        <v>8.6633319854736328</v>
      </c>
      <c r="M62" s="27">
        <f>SQRT((D62*D62)+(H62*H62))</f>
        <v>1.7654647474381377</v>
      </c>
      <c r="N62" s="14"/>
      <c r="O62" s="34">
        <f>POWER(2,-L62)</f>
        <v>2.466477794951846E-3</v>
      </c>
      <c r="P62" s="26">
        <f>M62/SQRT((COUNT(C60:C62)+COUNT(G60:G62)/2))</f>
        <v>0.94368060190584269</v>
      </c>
    </row>
    <row r="63" spans="2:16">
      <c r="B63" s="36" t="s">
        <v>206</v>
      </c>
      <c r="C63" s="30">
        <v>24.033000946044922</v>
      </c>
      <c r="D63" s="10"/>
      <c r="E63" s="8"/>
      <c r="F63" s="8"/>
      <c r="G63" s="30">
        <v>19.440000534057617</v>
      </c>
      <c r="I63" s="8"/>
      <c r="J63" s="8"/>
      <c r="K63" s="8"/>
      <c r="L63" s="8"/>
      <c r="M63" s="8"/>
      <c r="N63" s="8"/>
      <c r="O63" s="33"/>
    </row>
    <row r="64" spans="2:16">
      <c r="B64" s="36" t="s">
        <v>206</v>
      </c>
      <c r="C64" s="30">
        <v>23.98699951171875</v>
      </c>
      <c r="D64" s="9"/>
      <c r="E64" s="8"/>
      <c r="F64" s="8"/>
      <c r="G64" s="30">
        <v>19.465999603271484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206</v>
      </c>
      <c r="C65" s="30">
        <v>23.951000213623047</v>
      </c>
      <c r="D65" s="4">
        <f>STDEV(C63:C65)</f>
        <v>4.1101909001027233E-2</v>
      </c>
      <c r="E65" s="1">
        <f>AVERAGE(C63:C65)</f>
        <v>23.990333557128906</v>
      </c>
      <c r="F65" s="8"/>
      <c r="G65" s="30">
        <v>19.413000106811523</v>
      </c>
      <c r="H65" s="3">
        <f>STDEV(G63:G65)</f>
        <v>2.650132479854693E-2</v>
      </c>
      <c r="I65" s="1">
        <f>AVERAGE(G63:G65)</f>
        <v>19.439666748046875</v>
      </c>
      <c r="J65" s="8"/>
      <c r="K65" s="1">
        <f>E65-I65</f>
        <v>4.5506668090820313</v>
      </c>
      <c r="L65" s="1">
        <f>K65-$K$7</f>
        <v>-1.4070002237955741</v>
      </c>
      <c r="M65" s="27">
        <f>SQRT((D65*D65)+(H65*H65))</f>
        <v>4.8904878484736077E-2</v>
      </c>
      <c r="N65" s="14"/>
      <c r="O65" s="34">
        <f>POWER(2,-L65)</f>
        <v>2.6518519319612301</v>
      </c>
      <c r="P65" s="26">
        <f>M65/SQRT((COUNT(C63:C65)+COUNT(G63:G65)/2))</f>
        <v>2.3053980806440649E-2</v>
      </c>
    </row>
    <row r="66" spans="2:16">
      <c r="B66" s="36" t="s">
        <v>207</v>
      </c>
      <c r="C66" s="30">
        <v>23.628999710083008</v>
      </c>
      <c r="D66" s="10"/>
      <c r="E66" s="8"/>
      <c r="F66" s="8"/>
      <c r="G66" s="30">
        <v>13.425999641418457</v>
      </c>
      <c r="I66" s="8"/>
      <c r="J66" s="8"/>
      <c r="K66" s="8"/>
      <c r="L66" s="8"/>
      <c r="M66" s="8"/>
      <c r="N66" s="8"/>
      <c r="O66" s="33"/>
    </row>
    <row r="67" spans="2:16">
      <c r="B67" s="36" t="s">
        <v>207</v>
      </c>
      <c r="C67" s="30">
        <v>23.628000259399414</v>
      </c>
      <c r="D67" s="9"/>
      <c r="E67" s="8"/>
      <c r="F67" s="8"/>
      <c r="G67" s="30">
        <v>13.420000076293945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207</v>
      </c>
      <c r="C68" s="30">
        <v>23.589000701904297</v>
      </c>
      <c r="D68" s="4">
        <f>STDEV(C66:C68)</f>
        <v>2.2810396174275709E-2</v>
      </c>
      <c r="E68" s="1">
        <f>AVERAGE(C66:C68)</f>
        <v>23.615333557128906</v>
      </c>
      <c r="F68" s="8"/>
      <c r="G68" s="30">
        <v>13.46399974822998</v>
      </c>
      <c r="H68" s="3">
        <f>STDEV(G66:G68)</f>
        <v>2.3860616190175415E-2</v>
      </c>
      <c r="I68" s="1">
        <f>AVERAGE(G66:G68)</f>
        <v>13.436666488647461</v>
      </c>
      <c r="J68" s="8"/>
      <c r="K68" s="1">
        <f>E68-I68</f>
        <v>10.178667068481445</v>
      </c>
      <c r="L68" s="1">
        <f>K68-$K$7</f>
        <v>4.22100003560384</v>
      </c>
      <c r="M68" s="27">
        <f>SQRT((D68*D68)+(H68*H68))</f>
        <v>3.300974369185973E-2</v>
      </c>
      <c r="N68" s="14"/>
      <c r="O68" s="34">
        <f>POWER(2,-L68)</f>
        <v>5.3623156828443298E-2</v>
      </c>
      <c r="P68" s="26">
        <f>M68/SQRT((COUNT(C66:C68)+COUNT(G66:G68)/2))</f>
        <v>1.5560942406495918E-2</v>
      </c>
    </row>
    <row r="69" spans="2:16">
      <c r="B69" s="36" t="s">
        <v>208</v>
      </c>
      <c r="C69" s="30">
        <v>36.081001281738281</v>
      </c>
      <c r="D69" s="10"/>
      <c r="E69" s="8"/>
      <c r="F69" s="8"/>
      <c r="G69" s="30">
        <v>18.22599983215332</v>
      </c>
      <c r="I69" s="8"/>
      <c r="J69" s="8"/>
      <c r="K69" s="8"/>
      <c r="L69" s="8"/>
      <c r="M69" s="8"/>
      <c r="N69" s="8"/>
      <c r="O69" s="33"/>
    </row>
    <row r="70" spans="2:16">
      <c r="B70" s="36" t="s">
        <v>208</v>
      </c>
      <c r="C70" t="s">
        <v>10</v>
      </c>
      <c r="D70" s="9"/>
      <c r="E70" s="8"/>
      <c r="F70" s="8"/>
      <c r="G70" s="30">
        <v>18.333999633789063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208</v>
      </c>
      <c r="C71" s="30">
        <v>27.635000228881836</v>
      </c>
      <c r="D71" s="4">
        <f>STDEV(C69:C71)</f>
        <v>5.9722246183835122</v>
      </c>
      <c r="E71" s="1">
        <f>AVERAGE(C69:C71)</f>
        <v>31.858000755310059</v>
      </c>
      <c r="F71" s="8"/>
      <c r="G71" s="30">
        <v>18.312000274658203</v>
      </c>
      <c r="H71" s="3">
        <f>STDEV(G69:G71)</f>
        <v>5.7073059999974071E-2</v>
      </c>
      <c r="I71" s="1">
        <f>AVERAGE(G69:G71)</f>
        <v>18.290666580200195</v>
      </c>
      <c r="J71" s="8"/>
      <c r="K71" s="1">
        <f>E71-I71</f>
        <v>13.567334175109863</v>
      </c>
      <c r="L71" s="1">
        <f>K71-$K$7</f>
        <v>7.6096671422322579</v>
      </c>
      <c r="M71" s="27">
        <f>SQRT((D71*D71)+(H71*H71))</f>
        <v>5.9724973190955764</v>
      </c>
      <c r="N71" s="14"/>
      <c r="O71" s="34">
        <f>POWER(2,-L71)</f>
        <v>5.1199053591737161E-3</v>
      </c>
      <c r="P71" s="26">
        <f>M71/SQRT((COUNT(C69:C71)+COUNT(G69:G71)/2))</f>
        <v>3.192434101640218</v>
      </c>
    </row>
    <row r="72" spans="2:16">
      <c r="B72" s="36" t="s">
        <v>209</v>
      </c>
      <c r="C72" s="30">
        <v>25.490999221801758</v>
      </c>
      <c r="D72" s="10"/>
      <c r="E72" s="8"/>
      <c r="F72" s="8"/>
      <c r="G72" s="30">
        <v>18.60099983215332</v>
      </c>
      <c r="I72" s="8"/>
      <c r="J72" s="8"/>
      <c r="K72" s="8"/>
      <c r="L72" s="8"/>
      <c r="M72" s="8"/>
      <c r="N72" s="8"/>
      <c r="O72" s="33"/>
    </row>
    <row r="73" spans="2:16">
      <c r="B73" s="36" t="s">
        <v>209</v>
      </c>
      <c r="C73" s="30">
        <v>25.670000076293945</v>
      </c>
      <c r="D73" s="9"/>
      <c r="E73" s="8"/>
      <c r="F73" s="8"/>
      <c r="G73" s="30">
        <v>18.618999481201172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209</v>
      </c>
      <c r="C74" s="30">
        <v>25.694000244140625</v>
      </c>
      <c r="D74" s="4">
        <f>STDEV(C72:C74)</f>
        <v>0.11092544721285202</v>
      </c>
      <c r="E74" s="1">
        <f>AVERAGE(C72:C74)</f>
        <v>25.618333180745442</v>
      </c>
      <c r="F74" s="8"/>
      <c r="G74" s="30">
        <v>18.552000045776367</v>
      </c>
      <c r="H74" s="3">
        <f>STDEV(G72:G74)</f>
        <v>3.4674416068323916E-2</v>
      </c>
      <c r="I74" s="1">
        <f>AVERAGE(G72:G74)</f>
        <v>18.590666453043621</v>
      </c>
      <c r="J74" s="8"/>
      <c r="K74" s="1">
        <f>E74-I74</f>
        <v>7.0276667277018205</v>
      </c>
      <c r="L74" s="1">
        <f>K74-$K$7</f>
        <v>1.0699996948242152</v>
      </c>
      <c r="M74" s="27">
        <f>SQRT((D74*D74)+(H74*H74))</f>
        <v>0.11621863004290861</v>
      </c>
      <c r="N74" s="14"/>
      <c r="O74" s="34">
        <f>POWER(2,-L74)</f>
        <v>0.47631909977856352</v>
      </c>
      <c r="P74" s="26">
        <f>M74/SQRT((COUNT(C72:C74)+COUNT(G72:G74)/2))</f>
        <v>5.4785987602367539E-2</v>
      </c>
    </row>
    <row r="75" spans="2:16">
      <c r="B75" s="36" t="s">
        <v>210</v>
      </c>
      <c r="C75" s="30">
        <v>22.011999130249023</v>
      </c>
      <c r="D75" s="10"/>
      <c r="E75" s="8"/>
      <c r="F75" s="8"/>
      <c r="G75" s="30">
        <v>14.305999755859375</v>
      </c>
      <c r="I75" s="8"/>
      <c r="J75" s="8"/>
      <c r="K75" s="8"/>
      <c r="L75" s="8"/>
      <c r="M75" s="8"/>
      <c r="N75" s="8"/>
      <c r="O75" s="33"/>
    </row>
    <row r="76" spans="2:16">
      <c r="B76" s="36" t="s">
        <v>210</v>
      </c>
      <c r="C76" s="30">
        <v>22.125</v>
      </c>
      <c r="D76" s="9"/>
      <c r="E76" s="8"/>
      <c r="F76" s="8"/>
      <c r="G76" s="30">
        <v>14.413999557495117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210</v>
      </c>
      <c r="C77" s="30">
        <v>22.118000030517578</v>
      </c>
      <c r="D77" s="4">
        <f>STDEV(C75:C77)</f>
        <v>6.3317173809028154E-2</v>
      </c>
      <c r="E77" s="1">
        <f>AVERAGE(C75:C77)</f>
        <v>22.084999720255535</v>
      </c>
      <c r="F77" s="8"/>
      <c r="G77" s="30">
        <v>14.394000053405762</v>
      </c>
      <c r="H77" s="3">
        <f>STDEV(G75:G77)</f>
        <v>5.7457215510662664E-2</v>
      </c>
      <c r="I77" s="1">
        <f>AVERAGE(G75:G77)</f>
        <v>14.371333122253418</v>
      </c>
      <c r="J77" s="8"/>
      <c r="K77" s="1">
        <f>E77-I77</f>
        <v>7.7136665980021171</v>
      </c>
      <c r="L77" s="1">
        <f>K77-$K$7</f>
        <v>1.7559995651245117</v>
      </c>
      <c r="M77" s="27">
        <f>SQRT((D77*D77)+(H77*H77))</f>
        <v>8.5500854460066153E-2</v>
      </c>
      <c r="N77" s="14"/>
      <c r="O77" s="34">
        <f>POWER(2,-L77)</f>
        <v>0.29606799220797453</v>
      </c>
      <c r="P77" s="26">
        <f>M77/SQRT((COUNT(C75:C77)+COUNT(G75:G77)/2))</f>
        <v>4.0305489323971232E-2</v>
      </c>
    </row>
    <row r="78" spans="2:16">
      <c r="B78" s="36" t="s">
        <v>211</v>
      </c>
      <c r="C78" s="30">
        <v>36.983001708984375</v>
      </c>
      <c r="D78" s="10"/>
      <c r="E78" s="8"/>
      <c r="F78" s="8"/>
      <c r="G78" s="30">
        <v>15.234999656677246</v>
      </c>
      <c r="I78" s="8"/>
      <c r="J78" s="8"/>
      <c r="K78" s="8"/>
      <c r="L78" s="8"/>
      <c r="M78" s="8"/>
      <c r="N78" s="8"/>
      <c r="O78" s="33"/>
    </row>
    <row r="79" spans="2:16">
      <c r="B79" s="36" t="s">
        <v>211</v>
      </c>
      <c r="C79" t="s">
        <v>10</v>
      </c>
      <c r="D79" s="9"/>
      <c r="E79" s="8"/>
      <c r="F79" s="8"/>
      <c r="G79" s="30">
        <v>15.159999847412109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211</v>
      </c>
      <c r="C80" t="s">
        <v>10</v>
      </c>
      <c r="D80" s="4" t="e">
        <f>STDEV(C78:C80)</f>
        <v>#DIV/0!</v>
      </c>
      <c r="E80" s="1">
        <f>AVERAGE(C78:C80)</f>
        <v>36.983001708984375</v>
      </c>
      <c r="F80" s="8"/>
      <c r="G80" s="30">
        <v>15.28600025177002</v>
      </c>
      <c r="H80" s="3">
        <f>STDEV(G78:G80)</f>
        <v>6.3379983680418611E-2</v>
      </c>
      <c r="I80" s="1">
        <f>AVERAGE(G78:G80)</f>
        <v>15.226999918619791</v>
      </c>
      <c r="J80" s="8"/>
      <c r="K80" s="1">
        <f>E80-I80</f>
        <v>21.756001790364586</v>
      </c>
      <c r="L80" s="1">
        <f>K80-$K$7</f>
        <v>15.79833475748698</v>
      </c>
      <c r="M80" s="27" t="e">
        <f>SQRT((D80*D80)+(H80*H80))</f>
        <v>#DIV/0!</v>
      </c>
      <c r="N80" s="14"/>
      <c r="O80" s="34">
        <f>POWER(2,-L80)</f>
        <v>1.7547989119647075E-5</v>
      </c>
      <c r="P80" s="26" t="e">
        <f>M80/SQRT((COUNT(C78:C80)+COUNT(G78:G80)/2))</f>
        <v>#DIV/0!</v>
      </c>
    </row>
    <row r="81" spans="2:16">
      <c r="B81" s="36" t="s">
        <v>212</v>
      </c>
      <c r="C81" s="30">
        <v>24.868999481201172</v>
      </c>
      <c r="D81" s="10"/>
      <c r="E81" s="8"/>
      <c r="F81" s="8"/>
      <c r="G81" s="30">
        <v>19.415000915527344</v>
      </c>
      <c r="I81" s="8"/>
      <c r="J81" s="8"/>
      <c r="K81" s="8"/>
      <c r="L81" s="8"/>
      <c r="M81" s="8"/>
      <c r="N81" s="8"/>
      <c r="O81" s="33"/>
    </row>
    <row r="82" spans="2:16">
      <c r="B82" s="36" t="s">
        <v>212</v>
      </c>
      <c r="C82" s="30">
        <v>24.771999359130859</v>
      </c>
      <c r="D82" s="9"/>
      <c r="E82" s="8"/>
      <c r="F82" s="8"/>
      <c r="G82" s="30">
        <v>19.202999114990234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212</v>
      </c>
      <c r="C83" s="30">
        <v>24.565999984741211</v>
      </c>
      <c r="D83" s="4">
        <f>STDEV(C81:C83)</f>
        <v>0.15473281314660439</v>
      </c>
      <c r="E83" s="1">
        <f>AVERAGE(C81:C83)</f>
        <v>24.735666275024414</v>
      </c>
      <c r="F83" s="8"/>
      <c r="G83" s="30">
        <v>19.208000183105469</v>
      </c>
      <c r="H83" s="3">
        <f>STDEV(G81:G83)</f>
        <v>0.12098145679983512</v>
      </c>
      <c r="I83" s="1">
        <f>AVERAGE(G81:G83)</f>
        <v>19.275333404541016</v>
      </c>
      <c r="J83" s="8"/>
      <c r="K83" s="1">
        <f>E83-I83</f>
        <v>5.4603328704833984</v>
      </c>
      <c r="L83" s="1">
        <f>K83-$K$7</f>
        <v>-0.49733416239420691</v>
      </c>
      <c r="M83" s="27">
        <f>SQRT((D83*D83)+(H83*H83))</f>
        <v>0.19641475594687982</v>
      </c>
      <c r="N83" s="14"/>
      <c r="O83" s="34">
        <f>POWER(2,-L83)</f>
        <v>1.4116027662315347</v>
      </c>
      <c r="P83" s="26">
        <f>M83/SQRT((COUNT(C81:C83)+COUNT(G81:G83)/2))</f>
        <v>9.2590803903426333E-2</v>
      </c>
    </row>
    <row r="84" spans="2:16">
      <c r="B84" s="36" t="s">
        <v>213</v>
      </c>
      <c r="C84" s="30">
        <v>26.170000076293945</v>
      </c>
      <c r="D84" s="10"/>
      <c r="E84" s="8"/>
      <c r="F84" s="8"/>
      <c r="G84" s="30">
        <v>15.899999618530273</v>
      </c>
      <c r="I84" s="8"/>
      <c r="J84" s="8"/>
      <c r="K84" s="8"/>
      <c r="L84" s="8"/>
      <c r="M84" s="8"/>
      <c r="N84" s="8"/>
      <c r="O84" s="33"/>
    </row>
    <row r="85" spans="2:16">
      <c r="B85" s="36" t="s">
        <v>213</v>
      </c>
      <c r="C85" s="30">
        <v>25.993000030517578</v>
      </c>
      <c r="D85" s="9"/>
      <c r="E85" s="8"/>
      <c r="F85" s="8"/>
      <c r="G85" s="30">
        <v>15.98799991607666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213</v>
      </c>
      <c r="C86" s="30">
        <v>25.989999771118164</v>
      </c>
      <c r="D86" s="4">
        <f>STDEV(C84:C86)</f>
        <v>0.10306804194695385</v>
      </c>
      <c r="E86" s="1">
        <f>AVERAGE(C84:C86)</f>
        <v>26.050999959309895</v>
      </c>
      <c r="F86" s="8"/>
      <c r="G86" s="30">
        <v>15.815999984741211</v>
      </c>
      <c r="H86" s="3">
        <f>STDEV(G84:G86)</f>
        <v>8.600771983214496E-2</v>
      </c>
      <c r="I86" s="1">
        <f>AVERAGE(G84:G86)</f>
        <v>15.901333173116049</v>
      </c>
      <c r="J86" s="8"/>
      <c r="K86" s="1">
        <f>E86-I86</f>
        <v>10.149666786193846</v>
      </c>
      <c r="L86" s="1">
        <f>K86-$K$7</f>
        <v>4.1919997533162405</v>
      </c>
      <c r="M86" s="27">
        <f>SQRT((D86*D86)+(H86*H86))</f>
        <v>0.13423989400138761</v>
      </c>
      <c r="N86" s="14"/>
      <c r="O86" s="34">
        <f>POWER(2,-L86)</f>
        <v>5.4711967460988921E-2</v>
      </c>
      <c r="P86" s="26">
        <f>M86/SQRT((COUNT(C84:C86)+COUNT(G84:G86)/2))</f>
        <v>6.328129290276302E-2</v>
      </c>
    </row>
    <row r="87" spans="2:16">
      <c r="B87" s="36" t="s">
        <v>214</v>
      </c>
      <c r="C87" t="s">
        <v>10</v>
      </c>
      <c r="D87" s="10"/>
      <c r="E87" s="8"/>
      <c r="F87" s="8"/>
      <c r="G87" s="30">
        <v>18.64900016784668</v>
      </c>
      <c r="I87" s="8"/>
      <c r="J87" s="8"/>
      <c r="K87" s="8"/>
      <c r="L87" s="8"/>
      <c r="M87" s="8"/>
      <c r="N87" s="8"/>
      <c r="O87" s="33"/>
    </row>
    <row r="88" spans="2:16">
      <c r="B88" s="36" t="s">
        <v>214</v>
      </c>
      <c r="C88" s="30">
        <v>30.759000778198242</v>
      </c>
      <c r="D88" s="9"/>
      <c r="E88" s="8"/>
      <c r="F88" s="8"/>
      <c r="G88" s="30">
        <v>18.708000183105469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214</v>
      </c>
      <c r="C89" s="30">
        <v>34.859001159667969</v>
      </c>
      <c r="D89" s="4">
        <f>STDEV(C87:C89)</f>
        <v>2.8991380726046754</v>
      </c>
      <c r="E89" s="1">
        <f>AVERAGE(C87:C89)</f>
        <v>32.809000968933105</v>
      </c>
      <c r="F89" s="8"/>
      <c r="G89" s="30">
        <v>18.700000762939453</v>
      </c>
      <c r="H89" s="3">
        <f>STDEV(G87:G89)</f>
        <v>3.2005346489159238E-2</v>
      </c>
      <c r="I89" s="1">
        <f>AVERAGE(G87:G89)</f>
        <v>18.685667037963867</v>
      </c>
      <c r="J89" s="8"/>
      <c r="K89" s="1">
        <f>E89-I89</f>
        <v>14.123333930969238</v>
      </c>
      <c r="L89" s="1">
        <f>K89-$K$7</f>
        <v>8.1656668980916329</v>
      </c>
      <c r="M89" s="27">
        <f>SQRT((D89*D89)+(H89*H89))</f>
        <v>2.8993147304543951</v>
      </c>
      <c r="N89" s="14"/>
      <c r="O89" s="34">
        <f>POWER(2,-L89)</f>
        <v>3.4824855981733993E-3</v>
      </c>
      <c r="P89" s="26">
        <f>M89/SQRT((COUNT(C87:C89)+COUNT(G87:G89)/2))</f>
        <v>1.5497489111124552</v>
      </c>
    </row>
    <row r="90" spans="2:16">
      <c r="B90" s="36" t="s">
        <v>215</v>
      </c>
      <c r="C90" s="30">
        <v>28.385000228881836</v>
      </c>
      <c r="D90" s="10"/>
      <c r="E90" s="8"/>
      <c r="F90" s="8"/>
      <c r="G90" s="30">
        <v>22.187000274658203</v>
      </c>
      <c r="I90" s="8"/>
      <c r="J90" s="8"/>
      <c r="K90" s="8"/>
      <c r="L90" s="8"/>
      <c r="M90" s="8"/>
      <c r="N90" s="8"/>
      <c r="O90" s="33"/>
    </row>
    <row r="91" spans="2:16">
      <c r="B91" s="36" t="s">
        <v>215</v>
      </c>
      <c r="C91" s="30">
        <v>28.208000183105469</v>
      </c>
      <c r="D91" s="9"/>
      <c r="E91" s="8"/>
      <c r="F91" s="8"/>
      <c r="G91" s="30">
        <v>22.187000274658203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215</v>
      </c>
      <c r="C92" s="30">
        <v>28.409000396728516</v>
      </c>
      <c r="D92" s="4">
        <f>STDEV(C90:C92)</f>
        <v>0.10977713038850985</v>
      </c>
      <c r="E92" s="1">
        <f>AVERAGE(C90:C92)</f>
        <v>28.334000269571941</v>
      </c>
      <c r="F92" s="8"/>
      <c r="G92" s="30">
        <v>22.124000549316406</v>
      </c>
      <c r="H92" s="3">
        <f>STDEV(G90:G92)</f>
        <v>3.6372908384958914E-2</v>
      </c>
      <c r="I92" s="1">
        <f>AVERAGE(G90:G92)</f>
        <v>22.166000366210937</v>
      </c>
      <c r="J92" s="8"/>
      <c r="K92" s="1">
        <f>E92-I92</f>
        <v>6.1679999033610038</v>
      </c>
      <c r="L92" s="1">
        <f>K92-$K$7</f>
        <v>0.21033287048339844</v>
      </c>
      <c r="M92" s="27">
        <f>SQRT((D92*D92)+(H92*H92))</f>
        <v>0.11564604109400593</v>
      </c>
      <c r="N92" s="14"/>
      <c r="O92" s="34">
        <f>POWER(2,-L92)</f>
        <v>0.86433778116688786</v>
      </c>
      <c r="P92" s="26">
        <f>M92/SQRT((COUNT(C90:C92)+COUNT(G90:G92)/2))</f>
        <v>5.4516066583299827E-2</v>
      </c>
    </row>
    <row r="93" spans="2:16">
      <c r="B93" s="36" t="s">
        <v>216</v>
      </c>
      <c r="C93" s="30">
        <v>25.573999404907227</v>
      </c>
      <c r="D93" s="10"/>
      <c r="E93" s="8"/>
      <c r="F93" s="8"/>
      <c r="G93" s="30">
        <v>15.586999893188477</v>
      </c>
      <c r="I93" s="8"/>
      <c r="J93" s="8"/>
      <c r="K93" s="8"/>
      <c r="L93" s="8"/>
      <c r="M93" s="8"/>
      <c r="N93" s="8"/>
      <c r="O93" s="33"/>
    </row>
    <row r="94" spans="2:16">
      <c r="B94" s="36" t="s">
        <v>216</v>
      </c>
      <c r="C94" s="30">
        <v>25.919000625610352</v>
      </c>
      <c r="D94" s="9"/>
      <c r="E94" s="8"/>
      <c r="F94" s="8"/>
      <c r="G94" s="30">
        <v>15.562999725341797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216</v>
      </c>
      <c r="C95" s="30">
        <v>25.656999588012695</v>
      </c>
      <c r="D95" s="4">
        <f>STDEV(C93:C95)</f>
        <v>0.1800737887573978</v>
      </c>
      <c r="E95" s="1">
        <f>AVERAGE(C93:C95)</f>
        <v>25.71666653951009</v>
      </c>
      <c r="F95" s="8"/>
      <c r="G95" s="30">
        <v>15.668999671936035</v>
      </c>
      <c r="H95" s="3">
        <f>STDEV(G93:G95)</f>
        <v>5.5581712294151105E-2</v>
      </c>
      <c r="I95" s="1">
        <f>AVERAGE(G93:G95)</f>
        <v>15.606333096822103</v>
      </c>
      <c r="J95" s="8"/>
      <c r="K95" s="1">
        <f>E95-I95</f>
        <v>10.110333442687987</v>
      </c>
      <c r="L95" s="1">
        <f>K95-$K$7</f>
        <v>4.1526664098103812</v>
      </c>
      <c r="M95" s="27">
        <f>SQRT((D95*D95)+(H95*H95))</f>
        <v>0.1884566160658567</v>
      </c>
      <c r="N95" s="14"/>
      <c r="O95" s="34">
        <f>POWER(2,-L95)</f>
        <v>5.6224143551940699E-2</v>
      </c>
      <c r="P95" s="26">
        <f>M95/SQRT((COUNT(C93:C95)+COUNT(G93:G95)/2))</f>
        <v>8.883930078642463E-2</v>
      </c>
    </row>
    <row r="96" spans="2:16">
      <c r="B96" s="36" t="s">
        <v>217</v>
      </c>
      <c r="C96" s="30">
        <v>35.122001647949219</v>
      </c>
      <c r="D96" s="10"/>
      <c r="E96" s="8"/>
      <c r="F96" s="8"/>
      <c r="G96" s="30">
        <v>16.215000152587891</v>
      </c>
      <c r="I96" s="8"/>
      <c r="J96" s="8"/>
      <c r="K96" s="8"/>
      <c r="L96" s="8"/>
      <c r="M96" s="8"/>
      <c r="N96" s="8"/>
      <c r="O96" s="33"/>
    </row>
    <row r="97" spans="2:17">
      <c r="B97" s="36" t="s">
        <v>217</v>
      </c>
      <c r="C97" t="s">
        <v>10</v>
      </c>
      <c r="D97" s="9"/>
      <c r="E97" s="8"/>
      <c r="F97" s="8"/>
      <c r="G97" s="30">
        <v>16.225000381469727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217</v>
      </c>
      <c r="C98" s="30">
        <v>39.937999725341797</v>
      </c>
      <c r="D98" s="4">
        <f>STDEV(C96:C98)</f>
        <v>3.4054248987056672</v>
      </c>
      <c r="E98" s="1">
        <f>AVERAGE(C96:C98)</f>
        <v>37.530000686645508</v>
      </c>
      <c r="F98" s="8"/>
      <c r="G98" s="30">
        <v>16.170999526977539</v>
      </c>
      <c r="H98" s="3">
        <f>STDEV(G96:G98)</f>
        <v>2.8729055900713243E-2</v>
      </c>
      <c r="I98" s="1">
        <f>AVERAGE(G96:G98)</f>
        <v>16.203666687011719</v>
      </c>
      <c r="J98" s="8"/>
      <c r="K98" s="1">
        <f>E98-I98</f>
        <v>21.326333999633789</v>
      </c>
      <c r="L98" s="1">
        <f>K98-$K$7</f>
        <v>15.368666966756184</v>
      </c>
      <c r="M98" s="27">
        <f>SQRT((D98*D98)+(H98*H98))</f>
        <v>3.4055460794676455</v>
      </c>
      <c r="N98" s="14"/>
      <c r="O98" s="34">
        <f>POWER(2,-L98)</f>
        <v>2.3635796908755968E-5</v>
      </c>
      <c r="P98" s="26">
        <f>M98/SQRT((COUNT(C96:C98)+COUNT(G96:G98)/2))</f>
        <v>1.8203409491770217</v>
      </c>
    </row>
    <row r="99" spans="2:17">
      <c r="B99" s="36" t="s">
        <v>218</v>
      </c>
      <c r="C99" s="30">
        <v>23.83799934387207</v>
      </c>
      <c r="D99" s="10"/>
      <c r="E99" s="8"/>
      <c r="F99" s="8"/>
      <c r="G99" s="30">
        <v>18.406999588012695</v>
      </c>
      <c r="I99" s="8"/>
      <c r="J99" s="8"/>
      <c r="K99" s="8"/>
      <c r="L99" s="8"/>
      <c r="M99" s="8"/>
      <c r="N99" s="8"/>
      <c r="O99" s="33"/>
    </row>
    <row r="100" spans="2:17">
      <c r="B100" s="36" t="s">
        <v>218</v>
      </c>
      <c r="C100" s="30">
        <v>23.961000442504883</v>
      </c>
      <c r="D100" s="9"/>
      <c r="E100" s="8"/>
      <c r="F100" s="8"/>
      <c r="G100" s="30">
        <v>18.496000289916992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218</v>
      </c>
      <c r="C101" s="30">
        <v>23.802999496459961</v>
      </c>
      <c r="D101" s="4">
        <f>STDEV(C99:C101)</f>
        <v>8.2984495072714354E-2</v>
      </c>
      <c r="E101" s="1">
        <f>AVERAGE(C99:C101)</f>
        <v>23.867333094278973</v>
      </c>
      <c r="F101" s="8"/>
      <c r="G101" s="30">
        <v>18.517000198364258</v>
      </c>
      <c r="H101" s="3">
        <f>STDEV(G99:G101)</f>
        <v>5.839842374009669E-2</v>
      </c>
      <c r="I101" s="1">
        <f>AVERAGE(G99:G101)</f>
        <v>18.473333358764648</v>
      </c>
      <c r="J101" s="8"/>
      <c r="K101" s="1">
        <f>E101-I101</f>
        <v>5.3939997355143241</v>
      </c>
      <c r="L101" s="1">
        <f>K101-$K$7</f>
        <v>-0.56366729736328125</v>
      </c>
      <c r="M101" s="27">
        <f>SQRT((D101*D101)+(H101*H101))</f>
        <v>0.10147316057855515</v>
      </c>
      <c r="N101" s="14"/>
      <c r="O101" s="34">
        <f>POWER(2,-L101)</f>
        <v>1.4780215426206507</v>
      </c>
      <c r="P101" s="26">
        <f>M101/SQRT((COUNT(C99:C101)+COUNT(G99:G101)/2))</f>
        <v>4.7834906635685202E-2</v>
      </c>
    </row>
    <row r="102" spans="2:17">
      <c r="B102" s="36" t="s">
        <v>219</v>
      </c>
      <c r="C102" s="30">
        <v>21.761999130249023</v>
      </c>
      <c r="D102" s="10"/>
      <c r="E102" s="8"/>
      <c r="F102" s="8"/>
      <c r="G102" s="30">
        <v>13.796999931335449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219</v>
      </c>
      <c r="C103" s="30">
        <v>21.784999847412109</v>
      </c>
      <c r="D103" s="9"/>
      <c r="E103" s="8"/>
      <c r="F103" s="8"/>
      <c r="G103" s="30">
        <v>13.76200008392334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219</v>
      </c>
      <c r="C104" s="30">
        <v>21.905000686645508</v>
      </c>
      <c r="D104" s="4">
        <f>STDEV(C102:C104)</f>
        <v>7.6788323264405586E-2</v>
      </c>
      <c r="E104" s="1">
        <f>AVERAGE(C102:C104)</f>
        <v>21.817333221435547</v>
      </c>
      <c r="F104" s="8"/>
      <c r="G104" s="30">
        <v>13.88599967956543</v>
      </c>
      <c r="H104" s="3">
        <f>STDEV(G102:G104)</f>
        <v>6.3929445775887231E-2</v>
      </c>
      <c r="I104" s="1">
        <f>AVERAGE(G102:G104)</f>
        <v>13.81499989827474</v>
      </c>
      <c r="J104" s="8"/>
      <c r="K104" s="1">
        <f>E104-I104</f>
        <v>8.0023333231608067</v>
      </c>
      <c r="L104" s="1">
        <f>K104-$K$7</f>
        <v>2.0446662902832013</v>
      </c>
      <c r="M104" s="27">
        <f>SQRT((D104*D104)+(H104*H104))</f>
        <v>9.9917068746891075E-2</v>
      </c>
      <c r="N104" s="14"/>
      <c r="O104" s="34">
        <f>POWER(2,-L104)</f>
        <v>0.24237851231152086</v>
      </c>
      <c r="P104" s="26">
        <f>M104/SQRT((COUNT(C102:C104)+COUNT(G102:G104)/2))</f>
        <v>4.7101357911472762E-2</v>
      </c>
    </row>
    <row r="105" spans="2:17">
      <c r="B105" s="36" t="s">
        <v>220</v>
      </c>
      <c r="C105" t="s">
        <v>10</v>
      </c>
      <c r="D105" s="10"/>
      <c r="E105" s="8"/>
      <c r="F105" s="8"/>
      <c r="G105" s="30">
        <v>15.402000427246094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220</v>
      </c>
      <c r="C106" s="30">
        <v>32.974998474121094</v>
      </c>
      <c r="D106" s="9"/>
      <c r="E106" s="8"/>
      <c r="F106" s="8"/>
      <c r="G106" s="30">
        <v>15.616999626159668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220</v>
      </c>
      <c r="C107" s="30">
        <v>32.675998687744141</v>
      </c>
      <c r="D107" s="4">
        <f>STDEV(C105:C107)</f>
        <v>0.21142477652047265</v>
      </c>
      <c r="E107" s="1">
        <f>AVERAGE(C105:C107)</f>
        <v>32.825498580932617</v>
      </c>
      <c r="F107" s="8"/>
      <c r="G107" s="30">
        <v>15.406999588012695</v>
      </c>
      <c r="H107" s="3">
        <f>STDEV(G105:G107)</f>
        <v>0.12271217215064618</v>
      </c>
      <c r="I107" s="1">
        <f>AVERAGE(G105:G107)</f>
        <v>15.475333213806152</v>
      </c>
      <c r="J107" s="8"/>
      <c r="K107" s="1">
        <f>E107-I107</f>
        <v>17.350165367126465</v>
      </c>
      <c r="L107" s="1">
        <f>K107-$K$7</f>
        <v>11.392498334248859</v>
      </c>
      <c r="M107" s="27">
        <f>SQRT((D107*D107)+(H107*H107))</f>
        <v>0.24445595374353563</v>
      </c>
      <c r="N107" s="14"/>
      <c r="O107" s="34">
        <f>POWER(2,-L107)</f>
        <v>3.7197716130454048E-4</v>
      </c>
      <c r="P107" s="26">
        <f>M107/SQRT((COUNT(C105:C107)+COUNT(G105:G107)/2))</f>
        <v>0.130667203580767</v>
      </c>
    </row>
    <row r="108" spans="2:17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topLeftCell="A28" workbookViewId="0">
      <selection activeCell="O11" sqref="O11:O7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24.538000106811523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24.483999252319336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24.576000213623047</v>
      </c>
      <c r="D7" s="4">
        <f>STDEV(C5:C8)</f>
        <v>4.6231802337749629E-2</v>
      </c>
      <c r="E7" s="1">
        <f>AVERAGE(C5:C8)</f>
        <v>24.532666524251301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6.5883331298828125</v>
      </c>
      <c r="L7" s="1">
        <f>K7-$K$7</f>
        <v>0</v>
      </c>
      <c r="M7" s="27">
        <f>SQRT((D7*D7)+(H7*H7))</f>
        <v>7.27719214652508E-2</v>
      </c>
      <c r="N7" s="14"/>
      <c r="O7" s="34">
        <f>POWER(2,-L7)</f>
        <v>1</v>
      </c>
      <c r="P7" s="26">
        <f>M7/SQRT((COUNT(C5:C8)+COUNT(G5:G8)/2))</f>
        <v>3.4305012765369146E-2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221</v>
      </c>
      <c r="C9" s="30">
        <v>23.929000854492187</v>
      </c>
      <c r="D9" s="10"/>
      <c r="E9" s="8"/>
      <c r="F9" s="8"/>
      <c r="G9" s="30">
        <v>20.417999267578125</v>
      </c>
      <c r="I9" s="8"/>
      <c r="J9" s="8"/>
      <c r="K9" s="8"/>
      <c r="L9" s="8"/>
      <c r="M9" s="8"/>
      <c r="N9" s="8"/>
      <c r="O9" s="33"/>
    </row>
    <row r="10" spans="2:16">
      <c r="B10" s="36" t="s">
        <v>221</v>
      </c>
      <c r="C10" s="30">
        <v>24.079999923706055</v>
      </c>
      <c r="D10" s="9"/>
      <c r="E10" s="8"/>
      <c r="F10" s="8"/>
      <c r="G10" s="30">
        <v>20.457000732421875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221</v>
      </c>
      <c r="C11" s="30">
        <v>24.048000335693359</v>
      </c>
      <c r="D11" s="4">
        <f>STDEV(C9:C11)</f>
        <v>7.9567130004150735E-2</v>
      </c>
      <c r="E11" s="1">
        <f>AVERAGE(C9:C11)</f>
        <v>24.019000371297199</v>
      </c>
      <c r="F11" s="8"/>
      <c r="G11" s="30">
        <v>20.437999725341797</v>
      </c>
      <c r="H11" s="3">
        <f>STDEV(G9:G11)</f>
        <v>1.9502866630198533E-2</v>
      </c>
      <c r="I11" s="1">
        <f>AVERAGE(G9:G11)</f>
        <v>20.437666575113933</v>
      </c>
      <c r="J11" s="8"/>
      <c r="K11" s="1">
        <f>E11-I11</f>
        <v>3.5813337961832659</v>
      </c>
      <c r="L11" s="1">
        <f>K11-$K$7</f>
        <v>-3.0069993336995466</v>
      </c>
      <c r="M11" s="27">
        <f>SQRT((D11*D11)+(H11*H11))</f>
        <v>8.1922463243561811E-2</v>
      </c>
      <c r="N11" s="14"/>
      <c r="O11" s="34">
        <f>POWER(2,-L11)</f>
        <v>8.038906850666276</v>
      </c>
      <c r="P11" s="26">
        <f>M11/SQRT((COUNT(C9:C11)+COUNT(G9:G11)/2))</f>
        <v>3.8618619527352169E-2</v>
      </c>
    </row>
    <row r="12" spans="2:16">
      <c r="B12" s="36" t="s">
        <v>222</v>
      </c>
      <c r="C12" s="30">
        <v>22.312999725341797</v>
      </c>
      <c r="D12" s="10"/>
      <c r="E12" s="8"/>
      <c r="F12" s="8"/>
      <c r="G12" s="30"/>
      <c r="I12" s="8"/>
      <c r="J12" s="8"/>
      <c r="K12" s="8"/>
      <c r="L12" s="8"/>
      <c r="M12" s="8"/>
      <c r="N12" s="8"/>
      <c r="O12" s="33"/>
    </row>
    <row r="13" spans="2:16">
      <c r="B13" s="36" t="s">
        <v>222</v>
      </c>
      <c r="C13" s="30">
        <v>22.281999588012695</v>
      </c>
      <c r="D13" s="9"/>
      <c r="E13" s="8"/>
      <c r="F13" s="8"/>
      <c r="G13" s="30">
        <v>14.534999847412109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222</v>
      </c>
      <c r="C14" s="30">
        <v>22.354000091552734</v>
      </c>
      <c r="D14" s="4">
        <f>STDEV(C12:C14)</f>
        <v>3.6115811527808975E-2</v>
      </c>
      <c r="E14" s="1">
        <f>AVERAGE(C12:C14)</f>
        <v>22.316333134969074</v>
      </c>
      <c r="F14" s="8"/>
      <c r="G14" s="30">
        <v>14.598999977111816</v>
      </c>
      <c r="H14" s="3">
        <f>STDEV(G12:G14)</f>
        <v>4.5254925707481401E-2</v>
      </c>
      <c r="I14" s="1">
        <f>AVERAGE(G12:G14)</f>
        <v>14.566999912261963</v>
      </c>
      <c r="J14" s="8"/>
      <c r="K14" s="1">
        <f>E14-I14</f>
        <v>7.7493332227071114</v>
      </c>
      <c r="L14" s="1">
        <f>K14-$K$7</f>
        <v>1.1610000928242989</v>
      </c>
      <c r="M14" s="27">
        <f>SQRT((D14*D14)+(H14*H14))</f>
        <v>5.7899569455237582E-2</v>
      </c>
      <c r="N14" s="14"/>
      <c r="O14" s="34">
        <f>POWER(2,-L14)</f>
        <v>0.44720242211789513</v>
      </c>
      <c r="P14" s="26">
        <f>M14/SQRT((COUNT(C12:C14)+COUNT(G12:G14)/2))</f>
        <v>2.8949784727618791E-2</v>
      </c>
    </row>
    <row r="15" spans="2:16">
      <c r="B15" s="36" t="s">
        <v>223</v>
      </c>
      <c r="C15" s="30">
        <v>38.316001892089844</v>
      </c>
      <c r="D15" s="10"/>
      <c r="E15" s="8"/>
      <c r="F15" s="8"/>
      <c r="G15" s="30">
        <v>16.108999252319336</v>
      </c>
      <c r="I15" s="8"/>
      <c r="J15" s="8"/>
      <c r="K15" s="8"/>
      <c r="L15" s="8"/>
      <c r="M15" s="8"/>
      <c r="N15" s="8"/>
      <c r="O15" s="33"/>
    </row>
    <row r="16" spans="2:16">
      <c r="B16" s="36" t="s">
        <v>223</v>
      </c>
      <c r="C16" s="30">
        <v>32.798000335693359</v>
      </c>
      <c r="D16" s="9"/>
      <c r="E16" s="8"/>
      <c r="F16" s="8"/>
      <c r="G16" s="30">
        <v>16.128999710083008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36" t="s">
        <v>223</v>
      </c>
      <c r="C17" t="s">
        <v>10</v>
      </c>
      <c r="D17" s="4">
        <f>STDEV(C15:C17)</f>
        <v>3.9018163191258775</v>
      </c>
      <c r="E17" s="1">
        <f>AVERAGE(C15:C17)</f>
        <v>35.557001113891602</v>
      </c>
      <c r="F17" s="8"/>
      <c r="G17" s="30">
        <v>16.068000793457031</v>
      </c>
      <c r="H17" s="3">
        <f>STDEV(G15:G17)</f>
        <v>3.1095979829616111E-2</v>
      </c>
      <c r="I17" s="1">
        <f>AVERAGE(G15:G17)</f>
        <v>16.101999918619793</v>
      </c>
      <c r="J17" s="8"/>
      <c r="K17" s="1">
        <f>E17-I17</f>
        <v>19.455001195271809</v>
      </c>
      <c r="L17" s="1">
        <f>K17-$K$7</f>
        <v>12.866668065388996</v>
      </c>
      <c r="M17" s="27">
        <f>SQRT((D17*D17)+(H17*H17))</f>
        <v>3.9019402286758029</v>
      </c>
      <c r="N17" s="14"/>
      <c r="O17" s="34">
        <f>POWER(2,-L17)</f>
        <v>1.3388963822032532E-4</v>
      </c>
      <c r="P17" s="26">
        <f>M17/SQRT((COUNT(C15:C17)+COUNT(G15:G17)/2))</f>
        <v>2.0856747827678888</v>
      </c>
    </row>
    <row r="18" spans="2:17">
      <c r="B18" s="36" t="s">
        <v>224</v>
      </c>
      <c r="C18" s="30">
        <v>23.229999542236328</v>
      </c>
      <c r="D18" s="10"/>
      <c r="E18" s="8"/>
      <c r="F18" s="8"/>
      <c r="G18" s="30">
        <v>21.191999435424805</v>
      </c>
      <c r="I18" s="8"/>
      <c r="J18" s="8"/>
      <c r="K18" s="8"/>
      <c r="L18" s="8"/>
      <c r="M18" s="8"/>
      <c r="N18" s="8"/>
      <c r="O18" s="33"/>
    </row>
    <row r="19" spans="2:17">
      <c r="B19" s="36" t="s">
        <v>224</v>
      </c>
      <c r="C19" s="30">
        <v>23.215999603271484</v>
      </c>
      <c r="D19" s="9"/>
      <c r="E19" s="8"/>
      <c r="F19" s="8"/>
      <c r="G19" s="30">
        <v>21.090999603271484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224</v>
      </c>
      <c r="C20" s="30">
        <v>23.267999649047852</v>
      </c>
      <c r="D20" s="4">
        <f>STDEV(C18:C20)</f>
        <v>2.6907282686572741E-2</v>
      </c>
      <c r="E20" s="1">
        <f>AVERAGE(C18:C20)</f>
        <v>23.237999598185223</v>
      </c>
      <c r="F20" s="8"/>
      <c r="G20" s="30">
        <v>21.041999816894531</v>
      </c>
      <c r="H20" s="3">
        <f>STDEV(G18:G20)</f>
        <v>7.6487287308865337E-2</v>
      </c>
      <c r="I20" s="1">
        <f>AVERAGE(G18:G20)</f>
        <v>21.108332951863606</v>
      </c>
      <c r="J20" s="8"/>
      <c r="K20" s="1">
        <f>E20-I20</f>
        <v>2.129666646321617</v>
      </c>
      <c r="L20" s="1">
        <f>K20-$K$7</f>
        <v>-4.4586664835611955</v>
      </c>
      <c r="M20" s="27">
        <f>SQRT((D20*D20)+(H20*H20))</f>
        <v>8.1082100253040121E-2</v>
      </c>
      <c r="N20" s="14"/>
      <c r="O20" s="34">
        <f>POWER(2,-L20)</f>
        <v>21.988335366593255</v>
      </c>
      <c r="P20" s="26">
        <f>M20/SQRT((COUNT(C18:C20)+COUNT(G18:G20)/2))</f>
        <v>3.8222468614514768E-2</v>
      </c>
    </row>
    <row r="21" spans="2:17">
      <c r="B21" s="36" t="s">
        <v>225</v>
      </c>
      <c r="C21" s="30">
        <v>21.101999282836914</v>
      </c>
      <c r="D21" s="10"/>
      <c r="E21" s="8"/>
      <c r="F21" s="8"/>
      <c r="G21" s="30">
        <v>14.663000106811523</v>
      </c>
      <c r="I21" s="8"/>
      <c r="J21" s="8"/>
      <c r="K21" s="8"/>
      <c r="L21" s="8"/>
      <c r="M21" s="8"/>
      <c r="N21" s="8"/>
      <c r="O21" s="33"/>
    </row>
    <row r="22" spans="2:17">
      <c r="B22" s="36" t="s">
        <v>225</v>
      </c>
      <c r="C22" s="30">
        <v>21.058000564575195</v>
      </c>
      <c r="D22" s="9"/>
      <c r="E22" s="8"/>
      <c r="F22" s="8"/>
      <c r="G22" s="30">
        <v>14.682999610900879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225</v>
      </c>
      <c r="C23" s="30">
        <v>21.114999771118164</v>
      </c>
      <c r="D23" s="4">
        <f>STDEV(C21:C23)</f>
        <v>2.9871417360505435E-2</v>
      </c>
      <c r="E23" s="1">
        <f>AVERAGE(C21:C23)</f>
        <v>21.09166653951009</v>
      </c>
      <c r="F23" s="8"/>
      <c r="G23" s="30">
        <v>14.748000144958496</v>
      </c>
      <c r="H23" s="3">
        <f>STDEV(G21:G23)</f>
        <v>4.4441077238260858E-2</v>
      </c>
      <c r="I23" s="1">
        <f>AVERAGE(G21:G23)</f>
        <v>14.697999954223633</v>
      </c>
      <c r="J23" s="8"/>
      <c r="K23" s="1">
        <f>E23-I23</f>
        <v>6.3936665852864571</v>
      </c>
      <c r="L23" s="1">
        <f>K23-$K$7</f>
        <v>-0.19466654459635535</v>
      </c>
      <c r="M23" s="27">
        <f>SQRT((D23*D23)+(H23*H23))</f>
        <v>5.3547277439871518E-2</v>
      </c>
      <c r="N23" s="14"/>
      <c r="O23" s="34">
        <f>POWER(2,-L23)</f>
        <v>1.1444596068738273</v>
      </c>
      <c r="P23" s="26">
        <f>M23/SQRT((COUNT(C21:C23)+COUNT(G21:G23)/2))</f>
        <v>2.5242428661207059E-2</v>
      </c>
    </row>
    <row r="24" spans="2:17">
      <c r="B24" s="36" t="s">
        <v>226</v>
      </c>
      <c r="C24" s="30">
        <v>35.825000762939453</v>
      </c>
      <c r="D24" s="10"/>
      <c r="E24" s="8"/>
      <c r="F24" s="8"/>
      <c r="G24" s="30">
        <v>16.853000640869141</v>
      </c>
      <c r="I24" s="8"/>
      <c r="J24" s="8"/>
      <c r="K24" s="8"/>
      <c r="L24" s="8"/>
      <c r="M24" s="8"/>
      <c r="N24" s="8"/>
      <c r="O24" s="33"/>
    </row>
    <row r="25" spans="2:17">
      <c r="B25" s="36" t="s">
        <v>226</v>
      </c>
      <c r="C25" s="30">
        <v>28.399999618530273</v>
      </c>
      <c r="D25" s="9"/>
      <c r="E25" s="8"/>
      <c r="F25" s="8"/>
      <c r="G25" s="30"/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226</v>
      </c>
      <c r="C26" s="30">
        <v>32.437000274658203</v>
      </c>
      <c r="D26" s="4">
        <f>STDEV(C24:C26)</f>
        <v>3.7172248519706415</v>
      </c>
      <c r="E26" s="1">
        <f>AVERAGE(C24:C26)</f>
        <v>32.220666885375977</v>
      </c>
      <c r="F26" s="8"/>
      <c r="G26" s="30">
        <v>17.021999359130859</v>
      </c>
      <c r="H26" s="3">
        <f>STDEV(G24:G26)</f>
        <v>0.11950013969469615</v>
      </c>
      <c r="I26" s="1">
        <f>AVERAGE(G24:G26)</f>
        <v>16.9375</v>
      </c>
      <c r="J26" s="8"/>
      <c r="K26" s="1">
        <f>E26-I26</f>
        <v>15.283166885375977</v>
      </c>
      <c r="L26" s="1">
        <f>K26-$K$7</f>
        <v>8.6948337554931641</v>
      </c>
      <c r="M26" s="27">
        <f>SQRT((D26*D26)+(H26*H26))</f>
        <v>3.7191451818254162</v>
      </c>
      <c r="N26" s="14"/>
      <c r="O26" s="34">
        <f>POWER(2,-L26)</f>
        <v>2.4132050878517886E-3</v>
      </c>
      <c r="P26" s="26">
        <f>M26/SQRT((COUNT(C24:C26)+COUNT(G24:G26)/2))</f>
        <v>1.8595725909127081</v>
      </c>
    </row>
    <row r="27" spans="2:17" s="35" customFormat="1">
      <c r="B27" s="35" t="s">
        <v>227</v>
      </c>
      <c r="C27" s="44">
        <v>19.753000259399414</v>
      </c>
      <c r="D27" s="45"/>
      <c r="E27" s="46"/>
      <c r="F27" s="46"/>
      <c r="G27" s="44">
        <v>17.986000061035156</v>
      </c>
      <c r="H27" s="47"/>
      <c r="I27" s="46"/>
      <c r="J27" s="46"/>
      <c r="K27" s="46"/>
      <c r="L27" s="46"/>
      <c r="M27" s="46"/>
      <c r="N27" s="46"/>
      <c r="O27" s="48"/>
      <c r="P27" s="49"/>
      <c r="Q27" s="50"/>
    </row>
    <row r="28" spans="2:17" s="35" customFormat="1">
      <c r="B28" s="35" t="s">
        <v>227</v>
      </c>
      <c r="C28" s="35" t="s">
        <v>10</v>
      </c>
      <c r="D28" s="51"/>
      <c r="E28" s="46"/>
      <c r="F28" s="46"/>
      <c r="G28" s="44">
        <v>17.73900032043457</v>
      </c>
      <c r="H28" s="51"/>
      <c r="I28" s="46"/>
      <c r="J28" s="46"/>
      <c r="K28" s="46"/>
      <c r="L28" s="46"/>
      <c r="M28" s="46"/>
      <c r="N28" s="46"/>
      <c r="O28" s="48"/>
      <c r="P28" s="49"/>
      <c r="Q28" s="50"/>
    </row>
    <row r="29" spans="2:17" s="35" customFormat="1" ht="15.75">
      <c r="B29" s="35" t="s">
        <v>227</v>
      </c>
      <c r="C29" s="44">
        <v>20.826000213623047</v>
      </c>
      <c r="D29" s="52">
        <f>STDEV(C27:C29)</f>
        <v>0.75872554384438584</v>
      </c>
      <c r="E29" s="53">
        <f>AVERAGE(C27:C29)</f>
        <v>20.28950023651123</v>
      </c>
      <c r="F29" s="46"/>
      <c r="G29" s="44">
        <v>18.052999496459961</v>
      </c>
      <c r="H29" s="54">
        <f>STDEV(G27:G29)</f>
        <v>0.1653749672454036</v>
      </c>
      <c r="I29" s="53">
        <f>AVERAGE(G27:G29)</f>
        <v>17.925999959309895</v>
      </c>
      <c r="J29" s="46"/>
      <c r="K29" s="53">
        <f>E29-I29</f>
        <v>2.3635002772013358</v>
      </c>
      <c r="L29" s="53">
        <f>K29-$K$7</f>
        <v>-4.2248328526814767</v>
      </c>
      <c r="M29" s="53">
        <f>SQRT((D29*D29)+(H29*H29))</f>
        <v>0.77653932976596707</v>
      </c>
      <c r="N29" s="46"/>
      <c r="O29" s="55">
        <f>POWER(2,-L29)</f>
        <v>18.698269513120703</v>
      </c>
      <c r="P29" s="56">
        <f>M29/SQRT((COUNT(C27:C29)+COUNT(G27:G29)/2))</f>
        <v>0.41507773133418802</v>
      </c>
      <c r="Q29" s="50"/>
    </row>
    <row r="30" spans="2:17">
      <c r="B30" s="36" t="s">
        <v>228</v>
      </c>
      <c r="C30" s="30">
        <v>21.068000793457031</v>
      </c>
      <c r="D30" s="10"/>
      <c r="E30" s="8"/>
      <c r="F30" s="8"/>
      <c r="G30" s="30">
        <v>13.696000099182129</v>
      </c>
      <c r="I30" s="8"/>
      <c r="J30" s="8"/>
      <c r="K30" s="8"/>
      <c r="L30" s="8"/>
      <c r="M30" s="8"/>
      <c r="N30" s="8"/>
      <c r="O30" s="33"/>
    </row>
    <row r="31" spans="2:17">
      <c r="B31" s="36" t="s">
        <v>228</v>
      </c>
      <c r="C31" s="30">
        <v>21.101999282836914</v>
      </c>
      <c r="D31" s="9"/>
      <c r="E31" s="8"/>
      <c r="F31" s="8"/>
      <c r="G31" s="30">
        <v>13.355999946594238</v>
      </c>
      <c r="H31" s="9"/>
      <c r="I31" s="8"/>
      <c r="J31" s="8"/>
      <c r="K31" s="8"/>
      <c r="L31" s="8"/>
      <c r="M31" s="8"/>
      <c r="N31" s="8"/>
      <c r="O31" s="33"/>
    </row>
    <row r="32" spans="2:17" ht="15.75">
      <c r="B32" s="36" t="s">
        <v>228</v>
      </c>
      <c r="C32" s="30">
        <v>21.084999084472656</v>
      </c>
      <c r="D32" s="4">
        <f>STDEV(C30:C32)</f>
        <v>1.6999244698858416E-2</v>
      </c>
      <c r="E32" s="1">
        <f>AVERAGE(C30:C32)</f>
        <v>21.084999720255535</v>
      </c>
      <c r="F32" s="8"/>
      <c r="G32" s="30">
        <v>13.27299976348877</v>
      </c>
      <c r="H32" s="3">
        <f>STDEV(G30:G32)</f>
        <v>0.22413478762864433</v>
      </c>
      <c r="I32" s="1">
        <f>AVERAGE(G30:G32)</f>
        <v>13.441666603088379</v>
      </c>
      <c r="J32" s="8"/>
      <c r="K32" s="1">
        <f>E32-I32</f>
        <v>7.6433331171671561</v>
      </c>
      <c r="L32" s="1">
        <f>K32-$K$7</f>
        <v>1.0549999872843436</v>
      </c>
      <c r="M32" s="27">
        <f>SQRT((D32*D32)+(H32*H32))</f>
        <v>0.22477850730367699</v>
      </c>
      <c r="N32" s="14"/>
      <c r="O32" s="34">
        <f>POWER(2,-L32)</f>
        <v>0.48129722579294343</v>
      </c>
      <c r="P32" s="26">
        <f>M32/SQRT((COUNT(C30:C32)+COUNT(G30:G32)/2))</f>
        <v>0.10596160451961327</v>
      </c>
    </row>
    <row r="33" spans="2:17">
      <c r="B33" s="36" t="s">
        <v>229</v>
      </c>
      <c r="C33" t="s">
        <v>10</v>
      </c>
      <c r="D33" s="10"/>
      <c r="E33" s="8"/>
      <c r="F33" s="8"/>
      <c r="G33" s="30">
        <v>17.417999267578125</v>
      </c>
      <c r="I33" s="8"/>
      <c r="J33" s="8"/>
      <c r="K33" s="8"/>
      <c r="L33" s="8"/>
      <c r="M33" s="8"/>
      <c r="N33" s="8"/>
      <c r="O33" s="33"/>
    </row>
    <row r="34" spans="2:17">
      <c r="B34" s="36" t="s">
        <v>229</v>
      </c>
      <c r="C34" t="s">
        <v>10</v>
      </c>
      <c r="D34" s="9"/>
      <c r="E34" s="8"/>
      <c r="F34" s="8"/>
      <c r="G34" s="30">
        <v>17.441999435424805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229</v>
      </c>
      <c r="C35" t="s">
        <v>10</v>
      </c>
      <c r="D35" s="4" t="e">
        <f>STDEV(C33:C35)</f>
        <v>#DIV/0!</v>
      </c>
      <c r="E35" s="1" t="e">
        <f>AVERAGE(C33:C35)</f>
        <v>#DIV/0!</v>
      </c>
      <c r="F35" s="8"/>
      <c r="G35" s="30">
        <v>17.517000198364258</v>
      </c>
      <c r="H35" s="3">
        <f>STDEV(G33:G35)</f>
        <v>5.1643500389189835E-2</v>
      </c>
      <c r="I35" s="1">
        <f>AVERAGE(G33:G35)</f>
        <v>17.458999633789063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7">
      <c r="B36" s="36" t="s">
        <v>230</v>
      </c>
      <c r="C36" s="30">
        <v>22.347999572753906</v>
      </c>
      <c r="D36" s="10"/>
      <c r="E36" s="8"/>
      <c r="F36" s="8"/>
      <c r="G36" s="30">
        <v>19.410999298095703</v>
      </c>
      <c r="I36" s="8"/>
      <c r="J36" s="8"/>
      <c r="K36" s="8"/>
      <c r="L36" s="8"/>
      <c r="M36" s="8"/>
      <c r="N36" s="8"/>
      <c r="O36" s="33"/>
    </row>
    <row r="37" spans="2:17">
      <c r="B37" s="36" t="s">
        <v>230</v>
      </c>
      <c r="C37" s="30">
        <v>22.389999389648438</v>
      </c>
      <c r="D37" s="9"/>
      <c r="E37" s="8"/>
      <c r="F37" s="8"/>
      <c r="G37" s="30">
        <v>19.430000305175781</v>
      </c>
      <c r="H37" s="9"/>
      <c r="I37" s="8"/>
      <c r="J37" s="8"/>
      <c r="K37" s="8"/>
      <c r="L37" s="8"/>
      <c r="M37" s="8"/>
      <c r="N37" s="8"/>
      <c r="O37" s="33"/>
    </row>
    <row r="38" spans="2:17" ht="15.75">
      <c r="B38" s="36" t="s">
        <v>230</v>
      </c>
      <c r="C38" s="30">
        <v>22.313999176025391</v>
      </c>
      <c r="D38" s="4">
        <f>STDEV(C36:C38)</f>
        <v>3.8070207222138434E-2</v>
      </c>
      <c r="E38" s="1">
        <f>AVERAGE(C36:C38)</f>
        <v>22.350666046142578</v>
      </c>
      <c r="F38" s="8"/>
      <c r="G38" s="30"/>
      <c r="H38" s="3">
        <f>STDEV(G36:G38)</f>
        <v>1.3435740955696843E-2</v>
      </c>
      <c r="I38" s="1">
        <f>AVERAGE(G36:G38)</f>
        <v>19.420499801635742</v>
      </c>
      <c r="J38" s="8"/>
      <c r="K38" s="1">
        <f>E38-I38</f>
        <v>2.9301662445068359</v>
      </c>
      <c r="L38" s="1">
        <f>K38-$K$7</f>
        <v>-3.6581668853759766</v>
      </c>
      <c r="M38" s="27">
        <f>SQRT((D38*D38)+(H38*H38))</f>
        <v>4.0371522301805157E-2</v>
      </c>
      <c r="N38" s="14"/>
      <c r="O38" s="34">
        <f>POWER(2,-L38)</f>
        <v>12.624609735147546</v>
      </c>
      <c r="P38" s="26">
        <f>M38/SQRT((COUNT(C36:C38)+COUNT(G36:G38)/2))</f>
        <v>2.0185761150902579E-2</v>
      </c>
    </row>
    <row r="39" spans="2:17">
      <c r="B39" s="36" t="s">
        <v>231</v>
      </c>
      <c r="C39" s="30">
        <v>22.957000732421875</v>
      </c>
      <c r="D39" s="10"/>
      <c r="E39" s="8"/>
      <c r="F39" s="8"/>
      <c r="G39" s="30">
        <v>14.699000358581543</v>
      </c>
      <c r="I39" s="8"/>
      <c r="J39" s="8"/>
      <c r="K39" s="8"/>
      <c r="L39" s="8"/>
      <c r="M39" s="8"/>
      <c r="N39" s="8"/>
      <c r="O39" s="33"/>
    </row>
    <row r="40" spans="2:17">
      <c r="B40" s="36" t="s">
        <v>231</v>
      </c>
      <c r="C40" s="30">
        <v>22.88800048828125</v>
      </c>
      <c r="D40" s="9"/>
      <c r="E40" s="8"/>
      <c r="F40" s="8"/>
      <c r="G40" s="30">
        <v>14.748000144958496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231</v>
      </c>
      <c r="C41" s="30">
        <v>22.878000259399414</v>
      </c>
      <c r="D41" s="4">
        <f>STDEV(C39:C41)</f>
        <v>4.3015720008169764E-2</v>
      </c>
      <c r="E41" s="1">
        <f>AVERAGE(C39:C41)</f>
        <v>22.90766716003418</v>
      </c>
      <c r="F41" s="8"/>
      <c r="G41" s="30">
        <v>14.75100040435791</v>
      </c>
      <c r="H41" s="3">
        <f>STDEV(G39:G41)</f>
        <v>2.919470666118288E-2</v>
      </c>
      <c r="I41" s="1">
        <f>AVERAGE(G39:G41)</f>
        <v>14.732666969299316</v>
      </c>
      <c r="J41" s="8"/>
      <c r="K41" s="1">
        <f>E41-I41</f>
        <v>8.1750001907348633</v>
      </c>
      <c r="L41" s="1">
        <f>K41-$K$7</f>
        <v>1.5866670608520508</v>
      </c>
      <c r="M41" s="27">
        <f>SQRT((D41*D41)+(H41*H41))</f>
        <v>5.1987335619877388E-2</v>
      </c>
      <c r="N41" s="14"/>
      <c r="O41" s="34">
        <f>POWER(2,-L41)</f>
        <v>0.33293972888684803</v>
      </c>
      <c r="P41" s="26">
        <f>M41/SQRT((COUNT(C39:C41)+COUNT(G39:G41)/2))</f>
        <v>2.4507065035090835E-2</v>
      </c>
    </row>
    <row r="42" spans="2:17">
      <c r="B42" s="36" t="s">
        <v>232</v>
      </c>
      <c r="C42" s="30">
        <v>32.875999450683594</v>
      </c>
      <c r="D42" s="10"/>
      <c r="E42" s="8"/>
      <c r="F42" s="8"/>
      <c r="G42" s="30">
        <v>16.388999938964844</v>
      </c>
      <c r="I42" s="8"/>
      <c r="J42" s="8"/>
      <c r="K42" s="8"/>
      <c r="L42" s="8"/>
      <c r="M42" s="8"/>
      <c r="N42" s="8"/>
      <c r="O42" s="33"/>
    </row>
    <row r="43" spans="2:17">
      <c r="B43" s="36" t="s">
        <v>232</v>
      </c>
      <c r="C43" t="s">
        <v>10</v>
      </c>
      <c r="D43" s="9"/>
      <c r="E43" s="8"/>
      <c r="F43" s="8"/>
      <c r="G43" s="30">
        <v>16.381999969482422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232</v>
      </c>
      <c r="C44" t="s">
        <v>10</v>
      </c>
      <c r="D44" s="4" t="e">
        <f>STDEV(C42:C44)</f>
        <v>#DIV/0!</v>
      </c>
      <c r="E44" s="1">
        <f>AVERAGE(C42:C44)</f>
        <v>32.875999450683594</v>
      </c>
      <c r="F44" s="8"/>
      <c r="G44" s="30">
        <v>16.37299919128418</v>
      </c>
      <c r="H44" s="3">
        <f>STDEV(G42:G44)</f>
        <v>8.0211959547716021E-3</v>
      </c>
      <c r="I44" s="1">
        <f>AVERAGE(G42:G44)</f>
        <v>16.381333033243816</v>
      </c>
      <c r="J44" s="8"/>
      <c r="K44" s="1">
        <f>E44-I44</f>
        <v>16.494666417439777</v>
      </c>
      <c r="L44" s="1">
        <f>K44-$K$7</f>
        <v>9.906333287556965</v>
      </c>
      <c r="M44" s="27" t="e">
        <f>SQRT((D44*D44)+(H44*H44))</f>
        <v>#DIV/0!</v>
      </c>
      <c r="N44" s="14"/>
      <c r="O44" s="34">
        <f>POWER(2,-L44)</f>
        <v>1.0420691365903556E-3</v>
      </c>
      <c r="P44" s="26" t="e">
        <f>M44/SQRT((COUNT(C42:C44)+COUNT(G42:G44)/2))</f>
        <v>#DIV/0!</v>
      </c>
    </row>
    <row r="45" spans="2:17">
      <c r="B45" s="36" t="s">
        <v>233</v>
      </c>
      <c r="C45" s="30">
        <v>23.315000534057617</v>
      </c>
      <c r="D45" s="10"/>
      <c r="E45" s="8"/>
      <c r="F45" s="8"/>
      <c r="G45" s="30">
        <v>19.437999725341797</v>
      </c>
      <c r="I45" s="8"/>
      <c r="J45" s="8"/>
      <c r="K45" s="8"/>
      <c r="L45" s="8"/>
      <c r="M45" s="8"/>
      <c r="N45" s="8"/>
      <c r="O45" s="33"/>
    </row>
    <row r="46" spans="2:17">
      <c r="B46" s="36" t="s">
        <v>233</v>
      </c>
      <c r="C46" s="30">
        <v>23.51099967956543</v>
      </c>
      <c r="D46" s="9"/>
      <c r="E46" s="8"/>
      <c r="F46" s="8"/>
      <c r="G46" s="30">
        <v>19.326999664306641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36" t="s">
        <v>233</v>
      </c>
      <c r="C47" s="30">
        <v>23.469999313354492</v>
      </c>
      <c r="D47" s="4">
        <f>STDEV(C45:C47)</f>
        <v>0.10337739650808989</v>
      </c>
      <c r="E47" s="1">
        <f>AVERAGE(C45:C47)</f>
        <v>23.431999842325848</v>
      </c>
      <c r="F47" s="8"/>
      <c r="G47" s="30">
        <v>19.346000671386719</v>
      </c>
      <c r="H47" s="3">
        <f>STDEV(G45:G47)</f>
        <v>5.9365924216527574E-2</v>
      </c>
      <c r="I47" s="1">
        <f>AVERAGE(G45:G47)</f>
        <v>19.370333353678387</v>
      </c>
      <c r="J47" s="8"/>
      <c r="K47" s="1">
        <f>E47-I47</f>
        <v>4.0616664886474609</v>
      </c>
      <c r="L47" s="1">
        <f>K47-$K$7</f>
        <v>-2.5266666412353516</v>
      </c>
      <c r="M47" s="27">
        <f>SQRT((D47*D47)+(H47*H47))</f>
        <v>0.11921073385762429</v>
      </c>
      <c r="N47" s="14"/>
      <c r="O47" s="34">
        <f>POWER(2,-L47)</f>
        <v>5.7623873457496959</v>
      </c>
      <c r="P47" s="26">
        <f>M47/SQRT((COUNT(C45:C47)+COUNT(G45:G47)/2))</f>
        <v>5.61964788673006E-2</v>
      </c>
    </row>
    <row r="48" spans="2:17" s="35" customFormat="1">
      <c r="B48" s="35" t="s">
        <v>234</v>
      </c>
      <c r="C48" s="44"/>
      <c r="D48" s="45"/>
      <c r="E48" s="46"/>
      <c r="F48" s="46"/>
      <c r="G48" s="44">
        <v>15.145000457763672</v>
      </c>
      <c r="H48" s="47"/>
      <c r="I48" s="46"/>
      <c r="J48" s="46"/>
      <c r="K48" s="46"/>
      <c r="L48" s="46"/>
      <c r="M48" s="46"/>
      <c r="N48" s="46"/>
      <c r="O48" s="48"/>
      <c r="P48" s="49"/>
      <c r="Q48" s="50"/>
    </row>
    <row r="49" spans="2:17" s="35" customFormat="1">
      <c r="B49" s="35" t="s">
        <v>234</v>
      </c>
      <c r="C49" s="44">
        <v>26.017999649047852</v>
      </c>
      <c r="D49" s="51"/>
      <c r="E49" s="46"/>
      <c r="F49" s="46"/>
      <c r="G49" s="44"/>
      <c r="H49" s="51"/>
      <c r="I49" s="46"/>
      <c r="J49" s="46"/>
      <c r="K49" s="46"/>
      <c r="L49" s="46"/>
      <c r="M49" s="46"/>
      <c r="N49" s="46"/>
      <c r="O49" s="48"/>
      <c r="P49" s="49"/>
      <c r="Q49" s="50"/>
    </row>
    <row r="50" spans="2:17" s="35" customFormat="1" ht="15.75">
      <c r="B50" s="35" t="s">
        <v>234</v>
      </c>
      <c r="C50" s="44">
        <v>26.513999938964844</v>
      </c>
      <c r="D50" s="52">
        <f>STDEV(C48:C50)</f>
        <v>0.35072516847079871</v>
      </c>
      <c r="E50" s="53">
        <f>AVERAGE(C48:C50)</f>
        <v>26.265999794006348</v>
      </c>
      <c r="F50" s="46"/>
      <c r="G50" s="44">
        <v>14.717000007629395</v>
      </c>
      <c r="H50" s="54">
        <f>STDEV(G48:G50)</f>
        <v>0.30264202064084228</v>
      </c>
      <c r="I50" s="53">
        <f>AVERAGE(G48:G50)</f>
        <v>14.931000232696533</v>
      </c>
      <c r="J50" s="46"/>
      <c r="K50" s="53">
        <f>E50-I50</f>
        <v>11.334999561309814</v>
      </c>
      <c r="L50" s="53">
        <f>K50-$K$7</f>
        <v>4.746666431427002</v>
      </c>
      <c r="M50" s="53">
        <f>SQRT((D50*D50)+(H50*H50))</f>
        <v>0.46324975602415824</v>
      </c>
      <c r="N50" s="46"/>
      <c r="O50" s="55">
        <f>POWER(2,-L50)</f>
        <v>3.7248691808723471E-2</v>
      </c>
      <c r="P50" s="56">
        <f>M50/SQRT((COUNT(C48:C50)+COUNT(G48:G50)/2))</f>
        <v>0.26745737134257624</v>
      </c>
      <c r="Q50" s="50"/>
    </row>
    <row r="51" spans="2:17">
      <c r="B51" s="36" t="s">
        <v>235</v>
      </c>
      <c r="C51" t="s">
        <v>10</v>
      </c>
      <c r="D51" s="10"/>
      <c r="E51" s="8"/>
      <c r="F51" s="8"/>
      <c r="G51" s="30">
        <v>18.364999771118164</v>
      </c>
      <c r="I51" s="8"/>
      <c r="J51" s="8"/>
      <c r="K51" s="8"/>
      <c r="L51" s="8"/>
      <c r="M51" s="8"/>
      <c r="N51" s="8"/>
      <c r="O51" s="33"/>
    </row>
    <row r="52" spans="2:17">
      <c r="B52" s="36" t="s">
        <v>235</v>
      </c>
      <c r="C52" s="30">
        <v>33.7760009765625</v>
      </c>
      <c r="D52" s="9"/>
      <c r="E52" s="8"/>
      <c r="F52" s="8"/>
      <c r="G52" s="30">
        <v>17.166999816894531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235</v>
      </c>
      <c r="C53" t="s">
        <v>10</v>
      </c>
      <c r="D53" s="4" t="e">
        <f>STDEV(C51:C53)</f>
        <v>#DIV/0!</v>
      </c>
      <c r="E53" s="1">
        <f>AVERAGE(C51:C53)</f>
        <v>33.7760009765625</v>
      </c>
      <c r="F53" s="8"/>
      <c r="G53" s="30">
        <v>18.007999420166016</v>
      </c>
      <c r="H53" s="3">
        <f>STDEV(G51:G53)</f>
        <v>0.61507905638253491</v>
      </c>
      <c r="I53" s="1">
        <f>AVERAGE(G51:G53)</f>
        <v>17.84666633605957</v>
      </c>
      <c r="J53" s="8"/>
      <c r="K53" s="1">
        <f>E53-I53</f>
        <v>15.92933464050293</v>
      </c>
      <c r="L53" s="1">
        <f>K53-$K$7</f>
        <v>9.3410015106201172</v>
      </c>
      <c r="M53" s="27" t="e">
        <f>SQRT((D53*D53)+(H53*H53))</f>
        <v>#DIV/0!</v>
      </c>
      <c r="N53" s="14"/>
      <c r="O53" s="34">
        <f>POWER(2,-L53)</f>
        <v>1.54197863288299E-3</v>
      </c>
      <c r="P53" s="26" t="e">
        <f>M53/SQRT((COUNT(C51:C53)+COUNT(G51:G53)/2))</f>
        <v>#DIV/0!</v>
      </c>
    </row>
    <row r="54" spans="2:17">
      <c r="B54" s="36" t="s">
        <v>236</v>
      </c>
      <c r="C54" s="30">
        <v>24.128999710083008</v>
      </c>
      <c r="D54" s="10"/>
      <c r="E54" s="8"/>
      <c r="F54" s="8"/>
      <c r="G54" s="30">
        <v>18.427999496459961</v>
      </c>
      <c r="I54" s="8"/>
      <c r="J54" s="8"/>
      <c r="K54" s="8"/>
      <c r="L54" s="8"/>
      <c r="M54" s="8"/>
      <c r="N54" s="8"/>
      <c r="O54" s="33"/>
    </row>
    <row r="55" spans="2:17">
      <c r="B55" s="36" t="s">
        <v>236</v>
      </c>
      <c r="C55" s="30">
        <v>24.208999633789063</v>
      </c>
      <c r="D55" s="9"/>
      <c r="E55" s="8"/>
      <c r="F55" s="8"/>
      <c r="G55" s="30">
        <v>18.423999786376953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236</v>
      </c>
      <c r="C56" s="30">
        <v>24.125999450683594</v>
      </c>
      <c r="D56" s="4">
        <f>STDEV(C54:C56)</f>
        <v>4.7077984495550368E-2</v>
      </c>
      <c r="E56" s="1">
        <f>AVERAGE(C54:C56)</f>
        <v>24.154666264851887</v>
      </c>
      <c r="F56" s="8"/>
      <c r="G56" s="30">
        <v>18.482000350952148</v>
      </c>
      <c r="H56" s="3">
        <f>STDEV(G54:G56)</f>
        <v>3.2393814887197017E-2</v>
      </c>
      <c r="I56" s="1">
        <f>AVERAGE(G54:G56)</f>
        <v>18.444666544596355</v>
      </c>
      <c r="J56" s="8"/>
      <c r="K56" s="1">
        <f>E56-I56</f>
        <v>5.7099997202555315</v>
      </c>
      <c r="L56" s="1">
        <f>K56-$K$7</f>
        <v>-0.87833340962728101</v>
      </c>
      <c r="M56" s="27">
        <f>SQRT((D56*D56)+(H56*H56))</f>
        <v>5.7146267306879002E-2</v>
      </c>
      <c r="N56" s="14"/>
      <c r="O56" s="34">
        <f>POWER(2,-L56)</f>
        <v>1.8382505411451417</v>
      </c>
      <c r="P56" s="26">
        <f>M56/SQRT((COUNT(C54:C56)+COUNT(G54:G56)/2))</f>
        <v>2.6939008754795497E-2</v>
      </c>
    </row>
    <row r="57" spans="2:17">
      <c r="B57" s="36" t="s">
        <v>237</v>
      </c>
      <c r="C57" s="30">
        <v>22.674999237060547</v>
      </c>
      <c r="D57" s="10"/>
      <c r="E57" s="8"/>
      <c r="F57" s="8"/>
      <c r="G57" s="30">
        <v>13.83899974822998</v>
      </c>
      <c r="I57" s="8"/>
      <c r="J57" s="8"/>
      <c r="K57" s="8"/>
      <c r="L57" s="8"/>
      <c r="M57" s="8"/>
      <c r="N57" s="8"/>
      <c r="O57" s="33"/>
    </row>
    <row r="58" spans="2:17">
      <c r="B58" s="36" t="s">
        <v>237</v>
      </c>
      <c r="C58" s="30">
        <v>22.726999282836914</v>
      </c>
      <c r="D58" s="9"/>
      <c r="E58" s="8"/>
      <c r="F58" s="8"/>
      <c r="G58" s="30">
        <v>13.864999771118164</v>
      </c>
      <c r="H58" s="9"/>
      <c r="I58" s="8"/>
      <c r="J58" s="8"/>
      <c r="K58" s="8"/>
      <c r="L58" s="8"/>
      <c r="M58" s="8"/>
      <c r="N58" s="8"/>
      <c r="O58" s="33"/>
    </row>
    <row r="59" spans="2:17" ht="15.75">
      <c r="B59" s="36" t="s">
        <v>237</v>
      </c>
      <c r="C59" s="30">
        <v>22.726999282836914</v>
      </c>
      <c r="D59" s="4">
        <f>STDEV(C57:C59)</f>
        <v>3.0022240426858457E-2</v>
      </c>
      <c r="E59" s="1">
        <f>AVERAGE(C57:C59)</f>
        <v>22.709665934244793</v>
      </c>
      <c r="F59" s="8"/>
      <c r="G59" s="30">
        <v>13.880000114440918</v>
      </c>
      <c r="H59" s="3">
        <f>STDEV(G57:G59)</f>
        <v>2.0744643965039684E-2</v>
      </c>
      <c r="I59" s="1">
        <f>AVERAGE(G57:G59)</f>
        <v>13.861333211263021</v>
      </c>
      <c r="J59" s="8"/>
      <c r="K59" s="1">
        <f>E59-I59</f>
        <v>8.8483327229817714</v>
      </c>
      <c r="L59" s="1">
        <f>K59-$K$7</f>
        <v>2.2599995930989589</v>
      </c>
      <c r="M59" s="27">
        <f>SQRT((D59*D59)+(H59*H59))</f>
        <v>3.649212481460009E-2</v>
      </c>
      <c r="N59" s="14"/>
      <c r="O59" s="34">
        <f>POWER(2,-L59)</f>
        <v>0.20877203873963199</v>
      </c>
      <c r="P59" s="26">
        <f>M59/SQRT((COUNT(C57:C59)+COUNT(G57:G59)/2))</f>
        <v>1.7202552610873074E-2</v>
      </c>
    </row>
    <row r="60" spans="2:17">
      <c r="B60" s="36" t="s">
        <v>238</v>
      </c>
      <c r="C60" s="30">
        <v>35.981998443603516</v>
      </c>
      <c r="D60" s="10"/>
      <c r="E60" s="8"/>
      <c r="F60" s="8"/>
      <c r="G60" s="30">
        <v>16.143999099731445</v>
      </c>
      <c r="I60" s="8"/>
      <c r="J60" s="8"/>
      <c r="K60" s="8"/>
      <c r="L60" s="8"/>
      <c r="M60" s="8"/>
      <c r="N60" s="8"/>
      <c r="O60" s="33"/>
    </row>
    <row r="61" spans="2:17">
      <c r="B61" s="36" t="s">
        <v>238</v>
      </c>
      <c r="C61" s="30">
        <v>30.367000579833984</v>
      </c>
      <c r="D61" s="9"/>
      <c r="E61" s="8"/>
      <c r="F61" s="8"/>
      <c r="G61" s="30">
        <v>16.033000946044922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238</v>
      </c>
      <c r="C62" s="30">
        <v>34.895999908447266</v>
      </c>
      <c r="D62" s="4">
        <f>STDEV(C60:C62)</f>
        <v>2.9782385383275765</v>
      </c>
      <c r="E62" s="1">
        <f>AVERAGE(C60:C62)</f>
        <v>33.748332977294922</v>
      </c>
      <c r="F62" s="8"/>
      <c r="G62" s="30">
        <v>16.158000946044922</v>
      </c>
      <c r="H62" s="3">
        <f>STDEV(G60:G62)</f>
        <v>6.8485572473335934E-2</v>
      </c>
      <c r="I62" s="1">
        <f>AVERAGE(G60:G62)</f>
        <v>16.111666997273762</v>
      </c>
      <c r="J62" s="8"/>
      <c r="K62" s="1">
        <f>E62-I62</f>
        <v>17.63666598002116</v>
      </c>
      <c r="L62" s="1">
        <f>K62-$K$7</f>
        <v>11.048332850138348</v>
      </c>
      <c r="M62" s="27">
        <f>SQRT((D62*D62)+(H62*H62))</f>
        <v>2.9790258583665534</v>
      </c>
      <c r="N62" s="14"/>
      <c r="O62" s="34">
        <f>POWER(2,-L62)</f>
        <v>4.7219394093451914E-4</v>
      </c>
      <c r="P62" s="26">
        <f>M62/SQRT((COUNT(C60:C62)+COUNT(G60:G62)/2))</f>
        <v>1.4043262571873771</v>
      </c>
    </row>
    <row r="63" spans="2:17">
      <c r="B63" s="36" t="s">
        <v>239</v>
      </c>
      <c r="C63" s="30">
        <v>19.091999053955078</v>
      </c>
      <c r="D63" s="10"/>
      <c r="E63" s="8"/>
      <c r="F63" s="8"/>
      <c r="G63" s="30">
        <v>17.461999893188477</v>
      </c>
      <c r="I63" s="8"/>
      <c r="J63" s="8"/>
      <c r="K63" s="8"/>
      <c r="L63" s="8"/>
      <c r="M63" s="8"/>
      <c r="N63" s="8"/>
      <c r="O63" s="33"/>
    </row>
    <row r="64" spans="2:17">
      <c r="B64" s="36" t="s">
        <v>239</v>
      </c>
      <c r="C64" s="30">
        <v>19.091999053955078</v>
      </c>
      <c r="D64" s="9"/>
      <c r="E64" s="8"/>
      <c r="F64" s="8"/>
      <c r="G64" s="30">
        <v>17.447999954223633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239</v>
      </c>
      <c r="C65" s="30">
        <v>19.041999816894531</v>
      </c>
      <c r="D65" s="4">
        <f>STDEV(C63:C65)</f>
        <v>2.8867072976182653E-2</v>
      </c>
      <c r="E65" s="1">
        <f>AVERAGE(C63:C65)</f>
        <v>19.075332641601563</v>
      </c>
      <c r="F65" s="8"/>
      <c r="G65" s="30">
        <v>17.66200065612793</v>
      </c>
      <c r="H65" s="3">
        <f>STDEV(G63:G65)</f>
        <v>0.11971675173989813</v>
      </c>
      <c r="I65" s="1">
        <f>AVERAGE(G63:G65)</f>
        <v>17.52400016784668</v>
      </c>
      <c r="J65" s="8"/>
      <c r="K65" s="1">
        <f>E65-I65</f>
        <v>1.5513324737548828</v>
      </c>
      <c r="L65" s="1">
        <f>K65-$K$7</f>
        <v>-5.0370006561279297</v>
      </c>
      <c r="M65" s="27">
        <f>SQRT((D65*D65)+(H65*H65))</f>
        <v>0.12314791329683446</v>
      </c>
      <c r="N65" s="14"/>
      <c r="O65" s="34">
        <f>POWER(2,-L65)</f>
        <v>32.831315582244983</v>
      </c>
      <c r="P65" s="26">
        <f>M65/SQRT((COUNT(C63:C65)+COUNT(G63:G65)/2))</f>
        <v>5.8052483054109774E-2</v>
      </c>
    </row>
    <row r="66" spans="2:16">
      <c r="B66" s="36" t="s">
        <v>240</v>
      </c>
      <c r="C66" s="30">
        <v>21.111000061035156</v>
      </c>
      <c r="D66" s="10"/>
      <c r="E66" s="8"/>
      <c r="F66" s="8"/>
      <c r="G66" s="30">
        <v>13.437000274658203</v>
      </c>
      <c r="I66" s="8"/>
      <c r="J66" s="8"/>
      <c r="K66" s="8"/>
      <c r="L66" s="8"/>
      <c r="M66" s="8"/>
      <c r="N66" s="8"/>
      <c r="O66" s="33"/>
    </row>
    <row r="67" spans="2:16">
      <c r="B67" s="36" t="s">
        <v>240</v>
      </c>
      <c r="C67" s="30">
        <v>21.222999572753906</v>
      </c>
      <c r="D67" s="9"/>
      <c r="E67" s="8"/>
      <c r="F67" s="8"/>
      <c r="G67" s="30">
        <v>13.496999740600586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240</v>
      </c>
      <c r="C68" s="30">
        <v>21.243999481201172</v>
      </c>
      <c r="D68" s="4">
        <f>STDEV(C66:C68)</f>
        <v>7.1500271030405099E-2</v>
      </c>
      <c r="E68" s="1">
        <f>AVERAGE(C66:C68)</f>
        <v>21.19266637166341</v>
      </c>
      <c r="F68" s="8"/>
      <c r="G68" s="30">
        <v>13.536999702453613</v>
      </c>
      <c r="H68" s="3">
        <f>STDEV(G66:G68)</f>
        <v>5.0331928933537877E-2</v>
      </c>
      <c r="I68" s="1">
        <f>AVERAGE(G66:G68)</f>
        <v>13.490333239237467</v>
      </c>
      <c r="J68" s="8"/>
      <c r="K68" s="1">
        <f>E68-I68</f>
        <v>7.7023331324259434</v>
      </c>
      <c r="L68" s="1">
        <f>K68-$K$7</f>
        <v>1.1140000025431309</v>
      </c>
      <c r="M68" s="27">
        <f>SQRT((D68*D68)+(H68*H68))</f>
        <v>8.7439074947028655E-2</v>
      </c>
      <c r="N68" s="14"/>
      <c r="O68" s="34">
        <f>POWER(2,-L68)</f>
        <v>0.46201128540899478</v>
      </c>
      <c r="P68" s="26">
        <f>M68/SQRT((COUNT(C66:C68)+COUNT(G66:G68)/2))</f>
        <v>4.1219175223815151E-2</v>
      </c>
    </row>
    <row r="69" spans="2:16">
      <c r="B69" s="36" t="s">
        <v>241</v>
      </c>
      <c r="C69" s="30">
        <v>37.465000152587891</v>
      </c>
      <c r="D69" s="10"/>
      <c r="E69" s="8"/>
      <c r="F69" s="8"/>
      <c r="G69" s="30">
        <v>17.586999893188477</v>
      </c>
      <c r="I69" s="8"/>
      <c r="J69" s="8"/>
      <c r="K69" s="8"/>
      <c r="L69" s="8"/>
      <c r="M69" s="8"/>
      <c r="N69" s="8"/>
      <c r="O69" s="33"/>
    </row>
    <row r="70" spans="2:16">
      <c r="B70" s="36" t="s">
        <v>241</v>
      </c>
      <c r="C70" s="30">
        <v>33.075000762939453</v>
      </c>
      <c r="D70" s="9"/>
      <c r="E70" s="8"/>
      <c r="F70" s="8"/>
      <c r="G70" s="30">
        <v>17.555999755859375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241</v>
      </c>
      <c r="C71" s="30">
        <v>27.868999481201172</v>
      </c>
      <c r="D71" s="4">
        <f>STDEV(C69:C71)</f>
        <v>4.803779291207916</v>
      </c>
      <c r="E71" s="1">
        <f>AVERAGE(C69:C71)</f>
        <v>32.803000132242836</v>
      </c>
      <c r="F71" s="8"/>
      <c r="G71" s="30">
        <v>17.562999725341797</v>
      </c>
      <c r="H71" s="3">
        <f>STDEV(G69:G71)</f>
        <v>1.6258413944000356E-2</v>
      </c>
      <c r="I71" s="1">
        <f>AVERAGE(G69:G71)</f>
        <v>17.568666458129883</v>
      </c>
      <c r="J71" s="8"/>
      <c r="K71" s="1">
        <f>E71-I71</f>
        <v>15.234333674112953</v>
      </c>
      <c r="L71" s="1">
        <f>K71-$K$7</f>
        <v>8.6460005442301409</v>
      </c>
      <c r="M71" s="27">
        <f>SQRT((D71*D71)+(H71*H71))</f>
        <v>4.8038068044689313</v>
      </c>
      <c r="N71" s="14"/>
      <c r="O71" s="34">
        <f>POWER(2,-L71)</f>
        <v>2.4962868770775212E-3</v>
      </c>
      <c r="P71" s="26">
        <f>M71/SQRT((COUNT(C69:C71)+COUNT(G69:G71)/2))</f>
        <v>2.2645362446333741</v>
      </c>
    </row>
    <row r="72" spans="2:16">
      <c r="B72" s="39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39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39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39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39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39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39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39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39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39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39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39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39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39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39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39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39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39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39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39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39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39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39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39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39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39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39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39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39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39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39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39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39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39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39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39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2013-11-18T13:52:50Z</dcterms:modified>
</cp:coreProperties>
</file>