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K7" s="1"/>
  <c r="L7" s="1"/>
  <c r="O7" s="1"/>
  <c r="D7"/>
  <c r="I170" i="23"/>
  <c r="H170"/>
  <c r="E170"/>
  <c r="K170" s="1"/>
  <c r="D170"/>
  <c r="I167"/>
  <c r="H167"/>
  <c r="E167"/>
  <c r="D167"/>
  <c r="I164"/>
  <c r="H164"/>
  <c r="E164"/>
  <c r="D164"/>
  <c r="I161"/>
  <c r="H161"/>
  <c r="M161" s="1"/>
  <c r="P161" s="1"/>
  <c r="E161"/>
  <c r="D161"/>
  <c r="I158"/>
  <c r="H158"/>
  <c r="M158" s="1"/>
  <c r="P158" s="1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M134" s="1"/>
  <c r="P134" s="1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11" i="22"/>
  <c r="P11" s="1"/>
  <c r="M98" i="21"/>
  <c r="P98" s="1"/>
  <c r="M101"/>
  <c r="P101" s="1"/>
  <c r="K50" i="24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L62" s="1"/>
  <c r="O62" s="1"/>
  <c r="K65"/>
  <c r="K68"/>
  <c r="K71"/>
  <c r="K74"/>
  <c r="K80"/>
  <c r="K92"/>
  <c r="K104"/>
  <c r="K107"/>
  <c r="L107" s="1"/>
  <c r="O107" s="1"/>
  <c r="K110"/>
  <c r="K113"/>
  <c r="K116"/>
  <c r="K119"/>
  <c r="K122"/>
  <c r="K11" i="23"/>
  <c r="K23"/>
  <c r="K38"/>
  <c r="L38" s="1"/>
  <c r="O38" s="1"/>
  <c r="K41"/>
  <c r="K44"/>
  <c r="K47"/>
  <c r="K50"/>
  <c r="K53"/>
  <c r="K56"/>
  <c r="K59"/>
  <c r="K71"/>
  <c r="L71" s="1"/>
  <c r="O71" s="1"/>
  <c r="K86"/>
  <c r="K89"/>
  <c r="K92"/>
  <c r="K95"/>
  <c r="K98"/>
  <c r="K101"/>
  <c r="K104"/>
  <c r="K107"/>
  <c r="L107" s="1"/>
  <c r="O107" s="1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L14" s="1"/>
  <c r="O14" s="1"/>
  <c r="K17"/>
  <c r="K20"/>
  <c r="K23"/>
  <c r="K26"/>
  <c r="K29"/>
  <c r="L29" s="1"/>
  <c r="O29" s="1"/>
  <c r="K32"/>
  <c r="K44"/>
  <c r="K56"/>
  <c r="K59"/>
  <c r="L59" s="1"/>
  <c r="O59" s="1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L143" i="23"/>
  <c r="O143" s="1"/>
  <c r="K7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L113" s="1"/>
  <c r="O113" s="1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L53" s="1"/>
  <c r="O53" s="1"/>
  <c r="M65"/>
  <c r="P65" s="1"/>
  <c r="M68"/>
  <c r="P68" s="1"/>
  <c r="M83"/>
  <c r="P83" s="1"/>
  <c r="M86"/>
  <c r="P86" s="1"/>
  <c r="K95"/>
  <c r="L95" s="1"/>
  <c r="O95" s="1"/>
  <c r="K98"/>
  <c r="K101"/>
  <c r="M113"/>
  <c r="P113" s="1"/>
  <c r="M116"/>
  <c r="P116" s="1"/>
  <c r="M23"/>
  <c r="P23" s="1"/>
  <c r="M26"/>
  <c r="P26" s="1"/>
  <c r="K35"/>
  <c r="K38"/>
  <c r="K41"/>
  <c r="L41" s="1"/>
  <c r="O41" s="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3"/>
  <c r="O53" s="1"/>
  <c r="L56"/>
  <c r="O56" s="1"/>
  <c r="L71"/>
  <c r="O71" s="1"/>
  <c r="L11"/>
  <c r="O11" s="1"/>
  <c r="L41"/>
  <c r="O41" s="1"/>
  <c r="L44"/>
  <c r="O44" s="1"/>
  <c r="L59"/>
  <c r="O59" s="1"/>
  <c r="L47"/>
  <c r="O47" s="1"/>
  <c r="L14"/>
  <c r="O14" s="1"/>
  <c r="L35"/>
  <c r="O35" s="1"/>
  <c r="L65"/>
  <c r="O65" s="1"/>
  <c r="L134" i="23"/>
  <c r="O134" s="1"/>
  <c r="L110" i="22"/>
  <c r="O110" s="1"/>
  <c r="L44"/>
  <c r="O44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98" i="23" l="1"/>
  <c r="O98" s="1"/>
  <c r="L11"/>
  <c r="O11" s="1"/>
  <c r="L164"/>
  <c r="O164" s="1"/>
  <c r="L122"/>
  <c r="O122" s="1"/>
  <c r="L32"/>
  <c r="O32" s="1"/>
  <c r="L11" i="13"/>
  <c r="O11" s="1"/>
  <c r="L77" i="22"/>
  <c r="O77" s="1"/>
  <c r="L92"/>
  <c r="O92" s="1"/>
  <c r="L125"/>
  <c r="O125" s="1"/>
  <c r="L20"/>
  <c r="O20" s="1"/>
  <c r="L86"/>
  <c r="O86" s="1"/>
  <c r="L35"/>
  <c r="O35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<sst xmlns="http://schemas.openxmlformats.org/spreadsheetml/2006/main" count="903" uniqueCount="246">
  <si>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</si>
  <si>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</si>
  <si>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</si>
  <si>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</si>
  <si>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</si>
  <si>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</si>
  <si>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</si>
  <si>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</si>
  <si>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</si>
  <si>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</si>
  <si>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</si>
  <si>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</si>
  <si>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</si>
  <si>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</si>
  <si>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</si>
  <si>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</si>
  <si>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</si>
  <si>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</si>
  <si>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</si>
  <si>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</si>
  <si>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</si>
  <si>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</si>
  <si>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</si>
  <si>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</si>
  <si>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</si>
  <si>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</si>
  <si>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</si>
  <si>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</si>
  <si>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</si>
  <si>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</si>
  <si>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</si>
  <si>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</si>
  <si>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</si>
  <si>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</si>
  <si>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</si>
  <si>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</si>
  <si>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</si>
  <si>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</si>
  <si>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</si>
  <si>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</si>
  <si>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</si>
  <si>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</si>
  <si>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</si>
  <si>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</si>
  <si>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</si>
  <si>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</si>
  <si>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</si>
  <si>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</si>
  <si>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</si>
  <si>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</si>
  <si>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</si>
  <si>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</si>
  <si>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</si>
  <si>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</si>
  <si>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</si>
  <si>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</si>
  <si>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</si>
  <si>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</si>
  <si>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</si>
  <si>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</si>
  <si>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</si>
  <si>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</si>
  <si>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</si>
  <si>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</si>
  <si>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</si>
  <si>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</si>
  <si>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</si>
  <si>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</si>
  <si>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</si>
  <si>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</si>
  <si>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</si>
  <si>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</si>
  <si>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</si>
  <si>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</si>
  <si>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</si>
  <si>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</si>
  <si>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</si>
  <si>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</si>
  <si>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</si>
  <si>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</si>
  <si>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</si>
  <si>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</si>
  <si>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</si>
  <si>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</si>
  <si>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</si>
  <si>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</si>
  <si>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</si>
  <si>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</si>
  <si>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</si>
  <si>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</si>
  <si>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</si>
  <si>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</si>
  <si>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</si>
  <si>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</si>
  <si>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</si>
  <si>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</si>
  <si>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</si>
  <si>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</si>
  <si>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</si>
  <si>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</si>
  <si>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</si>
  <si>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</si>
  <si>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</si>
  <si>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</si>
  <si>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</si>
  <si>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</si>
  <si>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</si>
  <si>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</si>
  <si>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</si>
  <si>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</si>
  <si>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</si>
  <si>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</si>
  <si>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</si>
  <si>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</si>
  <si>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</si>
  <si>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</si>
  <si>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</si>
  <si>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</si>
  <si>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</si>
  <si>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</si>
  <si>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</si>
  <si>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</si>
  <si>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</si>
  <si>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</si>
  <si>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</si>
  <si>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</si>
  <si>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</si>
  <si>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</si>
  <si>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</si>
  <si>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</si>
  <si>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</si>
  <si>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</si>
  <si>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</si>
  <si>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</si>
  <si>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</si>
  <si>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</si>
  <si>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</si>
  <si>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</si>
  <si>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</si>
  <si>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</si>
  <si>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</si>
  <si>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</si>
  <si>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</si>
  <si>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</si>
  <si>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</si>
  <si>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</si>
  <si>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</si>
  <si>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</si>
  <si>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</si>
  <si>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</si>
  <si>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</si>
  <si>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</si>
  <si>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</si>
  <si>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</si>
  <si>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</si>
  <si>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</si>
  <si>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</si>
  <si>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</si>
  <si>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</si>
  <si>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</si>
  <si>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</si>
  <si>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</si>
  <si>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</si>
  <si>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</si>
  <si>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</si>
  <si>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</si>
  <si>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</si>
  <si>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</si>
  <si>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</si>
  <si>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</si>
  <si>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</si>
  <si>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</si>
  <si>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</si>
  <si>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</si>
  <si>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</si>
  <si>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</si>
  <si>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</si>
  <si>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</si>
  <si>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</si>
  <si>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</si>
  <si>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</si>
  <si>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</si>
  <si>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</si>
  <si>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</si>
  <si>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</si>
  <si>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</si>
  <si>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</si>
  <si>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</si>
  <si>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</si>
  <si>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</si>
  <si>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</si>
  <si>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</si>
  <si>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</si>
  <si>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</si>
  <si>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</si>
  <si>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</si>
  <si>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</si>
  <si>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</si>
  <si>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</si>
  <si>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</si>
  <si>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</si>
  <si>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</si>
  <si>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</si>
  <si>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</si>
  <si>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</si>
  <si>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</si>
  <si>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</si>
  <si>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</si>
  <si>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</si>
  <si>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</si>
  <si>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</si>
  <si>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</si>
  <si>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</si>
  <si>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</si>
  <si>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</si>
  <si>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</si>
  <si>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</si>
  <si>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</si>
  <si>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</si>
  <si>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</si>
  <si>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</si>
  <si>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</si>
  <si>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</si>
  <si>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</si>
  <si>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</si>
  <si>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</si>
  <si>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</si>
  <si>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</si>
  <si>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</si>
  <si>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</si>
  <si>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</si>
  <si>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</si>
  <si>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</si>
  <si>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</si>
  <si>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</si>
  <si>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</si>
  <si>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</si>
  <si>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</si>
  <si>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</si>
  <si>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</si>
  <si>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</si>
  <si>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</si>
  <si>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</si>
  <si>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</si>
  <si>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</si>
  <si>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IL17F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</si>
</sst>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6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1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94" workbookViewId="0">
      <selection activeCell="O113" sqref="O11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11</v>
      </c>
      <c r="C9" s="30">
        <v>27.188999176025391</v>
      </c>
      <c r="D9" s="10"/>
      <c r="E9" s="8"/>
      <c r="F9" s="8"/>
      <c r="G9" s="30">
        <v>17.101999282836914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11</v>
      </c>
      <c r="C10" s="30">
        <v>26.521999359130859</v>
      </c>
      <c r="D10" s="9"/>
      <c r="E10" s="8"/>
      <c r="F10" s="8"/>
      <c r="G10" s="30">
        <v>17.339000701904297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11</v>
      </c>
      <c r="C11" s="30">
        <v>26.593000411987305</v>
      </c>
      <c r="D11" s="4">
        <f>STDEV(C9:C11)</f>
        <v>0.36632054086982985</v>
      </c>
      <c r="E11" s="1">
        <f>AVERAGE(C9:C11)</f>
        <v>26.767999649047852</v>
      </c>
      <c r="F11" s="8"/>
      <c r="G11" s="30">
        <v>17.093000411987305</v>
      </c>
      <c r="H11" s="3">
        <f>STDEV(G9:G11)</f>
        <v>0.13950316302008572</v>
      </c>
      <c r="I11" s="1">
        <f>AVERAGE(G9:G11)</f>
        <v>17.17800013224284</v>
      </c>
      <c r="J11" s="8"/>
      <c r="K11" s="1">
        <f>E11-I11</f>
        <v>9.5899995168050118</v>
      </c>
      <c r="L11" s="1">
        <f>K11-$K$7</f>
        <v>0.73466682434082031</v>
      </c>
      <c r="M11" s="27">
        <f>SQRT((D11*D11)+(H11*H11))</f>
        <v>0.39198452923013849</v>
      </c>
      <c r="N11" s="14"/>
      <c r="O11" s="34">
        <f>POWER(2,-L11)</f>
        <v>0.60095679356215048</v>
      </c>
      <c r="P11" s="26">
        <f>M11/SQRT((COUNT(C9:C11)+COUNT(G9:G11)/2))</f>
        <v>0.18478327915923159</v>
      </c>
    </row>
    <row r="12" spans="2:16">
      <c r="B12" s="36" t="s">
        <v>12</v>
      </c>
      <c r="C12" s="30"/>
      <c r="D12" s="10"/>
      <c r="E12" s="8"/>
      <c r="F12" s="8"/>
      <c r="G12" s="30">
        <v>13.373000144958496</v>
      </c>
      <c r="I12" s="8"/>
      <c r="J12" s="8"/>
      <c r="K12" s="8"/>
      <c r="L12" s="8"/>
      <c r="M12" s="8"/>
      <c r="N12" s="8"/>
      <c r="O12" s="33"/>
    </row>
    <row r="13" spans="2:16">
      <c r="B13" s="36" t="s">
        <v>12</v>
      </c>
      <c r="C13" s="30">
        <v>20.079999923706055</v>
      </c>
      <c r="D13" s="9"/>
      <c r="E13" s="8"/>
      <c r="F13" s="8"/>
      <c r="G13" s="30">
        <v>13.406000137329102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12</v>
      </c>
      <c r="C14" s="30">
        <v>20.027000427246094</v>
      </c>
      <c r="D14" s="4">
        <f>STDEV(C12:C14)</f>
        <v>3.7476303346310802E-2</v>
      </c>
      <c r="E14" s="1">
        <f>AVERAGE(C12:C14)</f>
        <v>20.053500175476074</v>
      </c>
      <c r="F14" s="8"/>
      <c r="G14" s="30">
        <v>13.387999534606934</v>
      </c>
      <c r="H14" s="3">
        <f>STDEV(G12:G14)</f>
        <v>1.6522726190750091E-2</v>
      </c>
      <c r="I14" s="1">
        <f>AVERAGE(G12:G14)</f>
        <v>13.388999938964844</v>
      </c>
      <c r="J14" s="8"/>
      <c r="K14" s="1">
        <f>E14-I14</f>
        <v>6.6645002365112305</v>
      </c>
      <c r="L14" s="1">
        <f>K14-$K$7</f>
        <v>-2.1908324559529611</v>
      </c>
      <c r="M14" s="27">
        <f>SQRT((D14*D14)+(H14*H14))</f>
        <v>4.0956974903906235E-2</v>
      </c>
      <c r="N14" s="14"/>
      <c r="O14" s="34">
        <f>POWER(2,-L14)</f>
        <v>4.5656885720502585</v>
      </c>
      <c r="P14" s="26">
        <f>M14/SQRT((COUNT(C12:C14)+COUNT(G12:G14)/2))</f>
        <v>2.1892423955587957E-2</v>
      </c>
    </row>
    <row r="15" spans="2:16">
      <c r="B15" s="35" t="s">
        <v>13</v>
      </c>
      <c r="C15" s="30">
        <v>35.863998413085938</v>
      </c>
      <c r="D15" s="10"/>
      <c r="E15" s="8"/>
      <c r="F15" s="8"/>
      <c r="G15" s="30">
        <v>17.433000564575195</v>
      </c>
      <c r="I15" s="8"/>
      <c r="J15" s="8"/>
      <c r="K15" s="8"/>
      <c r="L15" s="8"/>
      <c r="M15" s="8"/>
      <c r="N15" s="8"/>
      <c r="O15" s="33"/>
    </row>
    <row r="16" spans="2:16">
      <c r="B16" s="35" t="s">
        <v>13</v>
      </c>
      <c r="C16" s="30">
        <v>37.307998657226563</v>
      </c>
      <c r="D16" s="9"/>
      <c r="E16" s="8"/>
      <c r="F16" s="8"/>
      <c r="G16" s="30">
        <v>17.545000076293945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5" t="s">
        <v>13</v>
      </c>
      <c r="C17" t="s">
        <v>10</v>
      </c>
      <c r="D17" s="4">
        <f>STDEV(C15:C17)</f>
        <v>1.0210623646668662</v>
      </c>
      <c r="E17" s="1">
        <f>AVERAGE(C15:C17)</f>
        <v>36.58599853515625</v>
      </c>
      <c r="F17" s="8"/>
      <c r="G17" s="30">
        <v>17.465000152587891</v>
      </c>
      <c r="H17" s="3">
        <f>STDEV(G15:G17)</f>
        <v>5.7688606690280454E-2</v>
      </c>
      <c r="I17" s="1">
        <f>AVERAGE(G15:G17)</f>
        <v>17.481000264485676</v>
      </c>
      <c r="J17" s="8"/>
      <c r="K17" s="1">
        <f>E17-I17</f>
        <v>19.104998270670574</v>
      </c>
      <c r="L17" s="1">
        <f>K17-$K$7</f>
        <v>10.249665578206383</v>
      </c>
      <c r="M17" s="27">
        <f>SQRT((D17*D17)+(H17*H17))</f>
        <v>1.0226907293414556</v>
      </c>
      <c r="N17" s="14"/>
      <c r="O17" s="44">
        <f>POWER(2,-L17)</f>
        <v>8.2137828183514723E-4</v>
      </c>
      <c r="P17" s="26">
        <f>M17/SQRT((COUNT(C15:C17)+COUNT(G15:G17)/2))</f>
        <v>0.54665118883224095</v>
      </c>
    </row>
    <row r="18" spans="2:16">
      <c r="B18" s="36" t="s">
        <v>14</v>
      </c>
      <c r="C18" s="30">
        <v>25.936000823974609</v>
      </c>
      <c r="D18" s="10"/>
      <c r="E18" s="8"/>
      <c r="F18" s="8"/>
      <c r="G18" s="30">
        <v>19.768999099731445</v>
      </c>
      <c r="I18" s="8"/>
      <c r="J18" s="8"/>
      <c r="K18" s="8"/>
      <c r="L18" s="8"/>
      <c r="M18" s="8"/>
      <c r="N18" s="8"/>
      <c r="O18" s="33"/>
    </row>
    <row r="19" spans="2:16">
      <c r="B19" s="36" t="s">
        <v>14</v>
      </c>
      <c r="C19" s="30">
        <v>25.882999420166016</v>
      </c>
      <c r="D19" s="9"/>
      <c r="E19" s="8"/>
      <c r="F19" s="8"/>
      <c r="G19" s="30">
        <v>19.754999160766602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14</v>
      </c>
      <c r="C20" s="30">
        <v>25.847000122070313</v>
      </c>
      <c r="D20" s="4">
        <f>STDEV(C18:C20)</f>
        <v>4.4770196947899812E-2</v>
      </c>
      <c r="E20" s="1">
        <f>AVERAGE(C18:C20)</f>
        <v>25.88866678873698</v>
      </c>
      <c r="F20" s="8"/>
      <c r="G20" s="30">
        <v>19.863000869750977</v>
      </c>
      <c r="H20" s="3">
        <f>STDEV(G18:G20)</f>
        <v>5.8732018810540111E-2</v>
      </c>
      <c r="I20" s="1">
        <f>AVERAGE(G18:G20)</f>
        <v>19.795666376749676</v>
      </c>
      <c r="J20" s="8"/>
      <c r="K20" s="1">
        <f>E20-I20</f>
        <v>6.0930004119873047</v>
      </c>
      <c r="L20" s="1">
        <f>K20-$K$7</f>
        <v>-2.7623322804768868</v>
      </c>
      <c r="M20" s="27">
        <f>SQRT((D20*D20)+(H20*H20))</f>
        <v>7.3849986921565372E-2</v>
      </c>
      <c r="N20" s="14"/>
      <c r="O20" s="34">
        <f>POWER(2,-L20)</f>
        <v>6.7849222354942409</v>
      </c>
      <c r="P20" s="26">
        <f>M20/SQRT((COUNT(C18:C20)+COUNT(G18:G20)/2))</f>
        <v>3.4813217695184487E-2</v>
      </c>
    </row>
    <row r="21" spans="2:16">
      <c r="B21" s="36" t="s">
        <v>15</v>
      </c>
      <c r="C21" s="30">
        <v>20.511999130249023</v>
      </c>
      <c r="D21" s="10"/>
      <c r="E21" s="8"/>
      <c r="F21" s="8"/>
      <c r="G21" s="30">
        <v>13.180000305175781</v>
      </c>
      <c r="I21" s="8"/>
      <c r="J21" s="8"/>
      <c r="K21" s="8"/>
      <c r="L21" s="8"/>
      <c r="M21" s="8"/>
      <c r="N21" s="8"/>
      <c r="O21" s="33"/>
    </row>
    <row r="22" spans="2:16">
      <c r="B22" s="36" t="s">
        <v>15</v>
      </c>
      <c r="C22" s="30">
        <v>20.440000534057617</v>
      </c>
      <c r="D22" s="9"/>
      <c r="E22" s="8"/>
      <c r="F22" s="8"/>
      <c r="G22" s="30">
        <v>13.170999526977539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15</v>
      </c>
      <c r="C23" s="30">
        <v>20.221000671386719</v>
      </c>
      <c r="D23" s="4">
        <f>STDEV(C21:C23)</f>
        <v>0.15156123117069956</v>
      </c>
      <c r="E23" s="1">
        <f>AVERAGE(C21:C23)</f>
        <v>20.391000111897785</v>
      </c>
      <c r="F23" s="8"/>
      <c r="G23" s="30">
        <v>13.211999893188477</v>
      </c>
      <c r="H23" s="3">
        <f>STDEV(G21:G23)</f>
        <v>2.1548463481909683E-2</v>
      </c>
      <c r="I23" s="1">
        <f>AVERAGE(G21:G23)</f>
        <v>13.187666575113932</v>
      </c>
      <c r="J23" s="8"/>
      <c r="K23" s="1">
        <f>E23-I23</f>
        <v>7.2033335367838536</v>
      </c>
      <c r="L23" s="1">
        <f>K23-$K$7</f>
        <v>-1.6519991556803379</v>
      </c>
      <c r="M23" s="27">
        <f>SQRT((D23*D23)+(H23*H23))</f>
        <v>0.15308541103713777</v>
      </c>
      <c r="N23" s="14"/>
      <c r="O23" s="34">
        <f>POWER(2,-L23)</f>
        <v>3.1426882274498595</v>
      </c>
      <c r="P23" s="26">
        <f>M23/SQRT((COUNT(C21:C23)+COUNT(G21:G23)/2))</f>
        <v>7.2165154830060044E-2</v>
      </c>
    </row>
    <row r="24" spans="2:16">
      <c r="B24" s="36" t="s">
        <v>16</v>
      </c>
      <c r="C24" t="s">
        <v>10</v>
      </c>
      <c r="D24" s="10"/>
      <c r="E24" s="8"/>
      <c r="F24" s="8"/>
      <c r="G24" s="30">
        <v>18.559999465942383</v>
      </c>
      <c r="I24" s="8"/>
      <c r="J24" s="8"/>
      <c r="K24" s="8"/>
      <c r="L24" s="8"/>
      <c r="M24" s="8"/>
      <c r="N24" s="8"/>
      <c r="O24" s="33"/>
    </row>
    <row r="25" spans="2:16">
      <c r="B25" s="36" t="s">
        <v>16</v>
      </c>
      <c r="C25" s="30">
        <v>37.193000793457031</v>
      </c>
      <c r="D25" s="9"/>
      <c r="E25" s="8"/>
      <c r="F25" s="8"/>
      <c r="G25" s="30">
        <v>18.466999053955078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16</v>
      </c>
      <c r="C26" t="s">
        <v>10</v>
      </c>
      <c r="D26" s="4" t="e">
        <f>STDEV(C24:C26)</f>
        <v>#DIV/0!</v>
      </c>
      <c r="E26" s="1">
        <f>AVERAGE(C24:C26)</f>
        <v>37.193000793457031</v>
      </c>
      <c r="F26" s="8"/>
      <c r="G26" s="30">
        <v>18.492000579833984</v>
      </c>
      <c r="H26" s="3">
        <f>STDEV(G24:G26)</f>
        <v>4.8128303242591333E-2</v>
      </c>
      <c r="I26" s="1">
        <f>AVERAGE(G24:G26)</f>
        <v>18.506333033243816</v>
      </c>
      <c r="J26" s="8"/>
      <c r="K26" s="1">
        <f>E26-I26</f>
        <v>18.686667760213215</v>
      </c>
      <c r="L26" s="1">
        <f>K26-$K$7</f>
        <v>9.8313350677490234</v>
      </c>
      <c r="M26" s="27" t="e">
        <f>SQRT((D26*D26)+(H26*H26))</f>
        <v>#DIV/0!</v>
      </c>
      <c r="N26" s="14"/>
      <c r="O26" s="44">
        <f>POWER(2,-L26)</f>
        <v>1.097673670796465E-3</v>
      </c>
      <c r="P26" s="26" t="e">
        <f>M26/SQRT((COUNT(C24:C26)+COUNT(G24:G26)/2))</f>
        <v>#DIV/0!</v>
      </c>
    </row>
    <row r="27" spans="2:16">
      <c r="B27" s="36" t="s">
        <v>17</v>
      </c>
      <c r="C27" s="30">
        <v>26.430999755859375</v>
      </c>
      <c r="D27" s="10"/>
      <c r="E27" s="8"/>
      <c r="F27" s="8"/>
      <c r="G27" s="30">
        <v>18.902999877929688</v>
      </c>
      <c r="I27" s="8"/>
      <c r="J27" s="8"/>
      <c r="K27" s="8"/>
      <c r="L27" s="8"/>
      <c r="M27" s="8"/>
      <c r="N27" s="8"/>
      <c r="O27" s="33"/>
    </row>
    <row r="28" spans="2:16">
      <c r="B28" s="36" t="s">
        <v>17</v>
      </c>
      <c r="C28" s="30">
        <v>26.48699951171875</v>
      </c>
      <c r="D28" s="9"/>
      <c r="E28" s="8"/>
      <c r="F28" s="8"/>
      <c r="G28" s="30">
        <v>18.857999801635742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17</v>
      </c>
      <c r="C29" s="30">
        <v>25.951000213623047</v>
      </c>
      <c r="D29" s="4">
        <f>STDEV(C27:C29)</f>
        <v>0.2946271035173178</v>
      </c>
      <c r="E29" s="1">
        <f>AVERAGE(C27:C29)</f>
        <v>26.289666493733723</v>
      </c>
      <c r="F29" s="8"/>
      <c r="G29" s="30">
        <v>18.882999420166016</v>
      </c>
      <c r="H29" s="3">
        <f>STDEV(G27:G29)</f>
        <v>2.2546271324679949E-2</v>
      </c>
      <c r="I29" s="1">
        <f>AVERAGE(G27:G29)</f>
        <v>18.881333033243816</v>
      </c>
      <c r="J29" s="8"/>
      <c r="K29" s="1">
        <f>E29-I29</f>
        <v>7.4083334604899065</v>
      </c>
      <c r="L29" s="1">
        <f>K29-$K$7</f>
        <v>-1.446999231974285</v>
      </c>
      <c r="M29" s="27">
        <f>SQRT((D29*D29)+(H29*H29))</f>
        <v>0.29548851835164491</v>
      </c>
      <c r="N29" s="14"/>
      <c r="O29" s="34">
        <f>POWER(2,-L29)</f>
        <v>2.7264037631503379</v>
      </c>
      <c r="P29" s="26">
        <f>M29/SQRT((COUNT(C27:C29)+COUNT(G27:G29)/2))</f>
        <v>0.13929462339280915</v>
      </c>
    </row>
    <row r="30" spans="2:16">
      <c r="B30" s="36" t="s">
        <v>18</v>
      </c>
      <c r="C30" s="30">
        <v>21.399999618530273</v>
      </c>
      <c r="D30" s="10"/>
      <c r="E30" s="8"/>
      <c r="F30" s="8"/>
      <c r="G30" s="30">
        <v>14.218999862670898</v>
      </c>
      <c r="I30" s="8"/>
      <c r="J30" s="8"/>
      <c r="K30" s="8"/>
      <c r="L30" s="8"/>
      <c r="M30" s="8"/>
      <c r="N30" s="8"/>
      <c r="O30" s="33"/>
    </row>
    <row r="31" spans="2:16">
      <c r="B31" s="36" t="s">
        <v>18</v>
      </c>
      <c r="C31" s="30"/>
      <c r="D31" s="9"/>
      <c r="E31" s="8"/>
      <c r="F31" s="8"/>
      <c r="G31" s="30">
        <v>14.288000106811523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18</v>
      </c>
      <c r="C32" s="30">
        <v>21.246999740600586</v>
      </c>
      <c r="D32" s="4">
        <f>STDEV(C30:C32)</f>
        <v>0.10818725120479603</v>
      </c>
      <c r="E32" s="1">
        <f>AVERAGE(C30:C32)</f>
        <v>21.32349967956543</v>
      </c>
      <c r="F32" s="8"/>
      <c r="G32" s="30">
        <v>14.173000335693359</v>
      </c>
      <c r="H32" s="3">
        <f>STDEV(G30:G32)</f>
        <v>5.7881974066274607E-2</v>
      </c>
      <c r="I32" s="1">
        <f>AVERAGE(G30:G32)</f>
        <v>14.226666768391928</v>
      </c>
      <c r="J32" s="8"/>
      <c r="K32" s="1">
        <f>E32-I32</f>
        <v>7.096832911173502</v>
      </c>
      <c r="L32" s="1">
        <f>K32-$K$7</f>
        <v>-1.7584997812906895</v>
      </c>
      <c r="M32" s="27">
        <f>SQRT((D32*D32)+(H32*H32))</f>
        <v>0.1226980205425439</v>
      </c>
      <c r="N32" s="14"/>
      <c r="O32" s="34">
        <f>POWER(2,-L32)</f>
        <v>3.3834610518312278</v>
      </c>
      <c r="P32" s="26">
        <f>M32/SQRT((COUNT(C30:C32)+COUNT(G30:G32)/2))</f>
        <v>6.5584850700792882E-2</v>
      </c>
    </row>
    <row r="33" spans="2:16">
      <c r="B33" s="36" t="s">
        <v>19</v>
      </c>
      <c r="C33" s="30">
        <v>32.466999053955078</v>
      </c>
      <c r="D33" s="10"/>
      <c r="E33" s="8"/>
      <c r="F33" s="8"/>
      <c r="G33" s="30">
        <v>18.017999649047852</v>
      </c>
      <c r="I33" s="8"/>
      <c r="J33" s="8"/>
      <c r="K33" s="8"/>
      <c r="L33" s="8"/>
      <c r="M33" s="8"/>
      <c r="N33" s="8"/>
      <c r="O33" s="33"/>
    </row>
    <row r="34" spans="2:16">
      <c r="B34" s="36" t="s">
        <v>19</v>
      </c>
      <c r="C34" s="30">
        <v>32.915000915527344</v>
      </c>
      <c r="D34" s="9"/>
      <c r="E34" s="8"/>
      <c r="F34" s="8"/>
      <c r="G34" s="30">
        <v>17.898000717163086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</v>
      </c>
      <c r="C35" s="30"/>
      <c r="D35" s="4">
        <f>STDEV(C33:C35)</f>
        <v>0.31678515430194598</v>
      </c>
      <c r="E35" s="1">
        <f>AVERAGE(C33:C35)</f>
        <v>32.690999984741211</v>
      </c>
      <c r="F35" s="8"/>
      <c r="G35" s="30">
        <v>17.607000350952148</v>
      </c>
      <c r="H35" s="3">
        <f>STDEV(G33:G35)</f>
        <v>0.21134544385256701</v>
      </c>
      <c r="I35" s="1">
        <f>AVERAGE(G33:G35)</f>
        <v>17.841000239054363</v>
      </c>
      <c r="J35" s="8"/>
      <c r="K35" s="1">
        <f>E35-I35</f>
        <v>14.849999745686848</v>
      </c>
      <c r="L35" s="1">
        <f>K35-$K$7</f>
        <v>5.9946670532226562</v>
      </c>
      <c r="M35" s="27">
        <f>SQRT((D35*D35)+(H35*H35))</f>
        <v>0.38081456198962021</v>
      </c>
      <c r="N35" s="14"/>
      <c r="O35" s="34">
        <f>POWER(2,-L35)</f>
        <v>1.5682864961999627E-2</v>
      </c>
      <c r="P35" s="26">
        <f>M35/SQRT((COUNT(C33:C35)+COUNT(G33:G35)/2))</f>
        <v>0.20355394555136364</v>
      </c>
    </row>
    <row r="36" spans="2:16">
      <c r="B36" s="36" t="s">
        <v>20</v>
      </c>
      <c r="C36" s="30"/>
      <c r="D36" s="10"/>
      <c r="E36" s="8"/>
      <c r="F36" s="8"/>
      <c r="G36" s="30">
        <v>17.777000427246094</v>
      </c>
      <c r="I36" s="8"/>
      <c r="J36" s="8"/>
      <c r="K36" s="8"/>
      <c r="L36" s="8"/>
      <c r="M36" s="8"/>
      <c r="N36" s="8"/>
      <c r="O36" s="33"/>
    </row>
    <row r="37" spans="2:16">
      <c r="B37" s="36" t="s">
        <v>20</v>
      </c>
      <c r="C37" s="30">
        <v>26.562999725341797</v>
      </c>
      <c r="D37" s="9"/>
      <c r="E37" s="8"/>
      <c r="F37" s="8"/>
      <c r="G37" s="30">
        <v>17.715000152587891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20</v>
      </c>
      <c r="C38" s="30">
        <v>26.604999542236328</v>
      </c>
      <c r="D38" s="4">
        <f>STDEV(C36:C38)</f>
        <v>2.9698355334716372E-2</v>
      </c>
      <c r="E38" s="1">
        <f>AVERAGE(C36:C38)</f>
        <v>26.583999633789063</v>
      </c>
      <c r="F38" s="8"/>
      <c r="G38" s="30">
        <v>17.694000244140625</v>
      </c>
      <c r="H38" s="3">
        <f>STDEV(G36:G38)</f>
        <v>4.3154877298762544E-2</v>
      </c>
      <c r="I38" s="1">
        <f>AVERAGE(G36:G38)</f>
        <v>17.728666941324871</v>
      </c>
      <c r="J38" s="8"/>
      <c r="K38" s="1">
        <f>E38-I38</f>
        <v>8.8553326924641915</v>
      </c>
      <c r="L38" s="1">
        <f>K38-$K$7</f>
        <v>0</v>
      </c>
      <c r="M38" s="27">
        <f>SQRT((D38*D38)+(H38*H38))</f>
        <v>5.2386408010650316E-2</v>
      </c>
      <c r="N38" s="14"/>
      <c r="O38" s="34">
        <f>POWER(2,-L38)</f>
        <v>1</v>
      </c>
      <c r="P38" s="26">
        <f>M38/SQRT((COUNT(C36:C38)+COUNT(G36:G38)/2))</f>
        <v>2.8001712928514763E-2</v>
      </c>
    </row>
    <row r="39" spans="2:16">
      <c r="B39" s="36" t="s">
        <v>21</v>
      </c>
      <c r="C39" s="30">
        <v>21.729999542236328</v>
      </c>
      <c r="D39" s="10"/>
      <c r="E39" s="8"/>
      <c r="F39" s="8"/>
      <c r="G39" s="30">
        <v>12.704999923706055</v>
      </c>
      <c r="I39" s="8"/>
      <c r="J39" s="8"/>
      <c r="K39" s="8"/>
      <c r="L39" s="8"/>
      <c r="M39" s="8"/>
      <c r="N39" s="8"/>
      <c r="O39" s="33"/>
    </row>
    <row r="40" spans="2:16">
      <c r="B40" s="36" t="s">
        <v>21</v>
      </c>
      <c r="C40" s="30">
        <v>21.371000289916992</v>
      </c>
      <c r="D40" s="9"/>
      <c r="E40" s="8"/>
      <c r="F40" s="8"/>
      <c r="G40" s="30">
        <v>12.753999710083008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21</v>
      </c>
      <c r="C41" s="30"/>
      <c r="D41" s="4">
        <f>STDEV(C39:C41)</f>
        <v>0.25385080575590285</v>
      </c>
      <c r="E41" s="1">
        <f>AVERAGE(C39:C41)</f>
        <v>21.55049991607666</v>
      </c>
      <c r="F41" s="8"/>
      <c r="G41" s="30">
        <v>12.843000411987305</v>
      </c>
      <c r="H41" s="3">
        <f>STDEV(G39:G41)</f>
        <v>6.9959796514745973E-2</v>
      </c>
      <c r="I41" s="1">
        <f>AVERAGE(G39:G41)</f>
        <v>12.767333348592123</v>
      </c>
      <c r="J41" s="8"/>
      <c r="K41" s="1">
        <f>E41-I41</f>
        <v>8.7831665674845372</v>
      </c>
      <c r="L41" s="1">
        <f>K41-$K$7</f>
        <v>-7.2166124979654356E-2</v>
      </c>
      <c r="M41" s="27">
        <f>SQRT((D41*D41)+(H41*H41))</f>
        <v>0.2633146496329169</v>
      </c>
      <c r="N41" s="14"/>
      <c r="O41" s="34">
        <f>POWER(2,-L41)</f>
        <v>1.0512939576305975</v>
      </c>
      <c r="P41" s="26">
        <f>M41/SQRT((COUNT(C39:C41)+COUNT(G39:G41)/2))</f>
        <v>0.14074760054925656</v>
      </c>
    </row>
    <row r="42" spans="2:16">
      <c r="B42" s="36" t="s">
        <v>22</v>
      </c>
      <c r="C42" s="30">
        <v>36.139999389648438</v>
      </c>
      <c r="D42" s="10"/>
      <c r="E42" s="8"/>
      <c r="F42" s="8"/>
      <c r="G42" s="30">
        <v>16.101999282836914</v>
      </c>
      <c r="I42" s="8"/>
      <c r="J42" s="8"/>
      <c r="K42" s="8"/>
      <c r="L42" s="8"/>
      <c r="M42" s="8"/>
      <c r="N42" s="8"/>
      <c r="O42" s="33"/>
    </row>
    <row r="43" spans="2:16">
      <c r="B43" s="36" t="s">
        <v>22</v>
      </c>
      <c r="C43" s="30">
        <v>35.854999542236328</v>
      </c>
      <c r="D43" s="9"/>
      <c r="E43" s="8"/>
      <c r="F43" s="8"/>
      <c r="G43" s="30">
        <v>16.184000015258789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22</v>
      </c>
      <c r="C44" t="s">
        <v>10</v>
      </c>
      <c r="D44" s="4">
        <f>STDEV(C42:C44)</f>
        <v>0.20152532474223386</v>
      </c>
      <c r="E44" s="1">
        <f>AVERAGE(C42:C44)</f>
        <v>35.997499465942383</v>
      </c>
      <c r="F44" s="8"/>
      <c r="G44" s="30">
        <v>16.149999618530273</v>
      </c>
      <c r="H44" s="3">
        <f>STDEV(G42:G44)</f>
        <v>4.1199068197585058E-2</v>
      </c>
      <c r="I44" s="1">
        <f>AVERAGE(G42:G44)</f>
        <v>16.14533297220866</v>
      </c>
      <c r="J44" s="8"/>
      <c r="K44" s="1">
        <f>E44-I44</f>
        <v>19.852166493733723</v>
      </c>
      <c r="L44" s="1">
        <f>K44-$K$7</f>
        <v>10.996833801269531</v>
      </c>
      <c r="M44" s="27">
        <f>SQRT((D44*D44)+(H44*H44))</f>
        <v>0.20569350921410254</v>
      </c>
      <c r="N44" s="14"/>
      <c r="O44" s="34">
        <f>POWER(2,-L44)</f>
        <v>4.8935402915623147E-4</v>
      </c>
      <c r="P44" s="26">
        <f>M44/SQRT((COUNT(C42:C44)+COUNT(G42:G44)/2))</f>
        <v>0.1099478054517715</v>
      </c>
    </row>
    <row r="45" spans="2:16">
      <c r="B45" s="36" t="s">
        <v>23</v>
      </c>
      <c r="C45" s="30">
        <v>28.284999847412109</v>
      </c>
      <c r="D45" s="10"/>
      <c r="E45" s="8"/>
      <c r="F45" s="8"/>
      <c r="G45" s="30">
        <v>18.701000213623047</v>
      </c>
      <c r="I45" s="8"/>
      <c r="J45" s="8"/>
      <c r="K45" s="8"/>
      <c r="L45" s="8"/>
      <c r="M45" s="8"/>
      <c r="N45" s="8"/>
      <c r="O45" s="33"/>
    </row>
    <row r="46" spans="2:16">
      <c r="B46" s="36" t="s">
        <v>23</v>
      </c>
      <c r="C46" s="30">
        <v>28.517999649047852</v>
      </c>
      <c r="D46" s="9"/>
      <c r="E46" s="8"/>
      <c r="F46" s="8"/>
      <c r="G46" s="30">
        <v>18.485000610351562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23</v>
      </c>
      <c r="C47" s="30">
        <v>28.549999237060547</v>
      </c>
      <c r="D47" s="4">
        <f>STDEV(C45:C47)</f>
        <v>0.1446475934292962</v>
      </c>
      <c r="E47" s="1">
        <f>AVERAGE(C45:C47)</f>
        <v>28.450999577840168</v>
      </c>
      <c r="F47" s="8"/>
      <c r="G47" s="30">
        <v>18.677000045776367</v>
      </c>
      <c r="H47" s="3">
        <f>STDEV(G45:G47)</f>
        <v>0.11838892112690218</v>
      </c>
      <c r="I47" s="1">
        <f>AVERAGE(G45:G47)</f>
        <v>18.621000289916992</v>
      </c>
      <c r="J47" s="8"/>
      <c r="K47" s="1">
        <f>E47-I47</f>
        <v>9.8299992879231759</v>
      </c>
      <c r="L47" s="1">
        <f>K47-$K$7</f>
        <v>0.97466659545898438</v>
      </c>
      <c r="M47" s="27">
        <f>SQRT((D47*D47)+(H47*H47))</f>
        <v>0.18691940223122594</v>
      </c>
      <c r="N47" s="14"/>
      <c r="O47" s="34">
        <f>POWER(2,-L47)</f>
        <v>0.50885742861077954</v>
      </c>
      <c r="P47" s="26">
        <f>M47/SQRT((COUNT(C45:C47)+COUNT(G45:G47)/2))</f>
        <v>8.8114651235357166E-2</v>
      </c>
    </row>
    <row r="48" spans="2:16">
      <c r="B48" s="36" t="s">
        <v>24</v>
      </c>
      <c r="C48" s="30">
        <v>20.576999664306641</v>
      </c>
      <c r="D48" s="10"/>
      <c r="E48" s="8"/>
      <c r="F48" s="8"/>
      <c r="G48" s="30">
        <v>13.284000396728516</v>
      </c>
      <c r="I48" s="8"/>
      <c r="J48" s="8"/>
      <c r="K48" s="8"/>
      <c r="L48" s="8"/>
      <c r="M48" s="8"/>
      <c r="N48" s="8"/>
      <c r="O48" s="33"/>
    </row>
    <row r="49" spans="2:16">
      <c r="B49" s="36" t="s">
        <v>24</v>
      </c>
      <c r="C49" s="30">
        <v>21.28700065612793</v>
      </c>
      <c r="D49" s="9"/>
      <c r="E49" s="8"/>
      <c r="F49" s="8"/>
      <c r="G49" s="30">
        <v>13.295999526977539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24</v>
      </c>
      <c r="C50" s="30">
        <v>20.506999969482422</v>
      </c>
      <c r="D50" s="4">
        <f>STDEV(C48:C50)</f>
        <v>0.43154807318736982</v>
      </c>
      <c r="E50" s="1">
        <f>AVERAGE(C48:C50)</f>
        <v>20.790333429972332</v>
      </c>
      <c r="F50" s="8"/>
      <c r="G50" s="30">
        <v>13.277000427246094</v>
      </c>
      <c r="H50" s="3">
        <f>STDEV(G48:G50)</f>
        <v>9.6085421205410783E-3</v>
      </c>
      <c r="I50" s="1">
        <f>AVERAGE(G48:G50)</f>
        <v>13.285666783650717</v>
      </c>
      <c r="J50" s="8"/>
      <c r="K50" s="1">
        <f>E50-I50</f>
        <v>7.5046666463216152</v>
      </c>
      <c r="L50" s="1">
        <f>K50-$K$7</f>
        <v>-1.3506660461425763</v>
      </c>
      <c r="M50" s="27">
        <f>SQRT((D50*D50)+(H50*H50))</f>
        <v>0.431655028412057</v>
      </c>
      <c r="N50" s="14"/>
      <c r="O50" s="34">
        <f>POWER(2,-L50)</f>
        <v>2.5502983740631033</v>
      </c>
      <c r="P50" s="26">
        <f>M50/SQRT((COUNT(C48:C50)+COUNT(G48:G50)/2))</f>
        <v>0.20348413181562491</v>
      </c>
    </row>
    <row r="51" spans="2:16">
      <c r="B51" s="36" t="s">
        <v>25</v>
      </c>
      <c r="C51" t="s">
        <v>10</v>
      </c>
      <c r="D51" s="10"/>
      <c r="E51" s="8"/>
      <c r="F51" s="8"/>
      <c r="G51" s="30">
        <v>16.684000015258789</v>
      </c>
      <c r="I51" s="8"/>
      <c r="J51" s="8"/>
      <c r="K51" s="8"/>
      <c r="L51" s="8"/>
      <c r="M51" s="8"/>
      <c r="N51" s="8"/>
      <c r="O51" s="33"/>
    </row>
    <row r="52" spans="2:16">
      <c r="B52" s="36" t="s">
        <v>25</v>
      </c>
      <c r="C52" t="s">
        <v>10</v>
      </c>
      <c r="D52" s="9"/>
      <c r="E52" s="8"/>
      <c r="F52" s="8"/>
      <c r="G52" s="30">
        <v>16.733999252319336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25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16.743999481201172</v>
      </c>
      <c r="H53" s="3">
        <f>STDEV(G51:G53)</f>
        <v>3.2145150483644823E-2</v>
      </c>
      <c r="I53" s="1">
        <f>AVERAGE(G51:G53)</f>
        <v>16.720666249593098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26</v>
      </c>
      <c r="C54" s="30">
        <v>25.631999969482422</v>
      </c>
      <c r="D54" s="10"/>
      <c r="E54" s="8"/>
      <c r="F54" s="8"/>
      <c r="G54" s="30">
        <v>17.139999389648438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26</v>
      </c>
      <c r="C55" s="30">
        <v>25.129999160766602</v>
      </c>
      <c r="D55" s="9"/>
      <c r="E55" s="8"/>
      <c r="F55" s="8"/>
      <c r="G55" s="30">
        <v>17.215999603271484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26</v>
      </c>
      <c r="C56" s="30"/>
      <c r="D56" s="4">
        <f>STDEV(C54:C56)</f>
        <v>0.35496817600408748</v>
      </c>
      <c r="E56" s="1">
        <f>AVERAGE(C54:C56)</f>
        <v>25.380999565124512</v>
      </c>
      <c r="F56" s="8"/>
      <c r="G56" s="30">
        <v>17.200000762939453</v>
      </c>
      <c r="H56" s="3">
        <f>STDEV(G54:G56)</f>
        <v>4.0066944313083476E-2</v>
      </c>
      <c r="I56" s="1">
        <f>AVERAGE(G54:G56)</f>
        <v>17.185333251953125</v>
      </c>
      <c r="J56" s="8"/>
      <c r="K56" s="1">
        <f>E56-I56</f>
        <v>8.1956663131713867</v>
      </c>
      <c r="L56" s="1">
        <f>K56-$K$7</f>
        <v>-0.65966637929280481</v>
      </c>
      <c r="M56" s="27">
        <f>SQRT((D56*D56)+(H56*H56))</f>
        <v>0.35722229214070134</v>
      </c>
      <c r="N56" s="14"/>
      <c r="O56" s="34">
        <f>POWER(2,-L56)</f>
        <v>1.5797172746259018</v>
      </c>
      <c r="P56" s="26">
        <f>M56/SQRT((COUNT(C54:C56)+COUNT(G54:G56)/2))</f>
        <v>0.19094334687265344</v>
      </c>
    </row>
    <row r="57" spans="2:16">
      <c r="B57" s="35" t="s">
        <v>27</v>
      </c>
      <c r="C57" s="30"/>
      <c r="D57" s="10"/>
      <c r="E57" s="8"/>
      <c r="F57" s="8"/>
      <c r="G57" s="30">
        <v>14.118000030517578</v>
      </c>
      <c r="I57" s="8"/>
      <c r="J57" s="8"/>
      <c r="K57" s="8"/>
      <c r="L57" s="8"/>
      <c r="M57" s="8"/>
      <c r="N57" s="8"/>
      <c r="O57" s="33"/>
    </row>
    <row r="58" spans="2:16">
      <c r="B58" s="35" t="s">
        <v>27</v>
      </c>
      <c r="C58" s="30">
        <v>23.726999282836914</v>
      </c>
      <c r="D58" s="9"/>
      <c r="E58" s="8"/>
      <c r="F58" s="8"/>
      <c r="G58" s="30">
        <v>14.168000221252441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5" t="s">
        <v>27</v>
      </c>
      <c r="C59" s="30">
        <v>22.104000091552734</v>
      </c>
      <c r="D59" s="4">
        <f>STDEV(C57:C59)</f>
        <v>1.1476337340173259</v>
      </c>
      <c r="E59" s="1">
        <f>AVERAGE(C57:C59)</f>
        <v>22.915499687194824</v>
      </c>
      <c r="F59" s="8"/>
      <c r="G59" s="30">
        <v>14.119999885559082</v>
      </c>
      <c r="H59" s="3">
        <f>STDEV(G57:G59)</f>
        <v>2.830798097234808E-2</v>
      </c>
      <c r="I59" s="1">
        <f>AVERAGE(G57:G59)</f>
        <v>14.135333379109701</v>
      </c>
      <c r="J59" s="8"/>
      <c r="K59" s="1">
        <f>E59-I59</f>
        <v>8.7801663080851231</v>
      </c>
      <c r="L59" s="1">
        <f>K59-$K$7</f>
        <v>-7.5166384379068418E-2</v>
      </c>
      <c r="M59" s="27">
        <f>SQRT((D59*D59)+(H59*H59))</f>
        <v>1.1479828087742783</v>
      </c>
      <c r="N59" s="14"/>
      <c r="O59" s="44">
        <f>POWER(2,-L59)</f>
        <v>1.0534825258912077</v>
      </c>
      <c r="P59" s="26">
        <f>M59/SQRT((COUNT(C57:C59)+COUNT(G57:G59)/2))</f>
        <v>0.61362262233425358</v>
      </c>
    </row>
    <row r="60" spans="2:16">
      <c r="B60" s="36" t="s">
        <v>28</v>
      </c>
      <c r="C60" s="30">
        <v>34.044998168945313</v>
      </c>
      <c r="D60" s="10"/>
      <c r="E60" s="8"/>
      <c r="F60" s="8"/>
      <c r="G60" s="30">
        <v>16.222999572753906</v>
      </c>
      <c r="I60" s="8"/>
      <c r="J60" s="8"/>
      <c r="K60" s="8"/>
      <c r="L60" s="8"/>
      <c r="M60" s="8"/>
      <c r="N60" s="8"/>
      <c r="O60" s="33"/>
    </row>
    <row r="61" spans="2:16">
      <c r="B61" s="36" t="s">
        <v>28</v>
      </c>
      <c r="C61" s="30">
        <v>35.131000518798828</v>
      </c>
      <c r="D61" s="9"/>
      <c r="E61" s="8"/>
      <c r="F61" s="8"/>
      <c r="G61" s="30">
        <v>16.297000885009766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28</v>
      </c>
      <c r="C62" s="30"/>
      <c r="D62" s="4">
        <f>STDEV(C60:C62)</f>
        <v>0.76791962596594632</v>
      </c>
      <c r="E62" s="1">
        <f>AVERAGE(C60:C62)</f>
        <v>34.58799934387207</v>
      </c>
      <c r="F62" s="8"/>
      <c r="G62" s="30">
        <v>16.35099983215332</v>
      </c>
      <c r="H62" s="3">
        <f>STDEV(G60:G62)</f>
        <v>6.426007951354E-2</v>
      </c>
      <c r="I62" s="1">
        <f>AVERAGE(G60:G62)</f>
        <v>16.290333429972332</v>
      </c>
      <c r="J62" s="8"/>
      <c r="K62" s="1">
        <f>E62-I62</f>
        <v>18.297665913899738</v>
      </c>
      <c r="L62" s="1">
        <f>K62-$K$7</f>
        <v>9.4423332214355469</v>
      </c>
      <c r="M62" s="27">
        <f>SQRT((D62*D62)+(H62*H62))</f>
        <v>0.77060360092771785</v>
      </c>
      <c r="N62" s="14"/>
      <c r="O62" s="34">
        <f>POWER(2,-L62)</f>
        <v>1.4373895107330564E-3</v>
      </c>
      <c r="P62" s="26">
        <f>M62/SQRT((COUNT(C60:C62)+COUNT(G60:G62)/2))</f>
        <v>0.41190495081225631</v>
      </c>
    </row>
    <row r="63" spans="2:16">
      <c r="B63" s="35" t="s">
        <v>29</v>
      </c>
      <c r="C63" s="30">
        <v>37.833000183105469</v>
      </c>
      <c r="D63" s="10"/>
      <c r="E63" s="8"/>
      <c r="F63" s="8"/>
      <c r="G63" s="30">
        <v>18.898000717163086</v>
      </c>
      <c r="I63" s="8"/>
      <c r="J63" s="8"/>
      <c r="K63" s="8"/>
      <c r="L63" s="8"/>
      <c r="M63" s="8"/>
      <c r="N63" s="8"/>
      <c r="O63" s="33"/>
    </row>
    <row r="64" spans="2:16">
      <c r="B64" s="35" t="s">
        <v>29</v>
      </c>
      <c r="C64" s="30">
        <v>34.5989990234375</v>
      </c>
      <c r="D64" s="9"/>
      <c r="E64" s="8"/>
      <c r="F64" s="8"/>
      <c r="G64" s="30">
        <v>18.820999145507813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5" t="s">
        <v>29</v>
      </c>
      <c r="C65" t="s">
        <v>10</v>
      </c>
      <c r="D65" s="4">
        <f>STDEV(C63:C65)</f>
        <v>2.2867841503663793</v>
      </c>
      <c r="E65" s="1">
        <f>AVERAGE(C63:C65)</f>
        <v>36.215999603271484</v>
      </c>
      <c r="F65" s="8"/>
      <c r="G65" s="30">
        <v>18.906000137329102</v>
      </c>
      <c r="H65" s="3">
        <f>STDEV(G63:G65)</f>
        <v>4.6936839424517277E-2</v>
      </c>
      <c r="I65" s="1">
        <f>AVERAGE(G63:G65)</f>
        <v>18.875</v>
      </c>
      <c r="J65" s="8"/>
      <c r="K65" s="1">
        <f>E65-I65</f>
        <v>17.340999603271484</v>
      </c>
      <c r="L65" s="1">
        <f>K65-$K$7</f>
        <v>8.4856669108072929</v>
      </c>
      <c r="M65" s="27">
        <f>SQRT((D65*D65)+(H65*H65))</f>
        <v>2.2872657950623156</v>
      </c>
      <c r="N65" s="14"/>
      <c r="O65" s="44">
        <f>POWER(2,-L65)</f>
        <v>2.7897142872483388E-3</v>
      </c>
      <c r="P65" s="26">
        <f>M65/SQRT((COUNT(C63:C65)+COUNT(G63:G65)/2))</f>
        <v>1.2225949939443266</v>
      </c>
    </row>
    <row r="66" spans="2:16">
      <c r="B66" s="36" t="s">
        <v>30</v>
      </c>
      <c r="C66" s="30">
        <v>22.357000350952148</v>
      </c>
      <c r="D66" s="10"/>
      <c r="E66" s="8"/>
      <c r="F66" s="8"/>
      <c r="G66" s="30">
        <v>13.916999816894531</v>
      </c>
      <c r="I66" s="8"/>
      <c r="J66" s="8"/>
      <c r="K66" s="8"/>
      <c r="L66" s="8"/>
      <c r="M66" s="8"/>
      <c r="N66" s="8"/>
      <c r="O66" s="33"/>
    </row>
    <row r="67" spans="2:16">
      <c r="B67" s="36" t="s">
        <v>30</v>
      </c>
      <c r="C67" s="30">
        <v>22.152999877929687</v>
      </c>
      <c r="D67" s="9"/>
      <c r="E67" s="8"/>
      <c r="F67" s="8"/>
      <c r="G67" s="30">
        <v>14.046999931335449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30</v>
      </c>
      <c r="C68" s="30">
        <v>22.121000289916992</v>
      </c>
      <c r="D68" s="4">
        <f>STDEV(C66:C68)</f>
        <v>0.128020958853728</v>
      </c>
      <c r="E68" s="1">
        <f>AVERAGE(C66:C68)</f>
        <v>22.210333506266277</v>
      </c>
      <c r="F68" s="8"/>
      <c r="G68" s="30">
        <v>13.986000061035156</v>
      </c>
      <c r="H68" s="3">
        <f>STDEV(G66:G68)</f>
        <v>6.5041073718548781E-2</v>
      </c>
      <c r="I68" s="1">
        <f>AVERAGE(G66:G68)</f>
        <v>13.983333269755045</v>
      </c>
      <c r="J68" s="8"/>
      <c r="K68" s="1">
        <f>E68-I68</f>
        <v>8.2270002365112322</v>
      </c>
      <c r="L68" s="1">
        <f>K68-$K$7</f>
        <v>-0.62833245595295928</v>
      </c>
      <c r="M68" s="27">
        <f>SQRT((D68*D68)+(H68*H68))</f>
        <v>0.14359563773419307</v>
      </c>
      <c r="N68" s="14"/>
      <c r="O68" s="34">
        <f>POWER(2,-L68)</f>
        <v>1.5457772685713589</v>
      </c>
      <c r="P68" s="26">
        <f>M68/SQRT((COUNT(C66:C68)+COUNT(G66:G68)/2))</f>
        <v>6.7691632793769871E-2</v>
      </c>
    </row>
    <row r="69" spans="2:16">
      <c r="B69" s="36" t="s">
        <v>31</v>
      </c>
      <c r="C69" s="30">
        <v>37.930000305175781</v>
      </c>
      <c r="D69" s="10"/>
      <c r="E69" s="8"/>
      <c r="F69" s="8"/>
      <c r="G69" s="30">
        <v>16.184999465942383</v>
      </c>
      <c r="I69" s="8"/>
      <c r="J69" s="8"/>
      <c r="K69" s="8"/>
      <c r="L69" s="8"/>
      <c r="M69" s="8"/>
      <c r="N69" s="8"/>
      <c r="O69" s="33"/>
    </row>
    <row r="70" spans="2:16">
      <c r="B70" s="36" t="s">
        <v>31</v>
      </c>
      <c r="C70" s="30">
        <v>38.117000579833984</v>
      </c>
      <c r="D70" s="9"/>
      <c r="E70" s="8"/>
      <c r="F70" s="8"/>
      <c r="G70" s="30">
        <v>16.159999847412109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31</v>
      </c>
      <c r="C71" s="30"/>
      <c r="D71" s="4">
        <f>STDEV(C69:C71)</f>
        <v>0.13222916229456233</v>
      </c>
      <c r="E71" s="1">
        <f>AVERAGE(C69:C71)</f>
        <v>38.023500442504883</v>
      </c>
      <c r="F71" s="8"/>
      <c r="G71" s="30">
        <v>16.232000350952148</v>
      </c>
      <c r="H71" s="3">
        <f>STDEV(G69:G71)</f>
        <v>3.6556204736404599E-2</v>
      </c>
      <c r="I71" s="1">
        <f>AVERAGE(G69:G71)</f>
        <v>16.192333221435547</v>
      </c>
      <c r="J71" s="8"/>
      <c r="K71" s="1">
        <f>E71-I71</f>
        <v>21.831167221069336</v>
      </c>
      <c r="L71" s="1">
        <f>K71-$K$7</f>
        <v>12.975834528605144</v>
      </c>
      <c r="M71" s="27">
        <f>SQRT((D71*D71)+(H71*H71))</f>
        <v>0.13718931250593697</v>
      </c>
      <c r="N71" s="14"/>
      <c r="O71" s="34">
        <f>POWER(2,-L71)</f>
        <v>1.2413223876945703E-4</v>
      </c>
      <c r="P71" s="26">
        <f>M71/SQRT((COUNT(C69:C71)+COUNT(G69:G71)/2))</f>
        <v>7.3330772074896813E-2</v>
      </c>
    </row>
    <row r="72" spans="2:16">
      <c r="B72" s="36" t="s">
        <v>32</v>
      </c>
      <c r="C72" s="30">
        <v>24.034000396728516</v>
      </c>
      <c r="D72" s="10"/>
      <c r="E72" s="8"/>
      <c r="F72" s="8"/>
      <c r="G72" s="30">
        <v>17.349000930786133</v>
      </c>
      <c r="I72" s="8"/>
      <c r="J72" s="8"/>
      <c r="K72" s="8"/>
      <c r="L72" s="8"/>
      <c r="M72" s="8"/>
      <c r="N72" s="8"/>
      <c r="O72" s="33"/>
    </row>
    <row r="73" spans="2:16">
      <c r="B73" s="36" t="s">
        <v>32</v>
      </c>
      <c r="C73" s="30">
        <v>24.49799919128418</v>
      </c>
      <c r="D73" s="9"/>
      <c r="E73" s="8"/>
      <c r="F73" s="8"/>
      <c r="G73" s="30">
        <v>17.431999206542969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32</v>
      </c>
      <c r="C74" s="30">
        <v>24.02400016784668</v>
      </c>
      <c r="D74" s="4">
        <f>STDEV(C72:C74)</f>
        <v>0.27082280804568576</v>
      </c>
      <c r="E74" s="1">
        <f>AVERAGE(C72:C74)</f>
        <v>24.185333251953125</v>
      </c>
      <c r="F74" s="8"/>
      <c r="G74" s="30">
        <v>17.402999877929688</v>
      </c>
      <c r="H74" s="3">
        <f>STDEV(G72:G74)</f>
        <v>4.2121968004121213E-2</v>
      </c>
      <c r="I74" s="1">
        <f>AVERAGE(G72:G74)</f>
        <v>17.39466667175293</v>
      </c>
      <c r="J74" s="8"/>
      <c r="K74" s="1">
        <f>E74-I74</f>
        <v>6.7906665802001953</v>
      </c>
      <c r="L74" s="1">
        <f>K74-$K$7</f>
        <v>-2.0646661122639962</v>
      </c>
      <c r="M74" s="27">
        <f>SQRT((D74*D74)+(H74*H74))</f>
        <v>0.27407891846380772</v>
      </c>
      <c r="N74" s="14"/>
      <c r="O74" s="34">
        <f>POWER(2,-L74)</f>
        <v>4.1833714754829829</v>
      </c>
      <c r="P74" s="26">
        <f>M74/SQRT((COUNT(C72:C74)+COUNT(G72:G74)/2))</f>
        <v>0.12920204121735554</v>
      </c>
    </row>
    <row r="75" spans="2:16">
      <c r="B75" s="36" t="s">
        <v>33</v>
      </c>
      <c r="C75" s="30">
        <v>21.048000335693359</v>
      </c>
      <c r="D75" s="10"/>
      <c r="E75" s="8"/>
      <c r="F75" s="8"/>
      <c r="G75" s="30">
        <v>14.152000427246094</v>
      </c>
      <c r="I75" s="8"/>
      <c r="J75" s="8"/>
      <c r="K75" s="8"/>
      <c r="L75" s="8"/>
      <c r="M75" s="8"/>
      <c r="N75" s="8"/>
      <c r="O75" s="33"/>
    </row>
    <row r="76" spans="2:16">
      <c r="B76" s="36" t="s">
        <v>33</v>
      </c>
      <c r="C76" s="30">
        <v>20.972999572753906</v>
      </c>
      <c r="D76" s="9"/>
      <c r="E76" s="8"/>
      <c r="F76" s="8"/>
      <c r="G76" s="30">
        <v>14.147000312805176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33</v>
      </c>
      <c r="C77" s="30">
        <v>21.059000015258789</v>
      </c>
      <c r="D77" s="4">
        <f>STDEV(C75:C77)</f>
        <v>4.6801323882766803E-2</v>
      </c>
      <c r="E77" s="1">
        <f>AVERAGE(C75:C77)</f>
        <v>21.026666641235352</v>
      </c>
      <c r="F77" s="8"/>
      <c r="G77" s="30">
        <v>14.163999557495117</v>
      </c>
      <c r="H77" s="3">
        <f>STDEV(G75:G77)</f>
        <v>8.7364618237190921E-3</v>
      </c>
      <c r="I77" s="1">
        <f>AVERAGE(G75:G77)</f>
        <v>14.154333432515463</v>
      </c>
      <c r="J77" s="8"/>
      <c r="K77" s="1">
        <f>E77-I77</f>
        <v>6.8723332087198887</v>
      </c>
      <c r="L77" s="1">
        <f>K77-$K$7</f>
        <v>-1.9829994837443028</v>
      </c>
      <c r="M77" s="27">
        <f>SQRT((D77*D77)+(H77*H77))</f>
        <v>4.7609764569644109E-2</v>
      </c>
      <c r="N77" s="14"/>
      <c r="O77" s="34">
        <f>POWER(2,-L77)</f>
        <v>3.9531411914059644</v>
      </c>
      <c r="P77" s="26">
        <f>M77/SQRT((COUNT(C75:C77)+COUNT(G75:G77)/2))</f>
        <v>2.2443458251926923E-2</v>
      </c>
    </row>
    <row r="78" spans="2:16">
      <c r="B78" s="36" t="s">
        <v>34</v>
      </c>
      <c r="C78" t="s">
        <v>10</v>
      </c>
      <c r="D78" s="10"/>
      <c r="E78" s="8"/>
      <c r="F78" s="8"/>
      <c r="G78" s="30">
        <v>16.809999465942383</v>
      </c>
      <c r="I78" s="8"/>
      <c r="J78" s="8"/>
      <c r="K78" s="8"/>
      <c r="L78" s="8"/>
      <c r="M78" s="8"/>
      <c r="N78" s="8"/>
      <c r="O78" s="33"/>
    </row>
    <row r="79" spans="2:16">
      <c r="B79" s="36" t="s">
        <v>34</v>
      </c>
      <c r="C79" s="30">
        <v>39.069000244140625</v>
      </c>
      <c r="D79" s="9"/>
      <c r="E79" s="8"/>
      <c r="F79" s="8"/>
      <c r="G79" s="30">
        <v>16.826000213623047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34</v>
      </c>
      <c r="C80" s="30">
        <v>38.008998870849609</v>
      </c>
      <c r="D80" s="4">
        <f>STDEV(C78:C80)</f>
        <v>0.74953415912113008</v>
      </c>
      <c r="E80" s="1">
        <f>AVERAGE(C78:C80)</f>
        <v>38.538999557495117</v>
      </c>
      <c r="F80" s="8"/>
      <c r="G80" s="30">
        <v>16.871999740600586</v>
      </c>
      <c r="H80" s="3">
        <f>STDEV(G78:G80)</f>
        <v>3.2186991332395568E-2</v>
      </c>
      <c r="I80" s="1">
        <f>AVERAGE(G78:G80)</f>
        <v>16.835999806722004</v>
      </c>
      <c r="J80" s="8"/>
      <c r="K80" s="1">
        <f>E80-I80</f>
        <v>21.702999750773113</v>
      </c>
      <c r="L80" s="1">
        <f>K80-$K$7</f>
        <v>12.847667058308922</v>
      </c>
      <c r="M80" s="27">
        <f>SQRT((D80*D80)+(H80*H80))</f>
        <v>0.75022493833546433</v>
      </c>
      <c r="N80" s="14"/>
      <c r="O80" s="34">
        <f>POWER(2,-L80)</f>
        <v>1.3566469448789492E-4</v>
      </c>
      <c r="P80" s="26">
        <f>M80/SQRT((COUNT(C78:C80)+COUNT(G78:G80)/2))</f>
        <v>0.40101209746641642</v>
      </c>
    </row>
    <row r="81" spans="2:16">
      <c r="B81" s="36" t="s">
        <v>35</v>
      </c>
      <c r="C81" s="30">
        <v>27.103000640869141</v>
      </c>
      <c r="D81" s="10"/>
      <c r="E81" s="8"/>
      <c r="F81" s="8"/>
      <c r="G81" s="30">
        <v>16.71299934387207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35</v>
      </c>
      <c r="C82" s="30">
        <v>26.944000244140625</v>
      </c>
      <c r="D82" s="9"/>
      <c r="E82" s="8"/>
      <c r="F82" s="8"/>
      <c r="G82" s="30">
        <v>17.016000747680664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35</v>
      </c>
      <c r="C83" s="30">
        <v>26.988000869750977</v>
      </c>
      <c r="D83" s="4">
        <f>STDEV(C81:C83)</f>
        <v>8.209966359163498E-2</v>
      </c>
      <c r="E83" s="1">
        <f>AVERAGE(C81:C83)</f>
        <v>27.011667251586914</v>
      </c>
      <c r="F83" s="8"/>
      <c r="G83" s="30">
        <v>16.979999542236328</v>
      </c>
      <c r="H83" s="3">
        <f>STDEV(G81:G83)</f>
        <v>0.16552695824244501</v>
      </c>
      <c r="I83" s="1">
        <f>AVERAGE(G81:G83)</f>
        <v>16.902999877929687</v>
      </c>
      <c r="J83" s="8"/>
      <c r="K83" s="1">
        <f>E83-I83</f>
        <v>10.108667373657227</v>
      </c>
      <c r="L83" s="1">
        <f>K83-$K$7</f>
        <v>1.253334681193035</v>
      </c>
      <c r="M83" s="27">
        <f>SQRT((D83*D83)+(H83*H83))</f>
        <v>0.18476885199312076</v>
      </c>
      <c r="N83" s="14"/>
      <c r="O83" s="34">
        <f>POWER(2,-L83)</f>
        <v>0.41947749548073587</v>
      </c>
      <c r="P83" s="26">
        <f>M83/SQRT((COUNT(C81:C83)+COUNT(G81:G83)/2))</f>
        <v>8.7100872130926155E-2</v>
      </c>
    </row>
    <row r="84" spans="2:16">
      <c r="B84" s="36" t="s">
        <v>36</v>
      </c>
      <c r="C84" s="30">
        <v>22.068000793457031</v>
      </c>
      <c r="D84" s="10"/>
      <c r="E84" s="8"/>
      <c r="F84" s="8"/>
      <c r="G84" s="30">
        <v>13.541999816894531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36</v>
      </c>
      <c r="C85" s="30">
        <v>21.77400016784668</v>
      </c>
      <c r="D85" s="9"/>
      <c r="E85" s="8"/>
      <c r="F85" s="8"/>
      <c r="G85" s="30">
        <v>13.607000350952148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36</v>
      </c>
      <c r="C86" s="30">
        <v>21.892000198364258</v>
      </c>
      <c r="D86" s="4">
        <f>STDEV(C84:C86)</f>
        <v>0.14795077139285095</v>
      </c>
      <c r="E86" s="1">
        <f>AVERAGE(C84:C86)</f>
        <v>21.911333719889324</v>
      </c>
      <c r="F86" s="8"/>
      <c r="G86" s="30">
        <v>13.578000068664551</v>
      </c>
      <c r="H86" s="3">
        <f>STDEV(G84:G86)</f>
        <v>3.2563025883253431E-2</v>
      </c>
      <c r="I86" s="1">
        <f>AVERAGE(G84:G86)</f>
        <v>13.575666745503744</v>
      </c>
      <c r="J86" s="8"/>
      <c r="K86" s="1">
        <f>E86-I86</f>
        <v>8.33566697438558</v>
      </c>
      <c r="L86" s="1">
        <f>K86-$K$7</f>
        <v>-0.5196657180786115</v>
      </c>
      <c r="M86" s="27">
        <f>SQRT((D86*D86)+(H86*H86))</f>
        <v>0.15149185262057191</v>
      </c>
      <c r="N86" s="14"/>
      <c r="O86" s="34">
        <f>POWER(2,-L86)</f>
        <v>1.433623029651955</v>
      </c>
      <c r="P86" s="26">
        <f>M86/SQRT((COUNT(C84:C86)+COUNT(G84:G86)/2))</f>
        <v>7.1413944188346304E-2</v>
      </c>
    </row>
    <row r="87" spans="2:16">
      <c r="B87" s="36" t="s">
        <v>37</v>
      </c>
      <c r="C87" s="30"/>
      <c r="D87" s="10"/>
      <c r="E87" s="8"/>
      <c r="F87" s="8"/>
      <c r="G87" s="30">
        <v>17.229000091552734</v>
      </c>
      <c r="I87" s="8"/>
      <c r="J87" s="8"/>
      <c r="K87" s="8"/>
      <c r="L87" s="8"/>
      <c r="M87" s="8"/>
      <c r="N87" s="8"/>
      <c r="O87" s="33"/>
    </row>
    <row r="88" spans="2:16">
      <c r="B88" s="36" t="s">
        <v>37</v>
      </c>
      <c r="C88" s="30">
        <v>34.570999145507812</v>
      </c>
      <c r="D88" s="9"/>
      <c r="E88" s="8"/>
      <c r="F88" s="8"/>
      <c r="G88" s="30">
        <v>17.336000442504883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37</v>
      </c>
      <c r="C89" s="30">
        <v>34.771999359130859</v>
      </c>
      <c r="D89" s="4">
        <f>STDEV(C87:C89)</f>
        <v>0.14212861407280111</v>
      </c>
      <c r="E89" s="1">
        <f>AVERAGE(C87:C89)</f>
        <v>34.671499252319336</v>
      </c>
      <c r="F89" s="8"/>
      <c r="G89" s="30">
        <v>17.329000473022461</v>
      </c>
      <c r="H89" s="3">
        <f>STDEV(G87:G89)</f>
        <v>5.9858375869949063E-2</v>
      </c>
      <c r="I89" s="1">
        <f>AVERAGE(G87:G89)</f>
        <v>17.298000335693359</v>
      </c>
      <c r="J89" s="8"/>
      <c r="K89" s="1">
        <f>E89-I89</f>
        <v>17.373498916625977</v>
      </c>
      <c r="L89" s="1">
        <f>K89-$K$7</f>
        <v>8.518166224161785</v>
      </c>
      <c r="M89" s="27">
        <f>SQRT((D89*D89)+(H89*H89))</f>
        <v>0.15421922091634149</v>
      </c>
      <c r="N89" s="14"/>
      <c r="O89" s="34">
        <f>POWER(2,-L89)</f>
        <v>2.7275734755802601E-3</v>
      </c>
      <c r="P89" s="26">
        <f>M89/SQRT((COUNT(C87:C89)+COUNT(G87:G89)/2))</f>
        <v>8.2433641017735926E-2</v>
      </c>
    </row>
    <row r="90" spans="2:16">
      <c r="B90" s="36" t="s">
        <v>38</v>
      </c>
      <c r="C90" s="30">
        <v>28.976999282836914</v>
      </c>
      <c r="D90" s="10"/>
      <c r="E90" s="8"/>
      <c r="F90" s="8"/>
      <c r="G90" s="30">
        <v>21.128999710083008</v>
      </c>
      <c r="I90" s="8"/>
      <c r="J90" s="8"/>
      <c r="K90" s="8"/>
      <c r="L90" s="8"/>
      <c r="M90" s="8"/>
      <c r="N90" s="8"/>
      <c r="O90" s="33"/>
    </row>
    <row r="91" spans="2:16">
      <c r="B91" s="36" t="s">
        <v>38</v>
      </c>
      <c r="C91" s="30">
        <v>28.850000381469727</v>
      </c>
      <c r="D91" s="9"/>
      <c r="E91" s="8"/>
      <c r="F91" s="8"/>
      <c r="G91" s="30"/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38</v>
      </c>
      <c r="C92" s="30"/>
      <c r="D92" s="4">
        <f>STDEV(C90:C92)</f>
        <v>8.9801784359979778E-2</v>
      </c>
      <c r="E92" s="1">
        <f>AVERAGE(C90:C92)</f>
        <v>28.91349983215332</v>
      </c>
      <c r="F92" s="8"/>
      <c r="G92" s="30">
        <v>21.26300048828125</v>
      </c>
      <c r="H92" s="3">
        <f>STDEV(G90:G92)</f>
        <v>9.4752858948251528E-2</v>
      </c>
      <c r="I92" s="1">
        <f>AVERAGE(G90:G92)</f>
        <v>21.196000099182129</v>
      </c>
      <c r="J92" s="8"/>
      <c r="K92" s="1">
        <f>E92-I92</f>
        <v>7.7174997329711914</v>
      </c>
      <c r="L92" s="1">
        <f>K92-$K$7</f>
        <v>-1.1378329594930001</v>
      </c>
      <c r="M92" s="27">
        <f>SQRT((D92*D92)+(H92*H92))</f>
        <v>0.1305467914316685</v>
      </c>
      <c r="N92" s="14"/>
      <c r="O92" s="34">
        <f>POWER(2,-L92)</f>
        <v>2.2005024217654419</v>
      </c>
      <c r="P92" s="26">
        <f>M92/SQRT((COUNT(C90:C92)+COUNT(G90:G92)/2))</f>
        <v>7.5371225174915749E-2</v>
      </c>
    </row>
    <row r="93" spans="2:16">
      <c r="B93" s="36" t="s">
        <v>39</v>
      </c>
      <c r="C93" s="30">
        <v>20.437999725341797</v>
      </c>
      <c r="D93" s="10"/>
      <c r="E93" s="8"/>
      <c r="F93" s="8"/>
      <c r="G93" s="30">
        <v>14.189000129699707</v>
      </c>
      <c r="I93" s="8"/>
      <c r="J93" s="8"/>
      <c r="K93" s="8"/>
      <c r="L93" s="8"/>
      <c r="M93" s="8"/>
      <c r="N93" s="8"/>
      <c r="O93" s="33"/>
    </row>
    <row r="94" spans="2:16">
      <c r="B94" s="36" t="s">
        <v>39</v>
      </c>
      <c r="C94" s="30">
        <v>20.767999649047852</v>
      </c>
      <c r="D94" s="9"/>
      <c r="E94" s="8"/>
      <c r="F94" s="8"/>
      <c r="G94" s="30">
        <v>14.342000007629395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39</v>
      </c>
      <c r="C95" s="30">
        <v>20.73900032043457</v>
      </c>
      <c r="D95" s="4">
        <f>STDEV(C93:C95)</f>
        <v>0.18273034274236546</v>
      </c>
      <c r="E95" s="1">
        <f>AVERAGE(C93:C95)</f>
        <v>20.648333231608074</v>
      </c>
      <c r="F95" s="8"/>
      <c r="G95" s="30">
        <v>14.340999603271484</v>
      </c>
      <c r="H95" s="3">
        <f>STDEV(G93:G95)</f>
        <v>8.8047149699726268E-2</v>
      </c>
      <c r="I95" s="1">
        <f>AVERAGE(G93:G95)</f>
        <v>14.290666580200195</v>
      </c>
      <c r="J95" s="8"/>
      <c r="K95" s="1">
        <f>E95-I95</f>
        <v>6.3576666514078788</v>
      </c>
      <c r="L95" s="1">
        <f>K95-$K$7</f>
        <v>-2.4976660410563127</v>
      </c>
      <c r="M95" s="27">
        <f>SQRT((D95*D95)+(H95*H95))</f>
        <v>0.20283658133824964</v>
      </c>
      <c r="N95" s="14"/>
      <c r="O95" s="34">
        <f>POWER(2,-L95)</f>
        <v>5.6477101190246923</v>
      </c>
      <c r="P95" s="26">
        <f>M95/SQRT((COUNT(C93:C95)+COUNT(G93:G95)/2))</f>
        <v>9.5618081424648699E-2</v>
      </c>
    </row>
    <row r="96" spans="2:16">
      <c r="B96" s="36" t="s">
        <v>40</v>
      </c>
      <c r="C96" t="s">
        <v>10</v>
      </c>
      <c r="D96" s="10"/>
      <c r="E96" s="8"/>
      <c r="F96" s="8"/>
      <c r="G96" s="30">
        <v>16.368999481201172</v>
      </c>
      <c r="I96" s="8"/>
      <c r="J96" s="8"/>
      <c r="K96" s="8"/>
      <c r="L96" s="8"/>
      <c r="M96" s="8"/>
      <c r="N96" s="8"/>
      <c r="O96" s="33"/>
    </row>
    <row r="97" spans="2:17">
      <c r="B97" s="36" t="s">
        <v>40</v>
      </c>
      <c r="C97" s="30">
        <v>39.265998840332031</v>
      </c>
      <c r="D97" s="9"/>
      <c r="E97" s="8"/>
      <c r="F97" s="8"/>
      <c r="G97" s="30">
        <v>16.402999877929688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40</v>
      </c>
      <c r="C98" s="30">
        <v>37.688999176025391</v>
      </c>
      <c r="D98" s="4">
        <f>STDEV(C96:C98)</f>
        <v>1.1151071565601347</v>
      </c>
      <c r="E98" s="1">
        <f>AVERAGE(C96:C98)</f>
        <v>38.477499008178711</v>
      </c>
      <c r="F98" s="8"/>
      <c r="G98" s="30">
        <v>16.302000045776367</v>
      </c>
      <c r="H98" s="3">
        <f>STDEV(G96:G98)</f>
        <v>5.139052672094651E-2</v>
      </c>
      <c r="I98" s="1">
        <f>AVERAGE(G96:G98)</f>
        <v>16.357999801635742</v>
      </c>
      <c r="J98" s="8"/>
      <c r="K98" s="1">
        <f>E98-I98</f>
        <v>22.119499206542969</v>
      </c>
      <c r="L98" s="1">
        <f>K98-$K$7</f>
        <v>13.264166514078777</v>
      </c>
      <c r="M98" s="27">
        <f>SQRT((D98*D98)+(H98*H98))</f>
        <v>1.1162907134112892</v>
      </c>
      <c r="N98" s="14"/>
      <c r="O98" s="34">
        <f>POWER(2,-L98)</f>
        <v>1.016454661226671E-4</v>
      </c>
      <c r="P98" s="26">
        <f>M98/SQRT((COUNT(C96:C98)+COUNT(G96:G98)/2))</f>
        <v>0.59668248480321473</v>
      </c>
    </row>
    <row r="99" spans="2:17">
      <c r="B99" s="36" t="s">
        <v>242</v>
      </c>
      <c r="C99" s="30">
        <v>23.190999984741211</v>
      </c>
      <c r="D99" s="10"/>
      <c r="E99" s="8"/>
      <c r="F99" s="8"/>
      <c r="G99" s="30">
        <v>17.586999893188477</v>
      </c>
      <c r="I99" s="8"/>
      <c r="J99" s="8"/>
      <c r="K99" s="8"/>
      <c r="L99" s="8"/>
      <c r="M99" s="8"/>
      <c r="N99" s="8"/>
      <c r="O99" s="33"/>
    </row>
    <row r="100" spans="2:17">
      <c r="B100" s="36" t="s">
        <v>242</v>
      </c>
      <c r="C100" s="30">
        <v>23.333999633789063</v>
      </c>
      <c r="D100" s="9"/>
      <c r="E100" s="8"/>
      <c r="F100" s="8"/>
      <c r="G100" s="30">
        <v>17.583000183105469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242</v>
      </c>
      <c r="C101" s="30">
        <v>23.097000122070313</v>
      </c>
      <c r="D101" s="4">
        <f>STDEV(C99:C101)</f>
        <v>0.11934099768093277</v>
      </c>
      <c r="E101" s="1">
        <f>AVERAGE(C99:C101)</f>
        <v>23.207333246866863</v>
      </c>
      <c r="F101" s="8"/>
      <c r="G101" s="30">
        <v>17.471000671386719</v>
      </c>
      <c r="H101" s="3">
        <f>STDEV(G99:G101)</f>
        <v>6.5847940697488699E-2</v>
      </c>
      <c r="I101" s="1">
        <f>AVERAGE(G99:G101)</f>
        <v>17.547000249226887</v>
      </c>
      <c r="J101" s="8"/>
      <c r="K101" s="1">
        <f>E101-I101</f>
        <v>5.6603329976399763</v>
      </c>
      <c r="L101" s="1">
        <f>K101-$K$7</f>
        <v>-3.1949996948242152</v>
      </c>
      <c r="M101" s="27">
        <f>SQRT((D101*D101)+(H101*H101))</f>
        <v>0.13630196264757302</v>
      </c>
      <c r="N101" s="14"/>
      <c r="O101" s="34">
        <f>POWER(2,-L101)</f>
        <v>9.1577913476257802</v>
      </c>
      <c r="P101" s="26">
        <f>M101/SQRT((COUNT(C99:C101)+COUNT(G99:G101)/2))</f>
        <v>6.4253361384756263E-2</v>
      </c>
    </row>
    <row r="102" spans="2:17">
      <c r="B102" s="36" t="s">
        <v>243</v>
      </c>
      <c r="C102" s="30">
        <v>20.677000045776367</v>
      </c>
      <c r="D102" s="10"/>
      <c r="E102" s="8"/>
      <c r="F102" s="8"/>
      <c r="G102" s="30">
        <v>13.833999633789063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243</v>
      </c>
      <c r="C103" s="30">
        <v>20.841999053955078</v>
      </c>
      <c r="D103" s="9"/>
      <c r="E103" s="8"/>
      <c r="F103" s="8"/>
      <c r="G103" s="30">
        <v>13.857999801635742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243</v>
      </c>
      <c r="C104" s="30">
        <v>21.000999450683594</v>
      </c>
      <c r="D104" s="4">
        <f>STDEV(C102:C104)</f>
        <v>0.1620089571804843</v>
      </c>
      <c r="E104" s="1">
        <f>AVERAGE(C102:C104)</f>
        <v>20.839999516805012</v>
      </c>
      <c r="F104" s="8"/>
      <c r="G104" s="30">
        <v>13.748000144958496</v>
      </c>
      <c r="H104" s="3">
        <f>STDEV(G102:G104)</f>
        <v>5.7838632713351039E-2</v>
      </c>
      <c r="I104" s="1">
        <f>AVERAGE(G102:G104)</f>
        <v>13.8133331934611</v>
      </c>
      <c r="J104" s="8"/>
      <c r="K104" s="1">
        <f>E104-I104</f>
        <v>7.0266663233439122</v>
      </c>
      <c r="L104" s="1">
        <f>K104-$K$7</f>
        <v>-1.8286663691202794</v>
      </c>
      <c r="M104" s="27">
        <f>SQRT((D104*D104)+(H104*H104))</f>
        <v>0.17202386357961477</v>
      </c>
      <c r="N104" s="14"/>
      <c r="O104" s="34">
        <f>POWER(2,-L104)</f>
        <v>3.5520856497358402</v>
      </c>
      <c r="P104" s="26">
        <f>M104/SQRT((COUNT(C102:C104)+COUNT(G102:G104)/2))</f>
        <v>8.1092826975370111E-2</v>
      </c>
    </row>
    <row r="105" spans="2:17">
      <c r="B105" s="36" t="s">
        <v>244</v>
      </c>
      <c r="C105" t="s">
        <v>10</v>
      </c>
      <c r="D105" s="10"/>
      <c r="E105" s="8"/>
      <c r="F105" s="8"/>
      <c r="G105" s="30">
        <v>17.069000244140625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244</v>
      </c>
      <c r="C106" s="30">
        <v>37.667999267578125</v>
      </c>
      <c r="D106" s="9"/>
      <c r="E106" s="8"/>
      <c r="F106" s="8"/>
      <c r="G106" s="30">
        <v>17.143999099731445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244</v>
      </c>
      <c r="C107" t="s">
        <v>10</v>
      </c>
      <c r="D107" s="4" t="e">
        <f>STDEV(C105:C107)</f>
        <v>#DIV/0!</v>
      </c>
      <c r="E107" s="1">
        <f>AVERAGE(C105:C107)</f>
        <v>37.667999267578125</v>
      </c>
      <c r="F107" s="8"/>
      <c r="G107" s="30">
        <v>17.097000122070312</v>
      </c>
      <c r="H107" s="3">
        <f>STDEV(G105:G107)</f>
        <v>3.7898384761538721E-2</v>
      </c>
      <c r="I107" s="1">
        <f>AVERAGE(G105:G107)</f>
        <v>17.103333155314129</v>
      </c>
      <c r="J107" s="8"/>
      <c r="K107" s="1">
        <f>E107-I107</f>
        <v>20.564666112263996</v>
      </c>
      <c r="L107" s="1">
        <f>K107-$K$7</f>
        <v>11.709333419799805</v>
      </c>
      <c r="M107" s="27" t="e">
        <f>SQRT((D107*D107)+(H107*H107))</f>
        <v>#DIV/0!</v>
      </c>
      <c r="N107" s="14"/>
      <c r="O107" s="34">
        <f>POWER(2,-L107)</f>
        <v>2.9863411003731947E-4</v>
      </c>
      <c r="P107" s="26" t="e">
        <f>M107/SQRT((COUNT(C105:C107)+COUNT(G105:G107)/2))</f>
        <v>#DIV/0!</v>
      </c>
    </row>
    <row r="108" spans="2:17">
      <c r="B108" s="36" t="s">
        <v>41</v>
      </c>
      <c r="C108" s="30">
        <v>29.108999252319336</v>
      </c>
      <c r="D108" s="10"/>
      <c r="E108" s="8"/>
      <c r="F108" s="8"/>
      <c r="G108" s="30">
        <v>17.478000640869141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41</v>
      </c>
      <c r="C109" s="30"/>
      <c r="D109" s="9"/>
      <c r="E109" s="8"/>
      <c r="F109" s="8"/>
      <c r="G109" s="30">
        <v>17.478000640869141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41</v>
      </c>
      <c r="C110" s="30">
        <v>29.120000839233398</v>
      </c>
      <c r="D110" s="4">
        <f>STDEV(C108:C110)</f>
        <v>7.7792967107467772E-3</v>
      </c>
      <c r="E110" s="1">
        <f>AVERAGE(C108:C110)</f>
        <v>29.114500045776367</v>
      </c>
      <c r="F110" s="8"/>
      <c r="G110" s="30">
        <v>17.500999450683594</v>
      </c>
      <c r="H110" s="3">
        <f>STDEV(G108:G110)</f>
        <v>1.3278369037415519E-2</v>
      </c>
      <c r="I110" s="1">
        <f>AVERAGE(G108:G110)</f>
        <v>17.485666910807293</v>
      </c>
      <c r="J110" s="8"/>
      <c r="K110" s="1">
        <f>E110-I110</f>
        <v>11.628833134969074</v>
      </c>
      <c r="L110" s="1">
        <f>K110-$K$7</f>
        <v>2.7735004425048828</v>
      </c>
      <c r="M110" s="27">
        <f>SQRT((D110*D110)+(H110*H110))</f>
        <v>1.5389364561528548E-2</v>
      </c>
      <c r="N110" s="14"/>
      <c r="O110" s="34">
        <f>POWER(2,-L110)</f>
        <v>0.14624909045450288</v>
      </c>
      <c r="P110" s="26">
        <f>M110/SQRT((COUNT(C108:C110)+COUNT(G108:G110)/2))</f>
        <v>8.2259613699143443E-3</v>
      </c>
      <c r="Q110"/>
    </row>
    <row r="111" spans="2:17">
      <c r="B111" s="35" t="s">
        <v>42</v>
      </c>
      <c r="C111" s="30">
        <v>22.716999053955078</v>
      </c>
      <c r="D111" s="10"/>
      <c r="E111" s="8"/>
      <c r="F111" s="8"/>
      <c r="G111" s="30">
        <v>13.956999778747559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35" t="s">
        <v>42</v>
      </c>
      <c r="C112" s="30">
        <v>23.266000747680664</v>
      </c>
      <c r="D112" s="9"/>
      <c r="E112" s="8"/>
      <c r="F112" s="8"/>
      <c r="G112" s="30">
        <v>14.053000450134277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35" t="s">
        <v>42</v>
      </c>
      <c r="C113" s="30"/>
      <c r="D113" s="4">
        <f>STDEV(C111:C113)</f>
        <v>0.38820282051626187</v>
      </c>
      <c r="E113" s="1">
        <f>AVERAGE(C111:C113)</f>
        <v>22.991499900817871</v>
      </c>
      <c r="F113" s="8"/>
      <c r="G113" s="30">
        <v>14.031000137329102</v>
      </c>
      <c r="H113" s="3">
        <f>STDEV(G111:G113)</f>
        <v>5.0292802235878779E-2</v>
      </c>
      <c r="I113" s="1">
        <f>AVERAGE(G111:G113)</f>
        <v>14.013666788736979</v>
      </c>
      <c r="J113" s="8"/>
      <c r="K113" s="1">
        <f>E113-I113</f>
        <v>8.9778331120808925</v>
      </c>
      <c r="L113" s="1">
        <f>K113-$K$7</f>
        <v>0.122500419616701</v>
      </c>
      <c r="M113" s="27">
        <f>SQRT((D113*D113)+(H113*H113))</f>
        <v>0.39144705365287685</v>
      </c>
      <c r="N113" s="14"/>
      <c r="O113" s="44">
        <f>POWER(2,-L113)</f>
        <v>0.91859420054350527</v>
      </c>
      <c r="P113" s="26">
        <f>M113/SQRT((COUNT(C111:C113)+COUNT(G111:G113)/2))</f>
        <v>0.20923725140445457</v>
      </c>
      <c r="Q113"/>
    </row>
    <row r="114" spans="2:17">
      <c r="B114" s="36" t="s">
        <v>43</v>
      </c>
      <c r="C114" t="s">
        <v>10</v>
      </c>
      <c r="D114" s="10"/>
      <c r="E114" s="8"/>
      <c r="F114" s="8"/>
      <c r="G114" s="30">
        <v>16.527000427246094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43</v>
      </c>
      <c r="C115" s="30">
        <v>36.278999328613281</v>
      </c>
      <c r="D115" s="9"/>
      <c r="E115" s="8"/>
      <c r="F115" s="8"/>
      <c r="G115" s="30">
        <v>16.511999130249023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43</v>
      </c>
      <c r="C116" s="30">
        <v>29.35099983215332</v>
      </c>
      <c r="D116" s="4">
        <f>STDEV(C114:C116)</f>
        <v>4.898835424003825</v>
      </c>
      <c r="E116" s="1">
        <f>AVERAGE(C114:C116)</f>
        <v>32.814999580383301</v>
      </c>
      <c r="F116" s="8"/>
      <c r="G116" s="30">
        <v>16.514999389648437</v>
      </c>
      <c r="H116" s="3">
        <f>STDEV(G114:G116)</f>
        <v>7.9379402395336179E-3</v>
      </c>
      <c r="I116" s="1">
        <f>AVERAGE(G114:G116)</f>
        <v>16.517999649047852</v>
      </c>
      <c r="J116" s="8"/>
      <c r="K116" s="1">
        <f>E116-I116</f>
        <v>16.296999931335449</v>
      </c>
      <c r="L116" s="1">
        <f>K116-$K$7</f>
        <v>7.4416672388712577</v>
      </c>
      <c r="M116" s="27">
        <f>SQRT((D116*D116)+(H116*H116))</f>
        <v>4.8988418552112885</v>
      </c>
      <c r="N116" s="14"/>
      <c r="O116" s="34">
        <f>POWER(2,-L116)</f>
        <v>5.7522127892505898E-3</v>
      </c>
      <c r="P116" s="26">
        <f>M116/SQRT((COUNT(C114:C116)+COUNT(G114:G116)/2))</f>
        <v>2.6185411163126679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3" workbookViewId="0">
      <selection activeCell="S107" sqref="S107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5" t="s">
        <v>44</v>
      </c>
      <c r="C9" s="30">
        <v>21.843000411987305</v>
      </c>
      <c r="D9" s="10"/>
      <c r="E9" s="8"/>
      <c r="F9" s="8"/>
      <c r="G9" s="30">
        <v>18.927000045776367</v>
      </c>
      <c r="I9" s="8"/>
      <c r="J9" s="8"/>
      <c r="K9" s="8"/>
      <c r="L9" s="8"/>
      <c r="M9" s="8"/>
      <c r="N9" s="8"/>
      <c r="O9" s="33"/>
    </row>
    <row r="10" spans="2:16">
      <c r="B10" s="35" t="s">
        <v>44</v>
      </c>
      <c r="C10" s="30"/>
      <c r="D10" s="9"/>
      <c r="E10" s="8"/>
      <c r="F10" s="8"/>
      <c r="G10" s="30">
        <v>18.972999572753906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5" t="s">
        <v>44</v>
      </c>
      <c r="C11" s="30">
        <v>23.132999420166016</v>
      </c>
      <c r="D11" s="4">
        <f>STDEV(C9:C11)</f>
        <v>0.91216704640708712</v>
      </c>
      <c r="E11" s="1">
        <f>AVERAGE(C9:C11)</f>
        <v>22.48799991607666</v>
      </c>
      <c r="F11" s="8"/>
      <c r="G11" s="30">
        <v>18.75</v>
      </c>
      <c r="H11" s="3">
        <f>STDEV(G9:G11)</f>
        <v>0.1177382564104365</v>
      </c>
      <c r="I11" s="1">
        <f>AVERAGE(G9:G11)</f>
        <v>18.883333206176758</v>
      </c>
      <c r="J11" s="8"/>
      <c r="K11" s="1">
        <f>E11-I11</f>
        <v>3.6046667098999023</v>
      </c>
      <c r="L11" s="1">
        <f>K11-$K$7</f>
        <v>-5.2506659825642892</v>
      </c>
      <c r="M11" s="27">
        <f>SQRT((D11*D11)+(H11*H11))</f>
        <v>0.91973421028773239</v>
      </c>
      <c r="N11" s="14"/>
      <c r="O11" s="44">
        <f>POWER(2,-L11)</f>
        <v>38.072198662408894</v>
      </c>
      <c r="P11" s="26">
        <f>M11/SQRT((COUNT(C9:C11)+COUNT(G9:G11)/2))</f>
        <v>0.49161861454168448</v>
      </c>
    </row>
    <row r="12" spans="2:16">
      <c r="B12" s="36" t="s">
        <v>45</v>
      </c>
      <c r="C12" s="30"/>
      <c r="D12" s="10"/>
      <c r="E12" s="8"/>
      <c r="F12" s="8"/>
      <c r="G12" s="30">
        <v>13.442000389099121</v>
      </c>
      <c r="I12" s="8"/>
      <c r="J12" s="8"/>
      <c r="K12" s="8"/>
      <c r="L12" s="8"/>
      <c r="M12" s="8"/>
      <c r="N12" s="8"/>
      <c r="O12" s="33"/>
    </row>
    <row r="13" spans="2:16">
      <c r="B13" s="36" t="s">
        <v>45</v>
      </c>
      <c r="C13" s="30">
        <v>18.458999633789063</v>
      </c>
      <c r="D13" s="9"/>
      <c r="E13" s="8"/>
      <c r="F13" s="8"/>
      <c r="G13" s="30">
        <v>13.548000335693359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45</v>
      </c>
      <c r="C14" s="30">
        <v>18.61400032043457</v>
      </c>
      <c r="D14" s="4">
        <f>STDEV(C12:C14)</f>
        <v>0.10960203661560972</v>
      </c>
      <c r="E14" s="1">
        <f>AVERAGE(C12:C14)</f>
        <v>18.536499977111816</v>
      </c>
      <c r="F14" s="8"/>
      <c r="G14" s="30">
        <v>13.52299976348877</v>
      </c>
      <c r="H14" s="3">
        <f>STDEV(G12:G14)</f>
        <v>5.5410462219170474E-2</v>
      </c>
      <c r="I14" s="1">
        <f>AVERAGE(G12:G14)</f>
        <v>13.50433349609375</v>
      </c>
      <c r="J14" s="8"/>
      <c r="K14" s="1">
        <f>E14-I14</f>
        <v>5.0321664810180664</v>
      </c>
      <c r="L14" s="1">
        <f>K14-$K$7</f>
        <v>-3.8231662114461251</v>
      </c>
      <c r="M14" s="27">
        <f>SQRT((D14*D14)+(H14*H14))</f>
        <v>0.1228125635007737</v>
      </c>
      <c r="N14" s="14"/>
      <c r="O14" s="34">
        <f>POWER(2,-L14)</f>
        <v>14.154277571470216</v>
      </c>
      <c r="P14" s="26">
        <f>M14/SQRT((COUNT(C12:C14)+COUNT(G12:G14)/2))</f>
        <v>6.5646076487330521E-2</v>
      </c>
    </row>
    <row r="15" spans="2:16">
      <c r="B15" s="36" t="s">
        <v>46</v>
      </c>
      <c r="C15" t="s">
        <v>10</v>
      </c>
      <c r="D15" s="10"/>
      <c r="E15" s="8"/>
      <c r="F15" s="8"/>
      <c r="G15" s="30">
        <v>20.117000579833984</v>
      </c>
      <c r="I15" s="8"/>
      <c r="J15" s="8"/>
      <c r="K15" s="8"/>
      <c r="L15" s="8"/>
      <c r="M15" s="8"/>
      <c r="N15" s="8"/>
      <c r="O15" s="33"/>
    </row>
    <row r="16" spans="2:16">
      <c r="B16" s="36" t="s">
        <v>46</v>
      </c>
      <c r="C16" t="s">
        <v>10</v>
      </c>
      <c r="D16" s="9"/>
      <c r="E16" s="8"/>
      <c r="F16" s="8"/>
      <c r="G16" s="30">
        <v>17.666999816894531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46</v>
      </c>
      <c r="C17" s="30">
        <v>39.78900146484375</v>
      </c>
      <c r="D17" s="4" t="e">
        <f>STDEV(C15:C17)</f>
        <v>#DIV/0!</v>
      </c>
      <c r="E17" s="1">
        <f>AVERAGE(C15:C17)</f>
        <v>39.78900146484375</v>
      </c>
      <c r="F17" s="8"/>
      <c r="G17" s="30">
        <v>17.579999923706055</v>
      </c>
      <c r="H17" s="3">
        <f>STDEV(G15:G17)</f>
        <v>1.4402803574890168</v>
      </c>
      <c r="I17" s="1">
        <f>AVERAGE(G15:G17)</f>
        <v>18.454666773478191</v>
      </c>
      <c r="J17" s="8"/>
      <c r="K17" s="1">
        <f>E17-I17</f>
        <v>21.334334691365559</v>
      </c>
      <c r="L17" s="1">
        <f>K17-$K$7</f>
        <v>12.479001998901367</v>
      </c>
      <c r="M17" s="27" t="e">
        <f>SQRT((D17*D17)+(H17*H17))</f>
        <v>#DIV/0!</v>
      </c>
      <c r="N17" s="14"/>
      <c r="O17" s="34">
        <f>POWER(2,-L17)</f>
        <v>1.7516449541483985E-4</v>
      </c>
      <c r="P17" s="26" t="e">
        <f>M17/SQRT((COUNT(C15:C17)+COUNT(G15:G17)/2))</f>
        <v>#DIV/0!</v>
      </c>
    </row>
    <row r="18" spans="2:16">
      <c r="B18" s="36" t="s">
        <v>47</v>
      </c>
      <c r="C18" s="30">
        <v>25.214000701904297</v>
      </c>
      <c r="D18" s="10"/>
      <c r="E18" s="8"/>
      <c r="F18" s="8"/>
      <c r="G18" s="30">
        <v>21.488000869750977</v>
      </c>
      <c r="I18" s="8"/>
      <c r="J18" s="8"/>
      <c r="K18" s="8"/>
      <c r="L18" s="8"/>
      <c r="M18" s="8"/>
      <c r="N18" s="8"/>
      <c r="O18" s="33"/>
    </row>
    <row r="19" spans="2:16">
      <c r="B19" s="36" t="s">
        <v>47</v>
      </c>
      <c r="C19" s="30">
        <v>25.25200080871582</v>
      </c>
      <c r="D19" s="9"/>
      <c r="E19" s="8"/>
      <c r="F19" s="8"/>
      <c r="G19" s="30">
        <v>21.603000640869141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47</v>
      </c>
      <c r="C20" s="30">
        <v>25.011999130249023</v>
      </c>
      <c r="D20" s="4">
        <f>STDEV(C18:C20)</f>
        <v>0.12900222784624529</v>
      </c>
      <c r="E20" s="1">
        <f>AVERAGE(C18:C20)</f>
        <v>25.159333546956379</v>
      </c>
      <c r="F20" s="8"/>
      <c r="G20" s="30">
        <v>21.542999267578125</v>
      </c>
      <c r="H20" s="3">
        <f>STDEV(G18:G20)</f>
        <v>5.7518020245240262E-2</v>
      </c>
      <c r="I20" s="1">
        <f>AVERAGE(G18:G20)</f>
        <v>21.544666926066082</v>
      </c>
      <c r="J20" s="8"/>
      <c r="K20" s="1">
        <f>E20-I20</f>
        <v>3.6146666208902971</v>
      </c>
      <c r="L20" s="1">
        <f>K20-$K$7</f>
        <v>-5.2406660715738944</v>
      </c>
      <c r="M20" s="27">
        <f>SQRT((D20*D20)+(H20*H20))</f>
        <v>0.14124410586720584</v>
      </c>
      <c r="N20" s="14"/>
      <c r="O20" s="34">
        <f>POWER(2,-L20)</f>
        <v>37.809217109132227</v>
      </c>
      <c r="P20" s="26">
        <f>M20/SQRT((COUNT(C18:C20)+COUNT(G18:G20)/2))</f>
        <v>6.6583110040887919E-2</v>
      </c>
    </row>
    <row r="21" spans="2:16">
      <c r="B21" s="36" t="s">
        <v>48</v>
      </c>
      <c r="C21" s="30">
        <v>21.270999908447266</v>
      </c>
      <c r="D21" s="10"/>
      <c r="E21" s="8"/>
      <c r="F21" s="8"/>
      <c r="G21" s="30">
        <v>16.392999649047852</v>
      </c>
      <c r="I21" s="8"/>
      <c r="J21" s="8"/>
      <c r="K21" s="8"/>
      <c r="L21" s="8"/>
      <c r="M21" s="8"/>
      <c r="N21" s="8"/>
      <c r="O21" s="33"/>
    </row>
    <row r="22" spans="2:16">
      <c r="B22" s="36" t="s">
        <v>48</v>
      </c>
      <c r="C22" s="30">
        <v>21.290000915527344</v>
      </c>
      <c r="D22" s="9"/>
      <c r="E22" s="8"/>
      <c r="F22" s="8"/>
      <c r="G22" s="30">
        <v>16.474000930786133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48</v>
      </c>
      <c r="C23" s="30">
        <v>21.340999603271484</v>
      </c>
      <c r="D23" s="4">
        <f>STDEV(C21:C23)</f>
        <v>3.6198208282467274E-2</v>
      </c>
      <c r="E23" s="1">
        <f>AVERAGE(C21:C23)</f>
        <v>21.300666809082031</v>
      </c>
      <c r="F23" s="8"/>
      <c r="G23" s="30">
        <v>16.530000686645508</v>
      </c>
      <c r="H23" s="3">
        <f>STDEV(G21:G23)</f>
        <v>6.8879683267744046E-2</v>
      </c>
      <c r="I23" s="1">
        <f>AVERAGE(G21:G23)</f>
        <v>16.465667088826496</v>
      </c>
      <c r="J23" s="8"/>
      <c r="K23" s="1">
        <f>E23-I23</f>
        <v>4.834999720255535</v>
      </c>
      <c r="L23" s="1">
        <f>K23-$K$7</f>
        <v>-4.0203329722086565</v>
      </c>
      <c r="M23" s="27">
        <f>SQRT((D23*D23)+(H23*H23))</f>
        <v>7.7812088070720875E-2</v>
      </c>
      <c r="N23" s="14"/>
      <c r="O23" s="34">
        <f>POWER(2,-L23)</f>
        <v>16.227096438016371</v>
      </c>
      <c r="P23" s="26">
        <f>M23/SQRT((COUNT(C21:C23)+COUNT(G21:G23)/2))</f>
        <v>3.6680970088727734E-2</v>
      </c>
    </row>
    <row r="24" spans="2:16">
      <c r="B24" s="36" t="s">
        <v>49</v>
      </c>
      <c r="C24" t="s">
        <v>10</v>
      </c>
      <c r="D24" s="10"/>
      <c r="E24" s="8"/>
      <c r="F24" s="8"/>
      <c r="G24" s="30">
        <v>18.704999923706055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49</v>
      </c>
      <c r="C25" t="s">
        <v>10</v>
      </c>
      <c r="D25" s="9"/>
      <c r="E25" s="8"/>
      <c r="F25" s="8"/>
      <c r="G25" s="30">
        <v>18.606000900268555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49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18.61199951171875</v>
      </c>
      <c r="H26" s="3">
        <f>STDEV(G24:G26)</f>
        <v>5.5506556085321269E-2</v>
      </c>
      <c r="I26" s="1">
        <f>AVERAGE(G24:G26)</f>
        <v>18.641000111897785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50</v>
      </c>
      <c r="C27" s="30">
        <v>23.246000289916992</v>
      </c>
      <c r="D27" s="10"/>
      <c r="E27" s="8"/>
      <c r="F27" s="8"/>
      <c r="G27" s="30">
        <v>18.302999496459961</v>
      </c>
      <c r="I27" s="8"/>
      <c r="J27" s="8"/>
      <c r="K27" s="8"/>
      <c r="L27" s="8"/>
      <c r="M27" s="8"/>
      <c r="N27" s="8"/>
      <c r="O27" s="33"/>
    </row>
    <row r="28" spans="2:16">
      <c r="B28" s="36" t="s">
        <v>50</v>
      </c>
      <c r="C28" s="30">
        <v>23.322999954223633</v>
      </c>
      <c r="D28" s="9"/>
      <c r="E28" s="8"/>
      <c r="F28" s="8"/>
      <c r="G28" s="30">
        <v>18.350000381469727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50</v>
      </c>
      <c r="C29" s="30">
        <v>23.229999542236328</v>
      </c>
      <c r="D29" s="4">
        <f>STDEV(C27:C29)</f>
        <v>4.9722645510679252E-2</v>
      </c>
      <c r="E29" s="1">
        <f>AVERAGE(C27:C29)</f>
        <v>23.266333262125652</v>
      </c>
      <c r="F29" s="8"/>
      <c r="G29" s="30">
        <v>18.334999084472656</v>
      </c>
      <c r="H29" s="3">
        <f>STDEV(G27:G29)</f>
        <v>2.4007275759228199E-2</v>
      </c>
      <c r="I29" s="1">
        <f>AVERAGE(G27:G29)</f>
        <v>18.329332987467449</v>
      </c>
      <c r="J29" s="8"/>
      <c r="K29" s="1">
        <f>E29-I29</f>
        <v>4.9370002746582031</v>
      </c>
      <c r="L29" s="1">
        <f>K29-$K$7</f>
        <v>-3.9183324178059884</v>
      </c>
      <c r="M29" s="27">
        <f>SQRT((D29*D29)+(H29*H29))</f>
        <v>5.5214950565587735E-2</v>
      </c>
      <c r="N29" s="14"/>
      <c r="O29" s="34">
        <f>POWER(2,-L29)</f>
        <v>15.119435991389336</v>
      </c>
      <c r="P29" s="26">
        <f>M29/SQRT((COUNT(C27:C29)+COUNT(G27:G29)/2))</f>
        <v>2.6028577311871394E-2</v>
      </c>
    </row>
    <row r="30" spans="2:16">
      <c r="B30" s="36" t="s">
        <v>51</v>
      </c>
      <c r="C30" s="30">
        <v>19.579000473022461</v>
      </c>
      <c r="D30" s="10"/>
      <c r="E30" s="8"/>
      <c r="F30" s="8"/>
      <c r="G30" s="30">
        <v>13.065999984741211</v>
      </c>
      <c r="I30" s="8"/>
      <c r="J30" s="8"/>
      <c r="K30" s="8"/>
      <c r="L30" s="8"/>
      <c r="M30" s="8"/>
      <c r="N30" s="8"/>
      <c r="O30" s="33"/>
    </row>
    <row r="31" spans="2:16">
      <c r="B31" s="36" t="s">
        <v>51</v>
      </c>
      <c r="C31" s="30">
        <v>19.336000442504883</v>
      </c>
      <c r="D31" s="9"/>
      <c r="E31" s="8"/>
      <c r="F31" s="8"/>
      <c r="G31" s="30">
        <v>13.069999694824219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51</v>
      </c>
      <c r="C32" s="30">
        <v>19.375999450683594</v>
      </c>
      <c r="D32" s="4">
        <f>STDEV(C30:C32)</f>
        <v>0.13029348318152739</v>
      </c>
      <c r="E32" s="1">
        <f>AVERAGE(C30:C32)</f>
        <v>19.430333455403645</v>
      </c>
      <c r="F32" s="8"/>
      <c r="G32" s="30">
        <v>13.006999969482422</v>
      </c>
      <c r="H32" s="3">
        <f>STDEV(G30:G32)</f>
        <v>3.5275026280234247E-2</v>
      </c>
      <c r="I32" s="1">
        <f>AVERAGE(G30:G32)</f>
        <v>13.047666549682617</v>
      </c>
      <c r="J32" s="8"/>
      <c r="K32" s="1">
        <f>E32-I32</f>
        <v>6.3826669057210275</v>
      </c>
      <c r="L32" s="1">
        <f>K32-$K$7</f>
        <v>-2.4726657867431641</v>
      </c>
      <c r="M32" s="27">
        <f>SQRT((D32*D32)+(H32*H32))</f>
        <v>0.13498414439720754</v>
      </c>
      <c r="N32" s="14"/>
      <c r="O32" s="34">
        <f>POWER(2,-L32)</f>
        <v>5.5506848611348545</v>
      </c>
      <c r="P32" s="26">
        <f>M32/SQRT((COUNT(C30:C32)+COUNT(G30:G32)/2))</f>
        <v>6.3632135903953058E-2</v>
      </c>
    </row>
    <row r="33" spans="2:16">
      <c r="B33" s="36" t="s">
        <v>52</v>
      </c>
      <c r="C33" s="30">
        <v>28.889999389648437</v>
      </c>
      <c r="D33" s="10"/>
      <c r="E33" s="8"/>
      <c r="F33" s="8"/>
      <c r="G33" s="30">
        <v>17.351999282836914</v>
      </c>
      <c r="I33" s="8"/>
      <c r="J33" s="8"/>
      <c r="K33" s="8"/>
      <c r="L33" s="8"/>
      <c r="M33" s="8"/>
      <c r="N33" s="8"/>
      <c r="O33" s="33"/>
    </row>
    <row r="34" spans="2:16">
      <c r="B34" s="36" t="s">
        <v>52</v>
      </c>
      <c r="C34" s="30"/>
      <c r="D34" s="9"/>
      <c r="E34" s="8"/>
      <c r="F34" s="8"/>
      <c r="G34" s="30">
        <v>17.391000747680664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52</v>
      </c>
      <c r="C35" s="30">
        <v>30.283000946044922</v>
      </c>
      <c r="D35" s="4">
        <f>STDEV(C33:C35)</f>
        <v>0.98500084673136901</v>
      </c>
      <c r="E35" s="1">
        <f>AVERAGE(C33:C35)</f>
        <v>29.58650016784668</v>
      </c>
      <c r="F35" s="8"/>
      <c r="G35" s="30">
        <v>17.351999282836914</v>
      </c>
      <c r="H35" s="3">
        <f>STDEV(G33:G35)</f>
        <v>2.2517506226328789E-2</v>
      </c>
      <c r="I35" s="1">
        <f>AVERAGE(G33:G35)</f>
        <v>17.364999771118164</v>
      </c>
      <c r="J35" s="8"/>
      <c r="K35" s="1">
        <f>E35-I35</f>
        <v>12.221500396728516</v>
      </c>
      <c r="L35" s="1">
        <f>K35-$K$7</f>
        <v>3.3661677042643241</v>
      </c>
      <c r="M35" s="27">
        <f>SQRT((D35*D35)+(H35*H35))</f>
        <v>0.98525819263184344</v>
      </c>
      <c r="N35" s="14"/>
      <c r="O35" s="34">
        <f>POWER(2,-L35)</f>
        <v>9.6980082801769896E-2</v>
      </c>
      <c r="P35" s="26">
        <f>M35/SQRT((COUNT(C33:C35)+COUNT(G33:G35)/2))</f>
        <v>0.52664265633435425</v>
      </c>
    </row>
    <row r="36" spans="2:16">
      <c r="B36" s="45" t="s">
        <v>53</v>
      </c>
      <c r="C36" s="30">
        <v>25.690999984741211</v>
      </c>
      <c r="D36" s="10"/>
      <c r="E36" s="8"/>
      <c r="F36" s="8"/>
      <c r="G36" s="30">
        <v>18.24799919128418</v>
      </c>
      <c r="I36" s="8"/>
      <c r="J36" s="8"/>
      <c r="K36" s="8"/>
      <c r="L36" s="8"/>
      <c r="M36" s="8"/>
      <c r="N36" s="8"/>
      <c r="O36" s="33"/>
    </row>
    <row r="37" spans="2:16">
      <c r="B37" s="45" t="s">
        <v>53</v>
      </c>
      <c r="C37" s="30"/>
      <c r="D37" s="9"/>
      <c r="E37" s="8"/>
      <c r="F37" s="8"/>
      <c r="G37" s="30">
        <v>18.271999359130859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45" t="s">
        <v>53</v>
      </c>
      <c r="C38" s="30">
        <v>25.238000869750977</v>
      </c>
      <c r="D38" s="4">
        <f>STDEV(C36:C38)</f>
        <v>0.32031874608109934</v>
      </c>
      <c r="E38" s="1">
        <f>AVERAGE(C36:C38)</f>
        <v>25.464500427246094</v>
      </c>
      <c r="F38" s="8"/>
      <c r="G38" s="30">
        <v>18.163000106811523</v>
      </c>
      <c r="H38" s="3">
        <f>STDEV(G36:G38)</f>
        <v>5.7273742418949149E-2</v>
      </c>
      <c r="I38" s="1">
        <f>AVERAGE(G36:G38)</f>
        <v>18.22766621907552</v>
      </c>
      <c r="J38" s="8"/>
      <c r="K38" s="1">
        <f>E38-I38</f>
        <v>7.2368342081705741</v>
      </c>
      <c r="L38" s="1">
        <f>K38-$K$7</f>
        <v>-1.6184984842936174</v>
      </c>
      <c r="M38" s="27">
        <f>SQRT((D38*D38)+(H38*H38))</f>
        <v>0.32539880248956038</v>
      </c>
      <c r="N38" s="14"/>
      <c r="O38" s="34">
        <f>POWER(2,-L38)</f>
        <v>3.0705529553477531</v>
      </c>
      <c r="P38" s="26">
        <f>M38/SQRT((COUNT(C36:C38)+COUNT(G36:G38)/2))</f>
        <v>0.17393297614035119</v>
      </c>
    </row>
    <row r="39" spans="2:16">
      <c r="B39" s="36" t="s">
        <v>54</v>
      </c>
      <c r="C39" s="30"/>
      <c r="D39" s="10"/>
      <c r="E39" s="8"/>
      <c r="F39" s="8"/>
      <c r="G39" s="30">
        <v>13.519000053405762</v>
      </c>
      <c r="I39" s="8"/>
      <c r="J39" s="8"/>
      <c r="K39" s="8"/>
      <c r="L39" s="8"/>
      <c r="M39" s="8"/>
      <c r="N39" s="8"/>
      <c r="O39" s="33"/>
    </row>
    <row r="40" spans="2:16">
      <c r="B40" s="36" t="s">
        <v>54</v>
      </c>
      <c r="C40" s="30">
        <v>19.884000778198242</v>
      </c>
      <c r="D40" s="9"/>
      <c r="E40" s="8"/>
      <c r="F40" s="8"/>
      <c r="G40" s="30">
        <v>13.362000465393066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54</v>
      </c>
      <c r="C41" s="30">
        <v>19.576000213623047</v>
      </c>
      <c r="D41" s="4">
        <f>STDEV(C39:C41)</f>
        <v>0.21778928782040574</v>
      </c>
      <c r="E41" s="1">
        <f>AVERAGE(C39:C41)</f>
        <v>19.730000495910645</v>
      </c>
      <c r="F41" s="8"/>
      <c r="G41" s="30">
        <v>13.399999618530273</v>
      </c>
      <c r="H41" s="3">
        <f>STDEV(G39:G41)</f>
        <v>8.1908393725202033E-2</v>
      </c>
      <c r="I41" s="1">
        <f>AVERAGE(G39:G41)</f>
        <v>13.427000045776367</v>
      </c>
      <c r="J41" s="8"/>
      <c r="K41" s="1">
        <f>E41-I41</f>
        <v>6.3030004501342773</v>
      </c>
      <c r="L41" s="1">
        <f>K41-$K$7</f>
        <v>-2.5523322423299142</v>
      </c>
      <c r="M41" s="27">
        <f>SQRT((D41*D41)+(H41*H41))</f>
        <v>0.23268252803328884</v>
      </c>
      <c r="N41" s="14"/>
      <c r="O41" s="34">
        <f>POWER(2,-L41)</f>
        <v>5.8658177290125373</v>
      </c>
      <c r="P41" s="26">
        <f>M41/SQRT((COUNT(C39:C41)+COUNT(G39:G41)/2))</f>
        <v>0.12437404282699856</v>
      </c>
    </row>
    <row r="42" spans="2:16">
      <c r="B42" s="36" t="s">
        <v>55</v>
      </c>
      <c r="C42" t="s">
        <v>10</v>
      </c>
      <c r="D42" s="10"/>
      <c r="E42" s="8"/>
      <c r="F42" s="8"/>
      <c r="G42" s="30">
        <v>16.485000610351562</v>
      </c>
      <c r="I42" s="8"/>
      <c r="J42" s="8"/>
      <c r="K42" s="8"/>
      <c r="L42" s="8"/>
      <c r="M42" s="8"/>
      <c r="N42" s="8"/>
      <c r="O42" s="33"/>
    </row>
    <row r="43" spans="2:16">
      <c r="B43" s="36" t="s">
        <v>55</v>
      </c>
      <c r="C43" s="30">
        <v>36.412998199462891</v>
      </c>
      <c r="D43" s="9"/>
      <c r="E43" s="8"/>
      <c r="F43" s="8"/>
      <c r="G43" s="30">
        <v>16.542999267578125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55</v>
      </c>
      <c r="C44" s="30">
        <v>34.967998504638672</v>
      </c>
      <c r="D44" s="4">
        <f>STDEV(C42:C44)</f>
        <v>1.0217690830226969</v>
      </c>
      <c r="E44" s="1">
        <f>AVERAGE(C42:C44)</f>
        <v>35.690498352050781</v>
      </c>
      <c r="F44" s="8"/>
      <c r="G44" s="30">
        <v>16.559999465942383</v>
      </c>
      <c r="H44" s="3">
        <f>STDEV(G42:G44)</f>
        <v>3.9322765510666387E-2</v>
      </c>
      <c r="I44" s="1">
        <f>AVERAGE(G42:G44)</f>
        <v>16.529333114624023</v>
      </c>
      <c r="J44" s="8"/>
      <c r="K44" s="1">
        <f>E44-I44</f>
        <v>19.161165237426758</v>
      </c>
      <c r="L44" s="1">
        <f>K44-$K$7</f>
        <v>10.305832544962566</v>
      </c>
      <c r="M44" s="27">
        <f>SQRT((D44*D44)+(H44*H44))</f>
        <v>1.0225254710316265</v>
      </c>
      <c r="N44" s="14"/>
      <c r="O44" s="34">
        <f>POWER(2,-L44)</f>
        <v>7.9001488424540196E-4</v>
      </c>
      <c r="P44" s="26">
        <f>M44/SQRT((COUNT(C42:C44)+COUNT(G42:G44)/2))</f>
        <v>0.54656285454999842</v>
      </c>
    </row>
    <row r="45" spans="2:16">
      <c r="B45" s="36" t="s">
        <v>56</v>
      </c>
      <c r="C45" s="30">
        <v>26.315000534057617</v>
      </c>
      <c r="D45" s="10"/>
      <c r="E45" s="8"/>
      <c r="F45" s="8"/>
      <c r="G45" s="30">
        <v>19.548000335693359</v>
      </c>
      <c r="I45" s="8"/>
      <c r="J45" s="8"/>
      <c r="K45" s="8"/>
      <c r="L45" s="8"/>
      <c r="M45" s="8"/>
      <c r="N45" s="8"/>
      <c r="O45" s="33"/>
    </row>
    <row r="46" spans="2:16">
      <c r="B46" s="36" t="s">
        <v>56</v>
      </c>
      <c r="C46" s="30">
        <v>26.60099983215332</v>
      </c>
      <c r="D46" s="9"/>
      <c r="E46" s="8"/>
      <c r="F46" s="8"/>
      <c r="G46" s="30">
        <v>19.590000152587891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56</v>
      </c>
      <c r="C47" s="30">
        <v>26.486000061035156</v>
      </c>
      <c r="D47" s="4">
        <f>STDEV(C45:C47)</f>
        <v>0.14391049538689379</v>
      </c>
      <c r="E47" s="1">
        <f>AVERAGE(C45:C47)</f>
        <v>26.467333475748699</v>
      </c>
      <c r="F47" s="8"/>
      <c r="G47" s="30">
        <v>19.632999420166016</v>
      </c>
      <c r="H47" s="3">
        <f>STDEV(G45:G47)</f>
        <v>4.2500521550954913E-2</v>
      </c>
      <c r="I47" s="1">
        <f>AVERAGE(G45:G47)</f>
        <v>19.590333302815754</v>
      </c>
      <c r="J47" s="8"/>
      <c r="K47" s="1">
        <f>E47-I47</f>
        <v>6.8770001729329451</v>
      </c>
      <c r="L47" s="1">
        <f>K47-$K$7</f>
        <v>-1.9783325195312464</v>
      </c>
      <c r="M47" s="27">
        <f>SQRT((D47*D47)+(H47*H47))</f>
        <v>0.15005507327179698</v>
      </c>
      <c r="N47" s="14"/>
      <c r="O47" s="34">
        <f>POWER(2,-L47)</f>
        <v>3.9403738639011006</v>
      </c>
      <c r="P47" s="26">
        <f>M47/SQRT((COUNT(C45:C47)+COUNT(G45:G47)/2))</f>
        <v>7.0736639907954604E-2</v>
      </c>
    </row>
    <row r="48" spans="2:16">
      <c r="B48" s="36" t="s">
        <v>57</v>
      </c>
      <c r="C48" s="30">
        <v>18.875999450683594</v>
      </c>
      <c r="D48" s="10"/>
      <c r="E48" s="8"/>
      <c r="F48" s="8"/>
      <c r="G48" s="30">
        <v>14.630999565124512</v>
      </c>
      <c r="I48" s="8"/>
      <c r="J48" s="8"/>
      <c r="K48" s="8"/>
      <c r="L48" s="8"/>
      <c r="M48" s="8"/>
      <c r="N48" s="8"/>
      <c r="O48" s="33"/>
    </row>
    <row r="49" spans="2:16">
      <c r="B49" s="36" t="s">
        <v>57</v>
      </c>
      <c r="C49" s="30">
        <v>18.674999237060547</v>
      </c>
      <c r="D49" s="9"/>
      <c r="E49" s="8"/>
      <c r="F49" s="8"/>
      <c r="G49" s="30">
        <v>14.649999618530273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57</v>
      </c>
      <c r="C50" s="30">
        <v>18.790000915527344</v>
      </c>
      <c r="D50" s="4">
        <f>STDEV(C48:C50)</f>
        <v>0.10084825231976985</v>
      </c>
      <c r="E50" s="1">
        <f>AVERAGE(C48:C50)</f>
        <v>18.780333201090496</v>
      </c>
      <c r="F50" s="8"/>
      <c r="G50" s="30">
        <v>14.565999984741211</v>
      </c>
      <c r="H50" s="3">
        <f>STDEV(G48:G50)</f>
        <v>4.404899914890914E-2</v>
      </c>
      <c r="I50" s="1">
        <f>AVERAGE(G48:G50)</f>
        <v>14.615666389465332</v>
      </c>
      <c r="J50" s="8"/>
      <c r="K50" s="1">
        <f>E50-I50</f>
        <v>4.1646668116251639</v>
      </c>
      <c r="L50" s="1">
        <f>K50-$K$7</f>
        <v>-4.6906658808390276</v>
      </c>
      <c r="M50" s="27">
        <f>SQRT((D50*D50)+(H50*H50))</f>
        <v>0.11004855438383807</v>
      </c>
      <c r="N50" s="14"/>
      <c r="O50" s="34">
        <f>POWER(2,-L50)</f>
        <v>25.824452909538504</v>
      </c>
      <c r="P50" s="26">
        <f>M50/SQRT((COUNT(C48:C50)+COUNT(G48:G50)/2))</f>
        <v>5.1877386043058978E-2</v>
      </c>
    </row>
    <row r="51" spans="2:16">
      <c r="B51" s="36" t="s">
        <v>58</v>
      </c>
      <c r="C51" s="30">
        <v>35.020000457763672</v>
      </c>
      <c r="D51" s="10"/>
      <c r="E51" s="8"/>
      <c r="F51" s="8"/>
      <c r="G51" s="30">
        <v>21.013999938964844</v>
      </c>
      <c r="I51" s="8"/>
      <c r="J51" s="8"/>
      <c r="K51" s="8"/>
      <c r="L51" s="8"/>
      <c r="M51" s="8"/>
      <c r="N51" s="8"/>
      <c r="O51" s="33"/>
    </row>
    <row r="52" spans="2:16">
      <c r="B52" s="36" t="s">
        <v>58</v>
      </c>
      <c r="C52" t="s">
        <v>10</v>
      </c>
      <c r="D52" s="9"/>
      <c r="E52" s="8"/>
      <c r="F52" s="8"/>
      <c r="G52" s="30">
        <v>21.158000946044922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58</v>
      </c>
      <c r="C53" t="s">
        <v>10</v>
      </c>
      <c r="D53" s="4" t="e">
        <f>STDEV(C51:C53)</f>
        <v>#DIV/0!</v>
      </c>
      <c r="E53" s="1">
        <f>AVERAGE(C51:C53)</f>
        <v>35.020000457763672</v>
      </c>
      <c r="F53" s="8"/>
      <c r="G53" s="30">
        <v>21.034999847412109</v>
      </c>
      <c r="H53" s="3">
        <f>STDEV(G51:G53)</f>
        <v>7.7788770033286422E-2</v>
      </c>
      <c r="I53" s="1">
        <f>AVERAGE(G51:G53)</f>
        <v>21.069000244140625</v>
      </c>
      <c r="J53" s="8"/>
      <c r="K53" s="1">
        <f>E53-I53</f>
        <v>13.951000213623047</v>
      </c>
      <c r="L53" s="1">
        <f>K53-$K$7</f>
        <v>5.0956675211588554</v>
      </c>
      <c r="M53" s="27" t="e">
        <f>SQRT((D53*D53)+(H53*H53))</f>
        <v>#DIV/0!</v>
      </c>
      <c r="N53" s="14"/>
      <c r="O53" s="34">
        <f>POWER(2,-L53)</f>
        <v>2.9244973232794937E-2</v>
      </c>
      <c r="P53" s="26" t="e">
        <f>M53/SQRT((COUNT(C51:C53)+COUNT(G51:G53)/2))</f>
        <v>#DIV/0!</v>
      </c>
    </row>
    <row r="54" spans="2:16">
      <c r="B54" s="36" t="s">
        <v>59</v>
      </c>
      <c r="C54" s="30">
        <v>25.945999145507812</v>
      </c>
      <c r="D54" s="10"/>
      <c r="E54" s="8"/>
      <c r="F54" s="8"/>
      <c r="G54" s="30">
        <v>20.599000930786133</v>
      </c>
      <c r="I54" s="8"/>
      <c r="J54" s="8"/>
      <c r="K54" s="8"/>
      <c r="L54" s="8"/>
      <c r="M54" s="8"/>
      <c r="N54" s="8"/>
      <c r="O54" s="33"/>
    </row>
    <row r="55" spans="2:16">
      <c r="B55" s="36" t="s">
        <v>59</v>
      </c>
      <c r="C55" s="30">
        <v>25.878999710083008</v>
      </c>
      <c r="D55" s="9"/>
      <c r="E55" s="8"/>
      <c r="F55" s="8"/>
      <c r="G55" s="30">
        <v>20.579999923706055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59</v>
      </c>
      <c r="C56" s="30">
        <v>25.893999099731445</v>
      </c>
      <c r="D56" s="4">
        <f>STDEV(C54:C56)</f>
        <v>3.5161320599517945E-2</v>
      </c>
      <c r="E56" s="1">
        <f>AVERAGE(C54:C56)</f>
        <v>25.90633265177409</v>
      </c>
      <c r="F56" s="8"/>
      <c r="G56" s="30">
        <v>20.590999603271484</v>
      </c>
      <c r="H56" s="3">
        <f>STDEV(G54:G56)</f>
        <v>9.5398503010265708E-3</v>
      </c>
      <c r="I56" s="1">
        <f>AVERAGE(G54:G56)</f>
        <v>20.590000152587891</v>
      </c>
      <c r="J56" s="8"/>
      <c r="K56" s="1">
        <f>E56-I56</f>
        <v>5.3163324991861991</v>
      </c>
      <c r="L56" s="1">
        <f>K56-$K$7</f>
        <v>-3.5390001932779924</v>
      </c>
      <c r="M56" s="27">
        <f>SQRT((D56*D56)+(H56*H56))</f>
        <v>3.6432502111000853E-2</v>
      </c>
      <c r="N56" s="14"/>
      <c r="O56" s="34">
        <f>POWER(2,-L56)</f>
        <v>11.623721953801992</v>
      </c>
      <c r="P56" s="26">
        <f>M56/SQRT((COUNT(C54:C56)+COUNT(G54:G56)/2))</f>
        <v>1.7174446198854609E-2</v>
      </c>
    </row>
    <row r="57" spans="2:16">
      <c r="B57" s="36" t="s">
        <v>60</v>
      </c>
      <c r="C57" s="30">
        <v>19.767999649047852</v>
      </c>
      <c r="D57" s="10"/>
      <c r="E57" s="8"/>
      <c r="F57" s="8"/>
      <c r="G57" s="30">
        <v>15.369999885559082</v>
      </c>
      <c r="I57" s="8"/>
      <c r="J57" s="8"/>
      <c r="K57" s="8"/>
      <c r="L57" s="8"/>
      <c r="M57" s="8"/>
      <c r="N57" s="8"/>
      <c r="O57" s="33"/>
    </row>
    <row r="58" spans="2:16">
      <c r="B58" s="36" t="s">
        <v>60</v>
      </c>
      <c r="C58" s="30">
        <v>19.964000701904297</v>
      </c>
      <c r="D58" s="9"/>
      <c r="E58" s="8"/>
      <c r="F58" s="8"/>
      <c r="G58" s="30">
        <v>15.368000030517578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60</v>
      </c>
      <c r="C59" s="30">
        <v>19.704999923706055</v>
      </c>
      <c r="D59" s="4">
        <f>STDEV(C57:C59)</f>
        <v>0.13507206793737431</v>
      </c>
      <c r="E59" s="1">
        <f>AVERAGE(C57:C59)</f>
        <v>19.812333424886067</v>
      </c>
      <c r="F59" s="8"/>
      <c r="G59" s="30">
        <v>15.41100025177002</v>
      </c>
      <c r="H59" s="3">
        <f>STDEV(G57:G59)</f>
        <v>2.4269488654745514E-2</v>
      </c>
      <c r="I59" s="1">
        <f>AVERAGE(G57:G59)</f>
        <v>15.383000055948893</v>
      </c>
      <c r="J59" s="8"/>
      <c r="K59" s="1">
        <f>E59-I59</f>
        <v>4.4293333689371739</v>
      </c>
      <c r="L59" s="1">
        <f>K59-$K$7</f>
        <v>-4.4259993235270176</v>
      </c>
      <c r="M59" s="27">
        <f>SQRT((D59*D59)+(H59*H59))</f>
        <v>0.1372350961541598</v>
      </c>
      <c r="N59" s="14"/>
      <c r="O59" s="34">
        <f>POWER(2,-L59)</f>
        <v>21.496044732143165</v>
      </c>
      <c r="P59" s="26">
        <f>M59/SQRT((COUNT(C57:C59)+COUNT(G57:G59)/2))</f>
        <v>6.4693244738262864E-2</v>
      </c>
    </row>
    <row r="60" spans="2:16">
      <c r="B60" s="36" t="s">
        <v>61</v>
      </c>
      <c r="C60" t="s">
        <v>10</v>
      </c>
      <c r="D60" s="10"/>
      <c r="E60" s="8"/>
      <c r="F60" s="8"/>
      <c r="G60" s="30">
        <v>19.343000411987305</v>
      </c>
      <c r="I60" s="8"/>
      <c r="J60" s="8"/>
      <c r="K60" s="8"/>
      <c r="L60" s="8"/>
      <c r="M60" s="8"/>
      <c r="N60" s="8"/>
      <c r="O60" s="33"/>
    </row>
    <row r="61" spans="2:16">
      <c r="B61" s="36" t="s">
        <v>61</v>
      </c>
      <c r="C61" t="s">
        <v>10</v>
      </c>
      <c r="D61" s="9"/>
      <c r="E61" s="8"/>
      <c r="F61" s="8"/>
      <c r="G61" s="30">
        <v>19.305000305175781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61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19.618000030517578</v>
      </c>
      <c r="H62" s="3">
        <f>STDEV(G60:G62)</f>
        <v>0.17080087156966869</v>
      </c>
      <c r="I62" s="1">
        <f>AVERAGE(G60:G62)</f>
        <v>19.422000249226887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62</v>
      </c>
      <c r="C63" s="30"/>
      <c r="D63" s="10"/>
      <c r="E63" s="8"/>
      <c r="F63" s="8"/>
      <c r="G63" s="30">
        <v>18.110000610351563</v>
      </c>
      <c r="I63" s="8"/>
      <c r="J63" s="8"/>
      <c r="K63" s="8"/>
      <c r="L63" s="8"/>
      <c r="M63" s="8"/>
      <c r="N63" s="8"/>
      <c r="O63" s="33"/>
    </row>
    <row r="64" spans="2:16">
      <c r="B64" s="36" t="s">
        <v>62</v>
      </c>
      <c r="C64" s="30">
        <v>26.902999877929688</v>
      </c>
      <c r="D64" s="9"/>
      <c r="E64" s="8"/>
      <c r="F64" s="8"/>
      <c r="G64" s="30">
        <v>18.139999389648438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62</v>
      </c>
      <c r="C65" s="30">
        <v>26.510000228881836</v>
      </c>
      <c r="D65" s="4">
        <f>STDEV(C63:C65)</f>
        <v>0.27789271684566913</v>
      </c>
      <c r="E65" s="1">
        <f>AVERAGE(C63:C65)</f>
        <v>26.706500053405762</v>
      </c>
      <c r="F65" s="8"/>
      <c r="G65" s="30">
        <v>18.208000183105469</v>
      </c>
      <c r="H65" s="3">
        <f>STDEV(G63:G65)</f>
        <v>5.0212798717120921E-2</v>
      </c>
      <c r="I65" s="1">
        <f>AVERAGE(G63:G65)</f>
        <v>18.152666727701824</v>
      </c>
      <c r="J65" s="8"/>
      <c r="K65" s="1">
        <f>E65-I65</f>
        <v>8.5538333257039376</v>
      </c>
      <c r="L65" s="1">
        <f>K65-$K$7</f>
        <v>-0.30149936676025391</v>
      </c>
      <c r="M65" s="27">
        <f>SQRT((D65*D65)+(H65*H65))</f>
        <v>0.2823927889144362</v>
      </c>
      <c r="N65" s="14"/>
      <c r="O65" s="34">
        <f>POWER(2,-L65)</f>
        <v>1.2324245844932833</v>
      </c>
      <c r="P65" s="26">
        <f>M65/SQRT((COUNT(C63:C65)+COUNT(G63:G65)/2))</f>
        <v>0.15094529494477066</v>
      </c>
    </row>
    <row r="66" spans="2:16">
      <c r="B66" s="36" t="s">
        <v>63</v>
      </c>
      <c r="C66" s="30">
        <v>23.320999145507813</v>
      </c>
      <c r="D66" s="10"/>
      <c r="E66" s="8"/>
      <c r="F66" s="8"/>
      <c r="G66" s="30">
        <v>14.866999626159668</v>
      </c>
      <c r="I66" s="8"/>
      <c r="J66" s="8"/>
      <c r="K66" s="8"/>
      <c r="L66" s="8"/>
      <c r="M66" s="8"/>
      <c r="N66" s="8"/>
      <c r="O66" s="33"/>
    </row>
    <row r="67" spans="2:16">
      <c r="B67" s="36" t="s">
        <v>63</v>
      </c>
      <c r="C67" s="30">
        <v>22.979999542236328</v>
      </c>
      <c r="D67" s="9"/>
      <c r="E67" s="8"/>
      <c r="F67" s="8"/>
      <c r="G67" s="30">
        <v>14.866999626159668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63</v>
      </c>
      <c r="C68" s="30">
        <v>22.826999664306641</v>
      </c>
      <c r="D68" s="4">
        <f>STDEV(C66:C68)</f>
        <v>0.25289166966149207</v>
      </c>
      <c r="E68" s="1">
        <f>AVERAGE(C66:C68)</f>
        <v>23.042666117350262</v>
      </c>
      <c r="F68" s="8"/>
      <c r="G68" s="30">
        <v>14.892999649047852</v>
      </c>
      <c r="H68" s="3">
        <f>STDEV(G66:G68)</f>
        <v>1.5011120213429228E-2</v>
      </c>
      <c r="I68" s="1">
        <f>AVERAGE(G66:G68)</f>
        <v>14.875666300455729</v>
      </c>
      <c r="J68" s="8"/>
      <c r="K68" s="1">
        <f>E68-I68</f>
        <v>8.166999816894533</v>
      </c>
      <c r="L68" s="1">
        <f>K68-$K$7</f>
        <v>-0.6883328755696585</v>
      </c>
      <c r="M68" s="27">
        <f>SQRT((D68*D68)+(H68*H68))</f>
        <v>0.25333679226326217</v>
      </c>
      <c r="N68" s="14"/>
      <c r="O68" s="34">
        <f>POWER(2,-L68)</f>
        <v>1.6114203450635725</v>
      </c>
      <c r="P68" s="26">
        <f>M68/SQRT((COUNT(C66:C68)+COUNT(G66:G68)/2))</f>
        <v>0.11942410915560026</v>
      </c>
    </row>
    <row r="69" spans="2:16">
      <c r="B69" s="36" t="s">
        <v>64</v>
      </c>
      <c r="C69" t="s">
        <v>10</v>
      </c>
      <c r="D69" s="10"/>
      <c r="E69" s="8"/>
      <c r="F69" s="8"/>
      <c r="G69" s="30">
        <v>17.625</v>
      </c>
      <c r="I69" s="8"/>
      <c r="J69" s="8"/>
      <c r="K69" s="8"/>
      <c r="L69" s="8"/>
      <c r="M69" s="8"/>
      <c r="N69" s="8"/>
      <c r="O69" s="33"/>
    </row>
    <row r="70" spans="2:16">
      <c r="B70" s="36" t="s">
        <v>64</v>
      </c>
      <c r="C70" s="30">
        <v>37.46099853515625</v>
      </c>
      <c r="D70" s="9"/>
      <c r="E70" s="8"/>
      <c r="F70" s="8"/>
      <c r="G70" s="30">
        <v>17.663999557495117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64</v>
      </c>
      <c r="C71" t="s">
        <v>10</v>
      </c>
      <c r="D71" s="4" t="e">
        <f>STDEV(C69:C71)</f>
        <v>#DIV/0!</v>
      </c>
      <c r="E71" s="1">
        <f>AVERAGE(C69:C71)</f>
        <v>37.46099853515625</v>
      </c>
      <c r="F71" s="8"/>
      <c r="G71" s="30">
        <v>17.722999572753906</v>
      </c>
      <c r="H71" s="3">
        <f>STDEV(G69:G71)</f>
        <v>4.9338766950712737E-2</v>
      </c>
      <c r="I71" s="1">
        <f>AVERAGE(G69:G71)</f>
        <v>17.670666376749676</v>
      </c>
      <c r="J71" s="8"/>
      <c r="K71" s="1">
        <f>E71-I71</f>
        <v>19.790332158406574</v>
      </c>
      <c r="L71" s="1">
        <f>K71-$K$7</f>
        <v>10.934999465942383</v>
      </c>
      <c r="M71" s="27" t="e">
        <f>SQRT((D71*D71)+(H71*H71))</f>
        <v>#DIV/0!</v>
      </c>
      <c r="N71" s="14"/>
      <c r="O71" s="34">
        <f>POWER(2,-L71)</f>
        <v>5.1078385109027357E-4</v>
      </c>
      <c r="P71" s="26" t="e">
        <f>M71/SQRT((COUNT(C69:C71)+COUNT(G69:G71)/2))</f>
        <v>#DIV/0!</v>
      </c>
    </row>
    <row r="72" spans="2:16">
      <c r="B72" s="36" t="s">
        <v>65</v>
      </c>
      <c r="C72" s="30">
        <v>21.544000625610352</v>
      </c>
      <c r="D72" s="10"/>
      <c r="E72" s="8"/>
      <c r="F72" s="8"/>
      <c r="G72" s="30">
        <v>16.856000900268555</v>
      </c>
      <c r="I72" s="8"/>
      <c r="J72" s="8"/>
      <c r="K72" s="8"/>
      <c r="L72" s="8"/>
      <c r="M72" s="8"/>
      <c r="N72" s="8"/>
      <c r="O72" s="33"/>
    </row>
    <row r="73" spans="2:16">
      <c r="B73" s="36" t="s">
        <v>65</v>
      </c>
      <c r="C73" s="30">
        <v>21.24799919128418</v>
      </c>
      <c r="D73" s="9"/>
      <c r="E73" s="8"/>
      <c r="F73" s="8"/>
      <c r="G73" s="30">
        <v>16.878000259399414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65</v>
      </c>
      <c r="C74" s="30">
        <v>21.315999984741211</v>
      </c>
      <c r="D74" s="4">
        <f>STDEV(C72:C74)</f>
        <v>0.15504045131872074</v>
      </c>
      <c r="E74" s="1">
        <f>AVERAGE(C72:C74)</f>
        <v>21.369333267211914</v>
      </c>
      <c r="F74" s="8"/>
      <c r="G74" s="30">
        <v>16.858999252319336</v>
      </c>
      <c r="H74" s="3">
        <f>STDEV(G72:G74)</f>
        <v>1.1930354753360082E-2</v>
      </c>
      <c r="I74" s="1">
        <f>AVERAGE(G72:G74)</f>
        <v>16.864333470662434</v>
      </c>
      <c r="J74" s="8"/>
      <c r="K74" s="1">
        <f>E74-I74</f>
        <v>4.5049997965494804</v>
      </c>
      <c r="L74" s="1">
        <f>K74-$K$7</f>
        <v>-4.3503328959147112</v>
      </c>
      <c r="M74" s="27">
        <f>SQRT((D74*D74)+(H74*H74))</f>
        <v>0.15549879391703858</v>
      </c>
      <c r="N74" s="14"/>
      <c r="O74" s="34">
        <f>POWER(2,-L74)</f>
        <v>20.397676173553123</v>
      </c>
      <c r="P74" s="26">
        <f>M74/SQRT((COUNT(C72:C74)+COUNT(G72:G74)/2))</f>
        <v>7.3302834430044969E-2</v>
      </c>
    </row>
    <row r="75" spans="2:16">
      <c r="B75" s="36" t="s">
        <v>66</v>
      </c>
      <c r="C75" s="30">
        <v>20.37700080871582</v>
      </c>
      <c r="D75" s="10"/>
      <c r="E75" s="8"/>
      <c r="F75" s="8"/>
      <c r="G75" s="30">
        <v>14.038000106811523</v>
      </c>
      <c r="I75" s="8"/>
      <c r="J75" s="8"/>
      <c r="K75" s="8"/>
      <c r="L75" s="8"/>
      <c r="M75" s="8"/>
      <c r="N75" s="8"/>
      <c r="O75" s="33"/>
    </row>
    <row r="76" spans="2:16">
      <c r="B76" s="36" t="s">
        <v>66</v>
      </c>
      <c r="C76" s="30">
        <v>20.361000061035156</v>
      </c>
      <c r="D76" s="9"/>
      <c r="E76" s="8"/>
      <c r="F76" s="8"/>
      <c r="G76" s="30">
        <v>13.925999641418457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66</v>
      </c>
      <c r="C77" s="30">
        <v>20.295000076293945</v>
      </c>
      <c r="D77" s="4">
        <f>STDEV(C75:C77)</f>
        <v>4.3466734464231944E-2</v>
      </c>
      <c r="E77" s="1">
        <f>AVERAGE(C75:C77)</f>
        <v>20.344333648681641</v>
      </c>
      <c r="F77" s="8"/>
      <c r="G77" s="30">
        <v>14.038999557495117</v>
      </c>
      <c r="H77" s="3">
        <f>STDEV(G75:G77)</f>
        <v>6.4953937760108937E-2</v>
      </c>
      <c r="I77" s="1">
        <f>AVERAGE(G75:G77)</f>
        <v>14.000999768575033</v>
      </c>
      <c r="J77" s="8"/>
      <c r="K77" s="1">
        <f>E77-I77</f>
        <v>6.3433338801066075</v>
      </c>
      <c r="L77" s="1">
        <f>K77-$K$7</f>
        <v>-2.511998812357584</v>
      </c>
      <c r="M77" s="27">
        <f>SQRT((D77*D77)+(H77*H77))</f>
        <v>7.8156068449789326E-2</v>
      </c>
      <c r="N77" s="14"/>
      <c r="O77" s="34">
        <f>POWER(2,-L77)</f>
        <v>5.7040981737783127</v>
      </c>
      <c r="P77" s="26">
        <f>M77/SQRT((COUNT(C75:C77)+COUNT(G75:G77)/2))</f>
        <v>3.6843123994484007E-2</v>
      </c>
    </row>
    <row r="78" spans="2:16">
      <c r="B78" s="36" t="s">
        <v>67</v>
      </c>
      <c r="C78" s="30">
        <v>37.313999176025391</v>
      </c>
      <c r="D78" s="10"/>
      <c r="E78" s="8"/>
      <c r="F78" s="8"/>
      <c r="G78" s="30">
        <v>16.520000457763672</v>
      </c>
      <c r="I78" s="8"/>
      <c r="J78" s="8"/>
      <c r="K78" s="8"/>
      <c r="L78" s="8"/>
      <c r="M78" s="8"/>
      <c r="N78" s="8"/>
      <c r="O78" s="33"/>
    </row>
    <row r="79" spans="2:16">
      <c r="B79" s="36" t="s">
        <v>67</v>
      </c>
      <c r="C79" t="s">
        <v>10</v>
      </c>
      <c r="D79" s="9"/>
      <c r="E79" s="8"/>
      <c r="F79" s="8"/>
      <c r="G79" s="30">
        <v>16.527000427246094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67</v>
      </c>
      <c r="C80" t="s">
        <v>10</v>
      </c>
      <c r="D80" s="4" t="e">
        <f>STDEV(C78:C80)</f>
        <v>#DIV/0!</v>
      </c>
      <c r="E80" s="1">
        <f>AVERAGE(C78:C80)</f>
        <v>37.313999176025391</v>
      </c>
      <c r="F80" s="8"/>
      <c r="G80" s="30">
        <v>16.563999176025391</v>
      </c>
      <c r="H80" s="3">
        <f>STDEV(G78:G80)</f>
        <v>2.3642455430370954E-2</v>
      </c>
      <c r="I80" s="1">
        <f>AVERAGE(G78:G80)</f>
        <v>16.537000020345051</v>
      </c>
      <c r="J80" s="8"/>
      <c r="K80" s="1">
        <f>E80-I80</f>
        <v>20.77699915568034</v>
      </c>
      <c r="L80" s="1">
        <f>K80-$K$7</f>
        <v>11.921666463216148</v>
      </c>
      <c r="M80" s="27" t="e">
        <f>SQRT((D80*D80)+(H80*H80))</f>
        <v>#DIV/0!</v>
      </c>
      <c r="N80" s="14"/>
      <c r="O80" s="34">
        <f>POWER(2,-L80)</f>
        <v>2.5776312973609599E-4</v>
      </c>
      <c r="P80" s="26" t="e">
        <f>M80/SQRT((COUNT(C78:C80)+COUNT(G78:G80)/2))</f>
        <v>#DIV/0!</v>
      </c>
    </row>
    <row r="81" spans="2:16">
      <c r="B81" s="36" t="s">
        <v>68</v>
      </c>
      <c r="C81" s="30">
        <v>28.277000427246094</v>
      </c>
      <c r="D81" s="10"/>
      <c r="E81" s="8"/>
      <c r="F81" s="8"/>
      <c r="G81" s="30">
        <v>18.260000228881836</v>
      </c>
      <c r="I81" s="8"/>
      <c r="J81" s="8"/>
      <c r="K81" s="8"/>
      <c r="L81" s="8"/>
      <c r="M81" s="8"/>
      <c r="N81" s="8"/>
      <c r="O81" s="33"/>
    </row>
    <row r="82" spans="2:16">
      <c r="B82" s="36" t="s">
        <v>68</v>
      </c>
      <c r="C82" s="30">
        <v>28.523000717163086</v>
      </c>
      <c r="D82" s="9"/>
      <c r="E82" s="8"/>
      <c r="F82" s="8"/>
      <c r="G82" s="30">
        <v>18.267999649047852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68</v>
      </c>
      <c r="C83" s="30">
        <v>28.97599983215332</v>
      </c>
      <c r="D83" s="4">
        <f>STDEV(C81:C83)</f>
        <v>0.3545712220136179</v>
      </c>
      <c r="E83" s="1">
        <f>AVERAGE(C81:C83)</f>
        <v>28.592000325520832</v>
      </c>
      <c r="F83" s="8"/>
      <c r="G83" s="30">
        <v>18.225000381469727</v>
      </c>
      <c r="H83" s="3">
        <f>STDEV(G81:G83)</f>
        <v>2.2868891002548231E-2</v>
      </c>
      <c r="I83" s="1">
        <f>AVERAGE(G81:G83)</f>
        <v>18.251000086466473</v>
      </c>
      <c r="J83" s="8"/>
      <c r="K83" s="1">
        <f>E83-I83</f>
        <v>10.34100023905436</v>
      </c>
      <c r="L83" s="1">
        <f>K83-$K$7</f>
        <v>1.4856675465901681</v>
      </c>
      <c r="M83" s="27">
        <f>SQRT((D83*D83)+(H83*H83))</f>
        <v>0.35530794763967322</v>
      </c>
      <c r="N83" s="14"/>
      <c r="O83" s="34">
        <f>POWER(2,-L83)</f>
        <v>0.35708327140433016</v>
      </c>
      <c r="P83" s="26">
        <f>M83/SQRT((COUNT(C81:C83)+COUNT(G81:G83)/2))</f>
        <v>0.16749377279032515</v>
      </c>
    </row>
    <row r="84" spans="2:16">
      <c r="B84" s="36" t="s">
        <v>69</v>
      </c>
      <c r="C84" t="s">
        <v>10</v>
      </c>
      <c r="D84" s="10"/>
      <c r="E84" s="8"/>
      <c r="F84" s="8"/>
      <c r="G84" s="30">
        <v>15.685999870300293</v>
      </c>
      <c r="I84" s="8"/>
      <c r="J84" s="8"/>
      <c r="K84" s="8"/>
      <c r="L84" s="8"/>
      <c r="M84" s="8"/>
      <c r="N84" s="8"/>
      <c r="O84" s="33"/>
    </row>
    <row r="85" spans="2:16">
      <c r="B85" s="36" t="s">
        <v>69</v>
      </c>
      <c r="C85" s="30">
        <v>22.128999710083008</v>
      </c>
      <c r="D85" s="9"/>
      <c r="E85" s="8"/>
      <c r="F85" s="8"/>
      <c r="G85" s="30">
        <v>15.741000175476074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69</v>
      </c>
      <c r="C86" s="30">
        <v>22.322000503540039</v>
      </c>
      <c r="D86" s="4">
        <f>STDEV(C84:C86)</f>
        <v>0.13647216982785104</v>
      </c>
      <c r="E86" s="1">
        <f>AVERAGE(C84:C86)</f>
        <v>22.225500106811523</v>
      </c>
      <c r="F86" s="8"/>
      <c r="G86" s="30">
        <v>15.710000038146973</v>
      </c>
      <c r="H86" s="3">
        <f>STDEV(G84:G86)</f>
        <v>2.7574294008856099E-2</v>
      </c>
      <c r="I86" s="1">
        <f>AVERAGE(G84:G86)</f>
        <v>15.712333361307779</v>
      </c>
      <c r="J86" s="8"/>
      <c r="K86" s="1">
        <f>E86-I86</f>
        <v>6.5131667455037441</v>
      </c>
      <c r="L86" s="1">
        <f>K86-$K$7</f>
        <v>-2.3421659469604474</v>
      </c>
      <c r="M86" s="27">
        <f>SQRT((D86*D86)+(H86*H86))</f>
        <v>0.13923000692238957</v>
      </c>
      <c r="N86" s="14"/>
      <c r="O86" s="34">
        <f>POWER(2,-L86)</f>
        <v>5.070633307576605</v>
      </c>
      <c r="P86" s="26">
        <f>M86/SQRT((COUNT(C84:C86)+COUNT(G84:G86)/2))</f>
        <v>7.442156912310656E-2</v>
      </c>
    </row>
    <row r="87" spans="2:16">
      <c r="B87" s="36" t="s">
        <v>70</v>
      </c>
      <c r="C87" t="s">
        <v>10</v>
      </c>
      <c r="D87" s="10"/>
      <c r="E87" s="8"/>
      <c r="F87" s="8"/>
      <c r="G87" s="30">
        <v>17.327999114990234</v>
      </c>
      <c r="I87" s="8"/>
      <c r="J87" s="8"/>
      <c r="K87" s="8"/>
      <c r="L87" s="8"/>
      <c r="M87" s="8"/>
      <c r="N87" s="8"/>
      <c r="O87" s="33"/>
    </row>
    <row r="88" spans="2:16">
      <c r="B88" s="36" t="s">
        <v>70</v>
      </c>
      <c r="C88" t="s">
        <v>10</v>
      </c>
      <c r="D88" s="9"/>
      <c r="E88" s="8"/>
      <c r="F88" s="8"/>
      <c r="G88" s="30">
        <v>17.356000900268555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70</v>
      </c>
      <c r="C89" s="30">
        <v>36.458000183105469</v>
      </c>
      <c r="D89" s="4" t="e">
        <f>STDEV(C87:C89)</f>
        <v>#DIV/0!</v>
      </c>
      <c r="E89" s="1">
        <f>AVERAGE(C87:C89)</f>
        <v>36.458000183105469</v>
      </c>
      <c r="F89" s="8"/>
      <c r="G89" s="30">
        <v>17.311000823974609</v>
      </c>
      <c r="H89" s="3">
        <f>STDEV(G87:G89)</f>
        <v>2.2723148045865522E-2</v>
      </c>
      <c r="I89" s="1">
        <f>AVERAGE(G87:G89)</f>
        <v>17.331666946411133</v>
      </c>
      <c r="J89" s="8"/>
      <c r="K89" s="1">
        <f>E89-I89</f>
        <v>19.126333236694336</v>
      </c>
      <c r="L89" s="1">
        <f>K89-$K$7</f>
        <v>10.271000544230144</v>
      </c>
      <c r="M89" s="27" t="e">
        <f>SQRT((D89*D89)+(H89*H89))</f>
        <v>#DIV/0!</v>
      </c>
      <c r="N89" s="14"/>
      <c r="O89" s="34">
        <f>POWER(2,-L89)</f>
        <v>8.0932089048759055E-4</v>
      </c>
      <c r="P89" s="26" t="e">
        <f>M89/SQRT((COUNT(C87:C89)+COUNT(G87:G89)/2))</f>
        <v>#DIV/0!</v>
      </c>
    </row>
    <row r="90" spans="2:16">
      <c r="B90" s="36" t="s">
        <v>71</v>
      </c>
      <c r="C90" s="30">
        <v>24.721000671386719</v>
      </c>
      <c r="D90" s="10"/>
      <c r="E90" s="8"/>
      <c r="F90" s="8"/>
      <c r="G90" s="30">
        <v>17.971000671386719</v>
      </c>
      <c r="I90" s="8"/>
      <c r="J90" s="8"/>
      <c r="K90" s="8"/>
      <c r="L90" s="8"/>
      <c r="M90" s="8"/>
      <c r="N90" s="8"/>
      <c r="O90" s="33"/>
    </row>
    <row r="91" spans="2:16">
      <c r="B91" s="36" t="s">
        <v>71</v>
      </c>
      <c r="C91" s="30">
        <v>24.465000152587891</v>
      </c>
      <c r="D91" s="9"/>
      <c r="E91" s="8"/>
      <c r="F91" s="8"/>
      <c r="G91" s="30">
        <v>17.955999374389648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71</v>
      </c>
      <c r="C92" s="30">
        <v>24.360000610351563</v>
      </c>
      <c r="D92" s="4">
        <f>STDEV(C90:C92)</f>
        <v>0.18568890361871454</v>
      </c>
      <c r="E92" s="1">
        <f>AVERAGE(C90:C92)</f>
        <v>24.515333811442058</v>
      </c>
      <c r="F92" s="8"/>
      <c r="G92" s="30">
        <v>18.024999618530273</v>
      </c>
      <c r="H92" s="3">
        <f>STDEV(G90:G92)</f>
        <v>3.6290400235858014E-2</v>
      </c>
      <c r="I92" s="1">
        <f>AVERAGE(G90:G92)</f>
        <v>17.983999888102215</v>
      </c>
      <c r="J92" s="8"/>
      <c r="K92" s="1">
        <f>E92-I92</f>
        <v>6.5313339233398438</v>
      </c>
      <c r="L92" s="1">
        <f>K92-$K$7</f>
        <v>-2.3239987691243478</v>
      </c>
      <c r="M92" s="27">
        <f>SQRT((D92*D92)+(H92*H92))</f>
        <v>0.18920190822610386</v>
      </c>
      <c r="N92" s="14"/>
      <c r="O92" s="34">
        <f>POWER(2,-L92)</f>
        <v>5.0071815625970633</v>
      </c>
      <c r="P92" s="26">
        <f>M92/SQRT((COUNT(C90:C92)+COUNT(G90:G92)/2))</f>
        <v>8.9190634880075254E-2</v>
      </c>
    </row>
    <row r="93" spans="2:16">
      <c r="B93" s="36" t="s">
        <v>72</v>
      </c>
      <c r="C93" s="30">
        <v>20.722000122070313</v>
      </c>
      <c r="D93" s="10"/>
      <c r="E93" s="8"/>
      <c r="F93" s="8"/>
      <c r="G93" s="30">
        <v>13.909999847412109</v>
      </c>
      <c r="I93" s="8"/>
      <c r="J93" s="8"/>
      <c r="K93" s="8"/>
      <c r="L93" s="8"/>
      <c r="M93" s="8"/>
      <c r="N93" s="8"/>
      <c r="O93" s="33"/>
    </row>
    <row r="94" spans="2:16">
      <c r="B94" s="36" t="s">
        <v>72</v>
      </c>
      <c r="C94" s="30">
        <v>20.652000427246094</v>
      </c>
      <c r="D94" s="9"/>
      <c r="E94" s="8"/>
      <c r="F94" s="8"/>
      <c r="G94" s="30">
        <v>14.072999954223633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72</v>
      </c>
      <c r="C95" s="30">
        <v>20.509000778198242</v>
      </c>
      <c r="D95" s="4">
        <f>STDEV(C93:C95)</f>
        <v>0.10856455636565196</v>
      </c>
      <c r="E95" s="1">
        <f>AVERAGE(C93:C95)</f>
        <v>20.627667109171551</v>
      </c>
      <c r="F95" s="8"/>
      <c r="G95" s="30">
        <v>14.031999588012695</v>
      </c>
      <c r="H95" s="3">
        <f>STDEV(G93:G95)</f>
        <v>8.4787972374829684E-2</v>
      </c>
      <c r="I95" s="1">
        <f>AVERAGE(G93:G95)</f>
        <v>14.004999796549479</v>
      </c>
      <c r="J95" s="8"/>
      <c r="K95" s="1">
        <f>E95-I95</f>
        <v>6.6226673126220721</v>
      </c>
      <c r="L95" s="1">
        <f>K95-$K$7</f>
        <v>-2.2326653798421194</v>
      </c>
      <c r="M95" s="27">
        <f>SQRT((D95*D95)+(H95*H95))</f>
        <v>0.13775072834038193</v>
      </c>
      <c r="N95" s="14"/>
      <c r="O95" s="34">
        <f>POWER(2,-L95)</f>
        <v>4.7000150609642839</v>
      </c>
      <c r="P95" s="26">
        <f>M95/SQRT((COUNT(C93:C95)+COUNT(G93:G95)/2))</f>
        <v>6.4936316081913345E-2</v>
      </c>
    </row>
    <row r="96" spans="2:16">
      <c r="B96" s="36" t="s">
        <v>73</v>
      </c>
      <c r="C96" s="30">
        <v>36.005001068115234</v>
      </c>
      <c r="D96" s="10"/>
      <c r="E96" s="8"/>
      <c r="F96" s="8"/>
      <c r="G96" s="30">
        <v>18.409000396728516</v>
      </c>
      <c r="I96" s="8"/>
      <c r="J96" s="8"/>
      <c r="K96" s="8"/>
      <c r="L96" s="8"/>
      <c r="M96" s="8"/>
      <c r="N96" s="8"/>
      <c r="O96" s="33"/>
    </row>
    <row r="97" spans="2:16">
      <c r="B97" s="36" t="s">
        <v>73</v>
      </c>
      <c r="C97" t="s">
        <v>10</v>
      </c>
      <c r="D97" s="9"/>
      <c r="E97" s="8"/>
      <c r="F97" s="8"/>
      <c r="G97" s="30">
        <v>18.417999267578125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73</v>
      </c>
      <c r="C98" t="s">
        <v>10</v>
      </c>
      <c r="D98" s="4" t="e">
        <f>STDEV(C96:C98)</f>
        <v>#DIV/0!</v>
      </c>
      <c r="E98" s="1">
        <f>AVERAGE(C96:C98)</f>
        <v>36.005001068115234</v>
      </c>
      <c r="F98" s="8"/>
      <c r="G98" s="30">
        <v>18.454999923706055</v>
      </c>
      <c r="H98" s="3">
        <f>STDEV(G96:G98)</f>
        <v>2.4378900414848474E-2</v>
      </c>
      <c r="I98" s="1">
        <f>AVERAGE(G96:G98)</f>
        <v>18.427333196004231</v>
      </c>
      <c r="J98" s="8"/>
      <c r="K98" s="1">
        <f>E98-I98</f>
        <v>17.577667872111004</v>
      </c>
      <c r="L98" s="1">
        <f>K98-$K$7</f>
        <v>8.7223351796468123</v>
      </c>
      <c r="M98" s="27" t="e">
        <f>SQRT((D98*D98)+(H98*H98))</f>
        <v>#DIV/0!</v>
      </c>
      <c r="N98" s="14"/>
      <c r="O98" s="34">
        <f>POWER(2,-L98)</f>
        <v>2.3676389650424492E-3</v>
      </c>
      <c r="P98" s="26" t="e">
        <f>M98/SQRT((COUNT(C96:C98)+COUNT(G96:G98)/2))</f>
        <v>#DIV/0!</v>
      </c>
    </row>
    <row r="99" spans="2:16">
      <c r="B99" s="36" t="s">
        <v>74</v>
      </c>
      <c r="C99" s="30">
        <v>29.222999572753906</v>
      </c>
      <c r="D99" s="10"/>
      <c r="E99" s="8"/>
      <c r="F99" s="8"/>
      <c r="G99" s="30">
        <v>20.375</v>
      </c>
      <c r="I99" s="8"/>
      <c r="J99" s="8"/>
      <c r="K99" s="8"/>
      <c r="L99" s="8"/>
      <c r="M99" s="8"/>
      <c r="N99" s="8"/>
      <c r="O99" s="33"/>
    </row>
    <row r="100" spans="2:16">
      <c r="B100" s="36" t="s">
        <v>74</v>
      </c>
      <c r="C100" s="30">
        <v>29.61199951171875</v>
      </c>
      <c r="D100" s="9"/>
      <c r="E100" s="8"/>
      <c r="F100" s="8"/>
      <c r="G100" s="30">
        <v>20.37700080871582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74</v>
      </c>
      <c r="C101" s="30">
        <v>28.934999465942383</v>
      </c>
      <c r="D101" s="4">
        <f>STDEV(C99:C101)</f>
        <v>0.33975336054734967</v>
      </c>
      <c r="E101" s="1">
        <f>AVERAGE(C99:C101)</f>
        <v>29.25666618347168</v>
      </c>
      <c r="F101" s="8"/>
      <c r="G101" s="30">
        <v>20.356000900268555</v>
      </c>
      <c r="H101" s="3">
        <f>STDEV(G99:G101)</f>
        <v>1.1589975416397899E-2</v>
      </c>
      <c r="I101" s="1">
        <f>AVERAGE(G99:G101)</f>
        <v>20.369333902994793</v>
      </c>
      <c r="J101" s="8"/>
      <c r="K101" s="1">
        <f>E101-I101</f>
        <v>8.8873322804768868</v>
      </c>
      <c r="L101" s="1">
        <f>K101-$K$7</f>
        <v>3.1999588012695313E-2</v>
      </c>
      <c r="M101" s="27">
        <f>SQRT((D101*D101)+(H101*H101))</f>
        <v>0.33995098695748788</v>
      </c>
      <c r="N101" s="14"/>
      <c r="O101" s="34">
        <f>POWER(2,-L101)</f>
        <v>0.97806375275085156</v>
      </c>
      <c r="P101" s="26">
        <f>M101/SQRT((COUNT(C99:C101)+COUNT(G99:G101)/2))</f>
        <v>0.16025443209913284</v>
      </c>
    </row>
    <row r="102" spans="2:16">
      <c r="B102" s="36" t="s">
        <v>75</v>
      </c>
      <c r="C102" s="30">
        <v>19.750999450683594</v>
      </c>
      <c r="D102" s="10"/>
      <c r="E102" s="8"/>
      <c r="F102" s="8"/>
      <c r="G102" s="30">
        <v>14.642000198364258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75</v>
      </c>
      <c r="C103" s="30">
        <v>19.516000747680664</v>
      </c>
      <c r="D103" s="9"/>
      <c r="E103" s="8"/>
      <c r="F103" s="8"/>
      <c r="G103" s="30">
        <v>14.616000175476074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75</v>
      </c>
      <c r="C104" s="30">
        <v>19.496000289916992</v>
      </c>
      <c r="D104" s="4">
        <f>STDEV(C102:C104)</f>
        <v>0.14180325614251249</v>
      </c>
      <c r="E104" s="1">
        <f>AVERAGE(C102:C104)</f>
        <v>19.587666829427082</v>
      </c>
      <c r="F104" s="8"/>
      <c r="G104" s="30">
        <v>14.600000381469727</v>
      </c>
      <c r="H104" s="3">
        <f>STDEV(G102:G104)</f>
        <v>2.1197402425791788E-2</v>
      </c>
      <c r="I104" s="1">
        <f>AVERAGE(G102:G104)</f>
        <v>14.619333585103353</v>
      </c>
      <c r="J104" s="8"/>
      <c r="K104" s="1">
        <f>E104-I104</f>
        <v>4.9683332443237287</v>
      </c>
      <c r="L104" s="1">
        <f>K104-$K$7</f>
        <v>-3.8869994481404628</v>
      </c>
      <c r="M104" s="27">
        <f>SQRT((D104*D104)+(H104*H104))</f>
        <v>0.14337884544876198</v>
      </c>
      <c r="N104" s="14"/>
      <c r="O104" s="34">
        <f>POWER(2,-L104)</f>
        <v>14.79460679058686</v>
      </c>
      <c r="P104" s="26">
        <f>M104/SQRT((COUNT(C102:C104)+COUNT(G102:G104)/2))</f>
        <v>6.758943593034504E-2</v>
      </c>
    </row>
    <row r="105" spans="2:16">
      <c r="B105" s="36" t="s">
        <v>76</v>
      </c>
      <c r="C105" s="30"/>
      <c r="D105" s="10"/>
      <c r="E105" s="8"/>
      <c r="F105" s="8"/>
      <c r="G105" s="30">
        <v>16.809000015258789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76</v>
      </c>
      <c r="C106" s="30">
        <v>37.317001342773437</v>
      </c>
      <c r="D106" s="9"/>
      <c r="E106" s="8"/>
      <c r="F106" s="8"/>
      <c r="G106" s="30">
        <v>16.770999908447266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76</v>
      </c>
      <c r="C107" s="30">
        <v>36.926998138427734</v>
      </c>
      <c r="D107" s="4">
        <f>STDEV(C105:C107)</f>
        <v>0.27577391047732946</v>
      </c>
      <c r="E107" s="1">
        <f>AVERAGE(C105:C107)</f>
        <v>37.121999740600586</v>
      </c>
      <c r="F107" s="8"/>
      <c r="G107" s="30">
        <v>16.860000610351563</v>
      </c>
      <c r="H107" s="3">
        <f>STDEV(G105:G107)</f>
        <v>4.4658320906190464E-2</v>
      </c>
      <c r="I107" s="1">
        <f>AVERAGE(G105:G107)</f>
        <v>16.813333511352539</v>
      </c>
      <c r="J107" s="8"/>
      <c r="K107" s="1">
        <f>E107-I107</f>
        <v>20.308666229248047</v>
      </c>
      <c r="L107" s="1">
        <f>K107-$K$7</f>
        <v>11.453333536783855</v>
      </c>
      <c r="M107" s="27">
        <f>SQRT((D107*D107)+(H107*H107))</f>
        <v>0.27936645347306538</v>
      </c>
      <c r="N107" s="14"/>
      <c r="O107" s="34">
        <f>POWER(2,-L107)</f>
        <v>3.5661783169421891E-4</v>
      </c>
      <c r="P107" s="26">
        <f>M107/SQRT((COUNT(C105:C107)+COUNT(G105:G107)/2))</f>
        <v>0.14932765060776196</v>
      </c>
    </row>
    <row r="108" spans="2:16">
      <c r="B108" s="35" t="s">
        <v>77</v>
      </c>
      <c r="C108" s="30">
        <v>23.413000106811523</v>
      </c>
      <c r="D108" s="10"/>
      <c r="E108" s="8"/>
      <c r="F108" s="8"/>
      <c r="G108" s="30">
        <v>19.346000671386719</v>
      </c>
      <c r="I108" s="8"/>
      <c r="J108" s="8"/>
      <c r="K108" s="8"/>
      <c r="L108" s="8"/>
      <c r="M108" s="8"/>
      <c r="N108" s="8"/>
      <c r="O108" s="33"/>
    </row>
    <row r="109" spans="2:16">
      <c r="B109" s="35" t="s">
        <v>77</v>
      </c>
      <c r="C109" s="30">
        <v>21.738000869750977</v>
      </c>
      <c r="D109" s="9"/>
      <c r="E109" s="8"/>
      <c r="F109" s="8"/>
      <c r="G109" s="30">
        <v>19.381999969482422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5" t="s">
        <v>77</v>
      </c>
      <c r="C110" s="30"/>
      <c r="D110" s="4">
        <f>STDEV(C108:C110)</f>
        <v>1.1844033190078063</v>
      </c>
      <c r="E110" s="1">
        <f>AVERAGE(C108:C110)</f>
        <v>22.57550048828125</v>
      </c>
      <c r="F110" s="8"/>
      <c r="G110" s="30">
        <v>19.364999771118164</v>
      </c>
      <c r="H110" s="3">
        <f>STDEV(G108:G110)</f>
        <v>1.8008895942528025E-2</v>
      </c>
      <c r="I110" s="1">
        <f>AVERAGE(G108:G110)</f>
        <v>19.364333470662434</v>
      </c>
      <c r="J110" s="8"/>
      <c r="K110" s="1">
        <f>E110-I110</f>
        <v>3.2111670176188163</v>
      </c>
      <c r="L110" s="1">
        <f>K110-$K$7</f>
        <v>-5.6441656748453752</v>
      </c>
      <c r="M110" s="27">
        <f>SQRT((D110*D110)+(H110*H110))</f>
        <v>1.1845402240573242</v>
      </c>
      <c r="N110" s="14"/>
      <c r="O110" s="44">
        <f>POWER(2,-L110)</f>
        <v>50.010727085746467</v>
      </c>
      <c r="P110" s="26">
        <f>M110/SQRT((COUNT(C108:C110)+COUNT(G108:G110)/2))</f>
        <v>0.63316338275356376</v>
      </c>
    </row>
    <row r="111" spans="2:16">
      <c r="B111" s="36" t="s">
        <v>78</v>
      </c>
      <c r="C111" s="30">
        <v>24.819000244140625</v>
      </c>
      <c r="D111" s="10"/>
      <c r="E111" s="8"/>
      <c r="F111" s="8"/>
      <c r="G111" s="30">
        <v>14.921999931335449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78</v>
      </c>
      <c r="C112" s="30"/>
      <c r="D112" s="9"/>
      <c r="E112" s="8"/>
      <c r="F112" s="8"/>
      <c r="G112" s="30">
        <v>15.088000297546387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78</v>
      </c>
      <c r="C113" s="30">
        <v>24.110000610351563</v>
      </c>
      <c r="D113" s="4">
        <f>STDEV(C111:C113)</f>
        <v>0.50133844891102497</v>
      </c>
      <c r="E113" s="1">
        <f>AVERAGE(C111:C113)</f>
        <v>24.464500427246094</v>
      </c>
      <c r="F113" s="8"/>
      <c r="G113" s="30">
        <v>15.048000335693359</v>
      </c>
      <c r="H113" s="3">
        <f>STDEV(G111:G113)</f>
        <v>8.6633538952653771E-2</v>
      </c>
      <c r="I113" s="1">
        <f>AVERAGE(G111:G113)</f>
        <v>15.019333521525065</v>
      </c>
      <c r="J113" s="8"/>
      <c r="K113" s="1">
        <f>E113-I113</f>
        <v>9.4451669057210292</v>
      </c>
      <c r="L113" s="1">
        <f>K113-$K$7</f>
        <v>0.58983421325683771</v>
      </c>
      <c r="M113" s="27">
        <f>SQRT((D113*D113)+(H113*H113))</f>
        <v>0.50876871997792217</v>
      </c>
      <c r="N113" s="14"/>
      <c r="O113" s="44">
        <f>POWER(2,-L113)</f>
        <v>0.6644192541433297</v>
      </c>
      <c r="P113" s="26">
        <f>M113/SQRT((COUNT(C111:C113)+COUNT(G111:G113)/2))</f>
        <v>0.27194831989498791</v>
      </c>
    </row>
    <row r="114" spans="2:17">
      <c r="B114" s="36" t="s">
        <v>79</v>
      </c>
      <c r="C114" s="30">
        <v>37.833000183105469</v>
      </c>
      <c r="D114" s="10"/>
      <c r="E114" s="8"/>
      <c r="F114" s="8"/>
      <c r="G114" s="30">
        <v>17.919000625610352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79</v>
      </c>
      <c r="C115" t="s">
        <v>10</v>
      </c>
      <c r="D115" s="9"/>
      <c r="E115" s="8"/>
      <c r="F115" s="8"/>
      <c r="G115" s="30">
        <v>17.985000610351563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79</v>
      </c>
      <c r="C116" s="30">
        <v>36.400001525878906</v>
      </c>
      <c r="D116" s="4">
        <f>STDEV(C114:C116)</f>
        <v>1.0132830679561193</v>
      </c>
      <c r="E116" s="1">
        <f>AVERAGE(C114:C116)</f>
        <v>37.116500854492188</v>
      </c>
      <c r="F116" s="8"/>
      <c r="G116" s="30">
        <v>18.044000625610352</v>
      </c>
      <c r="H116" s="3">
        <f>STDEV(G114:G116)</f>
        <v>6.2532657849555459E-2</v>
      </c>
      <c r="I116" s="1">
        <f>AVERAGE(G114:G116)</f>
        <v>17.982667287190754</v>
      </c>
      <c r="J116" s="8"/>
      <c r="K116" s="1">
        <f>E116-I116</f>
        <v>19.133833567301433</v>
      </c>
      <c r="L116" s="1">
        <f>K116-$K$7</f>
        <v>10.278500874837242</v>
      </c>
      <c r="M116" s="27">
        <f>SQRT((D116*D116)+(H116*H116))</f>
        <v>1.0152107707783125</v>
      </c>
      <c r="N116" s="14"/>
      <c r="O116" s="34">
        <f>POWER(2,-L116)</f>
        <v>8.0512428450252077E-4</v>
      </c>
      <c r="P116" s="26">
        <f>M116/SQRT((COUNT(C114:C116)+COUNT(G114:G116)/2))</f>
        <v>0.54265298280216279</v>
      </c>
    </row>
    <row r="117" spans="2:17">
      <c r="B117" s="36" t="s">
        <v>80</v>
      </c>
      <c r="C117" s="30">
        <v>29.761999130249023</v>
      </c>
      <c r="D117" s="10"/>
      <c r="E117" s="8"/>
      <c r="F117" s="8"/>
      <c r="G117" s="30">
        <v>17.961000442504883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80</v>
      </c>
      <c r="C118" s="30"/>
      <c r="D118" s="9"/>
      <c r="E118" s="8"/>
      <c r="F118" s="8"/>
      <c r="G118" s="30">
        <v>17.958999633789062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80</v>
      </c>
      <c r="C119" s="30">
        <v>29.916000366210938</v>
      </c>
      <c r="D119" s="4">
        <f>STDEV(C117:C119)</f>
        <v>0.10889531825977904</v>
      </c>
      <c r="E119" s="1">
        <f>AVERAGE(C117:C119)</f>
        <v>29.83899974822998</v>
      </c>
      <c r="F119" s="8"/>
      <c r="G119" s="30">
        <v>18.014999389648438</v>
      </c>
      <c r="H119" s="3">
        <f>STDEV(G117:G119)</f>
        <v>3.176964532495162E-2</v>
      </c>
      <c r="I119" s="1">
        <f>AVERAGE(G117:G119)</f>
        <v>17.978333155314129</v>
      </c>
      <c r="J119" s="8"/>
      <c r="K119" s="1">
        <f>E119-I119</f>
        <v>11.860666592915852</v>
      </c>
      <c r="L119" s="1">
        <f>K119-$K$7</f>
        <v>3.0053339004516602</v>
      </c>
      <c r="M119" s="27">
        <f>SQRT((D119*D119)+(H119*H119))</f>
        <v>0.11343500651461957</v>
      </c>
      <c r="N119" s="14"/>
      <c r="O119" s="34">
        <f>POWER(2,-L119)</f>
        <v>0.12453870601103252</v>
      </c>
      <c r="P119" s="26">
        <f>M119/SQRT((COUNT(C117:C119)+COUNT(G117:G119)/2))</f>
        <v>6.0633561434882355E-2</v>
      </c>
    </row>
    <row r="120" spans="2:17">
      <c r="B120" s="36" t="s">
        <v>81</v>
      </c>
      <c r="C120" s="30">
        <v>23.419000625610352</v>
      </c>
      <c r="D120" s="10"/>
      <c r="E120" s="8"/>
      <c r="F120" s="8"/>
      <c r="G120" s="30">
        <v>15.661999702453613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81</v>
      </c>
      <c r="C121" s="30">
        <v>23.455999374389648</v>
      </c>
      <c r="D121" s="9"/>
      <c r="E121" s="8"/>
      <c r="F121" s="8"/>
      <c r="G121" s="30">
        <v>15.774999618530273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81</v>
      </c>
      <c r="C122" s="30">
        <v>23.406000137329102</v>
      </c>
      <c r="D122" s="4">
        <f>STDEV(C120:C122)</f>
        <v>2.5941741824779888E-2</v>
      </c>
      <c r="E122" s="1">
        <f>AVERAGE(C120:C122)</f>
        <v>23.427000045776367</v>
      </c>
      <c r="F122" s="8"/>
      <c r="G122" s="30">
        <v>15.717000007629395</v>
      </c>
      <c r="H122" s="3">
        <f>STDEV(G120:G122)</f>
        <v>5.6506591750306229E-2</v>
      </c>
      <c r="I122" s="1">
        <f>AVERAGE(G120:G122)</f>
        <v>15.717999776204428</v>
      </c>
      <c r="J122" s="8"/>
      <c r="K122" s="1">
        <f>E122-I122</f>
        <v>7.7090002695719395</v>
      </c>
      <c r="L122" s="1">
        <f>K122-$K$7</f>
        <v>-1.146332422892252</v>
      </c>
      <c r="M122" s="27">
        <f>SQRT((D122*D122)+(H122*H122))</f>
        <v>6.2176915974815845E-2</v>
      </c>
      <c r="N122" s="14"/>
      <c r="O122" s="34">
        <f>POWER(2,-L122)</f>
        <v>2.2135046787289387</v>
      </c>
      <c r="P122" s="26">
        <f>M122/SQRT((COUNT(C120:C122)+COUNT(G120:G122)/2))</f>
        <v>2.931047927937231E-2</v>
      </c>
    </row>
    <row r="123" spans="2:17">
      <c r="B123" s="36" t="s">
        <v>82</v>
      </c>
      <c r="C123" s="30">
        <v>34.569000244140625</v>
      </c>
      <c r="D123" s="10"/>
      <c r="E123" s="8"/>
      <c r="F123" s="8"/>
      <c r="G123" s="30">
        <v>16.982000350952148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82</v>
      </c>
      <c r="C124" t="s">
        <v>10</v>
      </c>
      <c r="D124" s="9"/>
      <c r="E124" s="8"/>
      <c r="F124" s="8"/>
      <c r="G124" s="30">
        <v>16.98699951171875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82</v>
      </c>
      <c r="C125" s="30">
        <v>36.805000305175781</v>
      </c>
      <c r="D125" s="4">
        <f>STDEV(C123:C125)</f>
        <v>1.5810908058914932</v>
      </c>
      <c r="E125" s="1">
        <f>AVERAGE(C123:C125)</f>
        <v>35.687000274658203</v>
      </c>
      <c r="F125" s="8"/>
      <c r="G125" s="30">
        <v>16.87299919128418</v>
      </c>
      <c r="H125" s="3">
        <f>STDEV(G123:G125)</f>
        <v>6.4423491414903736E-2</v>
      </c>
      <c r="I125" s="1">
        <f>AVERAGE(G123:G125)</f>
        <v>16.947333017985027</v>
      </c>
      <c r="J125" s="8"/>
      <c r="K125" s="1">
        <f>E125-I125</f>
        <v>18.739667256673176</v>
      </c>
      <c r="L125" s="1">
        <f>K125-$K$7</f>
        <v>9.8843345642089844</v>
      </c>
      <c r="M125" s="27">
        <f>SQRT((D125*D125)+(H125*H125))</f>
        <v>1.5824027688046738</v>
      </c>
      <c r="N125" s="14"/>
      <c r="O125" s="34">
        <f>POWER(2,-L125)</f>
        <v>1.0580807397518632E-3</v>
      </c>
      <c r="P125" s="26">
        <f>M125/SQRT((COUNT(C123:C125)+COUNT(G123:G125)/2))</f>
        <v>0.84582985839279212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46" sqref="O14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83</v>
      </c>
      <c r="C9" s="30">
        <v>22.211999893188477</v>
      </c>
      <c r="D9" s="10"/>
      <c r="E9" s="8"/>
      <c r="F9" s="8"/>
      <c r="G9" s="30">
        <v>18.51099967956543</v>
      </c>
      <c r="I9" s="8"/>
      <c r="J9" s="8"/>
      <c r="K9" s="8"/>
      <c r="L9" s="8"/>
      <c r="M9" s="8"/>
      <c r="N9" s="8"/>
      <c r="O9" s="33"/>
    </row>
    <row r="10" spans="2:16">
      <c r="B10" s="36" t="s">
        <v>83</v>
      </c>
      <c r="C10" s="30">
        <v>22.191999435424805</v>
      </c>
      <c r="D10" s="9"/>
      <c r="E10" s="8"/>
      <c r="F10" s="8"/>
      <c r="G10" s="30">
        <v>18.461000442504883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83</v>
      </c>
      <c r="C11" s="30">
        <v>22.208000183105469</v>
      </c>
      <c r="D11" s="4">
        <f>STDEV(C9:C11)</f>
        <v>1.0583319563073561E-2</v>
      </c>
      <c r="E11" s="1">
        <f>AVERAGE(C9:C11)</f>
        <v>22.203999837239582</v>
      </c>
      <c r="F11" s="8"/>
      <c r="G11" s="30">
        <v>18.475000381469727</v>
      </c>
      <c r="H11" s="3">
        <f>STDEV(G9:G11)</f>
        <v>2.5793640886335432E-2</v>
      </c>
      <c r="I11" s="1">
        <f>AVERAGE(G9:G11)</f>
        <v>18.482333501180012</v>
      </c>
      <c r="J11" s="8"/>
      <c r="K11" s="1">
        <f>E11-I11</f>
        <v>3.7216663360595703</v>
      </c>
      <c r="L11" s="1">
        <f>K11-$K$7</f>
        <v>-5.1336663564046212</v>
      </c>
      <c r="M11" s="27">
        <f>SQRT((D11*D11)+(H11*H11))</f>
        <v>2.7880433338586589E-2</v>
      </c>
      <c r="N11" s="14"/>
      <c r="O11" s="34">
        <f>POWER(2,-L11)</f>
        <v>35.106502189415707</v>
      </c>
      <c r="P11" s="26">
        <f>M11/SQRT((COUNT(C9:C11)+COUNT(G9:G11)/2))</f>
        <v>1.3142962317422716E-2</v>
      </c>
    </row>
    <row r="12" spans="2:16">
      <c r="B12" s="36" t="s">
        <v>84</v>
      </c>
      <c r="C12" s="30">
        <v>18.570999145507812</v>
      </c>
      <c r="D12" s="10"/>
      <c r="E12" s="8"/>
      <c r="F12" s="8"/>
      <c r="G12" s="30">
        <v>14.451999664306641</v>
      </c>
      <c r="I12" s="8"/>
      <c r="J12" s="8"/>
      <c r="K12" s="8"/>
      <c r="L12" s="8"/>
      <c r="M12" s="8"/>
      <c r="N12" s="8"/>
      <c r="O12" s="33"/>
    </row>
    <row r="13" spans="2:16">
      <c r="B13" s="36" t="s">
        <v>84</v>
      </c>
      <c r="C13" s="30">
        <v>18.493999481201172</v>
      </c>
      <c r="D13" s="9"/>
      <c r="E13" s="8"/>
      <c r="F13" s="8"/>
      <c r="G13" s="30">
        <v>14.39900016784668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84</v>
      </c>
      <c r="C14" s="30">
        <v>18.415000915527344</v>
      </c>
      <c r="D14" s="4">
        <f>STDEV(C12:C14)</f>
        <v>7.8001249390524399E-2</v>
      </c>
      <c r="E14" s="1">
        <f>AVERAGE(C12:C14)</f>
        <v>18.493333180745442</v>
      </c>
      <c r="F14" s="8"/>
      <c r="G14" s="30">
        <v>14.472999572753906</v>
      </c>
      <c r="H14" s="3">
        <f>STDEV(G12:G14)</f>
        <v>3.8135405042267083E-2</v>
      </c>
      <c r="I14" s="1">
        <f>AVERAGE(G12:G14)</f>
        <v>14.441333134969076</v>
      </c>
      <c r="J14" s="8"/>
      <c r="K14" s="1">
        <f>E14-I14</f>
        <v>4.0520000457763654</v>
      </c>
      <c r="L14" s="1">
        <f>K14-$K$7</f>
        <v>-4.8033326466878261</v>
      </c>
      <c r="M14" s="27">
        <f>SQRT((D14*D14)+(H14*H14))</f>
        <v>8.6824558877201058E-2</v>
      </c>
      <c r="N14" s="14"/>
      <c r="O14" s="34">
        <f>POWER(2,-L14)</f>
        <v>27.922043915106951</v>
      </c>
      <c r="P14" s="26">
        <f>M14/SQRT((COUNT(C12:C14)+COUNT(G12:G14)/2))</f>
        <v>4.0929489570399685E-2</v>
      </c>
    </row>
    <row r="15" spans="2:16">
      <c r="B15" s="36" t="s">
        <v>85</v>
      </c>
      <c r="C15" t="s">
        <v>10</v>
      </c>
      <c r="D15" s="10"/>
      <c r="E15" s="8"/>
      <c r="F15" s="8"/>
      <c r="G15" s="30">
        <v>15.548000335693359</v>
      </c>
      <c r="I15" s="8"/>
      <c r="J15" s="8"/>
      <c r="K15" s="8"/>
      <c r="L15" s="8"/>
      <c r="M15" s="8"/>
      <c r="N15" s="8"/>
      <c r="O15" s="33"/>
    </row>
    <row r="16" spans="2:16">
      <c r="B16" s="36" t="s">
        <v>85</v>
      </c>
      <c r="C16" s="30">
        <v>38.925998687744141</v>
      </c>
      <c r="D16" s="9"/>
      <c r="E16" s="8"/>
      <c r="F16" s="8"/>
      <c r="G16" s="30">
        <v>15.51099967956543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85</v>
      </c>
      <c r="C17" t="s">
        <v>10</v>
      </c>
      <c r="D17" s="4" t="e">
        <f>STDEV(C15:C17)</f>
        <v>#DIV/0!</v>
      </c>
      <c r="E17" s="1">
        <f>AVERAGE(C15:C17)</f>
        <v>38.925998687744141</v>
      </c>
      <c r="F17" s="8"/>
      <c r="G17" s="30">
        <v>15.553999900817871</v>
      </c>
      <c r="H17" s="3">
        <f>STDEV(G15:G17)</f>
        <v>2.3288274457830601E-2</v>
      </c>
      <c r="I17" s="1">
        <f>AVERAGE(G15:G17)</f>
        <v>15.537666638692221</v>
      </c>
      <c r="J17" s="8"/>
      <c r="K17" s="1">
        <f>E17-I17</f>
        <v>23.388332049051918</v>
      </c>
      <c r="L17" s="1">
        <f>K17-$K$7</f>
        <v>14.532999356587727</v>
      </c>
      <c r="M17" s="27" t="e">
        <f>SQRT((D17*D17)+(H17*H17))</f>
        <v>#DIV/0!</v>
      </c>
      <c r="N17" s="14"/>
      <c r="O17" s="34">
        <f>POWER(2,-L17)</f>
        <v>4.2182398162103762E-5</v>
      </c>
      <c r="P17" s="26" t="e">
        <f>M17/SQRT((COUNT(C15:C17)+COUNT(G15:G17)/2))</f>
        <v>#DIV/0!</v>
      </c>
    </row>
    <row r="18" spans="2:16">
      <c r="B18" s="36" t="s">
        <v>86</v>
      </c>
      <c r="C18" s="30">
        <v>25.726999282836914</v>
      </c>
      <c r="D18" s="10"/>
      <c r="E18" s="8"/>
      <c r="F18" s="8"/>
      <c r="G18" s="30">
        <v>18.812999725341797</v>
      </c>
      <c r="I18" s="8"/>
      <c r="J18" s="8"/>
      <c r="K18" s="8"/>
      <c r="L18" s="8"/>
      <c r="M18" s="8"/>
      <c r="N18" s="8"/>
      <c r="O18" s="33"/>
    </row>
    <row r="19" spans="2:16">
      <c r="B19" s="36" t="s">
        <v>86</v>
      </c>
      <c r="C19" s="30">
        <v>25.48900032043457</v>
      </c>
      <c r="D19" s="9"/>
      <c r="E19" s="8"/>
      <c r="F19" s="8"/>
      <c r="G19" s="30">
        <v>18.915000915527344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86</v>
      </c>
      <c r="C20" s="30">
        <v>26.242000579833984</v>
      </c>
      <c r="D20" s="4">
        <f>STDEV(C18:C20)</f>
        <v>0.38489808882115562</v>
      </c>
      <c r="E20" s="1">
        <f>AVERAGE(C18:C20)</f>
        <v>25.819333394368488</v>
      </c>
      <c r="F20" s="8"/>
      <c r="G20" s="30">
        <v>18.903999328613281</v>
      </c>
      <c r="H20" s="3">
        <f>STDEV(G18:G20)</f>
        <v>5.5985422968041904E-2</v>
      </c>
      <c r="I20" s="1">
        <f>AVERAGE(G18:G20)</f>
        <v>18.877333323160808</v>
      </c>
      <c r="J20" s="8"/>
      <c r="K20" s="1">
        <f>E20-I20</f>
        <v>6.9420000712076799</v>
      </c>
      <c r="L20" s="1">
        <f>K20-$K$7</f>
        <v>-1.9133326212565116</v>
      </c>
      <c r="M20" s="27">
        <f>SQRT((D20*D20)+(H20*H20))</f>
        <v>0.38894846234827662</v>
      </c>
      <c r="N20" s="14"/>
      <c r="O20" s="34">
        <f>POWER(2,-L20)</f>
        <v>3.7667822103630102</v>
      </c>
      <c r="P20" s="26">
        <f>M20/SQRT((COUNT(C18:C20)+COUNT(G18:G20)/2))</f>
        <v>0.18335206350569799</v>
      </c>
    </row>
    <row r="21" spans="2:16">
      <c r="B21" s="36" t="s">
        <v>87</v>
      </c>
      <c r="C21" s="30">
        <v>20.728000640869141</v>
      </c>
      <c r="D21" s="10"/>
      <c r="E21" s="8"/>
      <c r="F21" s="8"/>
      <c r="G21" s="30">
        <v>13.121999740600586</v>
      </c>
      <c r="I21" s="8"/>
      <c r="J21" s="8"/>
      <c r="K21" s="8"/>
      <c r="L21" s="8"/>
      <c r="M21" s="8"/>
      <c r="N21" s="8"/>
      <c r="O21" s="33"/>
    </row>
    <row r="22" spans="2:16">
      <c r="B22" s="36" t="s">
        <v>87</v>
      </c>
      <c r="C22" s="30">
        <v>20.799999237060547</v>
      </c>
      <c r="D22" s="9"/>
      <c r="E22" s="8"/>
      <c r="F22" s="8"/>
      <c r="G22" s="30">
        <v>13.060000419616699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87</v>
      </c>
      <c r="C23" s="30">
        <v>20.50200080871582</v>
      </c>
      <c r="D23" s="4">
        <f>STDEV(C21:C23)</f>
        <v>0.15548997035340503</v>
      </c>
      <c r="E23" s="1">
        <f>AVERAGE(C21:C23)</f>
        <v>20.676666895548504</v>
      </c>
      <c r="F23" s="8"/>
      <c r="G23" s="30">
        <v>13.081999778747559</v>
      </c>
      <c r="H23" s="3">
        <f>STDEV(G21:G23)</f>
        <v>3.1432161217653021E-2</v>
      </c>
      <c r="I23" s="1">
        <f>AVERAGE(G21:G23)</f>
        <v>13.087999979654947</v>
      </c>
      <c r="J23" s="8"/>
      <c r="K23" s="1">
        <f>E23-I23</f>
        <v>7.5886669158935565</v>
      </c>
      <c r="L23" s="1">
        <f>K23-$K$7</f>
        <v>-1.2666657765706351</v>
      </c>
      <c r="M23" s="27">
        <f>SQRT((D23*D23)+(H23*H23))</f>
        <v>0.15863515259650146</v>
      </c>
      <c r="N23" s="14"/>
      <c r="O23" s="34">
        <f>POWER(2,-L23)</f>
        <v>2.4060485877098614</v>
      </c>
      <c r="P23" s="26">
        <f>M23/SQRT((COUNT(C21:C23)+COUNT(G21:G23)/2))</f>
        <v>7.4781328090365959E-2</v>
      </c>
    </row>
    <row r="24" spans="2:16">
      <c r="B24" s="36" t="s">
        <v>88</v>
      </c>
      <c r="C24" t="s">
        <v>10</v>
      </c>
      <c r="D24" s="10"/>
      <c r="E24" s="8"/>
      <c r="F24" s="8"/>
      <c r="G24" s="30">
        <v>16.941999435424805</v>
      </c>
      <c r="I24" s="8"/>
      <c r="J24" s="8"/>
      <c r="K24" s="8"/>
      <c r="L24" s="8"/>
      <c r="M24" s="8"/>
      <c r="N24" s="8"/>
      <c r="O24" s="33"/>
    </row>
    <row r="25" spans="2:16">
      <c r="B25" s="36" t="s">
        <v>88</v>
      </c>
      <c r="C25" s="30">
        <v>30.187000274658203</v>
      </c>
      <c r="D25" s="9"/>
      <c r="E25" s="8"/>
      <c r="F25" s="8"/>
      <c r="G25" s="30">
        <v>16.958000183105469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88</v>
      </c>
      <c r="C26" s="30">
        <v>38.716999053955078</v>
      </c>
      <c r="D26" s="4">
        <f>STDEV(C24:C26)</f>
        <v>6.0316199803537929</v>
      </c>
      <c r="E26" s="1">
        <f>AVERAGE(C24:C26)</f>
        <v>34.451999664306641</v>
      </c>
      <c r="F26" s="8"/>
      <c r="G26" s="30">
        <v>16.857000350952148</v>
      </c>
      <c r="H26" s="3">
        <f>STDEV(G24:G26)</f>
        <v>5.428602395725949E-2</v>
      </c>
      <c r="I26" s="1">
        <f>AVERAGE(G24:G26)</f>
        <v>16.918999989827473</v>
      </c>
      <c r="J26" s="8"/>
      <c r="K26" s="1">
        <f>E26-I26</f>
        <v>17.532999674479168</v>
      </c>
      <c r="L26" s="1">
        <f>K26-$K$7</f>
        <v>8.6776669820149763</v>
      </c>
      <c r="M26" s="27">
        <f>SQRT((D26*D26)+(H26*H26))</f>
        <v>6.0318642690133686</v>
      </c>
      <c r="N26" s="14"/>
      <c r="O26" s="34">
        <f>POWER(2,-L26)</f>
        <v>2.4420915788461017E-3</v>
      </c>
      <c r="P26" s="26">
        <f>M26/SQRT((COUNT(C24:C26)+COUNT(G24:G26)/2))</f>
        <v>3.2241670711673818</v>
      </c>
    </row>
    <row r="27" spans="2:16">
      <c r="B27" s="36" t="s">
        <v>89</v>
      </c>
      <c r="C27" s="30">
        <v>27.809999465942383</v>
      </c>
      <c r="D27" s="10"/>
      <c r="E27" s="8"/>
      <c r="F27" s="8"/>
      <c r="G27" s="30">
        <v>20.951000213623047</v>
      </c>
      <c r="I27" s="8"/>
      <c r="J27" s="8"/>
      <c r="K27" s="8"/>
      <c r="L27" s="8"/>
      <c r="M27" s="8"/>
      <c r="N27" s="8"/>
      <c r="O27" s="33"/>
    </row>
    <row r="28" spans="2:16">
      <c r="B28" s="36" t="s">
        <v>89</v>
      </c>
      <c r="C28" s="30">
        <v>27.73699951171875</v>
      </c>
      <c r="D28" s="9"/>
      <c r="E28" s="8"/>
      <c r="F28" s="8"/>
      <c r="G28" s="30">
        <v>20.91200065612793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89</v>
      </c>
      <c r="C29" s="30">
        <v>27.558000564575195</v>
      </c>
      <c r="D29" s="4">
        <f>STDEV(C27:C29)</f>
        <v>0.12966177969716897</v>
      </c>
      <c r="E29" s="1">
        <f>AVERAGE(C27:C29)</f>
        <v>27.701666514078777</v>
      </c>
      <c r="F29" s="8"/>
      <c r="G29" s="30">
        <v>21.020000457763672</v>
      </c>
      <c r="H29" s="3">
        <f>STDEV(G27:G29)</f>
        <v>5.4689969113236335E-2</v>
      </c>
      <c r="I29" s="1">
        <f>AVERAGE(G27:G29)</f>
        <v>20.961000442504883</v>
      </c>
      <c r="J29" s="8"/>
      <c r="K29" s="1">
        <f>E29-I29</f>
        <v>6.7406660715738944</v>
      </c>
      <c r="L29" s="1">
        <f>K29-$K$7</f>
        <v>-2.1146666208902971</v>
      </c>
      <c r="M29" s="27">
        <f>SQRT((D29*D29)+(H29*H29))</f>
        <v>0.14072373586514794</v>
      </c>
      <c r="N29" s="14"/>
      <c r="O29" s="34">
        <f>POWER(2,-L29)</f>
        <v>4.3308992788368545</v>
      </c>
      <c r="P29" s="26">
        <f>M29/SQRT((COUNT(C27:C29)+COUNT(G27:G29)/2))</f>
        <v>6.6337805269433794E-2</v>
      </c>
    </row>
    <row r="30" spans="2:16">
      <c r="B30" s="36" t="s">
        <v>90</v>
      </c>
      <c r="C30" s="30">
        <v>19.621999740600586</v>
      </c>
      <c r="D30" s="10"/>
      <c r="E30" s="8"/>
      <c r="F30" s="8"/>
      <c r="G30" s="30">
        <v>14.52299976348877</v>
      </c>
      <c r="I30" s="8"/>
      <c r="J30" s="8"/>
      <c r="K30" s="8"/>
      <c r="L30" s="8"/>
      <c r="M30" s="8"/>
      <c r="N30" s="8"/>
      <c r="O30" s="33"/>
    </row>
    <row r="31" spans="2:16">
      <c r="B31" s="36" t="s">
        <v>90</v>
      </c>
      <c r="C31" s="30">
        <v>19.74799919128418</v>
      </c>
      <c r="D31" s="9"/>
      <c r="E31" s="8"/>
      <c r="F31" s="8"/>
      <c r="G31" s="30">
        <v>14.588000297546387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90</v>
      </c>
      <c r="C32" s="30">
        <v>19.73699951171875</v>
      </c>
      <c r="D32" s="4">
        <f>STDEV(C30:C32)</f>
        <v>6.9787536948870313E-2</v>
      </c>
      <c r="E32" s="1">
        <f>AVERAGE(C30:C32)</f>
        <v>19.702332814534504</v>
      </c>
      <c r="F32" s="8"/>
      <c r="G32" s="30">
        <v>14.607999801635742</v>
      </c>
      <c r="H32" s="3">
        <f>STDEV(G30:G32)</f>
        <v>4.4441077238260858E-2</v>
      </c>
      <c r="I32" s="1">
        <f>AVERAGE(G30:G32)</f>
        <v>14.572999954223633</v>
      </c>
      <c r="J32" s="8"/>
      <c r="K32" s="1">
        <f>E32-I32</f>
        <v>5.1293328603108712</v>
      </c>
      <c r="L32" s="1">
        <f>K32-$K$7</f>
        <v>-3.7259998321533203</v>
      </c>
      <c r="M32" s="27">
        <f>SQRT((D32*D32)+(H32*H32))</f>
        <v>8.27363865508218E-2</v>
      </c>
      <c r="N32" s="14"/>
      <c r="O32" s="34">
        <f>POWER(2,-L32)</f>
        <v>13.2323723556055</v>
      </c>
      <c r="P32" s="26">
        <f>M32/SQRT((COUNT(C30:C32)+COUNT(G30:G32)/2))</f>
        <v>3.9002306653971711E-2</v>
      </c>
    </row>
    <row r="33" spans="2:16">
      <c r="B33" s="36" t="s">
        <v>91</v>
      </c>
      <c r="C33" s="30">
        <v>34.051998138427734</v>
      </c>
      <c r="D33" s="10"/>
      <c r="E33" s="8"/>
      <c r="F33" s="8"/>
      <c r="G33" s="30">
        <v>15.939000129699707</v>
      </c>
      <c r="I33" s="8"/>
      <c r="J33" s="8"/>
      <c r="K33" s="8"/>
      <c r="L33" s="8"/>
      <c r="M33" s="8"/>
      <c r="N33" s="8"/>
      <c r="O33" s="33"/>
    </row>
    <row r="34" spans="2:16">
      <c r="B34" s="36" t="s">
        <v>91</v>
      </c>
      <c r="C34" t="s">
        <v>10</v>
      </c>
      <c r="D34" s="9"/>
      <c r="E34" s="8"/>
      <c r="F34" s="8"/>
      <c r="G34" s="30">
        <v>15.756999969482422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91</v>
      </c>
      <c r="C35" s="30">
        <v>34.909999847412109</v>
      </c>
      <c r="D35" s="4">
        <f>STDEV(C33:C35)</f>
        <v>0.60669882669249831</v>
      </c>
      <c r="E35" s="1">
        <f>AVERAGE(C33:C35)</f>
        <v>34.480998992919922</v>
      </c>
      <c r="F35" s="8"/>
      <c r="G35" s="30">
        <v>15.77400016784668</v>
      </c>
      <c r="H35" s="3">
        <f>STDEV(G33:G35)</f>
        <v>0.10053030428270709</v>
      </c>
      <c r="I35" s="1">
        <f>AVERAGE(G33:G35)</f>
        <v>15.823333422342936</v>
      </c>
      <c r="J35" s="8"/>
      <c r="K35" s="1">
        <f>E35-I35</f>
        <v>18.657665570576988</v>
      </c>
      <c r="L35" s="1">
        <f>K35-$K$7</f>
        <v>9.8023328781127965</v>
      </c>
      <c r="M35" s="27">
        <f>SQRT((D35*D35)+(H35*H35))</f>
        <v>0.61497138826877773</v>
      </c>
      <c r="N35" s="14"/>
      <c r="O35" s="34">
        <f>POWER(2,-L35)</f>
        <v>1.1199632604599382E-3</v>
      </c>
      <c r="P35" s="26">
        <f>M35/SQRT((COUNT(C33:C35)+COUNT(G33:G35)/2))</f>
        <v>0.32871603393864252</v>
      </c>
    </row>
    <row r="36" spans="2:16">
      <c r="B36" s="36" t="s">
        <v>92</v>
      </c>
      <c r="C36" s="30">
        <v>22.586999893188477</v>
      </c>
      <c r="D36" s="10"/>
      <c r="E36" s="8"/>
      <c r="F36" s="8"/>
      <c r="G36" s="30">
        <v>18.517000198364258</v>
      </c>
      <c r="I36" s="8"/>
      <c r="J36" s="8"/>
      <c r="K36" s="8"/>
      <c r="L36" s="8"/>
      <c r="M36" s="8"/>
      <c r="N36" s="8"/>
      <c r="O36" s="33"/>
    </row>
    <row r="37" spans="2:16">
      <c r="B37" s="36" t="s">
        <v>92</v>
      </c>
      <c r="C37" s="30">
        <v>22.634000778198242</v>
      </c>
      <c r="D37" s="9"/>
      <c r="E37" s="8"/>
      <c r="F37" s="8"/>
      <c r="G37" s="30">
        <v>18.523000717163086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92</v>
      </c>
      <c r="C38" s="30">
        <v>23.006000518798828</v>
      </c>
      <c r="D38" s="4">
        <f>STDEV(C36:C38)</f>
        <v>0.22954825725785047</v>
      </c>
      <c r="E38" s="1">
        <f>AVERAGE(C36:C38)</f>
        <v>22.742333730061848</v>
      </c>
      <c r="F38" s="8"/>
      <c r="G38" s="30">
        <v>18.492000579833984</v>
      </c>
      <c r="H38" s="3">
        <f>STDEV(G36:G38)</f>
        <v>1.6441794645239899E-2</v>
      </c>
      <c r="I38" s="1">
        <f>AVERAGE(G36:G38)</f>
        <v>18.510667165120442</v>
      </c>
      <c r="J38" s="8"/>
      <c r="K38" s="1">
        <f>E38-I38</f>
        <v>4.2316665649414062</v>
      </c>
      <c r="L38" s="1">
        <f>K38-$K$7</f>
        <v>-4.6236661275227853</v>
      </c>
      <c r="M38" s="27">
        <f>SQRT((D38*D38)+(H38*H38))</f>
        <v>0.23013634007099476</v>
      </c>
      <c r="N38" s="14"/>
      <c r="O38" s="34">
        <f>POWER(2,-L38)</f>
        <v>24.65256964140395</v>
      </c>
      <c r="P38" s="26">
        <f>M38/SQRT((COUNT(C36:C38)+COUNT(G36:G38)/2))</f>
        <v>0.1084873111077692</v>
      </c>
    </row>
    <row r="39" spans="2:16">
      <c r="B39" s="36" t="s">
        <v>93</v>
      </c>
      <c r="C39" s="30">
        <v>20.464000701904297</v>
      </c>
      <c r="D39" s="10"/>
      <c r="E39" s="8"/>
      <c r="F39" s="8"/>
      <c r="G39" s="30">
        <v>13.401000022888184</v>
      </c>
      <c r="I39" s="8"/>
      <c r="J39" s="8"/>
      <c r="K39" s="8"/>
      <c r="L39" s="8"/>
      <c r="M39" s="8"/>
      <c r="N39" s="8"/>
      <c r="O39" s="33"/>
    </row>
    <row r="40" spans="2:16">
      <c r="B40" s="36" t="s">
        <v>93</v>
      </c>
      <c r="C40" s="30">
        <v>20.236000061035156</v>
      </c>
      <c r="D40" s="9"/>
      <c r="E40" s="8"/>
      <c r="F40" s="8"/>
      <c r="G40" s="30">
        <v>13.458000183105469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93</v>
      </c>
      <c r="C41" s="30">
        <v>20.246000289916992</v>
      </c>
      <c r="D41" s="4">
        <f>STDEV(C39:C41)</f>
        <v>0.12884646964576518</v>
      </c>
      <c r="E41" s="1">
        <f>AVERAGE(C39:C41)</f>
        <v>20.315333684285481</v>
      </c>
      <c r="F41" s="8"/>
      <c r="G41" s="30">
        <v>13.473999977111816</v>
      </c>
      <c r="H41" s="3">
        <f>STDEV(G39:G41)</f>
        <v>3.8371006827408599E-2</v>
      </c>
      <c r="I41" s="1">
        <f>AVERAGE(G39:G41)</f>
        <v>13.44433339436849</v>
      </c>
      <c r="J41" s="8"/>
      <c r="K41" s="1">
        <f>E41-I41</f>
        <v>6.8710002899169904</v>
      </c>
      <c r="L41" s="1">
        <f>K41-$K$7</f>
        <v>-1.9843324025472011</v>
      </c>
      <c r="M41" s="27">
        <f>SQRT((D41*D41)+(H41*H41))</f>
        <v>0.13443863620673235</v>
      </c>
      <c r="N41" s="14"/>
      <c r="O41" s="34">
        <f>POWER(2,-L41)</f>
        <v>3.9567952215113231</v>
      </c>
      <c r="P41" s="26">
        <f>M41/SQRT((COUNT(C39:C41)+COUNT(G39:G41)/2))</f>
        <v>6.3374980876834519E-2</v>
      </c>
    </row>
    <row r="42" spans="2:16">
      <c r="B42" s="36" t="s">
        <v>94</v>
      </c>
      <c r="C42" s="30">
        <v>34</v>
      </c>
      <c r="D42" s="10"/>
      <c r="E42" s="8"/>
      <c r="F42" s="8"/>
      <c r="G42" s="30">
        <v>16.97599983215332</v>
      </c>
      <c r="I42" s="8"/>
      <c r="J42" s="8"/>
      <c r="K42" s="8"/>
      <c r="L42" s="8"/>
      <c r="M42" s="8"/>
      <c r="N42" s="8"/>
      <c r="O42" s="33"/>
    </row>
    <row r="43" spans="2:16">
      <c r="B43" s="36" t="s">
        <v>94</v>
      </c>
      <c r="C43" s="30">
        <v>34.053001403808594</v>
      </c>
      <c r="D43" s="9"/>
      <c r="E43" s="8"/>
      <c r="F43" s="8"/>
      <c r="G43" s="30">
        <v>17.063999176025391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94</v>
      </c>
      <c r="C44" t="s">
        <v>10</v>
      </c>
      <c r="D44" s="4">
        <f>STDEV(C42:C44)</f>
        <v>3.7477652045463147E-2</v>
      </c>
      <c r="E44" s="1">
        <f>AVERAGE(C42:C44)</f>
        <v>34.026500701904297</v>
      </c>
      <c r="F44" s="8"/>
      <c r="G44" s="30">
        <v>17.069999694824219</v>
      </c>
      <c r="H44" s="3">
        <f>STDEV(G42:G44)</f>
        <v>5.2624241767962369E-2</v>
      </c>
      <c r="I44" s="1">
        <f>AVERAGE(G42:G44)</f>
        <v>17.036666234334309</v>
      </c>
      <c r="J44" s="8"/>
      <c r="K44" s="1">
        <f>E44-I44</f>
        <v>16.989834467569988</v>
      </c>
      <c r="L44" s="1">
        <f>K44-$K$7</f>
        <v>8.1345017751057966</v>
      </c>
      <c r="M44" s="27">
        <f>SQRT((D44*D44)+(H44*H44))</f>
        <v>6.4605612948827926E-2</v>
      </c>
      <c r="N44" s="14"/>
      <c r="O44" s="34">
        <f>POWER(2,-L44)</f>
        <v>3.5585327403095533E-3</v>
      </c>
      <c r="P44" s="26">
        <f>M44/SQRT((COUNT(C42:C44)+COUNT(G42:G44)/2))</f>
        <v>3.4533152702434317E-2</v>
      </c>
    </row>
    <row r="45" spans="2:16">
      <c r="B45" s="36" t="s">
        <v>95</v>
      </c>
      <c r="C45" s="30">
        <v>29.615999221801758</v>
      </c>
      <c r="D45" s="10"/>
      <c r="E45" s="8"/>
      <c r="F45" s="8"/>
      <c r="G45" s="30">
        <v>20.281000137329102</v>
      </c>
      <c r="I45" s="8"/>
      <c r="J45" s="8"/>
      <c r="K45" s="8"/>
      <c r="L45" s="8"/>
      <c r="M45" s="8"/>
      <c r="N45" s="8"/>
      <c r="O45" s="33"/>
    </row>
    <row r="46" spans="2:16">
      <c r="B46" s="36" t="s">
        <v>95</v>
      </c>
      <c r="C46" s="30">
        <v>29.540000915527344</v>
      </c>
      <c r="D46" s="9"/>
      <c r="E46" s="8"/>
      <c r="F46" s="8"/>
      <c r="G46" s="30">
        <v>20.562999725341797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95</v>
      </c>
      <c r="C47" s="30"/>
      <c r="D47" s="4">
        <f>STDEV(C45:C47)</f>
        <v>5.3738917725330328E-2</v>
      </c>
      <c r="E47" s="1">
        <f>AVERAGE(C45:C47)</f>
        <v>29.578000068664551</v>
      </c>
      <c r="F47" s="8"/>
      <c r="G47" s="30">
        <v>20.568000793457031</v>
      </c>
      <c r="H47" s="3">
        <f>STDEV(G45:G47)</f>
        <v>0.16427525424293482</v>
      </c>
      <c r="I47" s="1">
        <f>AVERAGE(G45:G47)</f>
        <v>20.470666885375977</v>
      </c>
      <c r="J47" s="8"/>
      <c r="K47" s="1">
        <f>E47-I47</f>
        <v>9.1073331832885742</v>
      </c>
      <c r="L47" s="1">
        <f>K47-$K$7</f>
        <v>0.25200049082438269</v>
      </c>
      <c r="M47" s="27">
        <f>SQRT((D47*D47)+(H47*H47))</f>
        <v>0.17284163397419816</v>
      </c>
      <c r="N47" s="14"/>
      <c r="O47" s="34">
        <f>POWER(2,-L47)</f>
        <v>0.83973120725616757</v>
      </c>
      <c r="P47" s="26">
        <f>M47/SQRT((COUNT(C45:C47)+COUNT(G45:G47)/2))</f>
        <v>9.2387739500233768E-2</v>
      </c>
    </row>
    <row r="48" spans="2:16">
      <c r="B48" s="36" t="s">
        <v>96</v>
      </c>
      <c r="C48" s="30">
        <v>18.329999923706055</v>
      </c>
      <c r="D48" s="10"/>
      <c r="E48" s="8"/>
      <c r="F48" s="8"/>
      <c r="G48" s="30">
        <v>13.128000259399414</v>
      </c>
      <c r="I48" s="8"/>
      <c r="J48" s="8"/>
      <c r="K48" s="8"/>
      <c r="L48" s="8"/>
      <c r="M48" s="8"/>
      <c r="N48" s="8"/>
      <c r="O48" s="33"/>
    </row>
    <row r="49" spans="2:16">
      <c r="B49" s="36" t="s">
        <v>96</v>
      </c>
      <c r="C49" s="30">
        <v>18.438999176025391</v>
      </c>
      <c r="D49" s="9"/>
      <c r="E49" s="8"/>
      <c r="F49" s="8"/>
      <c r="G49" s="30">
        <v>13.10200023651123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96</v>
      </c>
      <c r="C50" s="30">
        <v>18.436000823974609</v>
      </c>
      <c r="D50" s="4">
        <f>STDEV(C48:C50)</f>
        <v>6.2083301537717267E-2</v>
      </c>
      <c r="E50" s="1">
        <f>AVERAGE(C48:C50)</f>
        <v>18.401666641235352</v>
      </c>
      <c r="F50" s="8"/>
      <c r="G50" s="30">
        <v>13.166999816894531</v>
      </c>
      <c r="H50" s="3">
        <f>STDEV(G48:G50)</f>
        <v>3.2715725385524218E-2</v>
      </c>
      <c r="I50" s="1">
        <f>AVERAGE(G48:G50)</f>
        <v>13.132333437601725</v>
      </c>
      <c r="J50" s="8"/>
      <c r="K50" s="1">
        <f>E50-I50</f>
        <v>5.2693332036336269</v>
      </c>
      <c r="L50" s="1">
        <f>K50-$K$7</f>
        <v>-3.5859994888305646</v>
      </c>
      <c r="M50" s="27">
        <f>SQRT((D50*D50)+(H50*H50))</f>
        <v>7.0175886295252163E-2</v>
      </c>
      <c r="N50" s="14"/>
      <c r="O50" s="34">
        <f>POWER(2,-L50)</f>
        <v>12.008628525269156</v>
      </c>
      <c r="P50" s="26">
        <f>M50/SQRT((COUNT(C48:C50)+COUNT(G48:G50)/2))</f>
        <v>3.3081230050099275E-2</v>
      </c>
    </row>
    <row r="51" spans="2:16">
      <c r="B51" s="36" t="s">
        <v>97</v>
      </c>
      <c r="C51" s="30"/>
      <c r="D51" s="10"/>
      <c r="E51" s="8"/>
      <c r="F51" s="8"/>
      <c r="G51" s="30">
        <v>15.298000335693359</v>
      </c>
      <c r="I51" s="8"/>
      <c r="J51" s="8"/>
      <c r="K51" s="8"/>
      <c r="L51" s="8"/>
      <c r="M51" s="8"/>
      <c r="N51" s="8"/>
      <c r="O51" s="33"/>
    </row>
    <row r="52" spans="2:16">
      <c r="B52" s="36" t="s">
        <v>97</v>
      </c>
      <c r="C52" s="30">
        <v>34.786998748779297</v>
      </c>
      <c r="D52" s="9"/>
      <c r="E52" s="8"/>
      <c r="F52" s="8"/>
      <c r="G52" s="30">
        <v>15.33899974822998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97</v>
      </c>
      <c r="C53" s="30">
        <v>35.372001647949219</v>
      </c>
      <c r="D53" s="4">
        <f>STDEV(C51:C53)</f>
        <v>0.41365951701684189</v>
      </c>
      <c r="E53" s="1">
        <f>AVERAGE(C51:C53)</f>
        <v>35.079500198364258</v>
      </c>
      <c r="F53" s="8"/>
      <c r="G53" s="30">
        <v>15.442999839782715</v>
      </c>
      <c r="H53" s="3">
        <f>STDEV(G51:G53)</f>
        <v>7.4746044552520402E-2</v>
      </c>
      <c r="I53" s="1">
        <f>AVERAGE(G51:G53)</f>
        <v>15.359999974568685</v>
      </c>
      <c r="J53" s="8"/>
      <c r="K53" s="1">
        <f>E53-I53</f>
        <v>19.719500223795571</v>
      </c>
      <c r="L53" s="1">
        <f>K53-$K$7</f>
        <v>10.864167531331379</v>
      </c>
      <c r="M53" s="27">
        <f>SQRT((D53*D53)+(H53*H53))</f>
        <v>0.42035837947500737</v>
      </c>
      <c r="N53" s="14"/>
      <c r="O53" s="34">
        <f>POWER(2,-L53)</f>
        <v>5.364876082915869E-4</v>
      </c>
      <c r="P53" s="26">
        <f>M53/SQRT((COUNT(C51:C53)+COUNT(G51:G53)/2))</f>
        <v>0.22469100509356926</v>
      </c>
    </row>
    <row r="54" spans="2:16">
      <c r="B54" s="36" t="s">
        <v>98</v>
      </c>
      <c r="C54" s="30">
        <v>28.306999206542969</v>
      </c>
      <c r="D54" s="10"/>
      <c r="E54" s="8"/>
      <c r="F54" s="8"/>
      <c r="G54" s="30">
        <v>19.298999786376953</v>
      </c>
      <c r="I54" s="8"/>
      <c r="J54" s="8"/>
      <c r="K54" s="8"/>
      <c r="L54" s="8"/>
      <c r="M54" s="8"/>
      <c r="N54" s="8"/>
      <c r="O54" s="33"/>
    </row>
    <row r="55" spans="2:16">
      <c r="B55" s="36" t="s">
        <v>98</v>
      </c>
      <c r="C55" s="30">
        <v>28.409999847412109</v>
      </c>
      <c r="D55" s="9"/>
      <c r="E55" s="8"/>
      <c r="F55" s="8"/>
      <c r="G55" s="30">
        <v>19.58799934387207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98</v>
      </c>
      <c r="C56" s="30">
        <v>28.051000595092773</v>
      </c>
      <c r="D56" s="4">
        <f>STDEV(C54:C56)</f>
        <v>0.18485349345236857</v>
      </c>
      <c r="E56" s="1">
        <f>AVERAGE(C54:C56)</f>
        <v>28.255999883015949</v>
      </c>
      <c r="F56" s="8"/>
      <c r="G56" s="30">
        <v>19.485000610351562</v>
      </c>
      <c r="H56" s="3">
        <f>STDEV(G54:G56)</f>
        <v>0.1464728586113386</v>
      </c>
      <c r="I56" s="1">
        <f>AVERAGE(G54:G56)</f>
        <v>19.457333246866863</v>
      </c>
      <c r="J56" s="8"/>
      <c r="K56" s="1">
        <f>E56-I56</f>
        <v>8.7986666361490862</v>
      </c>
      <c r="L56" s="1">
        <f>K56-$K$7</f>
        <v>-5.6666056315105351E-2</v>
      </c>
      <c r="M56" s="27">
        <f>SQRT((D56*D56)+(H56*H56))</f>
        <v>0.23584976648562123</v>
      </c>
      <c r="N56" s="14"/>
      <c r="O56" s="34">
        <f>POWER(2,-L56)</f>
        <v>1.0400594938772125</v>
      </c>
      <c r="P56" s="26">
        <f>M56/SQRT((COUNT(C54:C56)+COUNT(G54:G56)/2))</f>
        <v>0.11118064614883101</v>
      </c>
    </row>
    <row r="57" spans="2:16">
      <c r="B57" s="36" t="s">
        <v>99</v>
      </c>
      <c r="C57" s="30">
        <v>19.722000122070313</v>
      </c>
      <c r="D57" s="10"/>
      <c r="E57" s="8"/>
      <c r="F57" s="8"/>
      <c r="G57" s="30">
        <v>13.678999900817871</v>
      </c>
      <c r="I57" s="8"/>
      <c r="J57" s="8"/>
      <c r="K57" s="8"/>
      <c r="L57" s="8"/>
      <c r="M57" s="8"/>
      <c r="N57" s="8"/>
      <c r="O57" s="33"/>
    </row>
    <row r="58" spans="2:16">
      <c r="B58" s="36" t="s">
        <v>99</v>
      </c>
      <c r="C58" s="30">
        <v>19.572000503540039</v>
      </c>
      <c r="D58" s="9"/>
      <c r="E58" s="8"/>
      <c r="F58" s="8"/>
      <c r="G58" s="30">
        <v>13.708999633789062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99</v>
      </c>
      <c r="C59" s="30">
        <v>20.266000747680664</v>
      </c>
      <c r="D59" s="4">
        <f>STDEV(C57:C59)</f>
        <v>0.36516500952563802</v>
      </c>
      <c r="E59" s="1">
        <f>AVERAGE(C57:C59)</f>
        <v>19.853333791097004</v>
      </c>
      <c r="F59" s="8"/>
      <c r="G59" s="30">
        <v>13.654999732971191</v>
      </c>
      <c r="H59" s="3">
        <f>STDEV(G57:G59)</f>
        <v>2.7055440991143542E-2</v>
      </c>
      <c r="I59" s="1">
        <f>AVERAGE(G57:G59)</f>
        <v>13.680999755859375</v>
      </c>
      <c r="J59" s="8"/>
      <c r="K59" s="1">
        <f>E59-I59</f>
        <v>6.172334035237629</v>
      </c>
      <c r="L59" s="1">
        <f>K59-$K$7</f>
        <v>-2.6829986572265625</v>
      </c>
      <c r="M59" s="27">
        <f>SQRT((D59*D59)+(H59*H59))</f>
        <v>0.36616592013605598</v>
      </c>
      <c r="N59" s="14"/>
      <c r="O59" s="34">
        <f>POWER(2,-L59)</f>
        <v>6.421893132614457</v>
      </c>
      <c r="P59" s="26">
        <f>M59/SQRT((COUNT(C57:C59)+COUNT(G57:G59)/2))</f>
        <v>0.17261227011174465</v>
      </c>
    </row>
    <row r="60" spans="2:16">
      <c r="B60" s="36" t="s">
        <v>100</v>
      </c>
      <c r="C60" t="s">
        <v>10</v>
      </c>
      <c r="D60" s="10"/>
      <c r="E60" s="8"/>
      <c r="F60" s="8"/>
      <c r="G60" s="30">
        <v>16.62299919128418</v>
      </c>
      <c r="I60" s="8"/>
      <c r="J60" s="8"/>
      <c r="K60" s="8"/>
      <c r="L60" s="8"/>
      <c r="M60" s="8"/>
      <c r="N60" s="8"/>
      <c r="O60" s="33"/>
    </row>
    <row r="61" spans="2:16">
      <c r="B61" s="36" t="s">
        <v>100</v>
      </c>
      <c r="C61" t="s">
        <v>10</v>
      </c>
      <c r="D61" s="9"/>
      <c r="E61" s="8"/>
      <c r="F61" s="8"/>
      <c r="G61" s="30">
        <v>16.250999450683594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100</v>
      </c>
      <c r="C62" s="30">
        <v>35.201000213623047</v>
      </c>
      <c r="D62" s="4" t="e">
        <f>STDEV(C60:C62)</f>
        <v>#DIV/0!</v>
      </c>
      <c r="E62" s="1">
        <f>AVERAGE(C60:C62)</f>
        <v>35.201000213623047</v>
      </c>
      <c r="F62" s="8"/>
      <c r="G62" s="30">
        <v>16.611000061035156</v>
      </c>
      <c r="H62" s="3">
        <f>STDEV(G60:G62)</f>
        <v>0.21139545311533237</v>
      </c>
      <c r="I62" s="1">
        <f>AVERAGE(G60:G62)</f>
        <v>16.494999567667644</v>
      </c>
      <c r="J62" s="8"/>
      <c r="K62" s="1">
        <f>E62-I62</f>
        <v>18.706000645955402</v>
      </c>
      <c r="L62" s="1">
        <f>K62-$K$7</f>
        <v>9.8506679534912109</v>
      </c>
      <c r="M62" s="27" t="e">
        <f>SQRT((D62*D62)+(H62*H62))</f>
        <v>#DIV/0!</v>
      </c>
      <c r="N62" s="14"/>
      <c r="O62" s="34">
        <f>POWER(2,-L62)</f>
        <v>1.0830623743313672E-3</v>
      </c>
      <c r="P62" s="26" t="e">
        <f>M62/SQRT((COUNT(C60:C62)+COUNT(G60:G62)/2))</f>
        <v>#DIV/0!</v>
      </c>
    </row>
    <row r="63" spans="2:16">
      <c r="B63" s="36" t="s">
        <v>101</v>
      </c>
      <c r="C63" s="30">
        <v>21.312999725341797</v>
      </c>
      <c r="D63" s="10"/>
      <c r="E63" s="8"/>
      <c r="F63" s="8"/>
      <c r="G63" s="30">
        <v>19.065000534057617</v>
      </c>
      <c r="I63" s="8"/>
      <c r="J63" s="8"/>
      <c r="K63" s="8"/>
      <c r="L63" s="8"/>
      <c r="M63" s="8"/>
      <c r="N63" s="8"/>
      <c r="O63" s="33"/>
    </row>
    <row r="64" spans="2:16">
      <c r="B64" s="36" t="s">
        <v>101</v>
      </c>
      <c r="C64" s="30">
        <v>21.295999526977539</v>
      </c>
      <c r="D64" s="9"/>
      <c r="E64" s="8"/>
      <c r="F64" s="8"/>
      <c r="G64" s="30">
        <v>19.134000778198242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101</v>
      </c>
      <c r="C65" s="30">
        <v>21.218000411987305</v>
      </c>
      <c r="D65" s="4">
        <f>STDEV(C63:C65)</f>
        <v>5.0658560022811737E-2</v>
      </c>
      <c r="E65" s="1">
        <f>AVERAGE(C63:C65)</f>
        <v>21.275666554768879</v>
      </c>
      <c r="F65" s="8"/>
      <c r="G65" s="30">
        <v>19.097000122070312</v>
      </c>
      <c r="H65" s="3">
        <f>STDEV(G63:G65)</f>
        <v>3.4530314889831201E-2</v>
      </c>
      <c r="I65" s="1">
        <f>AVERAGE(G63:G65)</f>
        <v>19.098667144775391</v>
      </c>
      <c r="J65" s="8"/>
      <c r="K65" s="1">
        <f>E65-I65</f>
        <v>2.1769994099934884</v>
      </c>
      <c r="L65" s="1">
        <f>K65-$K$7</f>
        <v>-6.6783332824707031</v>
      </c>
      <c r="M65" s="27">
        <f>SQRT((D65*D65)+(H65*H65))</f>
        <v>6.1307685896433234E-2</v>
      </c>
      <c r="N65" s="14"/>
      <c r="O65" s="34">
        <f>POWER(2,-L65)</f>
        <v>102.4185537937019</v>
      </c>
      <c r="P65" s="26">
        <f>M65/SQRT((COUNT(C63:C65)+COUNT(G63:G65)/2))</f>
        <v>2.8900720290815203E-2</v>
      </c>
    </row>
    <row r="66" spans="2:16">
      <c r="B66" s="36" t="s">
        <v>102</v>
      </c>
      <c r="C66" s="30">
        <v>20.825000762939453</v>
      </c>
      <c r="D66" s="10"/>
      <c r="E66" s="8"/>
      <c r="F66" s="8"/>
      <c r="G66" s="30">
        <v>15.435999870300293</v>
      </c>
      <c r="I66" s="8"/>
      <c r="J66" s="8"/>
      <c r="K66" s="8"/>
      <c r="L66" s="8"/>
      <c r="M66" s="8"/>
      <c r="N66" s="8"/>
      <c r="O66" s="33"/>
    </row>
    <row r="67" spans="2:16">
      <c r="B67" s="36" t="s">
        <v>102</v>
      </c>
      <c r="C67" s="30">
        <v>20.688999176025391</v>
      </c>
      <c r="D67" s="9"/>
      <c r="E67" s="8"/>
      <c r="F67" s="8"/>
      <c r="G67" s="30">
        <v>15.564999580383301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102</v>
      </c>
      <c r="C68" s="30">
        <v>20.572000503540039</v>
      </c>
      <c r="D68" s="4">
        <f>STDEV(C66:C68)</f>
        <v>0.12661901664879613</v>
      </c>
      <c r="E68" s="1">
        <f>AVERAGE(C66:C68)</f>
        <v>20.695333480834961</v>
      </c>
      <c r="F68" s="8"/>
      <c r="G68" s="30">
        <v>15.428999900817871</v>
      </c>
      <c r="H68" s="3">
        <f>STDEV(G66:G68)</f>
        <v>7.6578758604191777E-2</v>
      </c>
      <c r="I68" s="1">
        <f>AVERAGE(G66:G68)</f>
        <v>15.476666450500488</v>
      </c>
      <c r="J68" s="8"/>
      <c r="K68" s="1">
        <f>E68-I68</f>
        <v>5.2186670303344727</v>
      </c>
      <c r="L68" s="1">
        <f>K68-$K$7</f>
        <v>-3.6366656621297189</v>
      </c>
      <c r="M68" s="27">
        <f>SQRT((D68*D68)+(H68*H68))</f>
        <v>0.14797527376716418</v>
      </c>
      <c r="N68" s="14"/>
      <c r="O68" s="34">
        <f>POWER(2,-L68)</f>
        <v>12.437853825287409</v>
      </c>
      <c r="P68" s="26">
        <f>M68/SQRT((COUNT(C66:C68)+COUNT(G66:G68)/2))</f>
        <v>6.9756213019131763E-2</v>
      </c>
    </row>
    <row r="69" spans="2:16">
      <c r="B69" s="36" t="s">
        <v>103</v>
      </c>
      <c r="C69" t="s">
        <v>10</v>
      </c>
      <c r="D69" s="10"/>
      <c r="E69" s="8"/>
      <c r="F69" s="8"/>
      <c r="G69" s="30">
        <v>19.392000198364258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103</v>
      </c>
      <c r="C70" s="30">
        <v>36.101001739501953</v>
      </c>
      <c r="D70" s="9"/>
      <c r="E70" s="8"/>
      <c r="F70" s="8"/>
      <c r="G70" s="30">
        <v>19.465000152587891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103</v>
      </c>
      <c r="C71" t="s">
        <v>10</v>
      </c>
      <c r="D71" s="4" t="e">
        <f>STDEV(C69:C71)</f>
        <v>#DIV/0!</v>
      </c>
      <c r="E71" s="1">
        <f>AVERAGE(C69:C71)</f>
        <v>36.101001739501953</v>
      </c>
      <c r="F71" s="8"/>
      <c r="G71" s="30">
        <v>19.527999877929688</v>
      </c>
      <c r="H71" s="3">
        <f>STDEV(G69:G71)</f>
        <v>6.8061089656883345E-2</v>
      </c>
      <c r="I71" s="1">
        <f>AVERAGE(G69:G71)</f>
        <v>19.461666742960613</v>
      </c>
      <c r="J71" s="8"/>
      <c r="K71" s="1">
        <f>E71-I71</f>
        <v>16.63933499654134</v>
      </c>
      <c r="L71" s="1">
        <f>K71-$K$7</f>
        <v>7.7840023040771484</v>
      </c>
      <c r="M71" s="27" t="e">
        <f>SQRT((D71*D71)+(H71*H71))</f>
        <v>#DIV/0!</v>
      </c>
      <c r="N71" s="14"/>
      <c r="O71" s="34">
        <f>POWER(2,-L71)</f>
        <v>4.5371362379794909E-3</v>
      </c>
      <c r="P71" s="26" t="e">
        <f>M71/SQRT((COUNT(C69:C71)+COUNT(G69:G71)/2))</f>
        <v>#DIV/0!</v>
      </c>
    </row>
    <row r="72" spans="2:16">
      <c r="B72" s="36" t="s">
        <v>104</v>
      </c>
      <c r="C72" s="30"/>
      <c r="D72" s="10"/>
      <c r="E72" s="8"/>
      <c r="F72" s="8"/>
      <c r="G72" s="30">
        <v>19.746999740600586</v>
      </c>
      <c r="I72" s="8"/>
      <c r="J72" s="8"/>
      <c r="K72" s="8"/>
      <c r="L72" s="8"/>
      <c r="M72" s="8"/>
      <c r="N72" s="8"/>
      <c r="O72" s="33"/>
    </row>
    <row r="73" spans="2:16">
      <c r="B73" s="36" t="s">
        <v>104</v>
      </c>
      <c r="C73" s="30">
        <v>25.284999847412109</v>
      </c>
      <c r="D73" s="9"/>
      <c r="E73" s="8"/>
      <c r="F73" s="8"/>
      <c r="G73" s="30">
        <v>19.750999450683594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104</v>
      </c>
      <c r="C74" s="30">
        <v>25.618999481201172</v>
      </c>
      <c r="D74" s="4">
        <f>STDEV(C72:C74)</f>
        <v>0.23617340596606962</v>
      </c>
      <c r="E74" s="1">
        <f>AVERAGE(C72:C74)</f>
        <v>25.451999664306641</v>
      </c>
      <c r="F74" s="8"/>
      <c r="G74" s="30">
        <v>19.760000228881836</v>
      </c>
      <c r="H74" s="3">
        <f>STDEV(G72:G74)</f>
        <v>6.6586332991210844E-3</v>
      </c>
      <c r="I74" s="1">
        <f>AVERAGE(G72:G74)</f>
        <v>19.752666473388672</v>
      </c>
      <c r="J74" s="8"/>
      <c r="K74" s="1">
        <f>E74-I74</f>
        <v>5.6993331909179687</v>
      </c>
      <c r="L74" s="1">
        <f>K74-$K$7</f>
        <v>-3.1559995015462228</v>
      </c>
      <c r="M74" s="27">
        <f>SQRT((D74*D74)+(H74*H74))</f>
        <v>0.23626725351395206</v>
      </c>
      <c r="N74" s="14"/>
      <c r="O74" s="34">
        <f>POWER(2,-L74)</f>
        <v>8.9135461269076242</v>
      </c>
      <c r="P74" s="26">
        <f>M74/SQRT((COUNT(C72:C74)+COUNT(G72:G74)/2))</f>
        <v>0.12629015919475289</v>
      </c>
    </row>
    <row r="75" spans="2:16">
      <c r="B75" s="36" t="s">
        <v>105</v>
      </c>
      <c r="C75" s="30">
        <v>17.920999526977539</v>
      </c>
      <c r="D75" s="10"/>
      <c r="E75" s="8"/>
      <c r="F75" s="8"/>
      <c r="G75" s="30">
        <v>13.161999702453613</v>
      </c>
      <c r="I75" s="8"/>
      <c r="J75" s="8"/>
      <c r="K75" s="8"/>
      <c r="L75" s="8"/>
      <c r="M75" s="8"/>
      <c r="N75" s="8"/>
      <c r="O75" s="33"/>
    </row>
    <row r="76" spans="2:16">
      <c r="B76" s="36" t="s">
        <v>105</v>
      </c>
      <c r="C76" s="30">
        <v>18.024999618530273</v>
      </c>
      <c r="D76" s="9"/>
      <c r="E76" s="8"/>
      <c r="F76" s="8"/>
      <c r="G76" s="30">
        <v>13.175999641418457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105</v>
      </c>
      <c r="C77" s="30">
        <v>17.952999114990234</v>
      </c>
      <c r="D77" s="4">
        <f>STDEV(C75:C77)</f>
        <v>5.3266726928384578E-2</v>
      </c>
      <c r="E77" s="1">
        <f>AVERAGE(C75:C77)</f>
        <v>17.966332753499348</v>
      </c>
      <c r="F77" s="8"/>
      <c r="G77" s="30">
        <v>13.220999717712402</v>
      </c>
      <c r="H77" s="3">
        <f>STDEV(G75:G77)</f>
        <v>3.082749573032055E-2</v>
      </c>
      <c r="I77" s="1">
        <f>AVERAGE(G75:G77)</f>
        <v>13.186333020528158</v>
      </c>
      <c r="J77" s="8"/>
      <c r="K77" s="1">
        <f>E77-I77</f>
        <v>4.7799997329711896</v>
      </c>
      <c r="L77" s="1">
        <f>K77-$K$7</f>
        <v>-4.0753329594930019</v>
      </c>
      <c r="M77" s="27">
        <f>SQRT((D77*D77)+(H77*H77))</f>
        <v>6.1544119870756316E-2</v>
      </c>
      <c r="N77" s="14"/>
      <c r="O77" s="34">
        <f>POWER(2,-L77)</f>
        <v>16.857666706141966</v>
      </c>
      <c r="P77" s="26">
        <f>M77/SQRT((COUNT(C75:C77)+COUNT(G75:G77)/2))</f>
        <v>2.9012176335179694E-2</v>
      </c>
    </row>
    <row r="78" spans="2:16">
      <c r="B78" s="36" t="s">
        <v>106</v>
      </c>
      <c r="C78" s="30">
        <v>35.631000518798828</v>
      </c>
      <c r="D78" s="10"/>
      <c r="E78" s="8"/>
      <c r="F78" s="8"/>
      <c r="G78" s="30">
        <v>16.785999298095703</v>
      </c>
      <c r="I78" s="8"/>
      <c r="J78" s="8"/>
      <c r="K78" s="8"/>
      <c r="L78" s="8"/>
      <c r="M78" s="8"/>
      <c r="N78" s="8"/>
      <c r="O78" s="33"/>
    </row>
    <row r="79" spans="2:16">
      <c r="B79" s="36" t="s">
        <v>106</v>
      </c>
      <c r="C79" s="30">
        <v>34.588001251220703</v>
      </c>
      <c r="D79" s="9"/>
      <c r="E79" s="8"/>
      <c r="F79" s="8"/>
      <c r="G79" s="30">
        <v>16.892999649047852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106</v>
      </c>
      <c r="C80" s="30"/>
      <c r="D80" s="4">
        <f>STDEV(C78:C80)</f>
        <v>0.73751185487709459</v>
      </c>
      <c r="E80" s="1">
        <f>AVERAGE(C78:C80)</f>
        <v>35.109500885009766</v>
      </c>
      <c r="F80" s="8"/>
      <c r="G80" s="30">
        <v>16.864999771118164</v>
      </c>
      <c r="H80" s="3">
        <f>STDEV(G78:G80)</f>
        <v>5.5488952362509232E-2</v>
      </c>
      <c r="I80" s="1">
        <f>AVERAGE(G78:G80)</f>
        <v>16.847999572753906</v>
      </c>
      <c r="J80" s="8"/>
      <c r="K80" s="1">
        <f>E80-I80</f>
        <v>18.261501312255859</v>
      </c>
      <c r="L80" s="1">
        <f>K80-$K$7</f>
        <v>9.4061686197916679</v>
      </c>
      <c r="M80" s="27">
        <f>SQRT((D80*D80)+(H80*H80))</f>
        <v>0.7395963493139629</v>
      </c>
      <c r="N80" s="14"/>
      <c r="O80" s="34">
        <f>POWER(2,-L80)</f>
        <v>1.4738765230846566E-3</v>
      </c>
      <c r="P80" s="26">
        <f>M80/SQRT((COUNT(C78:C80)+COUNT(G78:G80)/2))</f>
        <v>0.39533087766308994</v>
      </c>
    </row>
    <row r="81" spans="2:16">
      <c r="B81" s="36" t="s">
        <v>107</v>
      </c>
      <c r="C81" s="30">
        <v>22.728000640869141</v>
      </c>
      <c r="D81" s="10"/>
      <c r="E81" s="8"/>
      <c r="F81" s="8"/>
      <c r="G81" s="30">
        <v>17.496999740600586</v>
      </c>
      <c r="I81" s="8"/>
      <c r="J81" s="8"/>
      <c r="K81" s="8"/>
      <c r="L81" s="8"/>
      <c r="M81" s="8"/>
      <c r="N81" s="8"/>
      <c r="O81" s="33"/>
    </row>
    <row r="82" spans="2:16">
      <c r="B82" s="36" t="s">
        <v>107</v>
      </c>
      <c r="C82" s="30">
        <v>22.580999374389648</v>
      </c>
      <c r="D82" s="9"/>
      <c r="E82" s="8"/>
      <c r="F82" s="8"/>
      <c r="G82" s="30">
        <v>17.429000854492187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107</v>
      </c>
      <c r="C83" s="30">
        <v>22.478000640869141</v>
      </c>
      <c r="D83" s="4">
        <f>STDEV(C81:C83)</f>
        <v>0.12564374997945796</v>
      </c>
      <c r="E83" s="1">
        <f>AVERAGE(C81:C83)</f>
        <v>22.595666885375977</v>
      </c>
      <c r="F83" s="8"/>
      <c r="G83" s="30">
        <v>17.448999404907227</v>
      </c>
      <c r="H83" s="3">
        <f>STDEV(G81:G83)</f>
        <v>3.494715715038204E-2</v>
      </c>
      <c r="I83" s="1">
        <f>AVERAGE(G81:G83)</f>
        <v>17.458333333333332</v>
      </c>
      <c r="J83" s="8"/>
      <c r="K83" s="1">
        <f>E83-I83</f>
        <v>5.1373335520426444</v>
      </c>
      <c r="L83" s="1">
        <f>K83-$K$7</f>
        <v>-3.7179991404215471</v>
      </c>
      <c r="M83" s="27">
        <f>SQRT((D83*D83)+(H83*H83))</f>
        <v>0.13041340307573465</v>
      </c>
      <c r="N83" s="14"/>
      <c r="O83" s="34">
        <f>POWER(2,-L83)</f>
        <v>13.159193258960505</v>
      </c>
      <c r="P83" s="26">
        <f>M83/SQRT((COUNT(C81:C83)+COUNT(G81:G83)/2))</f>
        <v>6.1477467781644354E-2</v>
      </c>
    </row>
    <row r="84" spans="2:16">
      <c r="B84" s="36" t="s">
        <v>108</v>
      </c>
      <c r="C84" s="30">
        <v>19.753000259399414</v>
      </c>
      <c r="D84" s="10"/>
      <c r="E84" s="8"/>
      <c r="F84" s="8"/>
      <c r="G84" s="30">
        <v>13.906999588012695</v>
      </c>
      <c r="I84" s="8"/>
      <c r="J84" s="8"/>
      <c r="K84" s="8"/>
      <c r="L84" s="8"/>
      <c r="M84" s="8"/>
      <c r="N84" s="8"/>
      <c r="O84" s="33"/>
    </row>
    <row r="85" spans="2:16">
      <c r="B85" s="36" t="s">
        <v>108</v>
      </c>
      <c r="C85" s="30">
        <v>19.705999374389648</v>
      </c>
      <c r="D85" s="9"/>
      <c r="E85" s="8"/>
      <c r="F85" s="8"/>
      <c r="G85" s="30">
        <v>13.937000274658203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108</v>
      </c>
      <c r="C86" s="30">
        <v>19.591999053955078</v>
      </c>
      <c r="D86" s="4">
        <f>STDEV(C84:C86)</f>
        <v>8.2791449241870374E-2</v>
      </c>
      <c r="E86" s="1">
        <f>AVERAGE(C84:C86)</f>
        <v>19.683666229248047</v>
      </c>
      <c r="F86" s="8"/>
      <c r="G86" s="30">
        <v>13.909999847412109</v>
      </c>
      <c r="H86" s="3">
        <f>STDEV(G84:G86)</f>
        <v>1.6523043641821993E-2</v>
      </c>
      <c r="I86" s="1">
        <f>AVERAGE(G84:G86)</f>
        <v>13.917999903361002</v>
      </c>
      <c r="J86" s="8"/>
      <c r="K86" s="1">
        <f>E86-I86</f>
        <v>5.7656663258870449</v>
      </c>
      <c r="L86" s="1">
        <f>K86-$K$7</f>
        <v>-3.0896663665771467</v>
      </c>
      <c r="M86" s="27">
        <f>SQRT((D86*D86)+(H86*H86))</f>
        <v>8.4424137773262173E-2</v>
      </c>
      <c r="N86" s="14"/>
      <c r="O86" s="34">
        <f>POWER(2,-L86)</f>
        <v>8.5129925422910873</v>
      </c>
      <c r="P86" s="26">
        <f>M86/SQRT((COUNT(C84:C86)+COUNT(G84:G86)/2))</f>
        <v>3.9797920210200698E-2</v>
      </c>
    </row>
    <row r="87" spans="2:16">
      <c r="B87" s="36" t="s">
        <v>109</v>
      </c>
      <c r="C87" s="30"/>
      <c r="D87" s="10"/>
      <c r="E87" s="8"/>
      <c r="F87" s="8"/>
      <c r="G87" s="30">
        <v>17.677000045776367</v>
      </c>
      <c r="I87" s="8"/>
      <c r="J87" s="8"/>
      <c r="K87" s="8"/>
      <c r="L87" s="8"/>
      <c r="M87" s="8"/>
      <c r="N87" s="8"/>
      <c r="O87" s="33"/>
    </row>
    <row r="88" spans="2:16">
      <c r="B88" s="36" t="s">
        <v>109</v>
      </c>
      <c r="C88" s="30">
        <v>30.572999954223633</v>
      </c>
      <c r="D88" s="9"/>
      <c r="E88" s="8"/>
      <c r="F88" s="8"/>
      <c r="G88" s="30">
        <v>17.704999923706055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109</v>
      </c>
      <c r="C89" s="30">
        <v>30.266000747680664</v>
      </c>
      <c r="D89" s="4">
        <f>STDEV(C87:C89)</f>
        <v>0.21708122076542272</v>
      </c>
      <c r="E89" s="1">
        <f>AVERAGE(C87:C89)</f>
        <v>30.419500350952148</v>
      </c>
      <c r="F89" s="8"/>
      <c r="G89" s="30">
        <v>17.732000350952148</v>
      </c>
      <c r="H89" s="3">
        <f>STDEV(G87:G89)</f>
        <v>2.7501666025224948E-2</v>
      </c>
      <c r="I89" s="1">
        <f>AVERAGE(G87:G89)</f>
        <v>17.704666773478191</v>
      </c>
      <c r="J89" s="8"/>
      <c r="K89" s="1">
        <f>E89-I89</f>
        <v>12.714833577473957</v>
      </c>
      <c r="L89" s="1">
        <f>K89-$K$7</f>
        <v>3.8595008850097656</v>
      </c>
      <c r="M89" s="27">
        <f>SQRT((D89*D89)+(H89*H89))</f>
        <v>0.21881635689127357</v>
      </c>
      <c r="N89" s="14"/>
      <c r="O89" s="34">
        <f>POWER(2,-L89)</f>
        <v>6.8892899817757008E-2</v>
      </c>
      <c r="P89" s="26">
        <f>M89/SQRT((COUNT(C87:C89)+COUNT(G87:G89)/2))</f>
        <v>0.11696226258702812</v>
      </c>
    </row>
    <row r="90" spans="2:16">
      <c r="B90" s="36" t="s">
        <v>110</v>
      </c>
      <c r="C90" s="30"/>
      <c r="D90" s="10"/>
      <c r="E90" s="8"/>
      <c r="F90" s="8"/>
      <c r="G90" s="30">
        <v>19.089000701904297</v>
      </c>
      <c r="I90" s="8"/>
      <c r="J90" s="8"/>
      <c r="K90" s="8"/>
      <c r="L90" s="8"/>
      <c r="M90" s="8"/>
      <c r="N90" s="8"/>
      <c r="O90" s="33"/>
    </row>
    <row r="91" spans="2:16">
      <c r="B91" s="36" t="s">
        <v>110</v>
      </c>
      <c r="C91" s="30">
        <v>30.702999114990234</v>
      </c>
      <c r="D91" s="9"/>
      <c r="E91" s="8"/>
      <c r="F91" s="8"/>
      <c r="G91" s="30">
        <v>19.120000839233398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110</v>
      </c>
      <c r="C92" s="30">
        <v>30.641000747680664</v>
      </c>
      <c r="D92" s="4">
        <f>STDEV(C90:C92)</f>
        <v>4.3839465947091538E-2</v>
      </c>
      <c r="E92" s="1">
        <f>AVERAGE(C90:C92)</f>
        <v>30.671999931335449</v>
      </c>
      <c r="F92" s="8"/>
      <c r="G92" s="30">
        <v>19.097000122070312</v>
      </c>
      <c r="H92" s="3">
        <f>STDEV(G90:G92)</f>
        <v>1.6093643814831006E-2</v>
      </c>
      <c r="I92" s="1">
        <f>AVERAGE(G90:G92)</f>
        <v>19.102000554402668</v>
      </c>
      <c r="J92" s="8"/>
      <c r="K92" s="1">
        <f>E92-I92</f>
        <v>11.569999376932781</v>
      </c>
      <c r="L92" s="1">
        <f>K92-$K$7</f>
        <v>2.7146666844685896</v>
      </c>
      <c r="M92" s="27">
        <f>SQRT((D92*D92)+(H92*H92))</f>
        <v>4.6700151453339493E-2</v>
      </c>
      <c r="N92" s="14"/>
      <c r="O92" s="34">
        <f>POWER(2,-L92)</f>
        <v>0.1523364742134721</v>
      </c>
      <c r="P92" s="26">
        <f>M92/SQRT((COUNT(C90:C92)+COUNT(G90:G92)/2))</f>
        <v>2.4962280949835648E-2</v>
      </c>
    </row>
    <row r="93" spans="2:16">
      <c r="B93" s="36" t="s">
        <v>111</v>
      </c>
      <c r="C93" s="30">
        <v>20.562999725341797</v>
      </c>
      <c r="D93" s="10"/>
      <c r="E93" s="8"/>
      <c r="F93" s="8"/>
      <c r="G93" s="30">
        <v>14.513999938964844</v>
      </c>
      <c r="I93" s="8"/>
      <c r="J93" s="8"/>
      <c r="K93" s="8"/>
      <c r="L93" s="8"/>
      <c r="M93" s="8"/>
      <c r="N93" s="8"/>
      <c r="O93" s="33"/>
    </row>
    <row r="94" spans="2:16">
      <c r="B94" s="36" t="s">
        <v>111</v>
      </c>
      <c r="C94" s="30">
        <v>20.354000091552734</v>
      </c>
      <c r="D94" s="9"/>
      <c r="E94" s="8"/>
      <c r="F94" s="8"/>
      <c r="G94" s="30">
        <v>14.496000289916992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111</v>
      </c>
      <c r="C95" s="30"/>
      <c r="D95" s="4">
        <f>STDEV(C93:C95)</f>
        <v>0.14778505831775118</v>
      </c>
      <c r="E95" s="1">
        <f>AVERAGE(C93:C95)</f>
        <v>20.458499908447266</v>
      </c>
      <c r="F95" s="8"/>
      <c r="G95" s="30">
        <v>14.555999755859375</v>
      </c>
      <c r="H95" s="3">
        <f>STDEV(G93:G95)</f>
        <v>3.0789359358906046E-2</v>
      </c>
      <c r="I95" s="1">
        <f>AVERAGE(G93:G95)</f>
        <v>14.521999994913736</v>
      </c>
      <c r="J95" s="8"/>
      <c r="K95" s="1">
        <f>E95-I95</f>
        <v>5.9364999135335292</v>
      </c>
      <c r="L95" s="1">
        <f>K95-$K$7</f>
        <v>-2.9188327789306623</v>
      </c>
      <c r="M95" s="27">
        <f>SQRT((D95*D95)+(H95*H95))</f>
        <v>0.15095829924755039</v>
      </c>
      <c r="N95" s="14"/>
      <c r="O95" s="34">
        <f>POWER(2,-L95)</f>
        <v>7.5623403413140133</v>
      </c>
      <c r="P95" s="26">
        <f>M95/SQRT((COUNT(C93:C95)+COUNT(G93:G95)/2))</f>
        <v>8.0690605067775437E-2</v>
      </c>
    </row>
    <row r="96" spans="2:16">
      <c r="B96" s="36" t="s">
        <v>112</v>
      </c>
      <c r="C96" t="s">
        <v>10</v>
      </c>
      <c r="D96" s="10"/>
      <c r="E96" s="8"/>
      <c r="F96" s="8"/>
      <c r="G96" s="30">
        <v>17.146999359130859</v>
      </c>
      <c r="I96" s="8"/>
      <c r="J96" s="8"/>
      <c r="K96" s="8"/>
      <c r="L96" s="8"/>
      <c r="M96" s="8"/>
      <c r="N96" s="8"/>
      <c r="O96" s="33"/>
    </row>
    <row r="97" spans="2:16">
      <c r="B97" s="36" t="s">
        <v>112</v>
      </c>
      <c r="C97" t="s">
        <v>10</v>
      </c>
      <c r="D97" s="9"/>
      <c r="E97" s="8"/>
      <c r="F97" s="8"/>
      <c r="G97" s="30">
        <v>17.14900016784668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112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17.139999389648438</v>
      </c>
      <c r="H98" s="3">
        <f>STDEV(G96:G98)</f>
        <v>4.7261121521128407E-3</v>
      </c>
      <c r="I98" s="1">
        <f>AVERAGE(G96:G98)</f>
        <v>17.14533297220866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113</v>
      </c>
      <c r="C99" s="30">
        <v>28.216999053955078</v>
      </c>
      <c r="D99" s="10"/>
      <c r="E99" s="8"/>
      <c r="F99" s="8"/>
      <c r="G99" s="30">
        <v>18.625</v>
      </c>
      <c r="I99" s="8"/>
      <c r="J99" s="8"/>
      <c r="K99" s="8"/>
      <c r="L99" s="8"/>
      <c r="M99" s="8"/>
      <c r="N99" s="8"/>
      <c r="O99" s="33"/>
    </row>
    <row r="100" spans="2:16">
      <c r="B100" s="36" t="s">
        <v>113</v>
      </c>
      <c r="C100" s="30">
        <v>28.400999069213867</v>
      </c>
      <c r="D100" s="9"/>
      <c r="E100" s="8"/>
      <c r="F100" s="8"/>
      <c r="G100" s="30">
        <v>18.655000686645508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113</v>
      </c>
      <c r="C101" s="30">
        <v>28.142999649047852</v>
      </c>
      <c r="D101" s="4">
        <f>STDEV(C99:C101)</f>
        <v>0.13285055409987229</v>
      </c>
      <c r="E101" s="1">
        <f>AVERAGE(C99:C101)</f>
        <v>28.253665924072266</v>
      </c>
      <c r="F101" s="8"/>
      <c r="G101" s="30">
        <v>18.650999069213867</v>
      </c>
      <c r="H101" s="3">
        <f>STDEV(G99:G101)</f>
        <v>1.6289085002226783E-2</v>
      </c>
      <c r="I101" s="1">
        <f>AVERAGE(G99:G101)</f>
        <v>18.643666585286457</v>
      </c>
      <c r="J101" s="8"/>
      <c r="K101" s="1">
        <f>E101-I101</f>
        <v>9.6099993387858085</v>
      </c>
      <c r="L101" s="1">
        <f>K101-$K$7</f>
        <v>0.75466664632161695</v>
      </c>
      <c r="M101" s="27">
        <f>SQRT((D101*D101)+(H101*H101))</f>
        <v>0.13384544824106967</v>
      </c>
      <c r="N101" s="14"/>
      <c r="O101" s="34">
        <f>POWER(2,-L101)</f>
        <v>0.5926833169317266</v>
      </c>
      <c r="P101" s="26">
        <f>M101/SQRT((COUNT(C99:C101)+COUNT(G99:G101)/2))</f>
        <v>6.3095349388142291E-2</v>
      </c>
    </row>
    <row r="102" spans="2:16">
      <c r="B102" s="36" t="s">
        <v>114</v>
      </c>
      <c r="C102" s="30">
        <v>21.674999237060547</v>
      </c>
      <c r="D102" s="10"/>
      <c r="E102" s="8"/>
      <c r="F102" s="8"/>
      <c r="G102" s="30">
        <v>13.979999542236328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114</v>
      </c>
      <c r="C103" s="30">
        <v>21.952999114990234</v>
      </c>
      <c r="D103" s="9"/>
      <c r="E103" s="8"/>
      <c r="F103" s="8"/>
      <c r="G103" s="30">
        <v>14.003000259399414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114</v>
      </c>
      <c r="C104" s="30">
        <v>21.513999938964844</v>
      </c>
      <c r="D104" s="4">
        <f>STDEV(C102:C104)</f>
        <v>0.22208293595990572</v>
      </c>
      <c r="E104" s="1">
        <f>AVERAGE(C102:C104)</f>
        <v>21.713999430338543</v>
      </c>
      <c r="F104" s="8"/>
      <c r="G104" s="30">
        <v>14.067000389099121</v>
      </c>
      <c r="H104" s="3">
        <f>STDEV(G102:G104)</f>
        <v>4.5081771901066527E-2</v>
      </c>
      <c r="I104" s="1">
        <f>AVERAGE(G102:G104)</f>
        <v>14.016666730244955</v>
      </c>
      <c r="J104" s="8"/>
      <c r="K104" s="1">
        <f>E104-I104</f>
        <v>7.6973327000935878</v>
      </c>
      <c r="L104" s="1">
        <f>K104-$K$7</f>
        <v>-1.1579999923706037</v>
      </c>
      <c r="M104" s="27">
        <f>SQRT((D104*D104)+(H104*H104))</f>
        <v>0.22661243699830638</v>
      </c>
      <c r="N104" s="14"/>
      <c r="O104" s="34">
        <f>POWER(2,-L104)</f>
        <v>2.2314786328492118</v>
      </c>
      <c r="P104" s="26">
        <f>M104/SQRT((COUNT(C102:C104)+COUNT(G102:G104)/2))</f>
        <v>0.10682612726847449</v>
      </c>
    </row>
    <row r="105" spans="2:16">
      <c r="B105" s="36" t="s">
        <v>115</v>
      </c>
      <c r="C105" s="30">
        <v>35.939998626708984</v>
      </c>
      <c r="D105" s="10"/>
      <c r="E105" s="8"/>
      <c r="F105" s="8"/>
      <c r="G105" s="30">
        <v>17.336999893188477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115</v>
      </c>
      <c r="C106" s="30">
        <v>35.362998962402344</v>
      </c>
      <c r="D106" s="9"/>
      <c r="E106" s="8"/>
      <c r="F106" s="8"/>
      <c r="G106" s="30">
        <v>17.347000122070313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115</v>
      </c>
      <c r="C107" s="30">
        <v>35.404998779296875</v>
      </c>
      <c r="D107" s="4">
        <f>STDEV(C105:C107)</f>
        <v>0.32169277112387074</v>
      </c>
      <c r="E107" s="1">
        <f>AVERAGE(C105:C107)</f>
        <v>35.569332122802734</v>
      </c>
      <c r="F107" s="8"/>
      <c r="G107" s="30">
        <v>17.354999542236328</v>
      </c>
      <c r="H107" s="3">
        <f>STDEV(G105:G107)</f>
        <v>9.0183393383278243E-3</v>
      </c>
      <c r="I107" s="1">
        <f>AVERAGE(G105:G107)</f>
        <v>17.346333185831707</v>
      </c>
      <c r="J107" s="8"/>
      <c r="K107" s="1">
        <f>E107-I107</f>
        <v>18.222998936971027</v>
      </c>
      <c r="L107" s="1">
        <f>K107-$K$7</f>
        <v>9.3676662445068359</v>
      </c>
      <c r="M107" s="27">
        <f>SQRT((D107*D107)+(H107*H107))</f>
        <v>0.32181915641828457</v>
      </c>
      <c r="N107" s="14"/>
      <c r="O107" s="34">
        <f>POWER(2,-L107)</f>
        <v>1.5137406409524079E-3</v>
      </c>
      <c r="P107" s="26">
        <f>M107/SQRT((COUNT(C105:C107)+COUNT(G105:G107)/2))</f>
        <v>0.15170700521273553</v>
      </c>
    </row>
    <row r="108" spans="2:16">
      <c r="B108" s="36" t="s">
        <v>116</v>
      </c>
      <c r="C108" s="30">
        <v>22.482000350952148</v>
      </c>
      <c r="D108" s="10"/>
      <c r="E108" s="8"/>
      <c r="F108" s="8"/>
      <c r="G108" s="30">
        <v>16.976999282836914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116</v>
      </c>
      <c r="C109" s="30">
        <v>22.176000595092773</v>
      </c>
      <c r="D109" s="9"/>
      <c r="E109" s="8"/>
      <c r="F109" s="8"/>
      <c r="G109" s="30">
        <v>16.851999282836914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116</v>
      </c>
      <c r="C110" s="30">
        <v>22.232000350952148</v>
      </c>
      <c r="D110" s="4">
        <f>STDEV(C108:C110)</f>
        <v>0.16292729628186242</v>
      </c>
      <c r="E110" s="1">
        <f>AVERAGE(C108:C110)</f>
        <v>22.296667098999023</v>
      </c>
      <c r="F110" s="8"/>
      <c r="G110" s="30">
        <v>16.954000473022461</v>
      </c>
      <c r="H110" s="3">
        <f>STDEV(G108:G110)</f>
        <v>6.6530930215639161E-2</v>
      </c>
      <c r="I110" s="1">
        <f>AVERAGE(G108:G110)</f>
        <v>16.927666346232098</v>
      </c>
      <c r="J110" s="8"/>
      <c r="K110" s="1">
        <f>E110-I110</f>
        <v>5.3690007527669259</v>
      </c>
      <c r="L110" s="1">
        <f>K110-$K$7</f>
        <v>-3.4863319396972656</v>
      </c>
      <c r="M110" s="27">
        <f>SQRT((D110*D110)+(H110*H110))</f>
        <v>0.1759876943114945</v>
      </c>
      <c r="N110" s="14"/>
      <c r="O110" s="34">
        <f>POWER(2,-L110)</f>
        <v>11.207028818023407</v>
      </c>
      <c r="P110" s="26">
        <f>M110/SQRT((COUNT(C108:C110)+COUNT(G108:G110)/2))</f>
        <v>8.2961394702028637E-2</v>
      </c>
    </row>
    <row r="111" spans="2:16">
      <c r="B111" s="36" t="s">
        <v>117</v>
      </c>
      <c r="C111" s="30">
        <v>21.975000381469727</v>
      </c>
      <c r="D111" s="10"/>
      <c r="E111" s="8"/>
      <c r="F111" s="8"/>
      <c r="G111" s="30">
        <v>16.257999420166016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117</v>
      </c>
      <c r="C112" s="30"/>
      <c r="D112" s="9"/>
      <c r="E112" s="8"/>
      <c r="F112" s="8"/>
      <c r="G112" s="30">
        <v>16.277999877929688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117</v>
      </c>
      <c r="C113" s="30">
        <v>21.603000640869141</v>
      </c>
      <c r="D113" s="4">
        <f>STDEV(C111:C113)</f>
        <v>0.26304353917831097</v>
      </c>
      <c r="E113" s="1">
        <f>AVERAGE(C111:C113)</f>
        <v>21.789000511169434</v>
      </c>
      <c r="F113" s="8"/>
      <c r="G113" s="30">
        <v>16.246999740600586</v>
      </c>
      <c r="H113" s="3">
        <f>STDEV(G111:G113)</f>
        <v>1.5716338503405251E-2</v>
      </c>
      <c r="I113" s="1">
        <f>AVERAGE(G111:G113)</f>
        <v>16.26099967956543</v>
      </c>
      <c r="J113" s="8"/>
      <c r="K113" s="1">
        <f>E113-I113</f>
        <v>5.5280008316040039</v>
      </c>
      <c r="L113" s="1">
        <f>K113-$K$7</f>
        <v>-3.3273318608601876</v>
      </c>
      <c r="M113" s="27">
        <f>SQRT((D113*D113)+(H113*H113))</f>
        <v>0.26351263119517676</v>
      </c>
      <c r="N113" s="14"/>
      <c r="O113" s="34">
        <f>POWER(2,-L113)</f>
        <v>10.037526286938386</v>
      </c>
      <c r="P113" s="26">
        <f>M113/SQRT((COUNT(C111:C113)+COUNT(G111:G113)/2))</f>
        <v>0.1408534261456672</v>
      </c>
    </row>
    <row r="114" spans="2:16">
      <c r="B114" s="36" t="s">
        <v>118</v>
      </c>
      <c r="C114" s="30">
        <v>36.377998352050781</v>
      </c>
      <c r="D114" s="10"/>
      <c r="E114" s="8"/>
      <c r="F114" s="8"/>
      <c r="G114" s="30">
        <v>16.590000152587891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118</v>
      </c>
      <c r="C115" t="s">
        <v>10</v>
      </c>
      <c r="D115" s="9"/>
      <c r="E115" s="8"/>
      <c r="F115" s="8"/>
      <c r="G115" s="30">
        <v>16.551000595092773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118</v>
      </c>
      <c r="C116" s="30">
        <v>36.193000793457031</v>
      </c>
      <c r="D116" s="4">
        <f>STDEV(C114:C116)</f>
        <v>0.13081302818459628</v>
      </c>
      <c r="E116" s="1">
        <f>AVERAGE(C114:C116)</f>
        <v>36.285499572753906</v>
      </c>
      <c r="F116" s="8"/>
      <c r="G116" s="30">
        <v>16.761999130249023</v>
      </c>
      <c r="H116" s="3">
        <f>STDEV(G114:G116)</f>
        <v>0.1122682766408014</v>
      </c>
      <c r="I116" s="1">
        <f>AVERAGE(G114:G116)</f>
        <v>16.63433329264323</v>
      </c>
      <c r="J116" s="8"/>
      <c r="K116" s="1">
        <f>E116-I116</f>
        <v>19.651166280110676</v>
      </c>
      <c r="L116" s="1">
        <f>K116-$K$7</f>
        <v>10.795833587646484</v>
      </c>
      <c r="M116" s="27">
        <f>SQRT((D116*D116)+(H116*H116))</f>
        <v>0.17238391538284392</v>
      </c>
      <c r="N116" s="14"/>
      <c r="O116" s="34">
        <f>POWER(2,-L116)</f>
        <v>5.6251001867219607E-4</v>
      </c>
      <c r="P116" s="26">
        <f>M116/SQRT((COUNT(C114:C116)+COUNT(G114:G116)/2))</f>
        <v>9.2143078621890293E-2</v>
      </c>
    </row>
    <row r="117" spans="2:16">
      <c r="B117" s="36" t="s">
        <v>119</v>
      </c>
      <c r="C117" s="30">
        <v>24.478000640869141</v>
      </c>
      <c r="D117" s="10"/>
      <c r="E117" s="8"/>
      <c r="F117" s="8"/>
      <c r="G117" s="30">
        <v>17.478000640869141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119</v>
      </c>
      <c r="C118" s="30"/>
      <c r="D118" s="9"/>
      <c r="E118" s="8"/>
      <c r="F118" s="8"/>
      <c r="G118" s="30"/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119</v>
      </c>
      <c r="C119" s="30">
        <v>24.677000045776367</v>
      </c>
      <c r="D119" s="4">
        <f>STDEV(C117:C119)</f>
        <v>0.14071382866198742</v>
      </c>
      <c r="E119" s="1">
        <f>AVERAGE(C117:C119)</f>
        <v>24.577500343322754</v>
      </c>
      <c r="F119" s="8"/>
      <c r="G119" s="30">
        <v>17.427999496459961</v>
      </c>
      <c r="H119" s="3">
        <f>STDEV(G117:G119)</f>
        <v>3.5356148278818784E-2</v>
      </c>
      <c r="I119" s="1">
        <f>AVERAGE(G117:G119)</f>
        <v>17.453000068664551</v>
      </c>
      <c r="J119" s="8"/>
      <c r="K119" s="1">
        <f>E119-I119</f>
        <v>7.1245002746582031</v>
      </c>
      <c r="L119" s="1">
        <f>K119-$K$7</f>
        <v>-1.7308324178059884</v>
      </c>
      <c r="M119" s="27">
        <f>SQRT((D119*D119)+(H119*H119))</f>
        <v>0.14508769347477055</v>
      </c>
      <c r="N119" s="14"/>
      <c r="O119" s="34">
        <f>POWER(2,-L119)</f>
        <v>3.3191927654379181</v>
      </c>
      <c r="P119" s="26">
        <f>M119/SQRT((COUNT(C117:C119)+COUNT(G117:G119)/2))</f>
        <v>8.3766418883760685E-2</v>
      </c>
    </row>
    <row r="120" spans="2:16">
      <c r="B120" s="36" t="s">
        <v>120</v>
      </c>
      <c r="C120" s="30"/>
      <c r="D120" s="10"/>
      <c r="E120" s="8"/>
      <c r="F120" s="8"/>
      <c r="G120" s="30">
        <v>12.833000183105469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120</v>
      </c>
      <c r="C121" s="30">
        <v>18.63599967956543</v>
      </c>
      <c r="D121" s="9"/>
      <c r="E121" s="8"/>
      <c r="F121" s="8"/>
      <c r="G121" s="30">
        <v>12.779999732971191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120</v>
      </c>
      <c r="C122" s="30">
        <v>18.284999847412109</v>
      </c>
      <c r="D122" s="4">
        <f>STDEV(C120:C122)</f>
        <v>0.24819436151095278</v>
      </c>
      <c r="E122" s="1">
        <f>AVERAGE(C120:C122)</f>
        <v>18.46049976348877</v>
      </c>
      <c r="F122" s="8"/>
      <c r="G122" s="30">
        <v>12.788000106811523</v>
      </c>
      <c r="H122" s="3">
        <f>STDEV(G120:G122)</f>
        <v>2.8571724258090046E-2</v>
      </c>
      <c r="I122" s="1">
        <f>AVERAGE(G120:G122)</f>
        <v>12.800333340962728</v>
      </c>
      <c r="J122" s="8"/>
      <c r="K122" s="1">
        <f>E122-I122</f>
        <v>5.6601664225260411</v>
      </c>
      <c r="L122" s="1">
        <f>K122-$K$7</f>
        <v>-3.1951662699381504</v>
      </c>
      <c r="M122" s="27">
        <f>SQRT((D122*D122)+(H122*H122))</f>
        <v>0.24983351359037054</v>
      </c>
      <c r="N122" s="14"/>
      <c r="O122" s="34">
        <f>POWER(2,-L122)</f>
        <v>9.1588487770636799</v>
      </c>
      <c r="P122" s="26">
        <f>M122/SQRT((COUNT(C120:C122)+COUNT(G120:G122)/2))</f>
        <v>0.13354163022701399</v>
      </c>
    </row>
    <row r="123" spans="2:16">
      <c r="B123" s="36" t="s">
        <v>121</v>
      </c>
      <c r="C123" s="30">
        <v>35.910999298095703</v>
      </c>
      <c r="D123" s="10"/>
      <c r="E123" s="8"/>
      <c r="F123" s="8"/>
      <c r="G123" s="30">
        <v>16.76099967956543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121</v>
      </c>
      <c r="C124" s="30"/>
      <c r="D124" s="9"/>
      <c r="E124" s="8"/>
      <c r="F124" s="8"/>
      <c r="G124" s="30">
        <v>16.773000717163086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121</v>
      </c>
      <c r="C125" s="30">
        <v>35.926998138427734</v>
      </c>
      <c r="D125" s="4">
        <f>STDEV(C123:C125)</f>
        <v>1.1312888489900133E-2</v>
      </c>
      <c r="E125" s="1">
        <f>AVERAGE(C123:C125)</f>
        <v>35.918998718261719</v>
      </c>
      <c r="F125" s="8"/>
      <c r="G125" s="30"/>
      <c r="H125" s="3">
        <f>STDEV(G123:G125)</f>
        <v>8.4860150665774479E-3</v>
      </c>
      <c r="I125" s="1">
        <f>AVERAGE(G123:G125)</f>
        <v>16.767000198364258</v>
      </c>
      <c r="J125" s="8"/>
      <c r="K125" s="1">
        <f>E125-I125</f>
        <v>19.151998519897461</v>
      </c>
      <c r="L125" s="1">
        <f>K125-$K$7</f>
        <v>10.296665827433269</v>
      </c>
      <c r="M125" s="27">
        <f>SQRT((D125*D125)+(H125*H125))</f>
        <v>1.4141919873026234E-2</v>
      </c>
      <c r="N125" s="14"/>
      <c r="O125" s="34">
        <f>POWER(2,-L125)</f>
        <v>7.9505052851169919E-4</v>
      </c>
      <c r="P125" s="26">
        <f>M125/SQRT((COUNT(C123:C125)+COUNT(G123:G125)/2))</f>
        <v>8.1648412455498157E-3</v>
      </c>
    </row>
    <row r="126" spans="2:16">
      <c r="B126" s="36" t="s">
        <v>122</v>
      </c>
      <c r="C126" s="30">
        <v>32.203998565673828</v>
      </c>
      <c r="D126" s="10"/>
      <c r="E126" s="8"/>
      <c r="F126" s="8"/>
      <c r="G126" s="30">
        <v>21.305999755859375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122</v>
      </c>
      <c r="C127" s="30">
        <v>32.507999420166016</v>
      </c>
      <c r="D127" s="9"/>
      <c r="E127" s="8"/>
      <c r="F127" s="8"/>
      <c r="G127" s="30">
        <v>21.416000366210937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122</v>
      </c>
      <c r="C128" s="30">
        <v>32.382999420166016</v>
      </c>
      <c r="D128" s="4">
        <f>STDEV(C126:C128)</f>
        <v>0.1527977014666306</v>
      </c>
      <c r="E128" s="1">
        <f>AVERAGE(C126:C128)</f>
        <v>32.364999135335289</v>
      </c>
      <c r="F128" s="8"/>
      <c r="G128" s="30">
        <v>21.440999984741211</v>
      </c>
      <c r="H128" s="3">
        <f>STDEV(G126:G128)</f>
        <v>7.1821743460834531E-2</v>
      </c>
      <c r="I128" s="1">
        <f>AVERAGE(G126:G128)</f>
        <v>21.387666702270508</v>
      </c>
      <c r="J128" s="8"/>
      <c r="K128" s="1">
        <f>E128-I128</f>
        <v>10.977332433064781</v>
      </c>
      <c r="L128" s="1">
        <f>K128-$K$7</f>
        <v>2.1219997406005895</v>
      </c>
      <c r="M128" s="27">
        <f>SQRT((D128*D128)+(H128*H128))</f>
        <v>0.16883572017567697</v>
      </c>
      <c r="N128" s="14"/>
      <c r="O128" s="34">
        <f>POWER(2,-L128)</f>
        <v>0.22972826217535289</v>
      </c>
      <c r="P128" s="26">
        <f>M128/SQRT((COUNT(C126:C128)+COUNT(G126:G128)/2))</f>
        <v>7.9589921761823723E-2</v>
      </c>
    </row>
    <row r="129" spans="2:16">
      <c r="B129" s="36" t="s">
        <v>123</v>
      </c>
      <c r="C129" s="30">
        <v>20.406999588012695</v>
      </c>
      <c r="D129" s="10"/>
      <c r="E129" s="8"/>
      <c r="F129" s="8"/>
      <c r="G129" s="30">
        <v>15.008000373840332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123</v>
      </c>
      <c r="C130" s="30">
        <v>19.926000595092773</v>
      </c>
      <c r="D130" s="9"/>
      <c r="E130" s="8"/>
      <c r="F130" s="8"/>
      <c r="G130" s="30">
        <v>15.26099967956543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123</v>
      </c>
      <c r="C131" s="30">
        <v>20.295999526977539</v>
      </c>
      <c r="D131" s="4">
        <f t="shared" ref="D131" si="0">STDEV(C129:C131)</f>
        <v>0.25185321595983984</v>
      </c>
      <c r="E131" s="1">
        <f t="shared" ref="E131" si="1">AVERAGE(C129:C131)</f>
        <v>20.209666570027668</v>
      </c>
      <c r="F131" s="8"/>
      <c r="G131" s="30">
        <v>14.968999862670898</v>
      </c>
      <c r="H131" s="3">
        <f t="shared" ref="H131" si="2">STDEV(G129:G131)</f>
        <v>0.15853158551494731</v>
      </c>
      <c r="I131" s="1">
        <f t="shared" ref="I131" si="3">AVERAGE(G129:G131)</f>
        <v>15.079333305358887</v>
      </c>
      <c r="J131" s="8"/>
      <c r="K131" s="1">
        <f t="shared" ref="K131" si="4">E131-I131</f>
        <v>5.1303332646687814</v>
      </c>
      <c r="L131" s="1">
        <f t="shared" ref="L131" si="5">K131-$K$7</f>
        <v>-3.7249994277954102</v>
      </c>
      <c r="M131" s="27">
        <f t="shared" ref="M131" si="6">SQRT((D131*D131)+(H131*H131))</f>
        <v>0.29759419684395189</v>
      </c>
      <c r="N131" s="14"/>
      <c r="O131" s="34">
        <f t="shared" ref="O131" si="7">POWER(2,-L131)</f>
        <v>13.223199845854401</v>
      </c>
      <c r="P131" s="26">
        <f t="shared" ref="P131" si="8">M131/SQRT((COUNT(C129:C131)+COUNT(G129:G131)/2))</f>
        <v>0.14028724975341511</v>
      </c>
    </row>
    <row r="132" spans="2:16">
      <c r="B132" s="36" t="s">
        <v>124</v>
      </c>
      <c r="C132" s="30">
        <v>36.334999084472656</v>
      </c>
      <c r="D132" s="10"/>
      <c r="E132" s="8"/>
      <c r="F132" s="8"/>
      <c r="G132" s="30">
        <v>17.290000915527344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124</v>
      </c>
      <c r="C133" t="s">
        <v>10</v>
      </c>
      <c r="D133" s="9"/>
      <c r="E133" s="8"/>
      <c r="F133" s="8"/>
      <c r="G133" s="30">
        <v>17.097999572753906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124</v>
      </c>
      <c r="C134" s="30">
        <v>35.286998748779297</v>
      </c>
      <c r="D134" s="4">
        <f t="shared" ref="D134" si="9">STDEV(C132:C134)</f>
        <v>0.74104814405455266</v>
      </c>
      <c r="E134" s="1">
        <f t="shared" ref="E134" si="10">AVERAGE(C132:C134)</f>
        <v>35.810998916625977</v>
      </c>
      <c r="F134" s="8"/>
      <c r="G134" s="30">
        <v>17.135000228881836</v>
      </c>
      <c r="H134" s="3">
        <f t="shared" ref="H134" si="11">STDEV(G132:G134)</f>
        <v>0.1018649244844034</v>
      </c>
      <c r="I134" s="1">
        <f t="shared" ref="I134" si="12">AVERAGE(G132:G134)</f>
        <v>17.174333572387695</v>
      </c>
      <c r="J134" s="8"/>
      <c r="K134" s="1">
        <f t="shared" ref="K134" si="13">E134-I134</f>
        <v>18.636665344238281</v>
      </c>
      <c r="L134" s="1">
        <f t="shared" ref="L134" si="14">K134-$K$7</f>
        <v>9.7813326517740897</v>
      </c>
      <c r="M134" s="27">
        <f t="shared" ref="M134" si="15">SQRT((D134*D134)+(H134*H134))</f>
        <v>0.74801658714690966</v>
      </c>
      <c r="N134" s="14"/>
      <c r="O134" s="34">
        <f t="shared" ref="O134" si="16">POWER(2,-L134)</f>
        <v>1.1363849522182238E-3</v>
      </c>
      <c r="P134" s="26">
        <f t="shared" ref="P134" si="17">M134/SQRT((COUNT(C132:C134)+COUNT(G132:G134)/2))</f>
        <v>0.39983168410395259</v>
      </c>
    </row>
    <row r="135" spans="2:16">
      <c r="B135" s="36" t="s">
        <v>125</v>
      </c>
      <c r="C135" s="30">
        <v>26.621999740600586</v>
      </c>
      <c r="D135" s="10"/>
      <c r="E135" s="8"/>
      <c r="F135" s="8"/>
      <c r="G135" s="30">
        <v>18.750999450683594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125</v>
      </c>
      <c r="C136" s="30">
        <v>26.298999786376953</v>
      </c>
      <c r="D136" s="9"/>
      <c r="E136" s="8"/>
      <c r="F136" s="8"/>
      <c r="G136" s="30">
        <v>18.72599983215332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125</v>
      </c>
      <c r="C137" s="30">
        <v>26.413000106811523</v>
      </c>
      <c r="D137" s="4">
        <f t="shared" ref="D137" si="18">STDEV(C135:C137)</f>
        <v>0.16381182823144014</v>
      </c>
      <c r="E137" s="1">
        <f t="shared" ref="E137" si="19">AVERAGE(C135:C137)</f>
        <v>26.444666544596355</v>
      </c>
      <c r="F137" s="8"/>
      <c r="G137" s="30">
        <v>18.738000869750977</v>
      </c>
      <c r="H137" s="3">
        <f t="shared" ref="H137" si="20">STDEV(G135:G137)</f>
        <v>1.2503125851437771E-2</v>
      </c>
      <c r="I137" s="1">
        <f t="shared" ref="I137" si="21">AVERAGE(G135:G137)</f>
        <v>18.738333384195965</v>
      </c>
      <c r="J137" s="8"/>
      <c r="K137" s="1">
        <f t="shared" ref="K137" si="22">E137-I137</f>
        <v>7.7063331604003906</v>
      </c>
      <c r="L137" s="1">
        <f t="shared" ref="L137" si="23">K137-$K$7</f>
        <v>-1.1489995320638009</v>
      </c>
      <c r="M137" s="27">
        <f t="shared" ref="M137" si="24">SQRT((D137*D137)+(H137*H137))</f>
        <v>0.16428829302352538</v>
      </c>
      <c r="N137" s="14"/>
      <c r="O137" s="34">
        <f t="shared" ref="O137" si="25">POWER(2,-L137)</f>
        <v>2.2176005679302557</v>
      </c>
      <c r="P137" s="26">
        <f t="shared" ref="P137" si="26">M137/SQRT((COUNT(C135:C137)+COUNT(G135:G137)/2))</f>
        <v>7.7446244044331577E-2</v>
      </c>
    </row>
    <row r="138" spans="2:16">
      <c r="B138" s="36" t="s">
        <v>126</v>
      </c>
      <c r="C138" s="30">
        <v>20.440000534057617</v>
      </c>
      <c r="D138" s="10"/>
      <c r="E138" s="8"/>
      <c r="F138" s="8"/>
      <c r="G138" s="30">
        <v>13.755000114440918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126</v>
      </c>
      <c r="C139" s="30">
        <v>19.266000747680664</v>
      </c>
      <c r="D139" s="9"/>
      <c r="E139" s="8"/>
      <c r="F139" s="8"/>
      <c r="G139" s="30"/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126</v>
      </c>
      <c r="C140" s="30">
        <v>28.180999755859375</v>
      </c>
      <c r="D140" s="4">
        <f t="shared" ref="D140" si="27">STDEV(C138:C140)</f>
        <v>4.8438715879995584</v>
      </c>
      <c r="E140" s="1">
        <f t="shared" ref="E140" si="28">AVERAGE(C138:C140)</f>
        <v>22.629000345865887</v>
      </c>
      <c r="F140" s="8"/>
      <c r="G140" s="30">
        <v>14.541999816894531</v>
      </c>
      <c r="H140" s="3">
        <f t="shared" ref="H140" si="29">STDEV(G138:G140)</f>
        <v>0.55649282639674513</v>
      </c>
      <c r="I140" s="1">
        <f t="shared" ref="I140" si="30">AVERAGE(G138:G140)</f>
        <v>14.148499965667725</v>
      </c>
      <c r="J140" s="8"/>
      <c r="K140" s="1">
        <f t="shared" ref="K140" si="31">E140-I140</f>
        <v>8.480500380198162</v>
      </c>
      <c r="L140" s="1">
        <f t="shared" ref="L140" si="32">K140-$K$7</f>
        <v>-0.37483231226602953</v>
      </c>
      <c r="M140" s="27">
        <f t="shared" ref="M140" si="33">SQRT((D140*D140)+(H140*H140))</f>
        <v>4.8757334039978435</v>
      </c>
      <c r="N140" s="14"/>
      <c r="O140" s="34">
        <f t="shared" ref="O140" si="34">POWER(2,-L140)</f>
        <v>1.2966888287925322</v>
      </c>
      <c r="P140" s="26">
        <f t="shared" ref="P140" si="35">M140/SQRT((COUNT(C138:C140)+COUNT(G138:G140)/2))</f>
        <v>2.4378667019989217</v>
      </c>
    </row>
    <row r="141" spans="2:16">
      <c r="B141" s="36" t="s">
        <v>127</v>
      </c>
      <c r="C141" t="s">
        <v>10</v>
      </c>
      <c r="D141" s="10"/>
      <c r="E141" s="8"/>
      <c r="F141" s="8"/>
      <c r="G141" s="30">
        <v>16.170000076293945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127</v>
      </c>
      <c r="C142" t="s">
        <v>10</v>
      </c>
      <c r="D142" s="9"/>
      <c r="E142" s="8"/>
      <c r="F142" s="8"/>
      <c r="G142" s="30">
        <v>16.724000930786133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127</v>
      </c>
      <c r="C143" s="30">
        <v>35.419998168945313</v>
      </c>
      <c r="D143" s="4" t="e">
        <f t="shared" ref="D143" si="36">STDEV(C141:C143)</f>
        <v>#DIV/0!</v>
      </c>
      <c r="E143" s="1">
        <f t="shared" ref="E143" si="37">AVERAGE(C141:C143)</f>
        <v>35.419998168945313</v>
      </c>
      <c r="F143" s="8"/>
      <c r="G143" s="30">
        <v>16.722000122070313</v>
      </c>
      <c r="H143" s="3">
        <f t="shared" ref="H143" si="38">STDEV(G141:G143)</f>
        <v>0.31927652605815671</v>
      </c>
      <c r="I143" s="1">
        <f t="shared" ref="I143" si="39">AVERAGE(G141:G143)</f>
        <v>16.538667043050129</v>
      </c>
      <c r="J143" s="8"/>
      <c r="K143" s="1">
        <f t="shared" ref="K143" si="40">E143-I143</f>
        <v>18.881331125895183</v>
      </c>
      <c r="L143" s="1">
        <f t="shared" ref="L143" si="41">K143-$K$7</f>
        <v>10.025998433430992</v>
      </c>
      <c r="M143" s="27" t="e">
        <f t="shared" ref="M143" si="42">SQRT((D143*D143)+(H143*H143))</f>
        <v>#DIV/0!</v>
      </c>
      <c r="N143" s="14"/>
      <c r="O143" s="34">
        <f t="shared" ref="O143" si="43">POWER(2,-L143)</f>
        <v>9.5912173997354615E-4</v>
      </c>
      <c r="P143" s="26" t="e">
        <f t="shared" ref="P143" si="44">M143/SQRT((COUNT(C141:C143)+COUNT(G141:G143)/2))</f>
        <v>#DIV/0!</v>
      </c>
    </row>
    <row r="144" spans="2:16">
      <c r="B144" s="35" t="s">
        <v>128</v>
      </c>
      <c r="C144" s="30"/>
      <c r="D144" s="10"/>
      <c r="E144" s="8"/>
      <c r="F144" s="8"/>
      <c r="G144" s="30">
        <v>16.722999572753906</v>
      </c>
      <c r="I144" s="8"/>
      <c r="J144" s="8"/>
      <c r="K144" s="8"/>
      <c r="L144" s="8"/>
      <c r="M144" s="8"/>
      <c r="N144" s="8"/>
      <c r="O144" s="33"/>
    </row>
    <row r="145" spans="2:16">
      <c r="B145" s="35" t="s">
        <v>128</v>
      </c>
      <c r="C145" s="30">
        <v>22.676000595092773</v>
      </c>
      <c r="D145" s="9"/>
      <c r="E145" s="8"/>
      <c r="F145" s="8"/>
      <c r="G145" s="30">
        <v>16.871000289916992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5" t="s">
        <v>128</v>
      </c>
      <c r="C146" s="30">
        <v>22.11199951171875</v>
      </c>
      <c r="D146" s="4">
        <f t="shared" ref="D146" si="45">STDEV(C144:C146)</f>
        <v>0.39880899065033132</v>
      </c>
      <c r="E146" s="1">
        <f t="shared" ref="E146" si="46">AVERAGE(C144:C146)</f>
        <v>22.394000053405762</v>
      </c>
      <c r="F146" s="8"/>
      <c r="G146" s="30">
        <v>16.799999237060547</v>
      </c>
      <c r="H146" s="3">
        <f t="shared" ref="H146" si="47">STDEV(G144:G146)</f>
        <v>7.4020616599754202E-2</v>
      </c>
      <c r="I146" s="1">
        <f t="shared" ref="I146" si="48">AVERAGE(G144:G146)</f>
        <v>16.797999699910481</v>
      </c>
      <c r="J146" s="8"/>
      <c r="K146" s="1">
        <f t="shared" ref="K146" si="49">E146-I146</f>
        <v>5.5960003534952811</v>
      </c>
      <c r="L146" s="1">
        <f t="shared" ref="L146" si="50">K146-$K$7</f>
        <v>-3.2593323389689104</v>
      </c>
      <c r="M146" s="27">
        <f t="shared" ref="M146" si="51">SQRT((D146*D146)+(H146*H146))</f>
        <v>0.40562009652548509</v>
      </c>
      <c r="N146" s="14"/>
      <c r="O146" s="44">
        <f t="shared" ref="O146" si="52">POWER(2,-L146)</f>
        <v>9.5753972385804129</v>
      </c>
      <c r="P146" s="26">
        <f t="shared" ref="P146" si="53">M146/SQRT((COUNT(C144:C146)+COUNT(G144:G146)/2))</f>
        <v>0.2168130614840772</v>
      </c>
    </row>
    <row r="147" spans="2:16">
      <c r="B147" s="36" t="s">
        <v>129</v>
      </c>
      <c r="C147" s="30"/>
      <c r="D147" s="10"/>
      <c r="E147" s="8"/>
      <c r="F147" s="8"/>
      <c r="G147" s="30">
        <v>12.699000358581543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129</v>
      </c>
      <c r="C148" s="30">
        <v>18.231000900268555</v>
      </c>
      <c r="D148" s="9"/>
      <c r="E148" s="8"/>
      <c r="F148" s="8"/>
      <c r="G148" s="30">
        <v>12.75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129</v>
      </c>
      <c r="C149" s="30">
        <v>18.243000030517578</v>
      </c>
      <c r="D149" s="4">
        <f t="shared" ref="D149" si="54">STDEV(C147:C149)</f>
        <v>8.4846663674250991E-3</v>
      </c>
      <c r="E149" s="1">
        <f t="shared" ref="E149" si="55">AVERAGE(C147:C149)</f>
        <v>18.237000465393066</v>
      </c>
      <c r="F149" s="8"/>
      <c r="G149" s="30">
        <v>12.890999794006348</v>
      </c>
      <c r="H149" s="3">
        <f t="shared" ref="H149" si="56">STDEV(G147:G149)</f>
        <v>9.9453245747342184E-2</v>
      </c>
      <c r="I149" s="1">
        <f t="shared" ref="I149" si="57">AVERAGE(G147:G149)</f>
        <v>12.780000050862631</v>
      </c>
      <c r="J149" s="8"/>
      <c r="K149" s="1">
        <f t="shared" ref="K149" si="58">E149-I149</f>
        <v>5.4570004145304356</v>
      </c>
      <c r="L149" s="1">
        <f t="shared" ref="L149" si="59">K149-$K$7</f>
        <v>-3.3983322779337559</v>
      </c>
      <c r="M149" s="27">
        <f t="shared" ref="M149" si="60">SQRT((D149*D149)+(H149*H149))</f>
        <v>9.9814516244120285E-2</v>
      </c>
      <c r="N149" s="14"/>
      <c r="O149" s="34">
        <f t="shared" ref="O149" si="61">POWER(2,-L149)</f>
        <v>10.543867771640745</v>
      </c>
      <c r="P149" s="26">
        <f t="shared" ref="P149" si="62">M149/SQRT((COUNT(C147:C149)+COUNT(G147:G149)/2))</f>
        <v>5.3353103144582893E-2</v>
      </c>
    </row>
    <row r="150" spans="2:16">
      <c r="B150" s="36" t="s">
        <v>130</v>
      </c>
      <c r="C150" t="s">
        <v>10</v>
      </c>
      <c r="D150" s="10"/>
      <c r="E150" s="8"/>
      <c r="F150" s="8"/>
      <c r="G150" s="30">
        <v>17.819999694824219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130</v>
      </c>
      <c r="C151" s="30">
        <v>34.893001556396484</v>
      </c>
      <c r="D151" s="9"/>
      <c r="E151" s="8"/>
      <c r="F151" s="8"/>
      <c r="G151" s="30">
        <v>18.055999755859375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130</v>
      </c>
      <c r="C152" t="s">
        <v>10</v>
      </c>
      <c r="D152" s="4" t="e">
        <f t="shared" ref="D152" si="63">STDEV(C150:C152)</f>
        <v>#DIV/0!</v>
      </c>
      <c r="E152" s="1">
        <f t="shared" ref="E152" si="64">AVERAGE(C150:C152)</f>
        <v>34.893001556396484</v>
      </c>
      <c r="F152" s="8"/>
      <c r="G152" s="30">
        <v>18.113000869750977</v>
      </c>
      <c r="H152" s="3">
        <f t="shared" ref="H152" si="65">STDEV(G150:G152)</f>
        <v>0.15534630362613913</v>
      </c>
      <c r="I152" s="1">
        <f t="shared" ref="I152" si="66">AVERAGE(G150:G152)</f>
        <v>17.996333440144856</v>
      </c>
      <c r="J152" s="8"/>
      <c r="K152" s="1">
        <f t="shared" ref="K152" si="67">E152-I152</f>
        <v>16.896668116251629</v>
      </c>
      <c r="L152" s="1">
        <f t="shared" ref="L152" si="68">K152-$K$7</f>
        <v>8.0413354237874373</v>
      </c>
      <c r="M152" s="27" t="e">
        <f t="shared" ref="M152" si="69">SQRT((D152*D152)+(H152*H152))</f>
        <v>#DIV/0!</v>
      </c>
      <c r="N152" s="14"/>
      <c r="O152" s="34">
        <f t="shared" ref="O152" si="70">POWER(2,-L152)</f>
        <v>3.7959180881362285E-3</v>
      </c>
      <c r="P152" s="26" t="e">
        <f t="shared" ref="P152" si="71">M152/SQRT((COUNT(C150:C152)+COUNT(G150:G152)/2))</f>
        <v>#DIV/0!</v>
      </c>
    </row>
    <row r="153" spans="2:16">
      <c r="B153" s="36" t="s">
        <v>131</v>
      </c>
      <c r="C153" s="30">
        <v>24.079000473022461</v>
      </c>
      <c r="D153" s="10"/>
      <c r="E153" s="8"/>
      <c r="F153" s="8"/>
      <c r="G153" s="30">
        <v>18.5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131</v>
      </c>
      <c r="C154" s="30">
        <v>24.069999694824219</v>
      </c>
      <c r="D154" s="9"/>
      <c r="E154" s="8"/>
      <c r="F154" s="8"/>
      <c r="G154" s="30">
        <v>18.044000625610352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131</v>
      </c>
      <c r="C155" s="30">
        <v>23.934999465942383</v>
      </c>
      <c r="D155" s="4">
        <f t="shared" ref="D155" si="72">STDEV(C153:C155)</f>
        <v>8.0666355901328479E-2</v>
      </c>
      <c r="E155" s="1">
        <f t="shared" ref="E155" si="73">AVERAGE(C153:C155)</f>
        <v>24.027999877929688</v>
      </c>
      <c r="F155" s="8"/>
      <c r="G155" s="30">
        <v>18.322000503540039</v>
      </c>
      <c r="H155" s="3">
        <f t="shared" ref="H155" si="74">STDEV(G153:G155)</f>
        <v>0.22981992309652569</v>
      </c>
      <c r="I155" s="1">
        <f t="shared" ref="I155" si="75">AVERAGE(G153:G155)</f>
        <v>18.288667043050129</v>
      </c>
      <c r="J155" s="8"/>
      <c r="K155" s="1">
        <f t="shared" ref="K155" si="76">E155-I155</f>
        <v>5.7393328348795585</v>
      </c>
      <c r="L155" s="1">
        <f t="shared" ref="L155" si="77">K155-$K$7</f>
        <v>-3.115999857584633</v>
      </c>
      <c r="M155" s="27">
        <f t="shared" ref="M155" si="78">SQRT((D155*D155)+(H155*H155))</f>
        <v>0.24356571603264029</v>
      </c>
      <c r="N155" s="14"/>
      <c r="O155" s="34">
        <f t="shared" ref="O155" si="79">POWER(2,-L155)</f>
        <v>8.669806878919859</v>
      </c>
      <c r="P155" s="26">
        <f t="shared" ref="P155" si="80">M155/SQRT((COUNT(C153:C155)+COUNT(G153:G155)/2))</f>
        <v>0.11481797964749131</v>
      </c>
    </row>
    <row r="156" spans="2:16">
      <c r="B156" s="36" t="s">
        <v>132</v>
      </c>
      <c r="C156" s="30">
        <v>19.722999572753906</v>
      </c>
      <c r="D156" s="10"/>
      <c r="E156" s="8"/>
      <c r="F156" s="8"/>
      <c r="G156" s="30">
        <v>14.909000396728516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132</v>
      </c>
      <c r="C157" s="30">
        <v>19.746999740600586</v>
      </c>
      <c r="D157" s="9"/>
      <c r="E157" s="8"/>
      <c r="F157" s="8"/>
      <c r="G157" s="30">
        <v>14.817000389099121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132</v>
      </c>
      <c r="C158" s="30">
        <v>19.666000366210938</v>
      </c>
      <c r="D158" s="4">
        <f t="shared" ref="D158" si="81">STDEV(C156:C158)</f>
        <v>4.160492009108066E-2</v>
      </c>
      <c r="E158" s="1">
        <f t="shared" ref="E158" si="82">AVERAGE(C156:C158)</f>
        <v>19.711999893188477</v>
      </c>
      <c r="F158" s="8"/>
      <c r="G158" s="30">
        <v>14.812999725341797</v>
      </c>
      <c r="H158" s="3">
        <f t="shared" ref="H158" si="83">STDEV(G156:G158)</f>
        <v>5.4307973050324421E-2</v>
      </c>
      <c r="I158" s="1">
        <f t="shared" ref="I158" si="84">AVERAGE(G156:G158)</f>
        <v>14.846333503723145</v>
      </c>
      <c r="J158" s="8"/>
      <c r="K158" s="1">
        <f t="shared" ref="K158" si="85">E158-I158</f>
        <v>4.865666389465332</v>
      </c>
      <c r="L158" s="1">
        <f t="shared" ref="L158" si="86">K158-$K$7</f>
        <v>-3.9896663029988595</v>
      </c>
      <c r="M158" s="27">
        <f t="shared" ref="M158" si="87">SQRT((D158*D158)+(H158*H158))</f>
        <v>6.841290311498241E-2</v>
      </c>
      <c r="N158" s="14"/>
      <c r="O158" s="34">
        <f t="shared" ref="O158" si="88">POWER(2,-L158)</f>
        <v>15.885805097255453</v>
      </c>
      <c r="P158" s="26">
        <f t="shared" ref="P158" si="89">M158/SQRT((COUNT(C156:C158)+COUNT(G156:G158)/2))</f>
        <v>3.2250151808841561E-2</v>
      </c>
    </row>
    <row r="159" spans="2:16">
      <c r="B159" s="36" t="s">
        <v>133</v>
      </c>
      <c r="C159" s="30">
        <v>35.383998870849609</v>
      </c>
      <c r="D159" s="10"/>
      <c r="E159" s="8"/>
      <c r="F159" s="8"/>
      <c r="G159" s="30">
        <v>17.875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133</v>
      </c>
      <c r="C160" s="30">
        <v>35.301998138427734</v>
      </c>
      <c r="D160" s="9"/>
      <c r="E160" s="8"/>
      <c r="F160" s="8"/>
      <c r="G160" s="30">
        <v>17.791000366210938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133</v>
      </c>
      <c r="C161" s="30">
        <v>35.095001220703125</v>
      </c>
      <c r="D161" s="4">
        <f t="shared" ref="D161" si="90">STDEV(C159:C161)</f>
        <v>0.14893594028720447</v>
      </c>
      <c r="E161" s="1">
        <f t="shared" ref="E161" si="91">AVERAGE(C159:C161)</f>
        <v>35.260332743326821</v>
      </c>
      <c r="F161" s="8"/>
      <c r="G161" s="30">
        <v>17.881000518798828</v>
      </c>
      <c r="H161" s="3">
        <f t="shared" ref="H161" si="92">STDEV(G159:G161)</f>
        <v>5.0318936409658108E-2</v>
      </c>
      <c r="I161" s="1">
        <f t="shared" ref="I161" si="93">AVERAGE(G159:G161)</f>
        <v>17.849000295003254</v>
      </c>
      <c r="J161" s="8"/>
      <c r="K161" s="1">
        <f t="shared" ref="K161" si="94">E161-I161</f>
        <v>17.411332448323567</v>
      </c>
      <c r="L161" s="1">
        <f t="shared" ref="L161" si="95">K161-$K$7</f>
        <v>8.555999755859375</v>
      </c>
      <c r="M161" s="27">
        <f t="shared" ref="M161" si="96">SQRT((D161*D161)+(H161*H161))</f>
        <v>0.15720658278403277</v>
      </c>
      <c r="N161" s="14"/>
      <c r="O161" s="34">
        <f t="shared" ref="O161" si="97">POWER(2,-L161)</f>
        <v>2.6569747707329244E-3</v>
      </c>
      <c r="P161" s="26">
        <f t="shared" ref="P161" si="98">M161/SQRT((COUNT(C159:C161)+COUNT(G159:G161)/2))</f>
        <v>7.410789382250263E-2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1" workbookViewId="0">
      <selection activeCell="O11" sqref="O11:O17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134</v>
      </c>
      <c r="C9" s="30">
        <v>27.416000366210937</v>
      </c>
      <c r="D9" s="10"/>
      <c r="E9" s="8"/>
      <c r="F9" s="8"/>
      <c r="G9" s="30">
        <v>19.851999282836914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134</v>
      </c>
      <c r="C10" s="30">
        <v>27.572999954223633</v>
      </c>
      <c r="D10" s="9"/>
      <c r="E10" s="8"/>
      <c r="F10" s="8"/>
      <c r="G10" s="30">
        <v>19.89900016784668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134</v>
      </c>
      <c r="C11" s="30">
        <v>27.302000045776367</v>
      </c>
      <c r="D11" s="4">
        <f t="shared" ref="D11" si="0">STDEV(C9:C11)</f>
        <v>0.13606732039310979</v>
      </c>
      <c r="E11" s="1">
        <f t="shared" ref="E11" si="1">AVERAGE(C9:C11)</f>
        <v>27.430333455403645</v>
      </c>
      <c r="F11" s="8"/>
      <c r="G11" s="30">
        <v>19.915000915527344</v>
      </c>
      <c r="H11" s="3">
        <f t="shared" ref="H11" si="2">STDEV(G9:G11)</f>
        <v>3.2747297190509499E-2</v>
      </c>
      <c r="I11" s="1">
        <f t="shared" ref="I11" si="3">AVERAGE(G9:G11)</f>
        <v>19.88866678873698</v>
      </c>
      <c r="J11" s="8"/>
      <c r="K11" s="1">
        <f t="shared" ref="K11" si="4">E11-I11</f>
        <v>7.5416666666666643</v>
      </c>
      <c r="L11" s="1">
        <f t="shared" ref="L11" si="5">K11-$K$7</f>
        <v>-1.3136660257975272</v>
      </c>
      <c r="M11" s="27">
        <f t="shared" ref="M11" si="6">SQRT((D11*D11)+(H11*H11))</f>
        <v>0.1399524960557858</v>
      </c>
      <c r="N11" s="14"/>
      <c r="O11" s="34">
        <f t="shared" ref="O11" si="7">POWER(2,-L11)</f>
        <v>2.4857238428411832</v>
      </c>
      <c r="P11" s="26">
        <f t="shared" ref="P11" si="8">M11/SQRT((COUNT(C9:C11)+COUNT(G9:G11)/2))</f>
        <v>6.597423933668646E-2</v>
      </c>
    </row>
    <row r="12" spans="2:16">
      <c r="B12" s="36" t="s">
        <v>135</v>
      </c>
      <c r="C12" s="30">
        <v>21.180000305175781</v>
      </c>
      <c r="D12" s="10"/>
      <c r="E12" s="8"/>
      <c r="F12" s="8"/>
      <c r="G12" s="30">
        <v>16.551000595092773</v>
      </c>
      <c r="I12" s="8"/>
      <c r="J12" s="8"/>
      <c r="K12" s="8"/>
      <c r="L12" s="8"/>
      <c r="M12" s="8"/>
      <c r="N12" s="8"/>
      <c r="O12" s="33"/>
    </row>
    <row r="13" spans="2:16">
      <c r="B13" s="36" t="s">
        <v>135</v>
      </c>
      <c r="C13" s="30">
        <v>21.128999710083008</v>
      </c>
      <c r="D13" s="9"/>
      <c r="E13" s="8"/>
      <c r="F13" s="8"/>
      <c r="G13" s="30">
        <v>16.024999618530273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135</v>
      </c>
      <c r="C14" s="30">
        <v>21.135000228881836</v>
      </c>
      <c r="D14" s="4">
        <f t="shared" ref="D14" si="9">STDEV(C12:C14)</f>
        <v>2.7874940335161899E-2</v>
      </c>
      <c r="E14" s="1">
        <f t="shared" ref="E14" si="10">AVERAGE(C12:C14)</f>
        <v>21.148000081380207</v>
      </c>
      <c r="F14" s="8"/>
      <c r="G14" s="30">
        <v>15.939999580383301</v>
      </c>
      <c r="H14" s="3">
        <f t="shared" ref="H14" si="11">STDEV(G12:G14)</f>
        <v>0.33096431675879495</v>
      </c>
      <c r="I14" s="1">
        <f t="shared" ref="I14" si="12">AVERAGE(G12:G14)</f>
        <v>16.171999931335449</v>
      </c>
      <c r="J14" s="8"/>
      <c r="K14" s="1">
        <f t="shared" ref="K14" si="13">E14-I14</f>
        <v>4.9760001500447579</v>
      </c>
      <c r="L14" s="1">
        <f t="shared" ref="L14" si="14">K14-$K$7</f>
        <v>-3.8793325424194336</v>
      </c>
      <c r="M14" s="27">
        <f t="shared" ref="M14" si="15">SQRT((D14*D14)+(H14*H14))</f>
        <v>0.33213610352731121</v>
      </c>
      <c r="N14" s="14"/>
      <c r="O14" s="34">
        <f t="shared" ref="O14" si="16">POWER(2,-L14)</f>
        <v>14.71619244224234</v>
      </c>
      <c r="P14" s="26">
        <f t="shared" ref="P14" si="17">M14/SQRT((COUNT(C12:C14)+COUNT(G12:G14)/2))</f>
        <v>0.15657046072069264</v>
      </c>
    </row>
    <row r="15" spans="2:16">
      <c r="B15" s="36" t="s">
        <v>136</v>
      </c>
      <c r="C15" s="30">
        <v>36.605998992919922</v>
      </c>
      <c r="D15" s="10"/>
      <c r="E15" s="8"/>
      <c r="F15" s="8"/>
      <c r="G15" s="30">
        <v>18.068000793457031</v>
      </c>
      <c r="I15" s="8"/>
      <c r="J15" s="8"/>
      <c r="K15" s="8"/>
      <c r="L15" s="8"/>
      <c r="M15" s="8"/>
      <c r="N15" s="8"/>
      <c r="O15" s="33"/>
    </row>
    <row r="16" spans="2:16">
      <c r="B16" s="36" t="s">
        <v>136</v>
      </c>
      <c r="C16" t="s">
        <v>10</v>
      </c>
      <c r="D16" s="9"/>
      <c r="E16" s="8"/>
      <c r="F16" s="8"/>
      <c r="G16" s="30">
        <v>18.084999084472656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136</v>
      </c>
      <c r="C17" s="30">
        <v>34.577999114990234</v>
      </c>
      <c r="D17" s="4">
        <f t="shared" ref="D17" si="18">STDEV(C15:C17)</f>
        <v>1.4340124659295725</v>
      </c>
      <c r="E17" s="1">
        <f t="shared" ref="E17" si="19">AVERAGE(C15:C17)</f>
        <v>35.591999053955078</v>
      </c>
      <c r="F17" s="8"/>
      <c r="G17" s="30">
        <v>18.082000732421875</v>
      </c>
      <c r="H17" s="3">
        <f t="shared" ref="H17" si="20">STDEV(G15:G17)</f>
        <v>9.0731316119964153E-3</v>
      </c>
      <c r="I17" s="1">
        <f t="shared" ref="I17" si="21">AVERAGE(G15:G17)</f>
        <v>18.078333536783855</v>
      </c>
      <c r="J17" s="8"/>
      <c r="K17" s="1">
        <f t="shared" ref="K17" si="22">E17-I17</f>
        <v>17.513665517171223</v>
      </c>
      <c r="L17" s="1">
        <f t="shared" ref="L17" si="23">K17-$K$7</f>
        <v>8.6583328247070312</v>
      </c>
      <c r="M17" s="27">
        <f t="shared" ref="M17" si="24">SQRT((D17*D17)+(H17*H17))</f>
        <v>1.434041168920426</v>
      </c>
      <c r="N17" s="14"/>
      <c r="O17" s="34">
        <f t="shared" ref="O17" si="25">POWER(2,-L17)</f>
        <v>2.4750393457990327E-3</v>
      </c>
      <c r="P17" s="26">
        <f t="shared" ref="P17" si="26">M17/SQRT((COUNT(C15:C17)+COUNT(G15:G17)/2))</f>
        <v>0.76652724751843559</v>
      </c>
    </row>
    <row r="18" spans="2:16">
      <c r="B18" s="36" t="s">
        <v>137</v>
      </c>
      <c r="C18" s="30">
        <v>25.354000091552734</v>
      </c>
      <c r="D18" s="10"/>
      <c r="E18" s="8"/>
      <c r="F18" s="8"/>
      <c r="G18" s="30">
        <v>19.801000595092773</v>
      </c>
      <c r="I18" s="8"/>
      <c r="J18" s="8"/>
      <c r="K18" s="8"/>
      <c r="L18" s="8"/>
      <c r="M18" s="8"/>
      <c r="N18" s="8"/>
      <c r="O18" s="33"/>
    </row>
    <row r="19" spans="2:16">
      <c r="B19" s="36" t="s">
        <v>137</v>
      </c>
      <c r="C19" s="30">
        <v>25.177000045776367</v>
      </c>
      <c r="D19" s="9"/>
      <c r="E19" s="8"/>
      <c r="F19" s="8"/>
      <c r="G19" s="30">
        <v>19.805999755859375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137</v>
      </c>
      <c r="C20" s="30">
        <v>25.158000946044922</v>
      </c>
      <c r="D20" s="4">
        <f t="shared" ref="D20" si="27">STDEV(C18:C20)</f>
        <v>0.10809382269987659</v>
      </c>
      <c r="E20" s="1">
        <f t="shared" ref="E20" si="28">AVERAGE(C18:C20)</f>
        <v>25.22966702779134</v>
      </c>
      <c r="F20" s="8"/>
      <c r="G20" s="30">
        <v>19.798000335693359</v>
      </c>
      <c r="H20" s="3">
        <f t="shared" ref="H20" si="29">STDEV(G18:G20)</f>
        <v>4.0411196432539633E-3</v>
      </c>
      <c r="I20" s="1">
        <f t="shared" ref="I20" si="30">AVERAGE(G18:G20)</f>
        <v>19.801666895548504</v>
      </c>
      <c r="J20" s="8"/>
      <c r="K20" s="1">
        <f t="shared" ref="K20" si="31">E20-I20</f>
        <v>5.4280001322428362</v>
      </c>
      <c r="L20" s="1">
        <f t="shared" ref="L20" si="32">K20-$K$7</f>
        <v>-3.4273325602213554</v>
      </c>
      <c r="M20" s="27">
        <f t="shared" ref="M20" si="33">SQRT((D20*D20)+(H20*H20))</f>
        <v>0.10816933555238033</v>
      </c>
      <c r="N20" s="14"/>
      <c r="O20" s="34">
        <f t="shared" ref="O20" si="34">POWER(2,-L20)</f>
        <v>10.757959518880588</v>
      </c>
      <c r="P20" s="26">
        <f t="shared" ref="P20" si="35">M20/SQRT((COUNT(C18:C20)+COUNT(G18:G20)/2))</f>
        <v>5.0991513790354159E-2</v>
      </c>
    </row>
    <row r="21" spans="2:16">
      <c r="B21" s="36" t="s">
        <v>138</v>
      </c>
      <c r="C21" s="30">
        <v>21.101999282836914</v>
      </c>
      <c r="D21" s="10"/>
      <c r="E21" s="8"/>
      <c r="F21" s="8"/>
      <c r="G21" s="30">
        <v>14.541000366210938</v>
      </c>
      <c r="I21" s="8"/>
      <c r="J21" s="8"/>
      <c r="K21" s="8"/>
      <c r="L21" s="8"/>
      <c r="M21" s="8"/>
      <c r="N21" s="8"/>
      <c r="O21" s="33"/>
    </row>
    <row r="22" spans="2:16">
      <c r="B22" s="36" t="s">
        <v>138</v>
      </c>
      <c r="C22" s="30">
        <v>20.983999252319336</v>
      </c>
      <c r="D22" s="9"/>
      <c r="E22" s="8"/>
      <c r="F22" s="8"/>
      <c r="G22" s="30">
        <v>14.520999908447266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138</v>
      </c>
      <c r="C23" s="30">
        <v>20.812000274658203</v>
      </c>
      <c r="D23" s="4">
        <f t="shared" ref="D23" si="36">STDEV(C21:C23)</f>
        <v>0.14583499823616888</v>
      </c>
      <c r="E23" s="1">
        <f t="shared" ref="E23" si="37">AVERAGE(C21:C23)</f>
        <v>20.965999603271484</v>
      </c>
      <c r="F23" s="8"/>
      <c r="G23" s="30">
        <v>14.545999526977539</v>
      </c>
      <c r="H23" s="3">
        <f t="shared" ref="H23" si="38">STDEV(G21:G23)</f>
        <v>1.322869888906906E-2</v>
      </c>
      <c r="I23" s="1">
        <f t="shared" ref="I23" si="39">AVERAGE(G21:G23)</f>
        <v>14.53599993387858</v>
      </c>
      <c r="J23" s="8"/>
      <c r="K23" s="1">
        <f t="shared" ref="K23" si="40">E23-I23</f>
        <v>6.4299996693929042</v>
      </c>
      <c r="L23" s="1">
        <f t="shared" ref="L23" si="41">K23-$K$7</f>
        <v>-2.4253330230712873</v>
      </c>
      <c r="M23" s="27">
        <f t="shared" ref="M23" si="42">SQRT((D23*D23)+(H23*H23))</f>
        <v>0.14643375698533803</v>
      </c>
      <c r="N23" s="14"/>
      <c r="O23" s="34">
        <f t="shared" ref="O23" si="43">POWER(2,-L23)</f>
        <v>5.3715297997483651</v>
      </c>
      <c r="P23" s="26">
        <f t="shared" ref="P23" si="44">M23/SQRT((COUNT(C21:C23)+COUNT(G21:G23)/2))</f>
        <v>6.9029535039303674E-2</v>
      </c>
    </row>
    <row r="24" spans="2:16">
      <c r="B24" s="36" t="s">
        <v>139</v>
      </c>
      <c r="C24" t="s">
        <v>10</v>
      </c>
      <c r="D24" s="10"/>
      <c r="E24" s="8"/>
      <c r="F24" s="8"/>
      <c r="G24" s="30">
        <v>20.204999923706055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139</v>
      </c>
      <c r="C25" s="30">
        <v>37.108001708984375</v>
      </c>
      <c r="D25" s="9"/>
      <c r="E25" s="8"/>
      <c r="F25" s="8"/>
      <c r="G25" s="30">
        <v>20.261999130249023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139</v>
      </c>
      <c r="C26" t="s">
        <v>10</v>
      </c>
      <c r="D26" s="4" t="e">
        <f t="shared" ref="D26" si="45">STDEV(C24:C26)</f>
        <v>#DIV/0!</v>
      </c>
      <c r="E26" s="1">
        <f t="shared" ref="E26" si="46">AVERAGE(C24:C26)</f>
        <v>37.108001708984375</v>
      </c>
      <c r="F26" s="8"/>
      <c r="G26" s="30">
        <v>20.284999847412109</v>
      </c>
      <c r="H26" s="3">
        <f t="shared" ref="H26" si="47">STDEV(G24:G26)</f>
        <v>4.1186426424083898E-2</v>
      </c>
      <c r="I26" s="1">
        <f t="shared" ref="I26" si="48">AVERAGE(G24:G26)</f>
        <v>20.25066630045573</v>
      </c>
      <c r="J26" s="8"/>
      <c r="K26" s="1">
        <f t="shared" ref="K26" si="49">E26-I26</f>
        <v>16.857335408528645</v>
      </c>
      <c r="L26" s="1">
        <f t="shared" ref="L26" si="50">K26-$K$7</f>
        <v>8.0020027160644531</v>
      </c>
      <c r="M26" s="27" t="e">
        <f t="shared" ref="M26" si="51">SQRT((D26*D26)+(H26*H26))</f>
        <v>#DIV/0!</v>
      </c>
      <c r="N26" s="14"/>
      <c r="O26" s="34">
        <f t="shared" ref="O26" si="52">POWER(2,-L26)</f>
        <v>3.9008311956189676E-3</v>
      </c>
      <c r="P26" s="26" t="e">
        <f t="shared" ref="P26" si="53">M26/SQRT((COUNT(C24:C26)+COUNT(G24:G26)/2))</f>
        <v>#DIV/0!</v>
      </c>
    </row>
    <row r="27" spans="2:16">
      <c r="B27" s="36" t="s">
        <v>140</v>
      </c>
      <c r="C27" s="30">
        <v>23.339000701904297</v>
      </c>
      <c r="D27" s="10"/>
      <c r="E27" s="8"/>
      <c r="F27" s="8"/>
      <c r="G27" s="30">
        <v>18.385000228881836</v>
      </c>
      <c r="I27" s="8"/>
      <c r="J27" s="8"/>
      <c r="K27" s="8"/>
      <c r="L27" s="8"/>
      <c r="M27" s="8"/>
      <c r="N27" s="8"/>
      <c r="O27" s="33"/>
    </row>
    <row r="28" spans="2:16">
      <c r="B28" s="36" t="s">
        <v>140</v>
      </c>
      <c r="C28" s="30">
        <v>23.629999160766602</v>
      </c>
      <c r="D28" s="9"/>
      <c r="E28" s="8"/>
      <c r="F28" s="8"/>
      <c r="G28" s="30">
        <v>18.403999328613281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140</v>
      </c>
      <c r="C29" s="30">
        <v>23.356000900268555</v>
      </c>
      <c r="D29" s="4">
        <f t="shared" ref="D29" si="54">STDEV(C27:C29)</f>
        <v>0.16332184818166218</v>
      </c>
      <c r="E29" s="1">
        <f t="shared" ref="E29" si="55">AVERAGE(C27:C29)</f>
        <v>23.441666920979817</v>
      </c>
      <c r="F29" s="8"/>
      <c r="G29" s="30">
        <v>18.391000747680664</v>
      </c>
      <c r="H29" s="3">
        <f t="shared" ref="H29" si="56">STDEV(G27:G29)</f>
        <v>9.7119781946684632E-3</v>
      </c>
      <c r="I29" s="1">
        <f t="shared" ref="I29" si="57">AVERAGE(G27:G29)</f>
        <v>18.393333435058594</v>
      </c>
      <c r="J29" s="8"/>
      <c r="K29" s="1">
        <f t="shared" ref="K29" si="58">E29-I29</f>
        <v>5.0483334859212228</v>
      </c>
      <c r="L29" s="1">
        <f t="shared" ref="L29" si="59">K29-$K$7</f>
        <v>-3.8069992065429687</v>
      </c>
      <c r="M29" s="27">
        <f t="shared" ref="M29" si="60">SQRT((D29*D29)+(H29*H29))</f>
        <v>0.16361035607175856</v>
      </c>
      <c r="N29" s="14"/>
      <c r="O29" s="34">
        <f t="shared" ref="O29" si="61">POWER(2,-L29)</f>
        <v>13.996548540634214</v>
      </c>
      <c r="P29" s="26">
        <f t="shared" ref="P29" si="62">M29/SQRT((COUNT(C27:C29)+COUNT(G27:G29)/2))</f>
        <v>7.7126661500457411E-2</v>
      </c>
    </row>
    <row r="30" spans="2:16">
      <c r="B30" s="36" t="s">
        <v>141</v>
      </c>
      <c r="C30" s="30">
        <v>18.726999282836914</v>
      </c>
      <c r="D30" s="10"/>
      <c r="E30" s="8"/>
      <c r="F30" s="8"/>
      <c r="G30" s="30">
        <v>14.010000228881836</v>
      </c>
      <c r="I30" s="8"/>
      <c r="J30" s="8"/>
      <c r="K30" s="8"/>
      <c r="L30" s="8"/>
      <c r="M30" s="8"/>
      <c r="N30" s="8"/>
      <c r="O30" s="33"/>
    </row>
    <row r="31" spans="2:16">
      <c r="B31" s="36" t="s">
        <v>141</v>
      </c>
      <c r="C31" s="30">
        <v>19.083000183105469</v>
      </c>
      <c r="D31" s="9"/>
      <c r="E31" s="8"/>
      <c r="F31" s="8"/>
      <c r="G31" s="30">
        <v>14.02299976348877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141</v>
      </c>
      <c r="C32" s="30">
        <v>18.495000839233398</v>
      </c>
      <c r="D32" s="4">
        <f t="shared" ref="D32" si="63">STDEV(C30:C32)</f>
        <v>0.29617088176154327</v>
      </c>
      <c r="E32" s="1">
        <f t="shared" ref="E32" si="64">AVERAGE(C30:C32)</f>
        <v>18.768333435058594</v>
      </c>
      <c r="F32" s="8"/>
      <c r="G32" s="30">
        <v>13.961000442504883</v>
      </c>
      <c r="H32" s="3">
        <f t="shared" ref="H32" si="65">STDEV(G30:G32)</f>
        <v>3.2695266648876765E-2</v>
      </c>
      <c r="I32" s="1">
        <f t="shared" ref="I32" si="66">AVERAGE(G30:G32)</f>
        <v>13.998000144958496</v>
      </c>
      <c r="J32" s="8"/>
      <c r="K32" s="1">
        <f t="shared" ref="K32" si="67">E32-I32</f>
        <v>4.7703332901000977</v>
      </c>
      <c r="L32" s="1">
        <f t="shared" ref="L32" si="68">K32-$K$7</f>
        <v>-4.0849994023640939</v>
      </c>
      <c r="M32" s="27">
        <f t="shared" ref="M32" si="69">SQRT((D32*D32)+(H32*H32))</f>
        <v>0.29797008518415263</v>
      </c>
      <c r="N32" s="14"/>
      <c r="O32" s="34">
        <f t="shared" ref="O32" si="70">POWER(2,-L32)</f>
        <v>16.970996831660628</v>
      </c>
      <c r="P32" s="26">
        <f t="shared" ref="P32" si="71">M32/SQRT((COUNT(C30:C32)+COUNT(G30:G32)/2))</f>
        <v>0.14046444521629836</v>
      </c>
    </row>
    <row r="33" spans="2:16">
      <c r="B33" s="36" t="s">
        <v>142</v>
      </c>
      <c r="C33" t="s">
        <v>10</v>
      </c>
      <c r="D33" s="10"/>
      <c r="E33" s="8"/>
      <c r="F33" s="8"/>
      <c r="G33" s="30">
        <v>16.783000946044922</v>
      </c>
      <c r="I33" s="8"/>
      <c r="J33" s="8"/>
      <c r="K33" s="8"/>
      <c r="L33" s="8"/>
      <c r="M33" s="8"/>
      <c r="N33" s="8"/>
      <c r="O33" s="33"/>
    </row>
    <row r="34" spans="2:16">
      <c r="B34" s="36" t="s">
        <v>142</v>
      </c>
      <c r="C34" s="30">
        <v>33.923999786376953</v>
      </c>
      <c r="D34" s="9"/>
      <c r="E34" s="8"/>
      <c r="F34" s="8"/>
      <c r="G34" s="30">
        <v>16.729999542236328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142</v>
      </c>
      <c r="C35" t="s">
        <v>10</v>
      </c>
      <c r="D35" s="4" t="e">
        <f t="shared" ref="D35" si="72">STDEV(C33:C35)</f>
        <v>#DIV/0!</v>
      </c>
      <c r="E35" s="1">
        <f t="shared" ref="E35" si="73">AVERAGE(C33:C35)</f>
        <v>33.923999786376953</v>
      </c>
      <c r="F35" s="8"/>
      <c r="G35" s="30">
        <v>16.88599967956543</v>
      </c>
      <c r="H35" s="3">
        <f t="shared" ref="H35" si="74">STDEV(G33:G35)</f>
        <v>7.9324156429182766E-2</v>
      </c>
      <c r="I35" s="1">
        <f t="shared" ref="I35" si="75">AVERAGE(G33:G35)</f>
        <v>16.799666722615559</v>
      </c>
      <c r="J35" s="8"/>
      <c r="K35" s="1">
        <f t="shared" ref="K35" si="76">E35-I35</f>
        <v>17.124333063761394</v>
      </c>
      <c r="L35" s="1">
        <f t="shared" ref="L35" si="77">K35-$K$7</f>
        <v>8.2690003712972029</v>
      </c>
      <c r="M35" s="27" t="e">
        <f t="shared" ref="M35" si="78">SQRT((D35*D35)+(H35*H35))</f>
        <v>#DIV/0!</v>
      </c>
      <c r="N35" s="14"/>
      <c r="O35" s="34">
        <f t="shared" ref="O35" si="79">POWER(2,-L35)</f>
        <v>3.2417748906458758E-3</v>
      </c>
      <c r="P35" s="26" t="e">
        <f t="shared" ref="P35" si="80">M35/SQRT((COUNT(C33:C35)+COUNT(G33:G35)/2))</f>
        <v>#DIV/0!</v>
      </c>
    </row>
    <row r="36" spans="2:16">
      <c r="B36" s="36" t="s">
        <v>143</v>
      </c>
      <c r="C36" s="30">
        <v>21.531999588012695</v>
      </c>
      <c r="D36" s="10"/>
      <c r="E36" s="8"/>
      <c r="F36" s="8"/>
      <c r="G36" s="30">
        <v>19.350000381469727</v>
      </c>
      <c r="I36" s="8"/>
      <c r="J36" s="8"/>
      <c r="K36" s="8"/>
      <c r="L36" s="8"/>
      <c r="M36" s="8"/>
      <c r="N36" s="8"/>
      <c r="O36" s="33"/>
    </row>
    <row r="37" spans="2:16">
      <c r="B37" s="36" t="s">
        <v>143</v>
      </c>
      <c r="C37" s="30">
        <v>21.677000045776367</v>
      </c>
      <c r="D37" s="9"/>
      <c r="E37" s="8"/>
      <c r="F37" s="8"/>
      <c r="G37" s="30">
        <v>19.472000122070313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143</v>
      </c>
      <c r="C38" s="30">
        <v>21.533000946044922</v>
      </c>
      <c r="D38" s="4">
        <f t="shared" ref="D38" si="81">STDEV(C36:C38)</f>
        <v>8.3428488532644757E-2</v>
      </c>
      <c r="E38" s="1">
        <f t="shared" ref="E38" si="82">AVERAGE(C36:C38)</f>
        <v>21.58066685994466</v>
      </c>
      <c r="F38" s="8"/>
      <c r="G38" s="30">
        <v>19.382999420166016</v>
      </c>
      <c r="H38" s="3">
        <f t="shared" ref="H38" si="83">STDEV(G36:G38)</f>
        <v>6.3105729006890959E-2</v>
      </c>
      <c r="I38" s="1">
        <f t="shared" ref="I38" si="84">AVERAGE(G36:G38)</f>
        <v>19.401666641235352</v>
      </c>
      <c r="J38" s="8"/>
      <c r="K38" s="1">
        <f t="shared" ref="K38" si="85">E38-I38</f>
        <v>2.1790002187093087</v>
      </c>
      <c r="L38" s="1">
        <f t="shared" ref="L38" si="86">K38-$K$7</f>
        <v>-6.6763324737548828</v>
      </c>
      <c r="M38" s="27">
        <f t="shared" ref="M38" si="87">SQRT((D38*D38)+(H38*H38))</f>
        <v>0.10460710172991505</v>
      </c>
      <c r="N38" s="14"/>
      <c r="O38" s="34">
        <f t="shared" ref="O38" si="88">POWER(2,-L38)</f>
        <v>102.27661256714691</v>
      </c>
      <c r="P38" s="26">
        <f t="shared" ref="P38" si="89">M38/SQRT((COUNT(C36:C38)+COUNT(G36:G38)/2))</f>
        <v>4.9312260662329313E-2</v>
      </c>
    </row>
    <row r="39" spans="2:16">
      <c r="B39" s="36" t="s">
        <v>144</v>
      </c>
      <c r="C39" s="30">
        <v>20.768999099731445</v>
      </c>
      <c r="D39" s="10"/>
      <c r="E39" s="8"/>
      <c r="F39" s="8"/>
      <c r="G39" s="30">
        <v>14.725000381469727</v>
      </c>
      <c r="I39" s="8"/>
      <c r="J39" s="8"/>
      <c r="K39" s="8"/>
      <c r="L39" s="8"/>
      <c r="M39" s="8"/>
      <c r="N39" s="8"/>
      <c r="O39" s="33"/>
    </row>
    <row r="40" spans="2:16">
      <c r="B40" s="36" t="s">
        <v>144</v>
      </c>
      <c r="C40" s="30">
        <v>20.773000717163086</v>
      </c>
      <c r="D40" s="9"/>
      <c r="E40" s="8"/>
      <c r="F40" s="8"/>
      <c r="G40" s="30">
        <v>14.718999862670898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144</v>
      </c>
      <c r="C41" s="30">
        <v>20.677999496459961</v>
      </c>
      <c r="D41" s="4">
        <f t="shared" ref="D41" si="90">STDEV(C39:C41)</f>
        <v>5.373107833262581E-2</v>
      </c>
      <c r="E41" s="1">
        <f t="shared" ref="E41" si="91">AVERAGE(C39:C41)</f>
        <v>20.739999771118164</v>
      </c>
      <c r="F41" s="8"/>
      <c r="G41" s="30">
        <v>14.690999984741211</v>
      </c>
      <c r="H41" s="3">
        <f t="shared" ref="H41" si="92">STDEV(G39:G41)</f>
        <v>1.81476645312326E-2</v>
      </c>
      <c r="I41" s="1">
        <f t="shared" ref="I41" si="93">AVERAGE(G39:G41)</f>
        <v>14.711666742960611</v>
      </c>
      <c r="J41" s="8"/>
      <c r="K41" s="1">
        <f t="shared" ref="K41" si="94">E41-I41</f>
        <v>6.0283330281575527</v>
      </c>
      <c r="L41" s="1">
        <f t="shared" ref="L41" si="95">K41-$K$7</f>
        <v>-2.8269996643066388</v>
      </c>
      <c r="M41" s="27">
        <f t="shared" ref="M41" si="96">SQRT((D41*D41)+(H41*H41))</f>
        <v>5.6713018846865561E-2</v>
      </c>
      <c r="N41" s="14"/>
      <c r="O41" s="34">
        <f t="shared" ref="O41" si="97">POWER(2,-L41)</f>
        <v>7.0959687900921695</v>
      </c>
      <c r="P41" s="26">
        <f t="shared" ref="P41" si="98">M41/SQRT((COUNT(C39:C41)+COUNT(G39:G41)/2))</f>
        <v>2.6734773472119409E-2</v>
      </c>
    </row>
    <row r="42" spans="2:16">
      <c r="B42" s="36" t="s">
        <v>145</v>
      </c>
      <c r="C42" s="30">
        <v>36.006999969482422</v>
      </c>
      <c r="D42" s="10"/>
      <c r="E42" s="8"/>
      <c r="F42" s="8"/>
      <c r="G42" s="30">
        <v>17.847000122070313</v>
      </c>
      <c r="I42" s="8"/>
      <c r="J42" s="8"/>
      <c r="K42" s="8"/>
      <c r="L42" s="8"/>
      <c r="M42" s="8"/>
      <c r="N42" s="8"/>
      <c r="O42" s="33"/>
    </row>
    <row r="43" spans="2:16">
      <c r="B43" s="36" t="s">
        <v>145</v>
      </c>
      <c r="C43" s="30">
        <v>32.606998443603516</v>
      </c>
      <c r="D43" s="9"/>
      <c r="E43" s="8"/>
      <c r="F43" s="8"/>
      <c r="G43" s="30">
        <v>17.850000381469727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145</v>
      </c>
      <c r="C44" t="s">
        <v>10</v>
      </c>
      <c r="D44" s="4">
        <f t="shared" ref="D44" si="99">STDEV(C42:C44)</f>
        <v>2.4041641349935836</v>
      </c>
      <c r="E44" s="1">
        <f t="shared" ref="E44" si="100">AVERAGE(C42:C44)</f>
        <v>34.306999206542969</v>
      </c>
      <c r="F44" s="8"/>
      <c r="G44" s="30">
        <v>17.861000061035156</v>
      </c>
      <c r="H44" s="3">
        <f t="shared" ref="H44" si="101">STDEV(G42:G44)</f>
        <v>7.3710333742433307E-3</v>
      </c>
      <c r="I44" s="1">
        <f t="shared" ref="I44" si="102">AVERAGE(G42:G44)</f>
        <v>17.852666854858398</v>
      </c>
      <c r="J44" s="8"/>
      <c r="K44" s="1">
        <f t="shared" ref="K44" si="103">E44-I44</f>
        <v>16.45433235168457</v>
      </c>
      <c r="L44" s="1">
        <f t="shared" ref="L44" si="104">K44-$K$7</f>
        <v>7.5989996592203788</v>
      </c>
      <c r="M44" s="27">
        <f t="shared" ref="M44" si="105">SQRT((D44*D44)+(H44*H44))</f>
        <v>2.4041754345559831</v>
      </c>
      <c r="N44" s="14"/>
      <c r="O44" s="34">
        <f t="shared" ref="O44" si="106">POWER(2,-L44)</f>
        <v>5.1579029410651926E-3</v>
      </c>
      <c r="P44" s="26">
        <f t="shared" ref="P44" si="107">M44/SQRT((COUNT(C42:C44)+COUNT(G42:G44)/2))</f>
        <v>1.2850858248295494</v>
      </c>
    </row>
    <row r="45" spans="2:16">
      <c r="B45" s="36" t="s">
        <v>146</v>
      </c>
      <c r="C45" s="30"/>
      <c r="D45" s="10"/>
      <c r="E45" s="8"/>
      <c r="F45" s="8"/>
      <c r="G45" s="30">
        <v>20.25</v>
      </c>
      <c r="I45" s="8"/>
      <c r="J45" s="8"/>
      <c r="K45" s="8"/>
      <c r="L45" s="8"/>
      <c r="M45" s="8"/>
      <c r="N45" s="8"/>
      <c r="O45" s="33"/>
    </row>
    <row r="46" spans="2:16">
      <c r="B46" s="36" t="s">
        <v>146</v>
      </c>
      <c r="C46" s="30">
        <v>25.937999725341797</v>
      </c>
      <c r="D46" s="9"/>
      <c r="E46" s="8"/>
      <c r="F46" s="8"/>
      <c r="G46" s="30">
        <v>20.214000701904297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146</v>
      </c>
      <c r="C47" s="30">
        <v>25.569999694824219</v>
      </c>
      <c r="D47" s="4">
        <f t="shared" ref="D47" si="108">STDEV(C45:C47)</f>
        <v>0.26021531705583595</v>
      </c>
      <c r="E47" s="1">
        <f t="shared" ref="E47" si="109">AVERAGE(C45:C47)</f>
        <v>25.753999710083008</v>
      </c>
      <c r="F47" s="8"/>
      <c r="G47" s="30">
        <v>20.357000350952148</v>
      </c>
      <c r="H47" s="3">
        <f t="shared" ref="H47" si="110">STDEV(G45:G47)</f>
        <v>7.4379571786742343E-2</v>
      </c>
      <c r="I47" s="1">
        <f t="shared" ref="I47" si="111">AVERAGE(G45:G47)</f>
        <v>20.273667017618816</v>
      </c>
      <c r="J47" s="8"/>
      <c r="K47" s="1">
        <f t="shared" ref="K47" si="112">E47-I47</f>
        <v>5.4803326924641915</v>
      </c>
      <c r="L47" s="1">
        <f t="shared" ref="L47" si="113">K47-$K$7</f>
        <v>-3.375</v>
      </c>
      <c r="M47" s="27">
        <f t="shared" ref="M47" si="114">SQRT((D47*D47)+(H47*H47))</f>
        <v>0.27063690053214912</v>
      </c>
      <c r="N47" s="14"/>
      <c r="O47" s="34">
        <f t="shared" ref="O47" si="115">POWER(2,-L47)</f>
        <v>10.374716437208079</v>
      </c>
      <c r="P47" s="26">
        <f t="shared" ref="P47" si="116">M47/SQRT((COUNT(C45:C47)+COUNT(G45:G47)/2))</f>
        <v>0.14466150828710289</v>
      </c>
    </row>
    <row r="48" spans="2:16">
      <c r="B48" s="36" t="s">
        <v>147</v>
      </c>
      <c r="C48" s="30">
        <v>19.077999114990234</v>
      </c>
      <c r="D48" s="10"/>
      <c r="E48" s="8"/>
      <c r="F48" s="8"/>
      <c r="G48" s="30">
        <v>13.907999992370605</v>
      </c>
      <c r="I48" s="8"/>
      <c r="J48" s="8"/>
      <c r="K48" s="8"/>
      <c r="L48" s="8"/>
      <c r="M48" s="8"/>
      <c r="N48" s="8"/>
      <c r="O48" s="33"/>
    </row>
    <row r="49" spans="2:16">
      <c r="B49" s="36" t="s">
        <v>147</v>
      </c>
      <c r="C49" s="30">
        <v>19.357999801635742</v>
      </c>
      <c r="D49" s="9"/>
      <c r="E49" s="8"/>
      <c r="F49" s="8"/>
      <c r="G49" s="30">
        <v>14.003999710083008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147</v>
      </c>
      <c r="C50" s="30">
        <v>19.14900016784668</v>
      </c>
      <c r="D50" s="4">
        <f t="shared" ref="D50" si="117">STDEV(C48:C50)</f>
        <v>0.14555776685600452</v>
      </c>
      <c r="E50" s="1">
        <f t="shared" ref="E50" si="118">AVERAGE(C48:C50)</f>
        <v>19.194999694824219</v>
      </c>
      <c r="F50" s="8"/>
      <c r="G50" s="30">
        <v>13.984000205993652</v>
      </c>
      <c r="H50" s="3">
        <f t="shared" ref="H50" si="119">STDEV(G48:G50)</f>
        <v>5.0649051382083886E-2</v>
      </c>
      <c r="I50" s="1">
        <f t="shared" ref="I50" si="120">AVERAGE(G48:G50)</f>
        <v>13.965333302815756</v>
      </c>
      <c r="J50" s="8"/>
      <c r="K50" s="1">
        <f t="shared" ref="K50" si="121">E50-I50</f>
        <v>5.2296663920084629</v>
      </c>
      <c r="L50" s="1">
        <f t="shared" ref="L50" si="122">K50-$K$7</f>
        <v>-3.6256663004557286</v>
      </c>
      <c r="M50" s="27">
        <f t="shared" ref="M50" si="123">SQRT((D50*D50)+(H50*H50))</f>
        <v>0.15411810373220902</v>
      </c>
      <c r="N50" s="14"/>
      <c r="O50" s="34">
        <f t="shared" ref="O50" si="124">POWER(2,-L50)</f>
        <v>12.343386009295717</v>
      </c>
      <c r="P50" s="26">
        <f t="shared" ref="P50" si="125">M50/SQRT((COUNT(C48:C50)+COUNT(G48:G50)/2))</f>
        <v>7.265197083510451E-2</v>
      </c>
    </row>
    <row r="51" spans="2:16">
      <c r="B51" s="36" t="s">
        <v>148</v>
      </c>
      <c r="C51" t="s">
        <v>10</v>
      </c>
      <c r="D51" s="10"/>
      <c r="E51" s="8"/>
      <c r="F51" s="8"/>
      <c r="G51" s="30">
        <v>18.141000747680664</v>
      </c>
      <c r="I51" s="8"/>
      <c r="J51" s="8"/>
      <c r="K51" s="8"/>
      <c r="L51" s="8"/>
      <c r="M51" s="8"/>
      <c r="N51" s="8"/>
      <c r="O51" s="33"/>
    </row>
    <row r="52" spans="2:16">
      <c r="B52" s="36" t="s">
        <v>148</v>
      </c>
      <c r="C52" s="30">
        <v>35.972000122070313</v>
      </c>
      <c r="D52" s="9"/>
      <c r="E52" s="8"/>
      <c r="F52" s="8"/>
      <c r="G52" s="30">
        <v>18.184000015258789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148</v>
      </c>
      <c r="C53" t="s">
        <v>10</v>
      </c>
      <c r="D53" s="4" t="e">
        <f t="shared" ref="D53" si="126">STDEV(C51:C53)</f>
        <v>#DIV/0!</v>
      </c>
      <c r="E53" s="1">
        <f t="shared" ref="E53" si="127">AVERAGE(C51:C53)</f>
        <v>35.972000122070313</v>
      </c>
      <c r="F53" s="8"/>
      <c r="G53" s="30">
        <v>18.253000259399414</v>
      </c>
      <c r="H53" s="3">
        <f t="shared" ref="H53" si="128">STDEV(G51:G53)</f>
        <v>5.6500532931055121E-2</v>
      </c>
      <c r="I53" s="1">
        <f t="shared" ref="I53" si="129">AVERAGE(G51:G53)</f>
        <v>18.192667007446289</v>
      </c>
      <c r="J53" s="8"/>
      <c r="K53" s="1">
        <f t="shared" ref="K53" si="130">E53-I53</f>
        <v>17.779333114624023</v>
      </c>
      <c r="L53" s="1">
        <f t="shared" ref="L53" si="131">K53-$K$7</f>
        <v>8.9240004221598319</v>
      </c>
      <c r="M53" s="27" t="e">
        <f t="shared" ref="M53" si="132">SQRT((D53*D53)+(H53*H53))</f>
        <v>#DIV/0!</v>
      </c>
      <c r="N53" s="14"/>
      <c r="O53" s="34">
        <f t="shared" ref="O53" si="133">POWER(2,-L53)</f>
        <v>2.058771708679128E-3</v>
      </c>
      <c r="P53" s="26" t="e">
        <f t="shared" ref="P53" si="134">M53/SQRT((COUNT(C51:C53)+COUNT(G51:G53)/2))</f>
        <v>#DIV/0!</v>
      </c>
    </row>
    <row r="54" spans="2:16">
      <c r="B54" s="36" t="s">
        <v>149</v>
      </c>
      <c r="C54" s="30">
        <v>24.166999816894531</v>
      </c>
      <c r="D54" s="10"/>
      <c r="E54" s="8"/>
      <c r="F54" s="8"/>
      <c r="G54" s="30">
        <v>18.139999389648438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149</v>
      </c>
      <c r="C55" s="30">
        <v>24.006000518798828</v>
      </c>
      <c r="D55" s="9"/>
      <c r="E55" s="8"/>
      <c r="F55" s="8"/>
      <c r="G55" s="30">
        <v>18.193000793457031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149</v>
      </c>
      <c r="C56" s="30">
        <v>24.090000152587891</v>
      </c>
      <c r="D56" s="4">
        <f t="shared" ref="D56" si="135">STDEV(C54:C56)</f>
        <v>8.0525007262072554E-2</v>
      </c>
      <c r="E56" s="1">
        <f t="shared" ref="E56" si="136">AVERAGE(C54:C56)</f>
        <v>24.087666829427082</v>
      </c>
      <c r="F56" s="8"/>
      <c r="G56" s="30">
        <v>18.204999923706055</v>
      </c>
      <c r="H56" s="3">
        <f t="shared" ref="H56" si="137">STDEV(G54:G56)</f>
        <v>3.4588527385512519E-2</v>
      </c>
      <c r="I56" s="1">
        <f t="shared" ref="I56" si="138">AVERAGE(G54:G56)</f>
        <v>18.179333368937176</v>
      </c>
      <c r="J56" s="8"/>
      <c r="K56" s="1">
        <f t="shared" ref="K56" si="139">E56-I56</f>
        <v>5.9083334604899065</v>
      </c>
      <c r="L56" s="1">
        <f t="shared" ref="L56" si="140">K56-$K$7</f>
        <v>-2.946999231974285</v>
      </c>
      <c r="M56" s="27">
        <f t="shared" ref="M56" si="141">SQRT((D56*D56)+(H56*H56))</f>
        <v>8.7639277845354177E-2</v>
      </c>
      <c r="N56" s="14"/>
      <c r="O56" s="34">
        <f t="shared" ref="O56" si="142">POWER(2,-L56)</f>
        <v>7.7114343567045029</v>
      </c>
      <c r="P56" s="26">
        <f t="shared" ref="P56" si="143">M56/SQRT((COUNT(C54:C56)+COUNT(G54:G56)/2))</f>
        <v>4.1313551775161272E-2</v>
      </c>
    </row>
    <row r="57" spans="2:16">
      <c r="B57" s="36" t="s">
        <v>150</v>
      </c>
      <c r="C57" s="30">
        <v>18.799999237060547</v>
      </c>
      <c r="D57" s="10"/>
      <c r="E57" s="8"/>
      <c r="F57" s="8"/>
      <c r="G57" s="30">
        <v>12.817000389099121</v>
      </c>
      <c r="I57" s="8"/>
      <c r="J57" s="8"/>
      <c r="K57" s="8"/>
      <c r="L57" s="8"/>
      <c r="M57" s="8"/>
      <c r="N57" s="8"/>
      <c r="O57" s="33"/>
    </row>
    <row r="58" spans="2:16">
      <c r="B58" s="36" t="s">
        <v>150</v>
      </c>
      <c r="C58" s="30">
        <v>18.610000610351563</v>
      </c>
      <c r="D58" s="9"/>
      <c r="E58" s="8"/>
      <c r="F58" s="8"/>
      <c r="G58" s="30">
        <v>12.807000160217285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150</v>
      </c>
      <c r="C59" s="30">
        <v>18.455999374389648</v>
      </c>
      <c r="D59" s="4">
        <f t="shared" ref="D59" si="144">STDEV(C57:C59)</f>
        <v>0.17231355351349764</v>
      </c>
      <c r="E59" s="1">
        <f t="shared" ref="E59" si="145">AVERAGE(C57:C59)</f>
        <v>18.621999740600586</v>
      </c>
      <c r="F59" s="8"/>
      <c r="G59" s="30">
        <v>12.911999702453613</v>
      </c>
      <c r="H59" s="3">
        <f t="shared" ref="H59" si="146">STDEV(G57:G59)</f>
        <v>5.7950809579263796E-2</v>
      </c>
      <c r="I59" s="1">
        <f t="shared" ref="I59" si="147">AVERAGE(G57:G59)</f>
        <v>12.845333417256674</v>
      </c>
      <c r="J59" s="8"/>
      <c r="K59" s="1">
        <f t="shared" ref="K59" si="148">E59-I59</f>
        <v>5.7766663233439122</v>
      </c>
      <c r="L59" s="1">
        <f t="shared" ref="L59" si="149">K59-$K$7</f>
        <v>-3.0786663691202794</v>
      </c>
      <c r="M59" s="27">
        <f t="shared" ref="M59" si="150">SQRT((D59*D59)+(H59*H59))</f>
        <v>0.18179729661175137</v>
      </c>
      <c r="N59" s="14"/>
      <c r="O59" s="34">
        <f t="shared" ref="O59" si="151">POWER(2,-L59)</f>
        <v>8.4483310555298488</v>
      </c>
      <c r="P59" s="26">
        <f t="shared" ref="P59" si="152">M59/SQRT((COUNT(C57:C59)+COUNT(G57:G59)/2))</f>
        <v>8.570006749036771E-2</v>
      </c>
    </row>
    <row r="60" spans="2:16">
      <c r="B60" s="36" t="s">
        <v>151</v>
      </c>
      <c r="C60" t="s">
        <v>10</v>
      </c>
      <c r="D60" s="10"/>
      <c r="E60" s="8"/>
      <c r="F60" s="8"/>
      <c r="G60" s="30">
        <v>17.080999374389648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151</v>
      </c>
      <c r="C61" s="30">
        <v>35.255001068115234</v>
      </c>
      <c r="D61" s="9"/>
      <c r="E61" s="8"/>
      <c r="F61" s="8"/>
      <c r="G61" s="30">
        <v>16.940999984741211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151</v>
      </c>
      <c r="C62" s="30">
        <v>34.123001098632812</v>
      </c>
      <c r="D62" s="4">
        <f t="shared" ref="D62" si="153">STDEV(C60:C62)</f>
        <v>0.80044485472398541</v>
      </c>
      <c r="E62" s="1">
        <f t="shared" ref="E62" si="154">AVERAGE(C60:C62)</f>
        <v>34.689001083374023</v>
      </c>
      <c r="F62" s="8"/>
      <c r="G62" s="30">
        <v>16.995000839233398</v>
      </c>
      <c r="H62" s="3">
        <f t="shared" ref="H62" si="155">STDEV(G60:G62)</f>
        <v>7.0606502812939981E-2</v>
      </c>
      <c r="I62" s="1">
        <f t="shared" ref="I62" si="156">AVERAGE(G60:G62)</f>
        <v>17.005666732788086</v>
      </c>
      <c r="J62" s="8"/>
      <c r="K62" s="1">
        <f t="shared" ref="K62" si="157">E62-I62</f>
        <v>17.683334350585938</v>
      </c>
      <c r="L62" s="1">
        <f t="shared" ref="L62" si="158">K62-$K$7</f>
        <v>8.828001658121746</v>
      </c>
      <c r="M62" s="27">
        <f t="shared" ref="M62" si="159">SQRT((D62*D62)+(H62*H62))</f>
        <v>0.80355288792560242</v>
      </c>
      <c r="N62" s="14"/>
      <c r="O62" s="34">
        <f t="shared" ref="O62" si="160">POWER(2,-L62)</f>
        <v>2.2004256516587749E-3</v>
      </c>
      <c r="P62" s="26">
        <f t="shared" ref="P62" si="161">M62/SQRT((COUNT(C60:C62)+COUNT(G60:G62)/2))</f>
        <v>0.42951708553862333</v>
      </c>
    </row>
    <row r="63" spans="2:16">
      <c r="B63" s="36" t="s">
        <v>152</v>
      </c>
      <c r="C63" s="30">
        <v>29.017000198364258</v>
      </c>
      <c r="D63" s="10"/>
      <c r="E63" s="8"/>
      <c r="F63" s="8"/>
      <c r="G63" s="30">
        <v>19.916999816894531</v>
      </c>
      <c r="I63" s="8"/>
      <c r="J63" s="8"/>
      <c r="K63" s="8"/>
      <c r="L63" s="8"/>
      <c r="M63" s="8"/>
      <c r="N63" s="8"/>
      <c r="O63" s="33"/>
    </row>
    <row r="64" spans="2:16">
      <c r="B64" s="36" t="s">
        <v>152</v>
      </c>
      <c r="C64" s="30">
        <v>28.761999130249023</v>
      </c>
      <c r="D64" s="9"/>
      <c r="E64" s="8"/>
      <c r="F64" s="8"/>
      <c r="G64" s="30">
        <v>19.954000473022461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152</v>
      </c>
      <c r="C65" s="30">
        <v>28.534000396728516</v>
      </c>
      <c r="D65" s="4">
        <f>STDEV(C63:C65)</f>
        <v>0.24162566627155327</v>
      </c>
      <c r="E65" s="1">
        <f>AVERAGE(C63:C65)</f>
        <v>28.770999908447266</v>
      </c>
      <c r="F65" s="8"/>
      <c r="G65" s="30">
        <v>19.958999633789063</v>
      </c>
      <c r="H65" s="3">
        <f>STDEV(G63:G65)</f>
        <v>2.2942045758249856E-2</v>
      </c>
      <c r="I65" s="1">
        <f>AVERAGE(G63:G65)</f>
        <v>19.943333307902019</v>
      </c>
      <c r="J65" s="8"/>
      <c r="K65" s="1">
        <f>E65-I65</f>
        <v>8.8276666005452462</v>
      </c>
      <c r="L65" s="1">
        <f>K65-$K$7</f>
        <v>-2.7666091918945313E-2</v>
      </c>
      <c r="M65" s="27">
        <f>SQRT((D65*D65)+(H65*H65))</f>
        <v>0.24271238135856535</v>
      </c>
      <c r="N65" s="14"/>
      <c r="O65" s="34">
        <f>POWER(2,-L65)</f>
        <v>1.0193617270263411</v>
      </c>
      <c r="P65" s="26">
        <f>M65/SQRT((COUNT(C63:C65)+COUNT(G63:G65)/2))</f>
        <v>0.11441571382438465</v>
      </c>
    </row>
    <row r="66" spans="2:16">
      <c r="B66" s="36" t="s">
        <v>153</v>
      </c>
      <c r="C66" s="30">
        <v>21.034999847412109</v>
      </c>
      <c r="D66" s="10"/>
      <c r="E66" s="8"/>
      <c r="F66" s="8"/>
      <c r="G66" s="30">
        <v>15.232999801635742</v>
      </c>
      <c r="I66" s="8"/>
      <c r="J66" s="8"/>
      <c r="K66" s="8"/>
      <c r="L66" s="8"/>
      <c r="M66" s="8"/>
      <c r="N66" s="8"/>
      <c r="O66" s="33"/>
    </row>
    <row r="67" spans="2:16">
      <c r="B67" s="36" t="s">
        <v>153</v>
      </c>
      <c r="C67" s="30">
        <v>20.992000579833984</v>
      </c>
      <c r="D67" s="9"/>
      <c r="E67" s="8"/>
      <c r="F67" s="8"/>
      <c r="G67" s="30">
        <v>15.220999717712402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153</v>
      </c>
      <c r="C68" s="30">
        <v>20.992000579833984</v>
      </c>
      <c r="D68" s="4">
        <f>STDEV(C66:C68)</f>
        <v>2.4825638711187214E-2</v>
      </c>
      <c r="E68" s="1">
        <f>AVERAGE(C66:C68)</f>
        <v>21.006333669026692</v>
      </c>
      <c r="F68" s="8"/>
      <c r="G68" s="30">
        <v>15.258000373840332</v>
      </c>
      <c r="H68" s="3">
        <f>STDEV(G66:G68)</f>
        <v>1.8877143051061383E-2</v>
      </c>
      <c r="I68" s="1">
        <f>AVERAGE(G66:G68)</f>
        <v>15.237333297729492</v>
      </c>
      <c r="J68" s="8"/>
      <c r="K68" s="1">
        <f>E68-I68</f>
        <v>5.7690003712971993</v>
      </c>
      <c r="L68" s="1">
        <f>K68-$K$7</f>
        <v>-3.0863323211669922</v>
      </c>
      <c r="M68" s="27">
        <f>SQRT((D68*D68)+(H68*H68))</f>
        <v>3.1187479333678641E-2</v>
      </c>
      <c r="N68" s="14"/>
      <c r="O68" s="34">
        <f>POWER(2,-L68)</f>
        <v>8.4933418661826146</v>
      </c>
      <c r="P68" s="26">
        <f>M68/SQRT((COUNT(C66:C68)+COUNT(G66:G68)/2))</f>
        <v>1.4701918749972984E-2</v>
      </c>
    </row>
    <row r="69" spans="2:16">
      <c r="B69" s="36" t="s">
        <v>154</v>
      </c>
      <c r="C69" t="s">
        <v>10</v>
      </c>
      <c r="D69" s="10"/>
      <c r="E69" s="8"/>
      <c r="F69" s="8"/>
      <c r="G69" s="30">
        <v>15.817999839782715</v>
      </c>
      <c r="I69" s="8"/>
      <c r="J69" s="8"/>
      <c r="K69" s="8"/>
      <c r="L69" s="8"/>
      <c r="M69" s="8"/>
      <c r="N69" s="8"/>
      <c r="O69" s="33"/>
    </row>
    <row r="70" spans="2:16">
      <c r="B70" s="36" t="s">
        <v>154</v>
      </c>
      <c r="C70" s="30">
        <v>35.256999969482422</v>
      </c>
      <c r="D70" s="9"/>
      <c r="E70" s="8"/>
      <c r="F70" s="8"/>
      <c r="G70" s="30">
        <v>15.779000282287598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154</v>
      </c>
      <c r="C71" t="s">
        <v>10</v>
      </c>
      <c r="D71" s="4" t="e">
        <f>STDEV(C69:C71)</f>
        <v>#DIV/0!</v>
      </c>
      <c r="E71" s="1">
        <f>AVERAGE(C69:C71)</f>
        <v>35.256999969482422</v>
      </c>
      <c r="F71" s="8"/>
      <c r="G71" s="30">
        <v>15.826000213623047</v>
      </c>
      <c r="H71" s="3">
        <f>STDEV(G69:G71)</f>
        <v>2.5146123001160509E-2</v>
      </c>
      <c r="I71" s="1">
        <f>AVERAGE(G69:G71)</f>
        <v>15.807666778564453</v>
      </c>
      <c r="J71" s="8"/>
      <c r="K71" s="1">
        <f>E71-I71</f>
        <v>19.449333190917969</v>
      </c>
      <c r="L71" s="1">
        <f>K71-$K$7</f>
        <v>10.594000498453777</v>
      </c>
      <c r="M71" s="27" t="e">
        <f>SQRT((D71*D71)+(H71*H71))</f>
        <v>#DIV/0!</v>
      </c>
      <c r="N71" s="14"/>
      <c r="O71" s="34">
        <f>POWER(2,-L71)</f>
        <v>6.4697585901022335E-4</v>
      </c>
      <c r="P71" s="26" t="e">
        <f>M71/SQRT((COUNT(C69:C71)+COUNT(G69:G71)/2))</f>
        <v>#DIV/0!</v>
      </c>
    </row>
    <row r="72" spans="2:16">
      <c r="B72" s="36" t="s">
        <v>155</v>
      </c>
      <c r="C72" s="30">
        <v>23.503999710083008</v>
      </c>
      <c r="D72" s="10"/>
      <c r="E72" s="8"/>
      <c r="F72" s="8"/>
      <c r="G72" s="30">
        <v>16.683000564575195</v>
      </c>
      <c r="I72" s="8"/>
      <c r="J72" s="8"/>
      <c r="K72" s="8"/>
      <c r="L72" s="8"/>
      <c r="M72" s="8"/>
      <c r="N72" s="8"/>
      <c r="O72" s="33"/>
    </row>
    <row r="73" spans="2:16">
      <c r="B73" s="36" t="s">
        <v>155</v>
      </c>
      <c r="C73" s="30">
        <v>23.721000671386719</v>
      </c>
      <c r="D73" s="9"/>
      <c r="E73" s="8"/>
      <c r="F73" s="8"/>
      <c r="G73" s="30">
        <v>16.729000091552734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155</v>
      </c>
      <c r="C74" s="30">
        <v>23.488000869750977</v>
      </c>
      <c r="D74" s="4">
        <f>STDEV(C72:C74)</f>
        <v>0.13015009774679367</v>
      </c>
      <c r="E74" s="1">
        <f>AVERAGE(C72:C74)</f>
        <v>23.571000417073567</v>
      </c>
      <c r="F74" s="8"/>
      <c r="G74" s="30">
        <v>16.73900032043457</v>
      </c>
      <c r="H74" s="3">
        <f>STDEV(G72:G74)</f>
        <v>2.9866184099959534E-2</v>
      </c>
      <c r="I74" s="1">
        <f>AVERAGE(G72:G74)</f>
        <v>16.717000325520832</v>
      </c>
      <c r="J74" s="8"/>
      <c r="K74" s="1">
        <f>E74-I74</f>
        <v>6.8540000915527344</v>
      </c>
      <c r="L74" s="1">
        <f>K74-$K$7</f>
        <v>-2.0013326009114571</v>
      </c>
      <c r="M74" s="27">
        <f>SQRT((D74*D74)+(H74*H74))</f>
        <v>0.13353290566820084</v>
      </c>
      <c r="N74" s="14"/>
      <c r="O74" s="34">
        <f>POWER(2,-L74)</f>
        <v>4.0036964611849974</v>
      </c>
      <c r="P74" s="26">
        <f>M74/SQRT((COUNT(C72:C74)+COUNT(G72:G74)/2))</f>
        <v>6.2948015406352253E-2</v>
      </c>
    </row>
    <row r="75" spans="2:16">
      <c r="B75" s="36" t="s">
        <v>156</v>
      </c>
      <c r="C75" s="30">
        <v>19.990999221801758</v>
      </c>
      <c r="D75" s="10"/>
      <c r="E75" s="8"/>
      <c r="F75" s="8"/>
      <c r="G75" s="30">
        <v>13.527999877929688</v>
      </c>
      <c r="I75" s="8"/>
      <c r="J75" s="8"/>
      <c r="K75" s="8"/>
      <c r="L75" s="8"/>
      <c r="M75" s="8"/>
      <c r="N75" s="8"/>
      <c r="O75" s="33"/>
    </row>
    <row r="76" spans="2:16">
      <c r="B76" s="36" t="s">
        <v>156</v>
      </c>
      <c r="C76" s="30">
        <v>20.166000366210937</v>
      </c>
      <c r="D76" s="9"/>
      <c r="E76" s="8"/>
      <c r="F76" s="8"/>
      <c r="G76" s="30">
        <v>13.616000175476074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156</v>
      </c>
      <c r="C77" s="30">
        <v>20.163999557495117</v>
      </c>
      <c r="D77" s="4">
        <f>STDEV(C75:C77)</f>
        <v>0.10046435514653518</v>
      </c>
      <c r="E77" s="1">
        <f>AVERAGE(C75:C77)</f>
        <v>20.10699971516927</v>
      </c>
      <c r="F77" s="8"/>
      <c r="G77" s="30">
        <v>13.550999641418457</v>
      </c>
      <c r="H77" s="3">
        <f>STDEV(G75:G77)</f>
        <v>4.5640097349748984E-2</v>
      </c>
      <c r="I77" s="1">
        <f>AVERAGE(G75:G77)</f>
        <v>13.56499989827474</v>
      </c>
      <c r="J77" s="8"/>
      <c r="K77" s="1">
        <f>E77-I77</f>
        <v>6.5419998168945295</v>
      </c>
      <c r="L77" s="1">
        <f>K77-$K$7</f>
        <v>-2.3133328755696621</v>
      </c>
      <c r="M77" s="27">
        <f>SQRT((D77*D77)+(H77*H77))</f>
        <v>0.11034539021229529</v>
      </c>
      <c r="N77" s="14"/>
      <c r="O77" s="34">
        <f>POWER(2,-L77)</f>
        <v>4.9702998008792942</v>
      </c>
      <c r="P77" s="26">
        <f>M77/SQRT((COUNT(C75:C77)+COUNT(G75:G77)/2))</f>
        <v>5.2017315794526467E-2</v>
      </c>
    </row>
    <row r="78" spans="2:16">
      <c r="B78" s="36" t="s">
        <v>157</v>
      </c>
      <c r="C78" s="30">
        <v>36.726001739501953</v>
      </c>
      <c r="D78" s="10"/>
      <c r="E78" s="8"/>
      <c r="F78" s="8"/>
      <c r="G78" s="30">
        <v>16.704999923706055</v>
      </c>
      <c r="I78" s="8"/>
      <c r="J78" s="8"/>
      <c r="K78" s="8"/>
      <c r="L78" s="8"/>
      <c r="M78" s="8"/>
      <c r="N78" s="8"/>
      <c r="O78" s="33"/>
    </row>
    <row r="79" spans="2:16">
      <c r="B79" s="36" t="s">
        <v>157</v>
      </c>
      <c r="C79" s="30">
        <v>36.729000091552734</v>
      </c>
      <c r="D79" s="9"/>
      <c r="E79" s="8"/>
      <c r="F79" s="8"/>
      <c r="G79" s="30">
        <v>16.722999572753906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157</v>
      </c>
      <c r="C80" s="30"/>
      <c r="D80" s="4">
        <f>STDEV(C78:C80)</f>
        <v>2.1201550674920136E-3</v>
      </c>
      <c r="E80" s="1">
        <f>AVERAGE(C78:C80)</f>
        <v>36.727500915527344</v>
      </c>
      <c r="F80" s="8"/>
      <c r="G80" s="30">
        <v>16.731000900268555</v>
      </c>
      <c r="H80" s="3">
        <f>STDEV(G78:G80)</f>
        <v>1.3317027884417803E-2</v>
      </c>
      <c r="I80" s="1">
        <f>AVERAGE(G78:G80)</f>
        <v>16.719666798909504</v>
      </c>
      <c r="J80" s="8"/>
      <c r="K80" s="1">
        <f>E80-I80</f>
        <v>20.00783411661784</v>
      </c>
      <c r="L80" s="1">
        <f>K80-$K$7</f>
        <v>11.152501424153648</v>
      </c>
      <c r="M80" s="27">
        <f>SQRT((D80*D80)+(H80*H80))</f>
        <v>1.3484742829752941E-2</v>
      </c>
      <c r="N80" s="14"/>
      <c r="O80" s="34">
        <f>POWER(2,-L80)</f>
        <v>4.3930135684149989E-4</v>
      </c>
      <c r="P80" s="26">
        <f>M80/SQRT((COUNT(C78:C80)+COUNT(G78:G80)/2))</f>
        <v>7.2078982310988622E-3</v>
      </c>
    </row>
    <row r="81" spans="2:16">
      <c r="B81" s="36" t="s">
        <v>158</v>
      </c>
      <c r="C81" s="30">
        <v>25.028999328613281</v>
      </c>
      <c r="D81" s="10"/>
      <c r="E81" s="8"/>
      <c r="F81" s="8"/>
      <c r="G81" s="30">
        <v>17.36199951171875</v>
      </c>
      <c r="I81" s="8"/>
      <c r="J81" s="8"/>
      <c r="K81" s="8"/>
      <c r="L81" s="8"/>
      <c r="M81" s="8"/>
      <c r="N81" s="8"/>
      <c r="O81" s="33"/>
    </row>
    <row r="82" spans="2:16">
      <c r="B82" s="36" t="s">
        <v>158</v>
      </c>
      <c r="C82" s="30">
        <v>24.822000503540039</v>
      </c>
      <c r="D82" s="9"/>
      <c r="E82" s="8"/>
      <c r="F82" s="8"/>
      <c r="G82" s="30">
        <v>17.281000137329102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158</v>
      </c>
      <c r="C83" s="30">
        <v>24.631999969482422</v>
      </c>
      <c r="D83" s="4">
        <f>STDEV(C81:C83)</f>
        <v>0.19856032151230638</v>
      </c>
      <c r="E83" s="1">
        <f>AVERAGE(C81:C83)</f>
        <v>24.827666600545246</v>
      </c>
      <c r="F83" s="8"/>
      <c r="G83" s="30">
        <v>17.322999954223633</v>
      </c>
      <c r="H83" s="3">
        <f>STDEV(G81:G83)</f>
        <v>4.0508947068319652E-2</v>
      </c>
      <c r="I83" s="1">
        <f>AVERAGE(G81:G83)</f>
        <v>17.32199986775716</v>
      </c>
      <c r="J83" s="8"/>
      <c r="K83" s="1">
        <f>E83-I83</f>
        <v>7.5056667327880859</v>
      </c>
      <c r="L83" s="1">
        <f>K83-$K$7</f>
        <v>-1.3496659596761056</v>
      </c>
      <c r="M83" s="27">
        <f>SQRT((D83*D83)+(H83*H83))</f>
        <v>0.20265037890824286</v>
      </c>
      <c r="N83" s="14"/>
      <c r="O83" s="34">
        <f>POWER(2,-L83)</f>
        <v>2.5485311016996341</v>
      </c>
      <c r="P83" s="26">
        <f>M83/SQRT((COUNT(C81:C83)+COUNT(G81:G83)/2))</f>
        <v>9.5530304757361226E-2</v>
      </c>
    </row>
    <row r="84" spans="2:16">
      <c r="B84" s="36" t="s">
        <v>159</v>
      </c>
      <c r="C84" s="30">
        <v>18.966999053955078</v>
      </c>
      <c r="D84" s="10"/>
      <c r="E84" s="8"/>
      <c r="F84" s="8"/>
      <c r="G84" s="30">
        <v>13.958999633789063</v>
      </c>
      <c r="I84" s="8"/>
      <c r="J84" s="8"/>
      <c r="K84" s="8"/>
      <c r="L84" s="8"/>
      <c r="M84" s="8"/>
      <c r="N84" s="8"/>
      <c r="O84" s="33"/>
    </row>
    <row r="85" spans="2:16">
      <c r="B85" s="36" t="s">
        <v>159</v>
      </c>
      <c r="C85" s="30">
        <v>18.715000152587891</v>
      </c>
      <c r="D85" s="9"/>
      <c r="E85" s="8"/>
      <c r="F85" s="8"/>
      <c r="G85" s="30">
        <v>13.998000144958496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159</v>
      </c>
      <c r="C86" s="30">
        <v>18.731000900268555</v>
      </c>
      <c r="D86" s="4">
        <f>STDEV(C84:C86)</f>
        <v>0.1410996094728148</v>
      </c>
      <c r="E86" s="1">
        <f>AVERAGE(C84:C86)</f>
        <v>18.804333368937176</v>
      </c>
      <c r="F86" s="8"/>
      <c r="G86" s="30">
        <v>13.994999885559082</v>
      </c>
      <c r="H86" s="3">
        <f>STDEV(G84:G86)</f>
        <v>2.1702763093846219E-2</v>
      </c>
      <c r="I86" s="1">
        <f>AVERAGE(G84:G86)</f>
        <v>13.983999888102213</v>
      </c>
      <c r="J86" s="8"/>
      <c r="K86" s="1">
        <f>E86-I86</f>
        <v>4.8203334808349627</v>
      </c>
      <c r="L86" s="1">
        <f>K86-$K$7</f>
        <v>-4.0349992116292288</v>
      </c>
      <c r="M86" s="27">
        <f>SQRT((D86*D86)+(H86*H86))</f>
        <v>0.14275892168018245</v>
      </c>
      <c r="N86" s="14"/>
      <c r="O86" s="34">
        <f>POWER(2,-L86)</f>
        <v>16.392900210507676</v>
      </c>
      <c r="P86" s="26">
        <f>M86/SQRT((COUNT(C84:C86)+COUNT(G84:G86)/2))</f>
        <v>6.7297201063290832E-2</v>
      </c>
    </row>
    <row r="87" spans="2:16">
      <c r="B87" s="36" t="s">
        <v>160</v>
      </c>
      <c r="C87" t="s">
        <v>10</v>
      </c>
      <c r="D87" s="10"/>
      <c r="E87" s="8"/>
      <c r="F87" s="8"/>
      <c r="G87" s="30">
        <v>16.03700065612793</v>
      </c>
      <c r="I87" s="8"/>
      <c r="J87" s="8"/>
      <c r="K87" s="8"/>
      <c r="L87" s="8"/>
      <c r="M87" s="8"/>
      <c r="N87" s="8"/>
      <c r="O87" s="33"/>
    </row>
    <row r="88" spans="2:16">
      <c r="B88" s="36" t="s">
        <v>160</v>
      </c>
      <c r="C88" s="30">
        <v>37.515998840332031</v>
      </c>
      <c r="D88" s="9"/>
      <c r="E88" s="8"/>
      <c r="F88" s="8"/>
      <c r="G88" s="30">
        <v>15.970999717712402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160</v>
      </c>
      <c r="C89" t="s">
        <v>10</v>
      </c>
      <c r="D89" s="4" t="e">
        <f>STDEV(C87:C89)</f>
        <v>#DIV/0!</v>
      </c>
      <c r="E89" s="1">
        <f>AVERAGE(C87:C89)</f>
        <v>37.515998840332031</v>
      </c>
      <c r="F89" s="8"/>
      <c r="G89" s="30">
        <v>16.004999160766602</v>
      </c>
      <c r="H89" s="3">
        <f>STDEV(G87:G89)</f>
        <v>3.3005508896463219E-2</v>
      </c>
      <c r="I89" s="1">
        <f>AVERAGE(G87:G89)</f>
        <v>16.004333178202312</v>
      </c>
      <c r="J89" s="8"/>
      <c r="K89" s="1">
        <f>E89-I89</f>
        <v>21.511665662129719</v>
      </c>
      <c r="L89" s="1">
        <f>K89-$K$7</f>
        <v>12.656332969665527</v>
      </c>
      <c r="M89" s="27" t="e">
        <f>SQRT((D89*D89)+(H89*H89))</f>
        <v>#DIV/0!</v>
      </c>
      <c r="N89" s="14"/>
      <c r="O89" s="34">
        <f>POWER(2,-L89)</f>
        <v>1.5490453807727147E-4</v>
      </c>
      <c r="P89" s="26" t="e">
        <f>M89/SQRT((COUNT(C87:C89)+COUNT(G87:G89)/2))</f>
        <v>#DIV/0!</v>
      </c>
    </row>
    <row r="90" spans="2:16">
      <c r="B90" s="36" t="s">
        <v>161</v>
      </c>
      <c r="C90" s="30">
        <v>23.892999649047852</v>
      </c>
      <c r="D90" s="10"/>
      <c r="E90" s="8"/>
      <c r="F90" s="8"/>
      <c r="G90" s="30">
        <v>16.992000579833984</v>
      </c>
      <c r="I90" s="8"/>
      <c r="J90" s="8"/>
      <c r="K90" s="8"/>
      <c r="L90" s="8"/>
      <c r="M90" s="8"/>
      <c r="N90" s="8"/>
      <c r="O90" s="33"/>
    </row>
    <row r="91" spans="2:16">
      <c r="B91" s="36" t="s">
        <v>161</v>
      </c>
      <c r="C91" s="30"/>
      <c r="D91" s="9"/>
      <c r="E91" s="8"/>
      <c r="F91" s="8"/>
      <c r="G91" s="30">
        <v>17.229999542236328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161</v>
      </c>
      <c r="C92" s="30">
        <v>23.694999694824219</v>
      </c>
      <c r="D92" s="4">
        <f>STDEV(C90:C92)</f>
        <v>0.14000711030615676</v>
      </c>
      <c r="E92" s="1">
        <f>AVERAGE(C90:C92)</f>
        <v>23.793999671936035</v>
      </c>
      <c r="F92" s="8"/>
      <c r="G92" s="30">
        <v>17.125</v>
      </c>
      <c r="H92" s="3">
        <f>STDEV(G90:G92)</f>
        <v>0.1192736739176805</v>
      </c>
      <c r="I92" s="1">
        <f>AVERAGE(G90:G92)</f>
        <v>17.11566670735677</v>
      </c>
      <c r="J92" s="8"/>
      <c r="K92" s="1">
        <f>E92-I92</f>
        <v>6.6783329645792655</v>
      </c>
      <c r="L92" s="1">
        <f>K92-$K$7</f>
        <v>-2.176999727884926</v>
      </c>
      <c r="M92" s="27">
        <f>SQRT((D92*D92)+(H92*H92))</f>
        <v>0.18392444162237254</v>
      </c>
      <c r="N92" s="14"/>
      <c r="O92" s="34">
        <f>POWER(2,-L92)</f>
        <v>4.5221214155547553</v>
      </c>
      <c r="P92" s="26">
        <f>M92/SQRT((COUNT(C90:C92)+COUNT(G90:G92)/2))</f>
        <v>9.8311749372088961E-2</v>
      </c>
    </row>
    <row r="93" spans="2:16">
      <c r="B93" s="36" t="s">
        <v>162</v>
      </c>
      <c r="C93" s="30"/>
      <c r="D93" s="10"/>
      <c r="E93" s="8"/>
      <c r="F93" s="8"/>
      <c r="G93" s="30">
        <v>14.295000076293945</v>
      </c>
      <c r="I93" s="8"/>
      <c r="J93" s="8"/>
      <c r="K93" s="8"/>
      <c r="L93" s="8"/>
      <c r="M93" s="8"/>
      <c r="N93" s="8"/>
      <c r="O93" s="33"/>
    </row>
    <row r="94" spans="2:16">
      <c r="B94" s="36" t="s">
        <v>162</v>
      </c>
      <c r="C94" s="30">
        <v>20.874000549316406</v>
      </c>
      <c r="D94" s="9"/>
      <c r="E94" s="8"/>
      <c r="F94" s="8"/>
      <c r="G94" s="30">
        <v>14.286999702453613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162</v>
      </c>
      <c r="C95" s="30">
        <v>20.465999603271484</v>
      </c>
      <c r="D95" s="4">
        <f>STDEV(C93:C95)</f>
        <v>0.28850023567889094</v>
      </c>
      <c r="E95" s="1">
        <f>AVERAGE(C93:C95)</f>
        <v>20.670000076293945</v>
      </c>
      <c r="F95" s="8"/>
      <c r="G95" s="30">
        <v>14.348999977111816</v>
      </c>
      <c r="H95" s="3">
        <f>STDEV(G93:G95)</f>
        <v>3.3724445455331084E-2</v>
      </c>
      <c r="I95" s="1">
        <f>AVERAGE(G93:G95)</f>
        <v>14.310333251953125</v>
      </c>
      <c r="J95" s="8"/>
      <c r="K95" s="1">
        <f>E95-I95</f>
        <v>6.3596668243408203</v>
      </c>
      <c r="L95" s="1">
        <f>K95-$K$7</f>
        <v>-2.4956658681233712</v>
      </c>
      <c r="M95" s="27">
        <f>SQRT((D95*D95)+(H95*H95))</f>
        <v>0.29046466946609051</v>
      </c>
      <c r="N95" s="14"/>
      <c r="O95" s="34">
        <f>POWER(2,-L95)</f>
        <v>5.63988547870352</v>
      </c>
      <c r="P95" s="26">
        <f>M95/SQRT((COUNT(C93:C95)+COUNT(G93:G95)/2))</f>
        <v>0.1552598965863784</v>
      </c>
    </row>
    <row r="96" spans="2:16">
      <c r="B96" s="36" t="s">
        <v>163</v>
      </c>
      <c r="C96" t="s">
        <v>10</v>
      </c>
      <c r="D96" s="10"/>
      <c r="E96" s="8"/>
      <c r="F96" s="8"/>
      <c r="G96" s="30">
        <v>16.009000778198242</v>
      </c>
      <c r="I96" s="8"/>
      <c r="J96" s="8"/>
      <c r="K96" s="8"/>
      <c r="L96" s="8"/>
      <c r="M96" s="8"/>
      <c r="N96" s="8"/>
      <c r="O96" s="33"/>
    </row>
    <row r="97" spans="2:16">
      <c r="B97" s="36" t="s">
        <v>163</v>
      </c>
      <c r="C97" s="30">
        <v>38.729999542236328</v>
      </c>
      <c r="D97" s="9"/>
      <c r="E97" s="8"/>
      <c r="F97" s="8"/>
      <c r="G97" s="30">
        <v>15.986000061035156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163</v>
      </c>
      <c r="C98" t="s">
        <v>10</v>
      </c>
      <c r="D98" s="4" t="e">
        <f>STDEV(C96:C98)</f>
        <v>#DIV/0!</v>
      </c>
      <c r="E98" s="1">
        <f>AVERAGE(C96:C98)</f>
        <v>38.729999542236328</v>
      </c>
      <c r="F98" s="8"/>
      <c r="G98" s="30">
        <v>16.13599967956543</v>
      </c>
      <c r="H98" s="3">
        <f>STDEV(G96:G98)</f>
        <v>8.0785352939870284E-2</v>
      </c>
      <c r="I98" s="1">
        <f>AVERAGE(G96:G98)</f>
        <v>16.043666839599609</v>
      </c>
      <c r="J98" s="8"/>
      <c r="K98" s="1">
        <f>E98-I98</f>
        <v>22.686332702636719</v>
      </c>
      <c r="L98" s="1">
        <f>K98-$K$7</f>
        <v>13.831000010172527</v>
      </c>
      <c r="M98" s="27" t="e">
        <f>SQRT((D98*D98)+(H98*H98))</f>
        <v>#DIV/0!</v>
      </c>
      <c r="N98" s="14"/>
      <c r="O98" s="34">
        <f>POWER(2,-L98)</f>
        <v>6.86205392975623E-5</v>
      </c>
      <c r="P98" s="26" t="e">
        <f>M98/SQRT((COUNT(C96:C98)+COUNT(G96:G98)/2))</f>
        <v>#DIV/0!</v>
      </c>
    </row>
    <row r="99" spans="2:16">
      <c r="B99" s="36" t="s">
        <v>164</v>
      </c>
      <c r="C99" s="30">
        <v>21.64900016784668</v>
      </c>
      <c r="D99" s="10"/>
      <c r="E99" s="8"/>
      <c r="F99" s="8"/>
      <c r="G99" s="30">
        <v>18.150999069213867</v>
      </c>
      <c r="I99" s="8"/>
      <c r="J99" s="8"/>
      <c r="K99" s="8"/>
      <c r="L99" s="8"/>
      <c r="M99" s="8"/>
      <c r="N99" s="8"/>
      <c r="O99" s="33"/>
    </row>
    <row r="100" spans="2:16">
      <c r="B100" s="36" t="s">
        <v>164</v>
      </c>
      <c r="C100" s="30">
        <v>21.60099983215332</v>
      </c>
      <c r="D100" s="9"/>
      <c r="E100" s="8"/>
      <c r="F100" s="8"/>
      <c r="G100" s="30">
        <v>18.173000335693359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164</v>
      </c>
      <c r="C101" s="30">
        <v>21.389999389648438</v>
      </c>
      <c r="D101" s="4">
        <f>STDEV(C99:C101)</f>
        <v>0.13778402306461771</v>
      </c>
      <c r="E101" s="1">
        <f>AVERAGE(C99:C101)</f>
        <v>21.546666463216145</v>
      </c>
      <c r="F101" s="8"/>
      <c r="G101" s="30">
        <v>18.437999725341797</v>
      </c>
      <c r="H101" s="3">
        <f>STDEV(G99:G101)</f>
        <v>0.15972795041288598</v>
      </c>
      <c r="I101" s="1">
        <f>AVERAGE(G99:G101)</f>
        <v>18.253999710083008</v>
      </c>
      <c r="J101" s="8"/>
      <c r="K101" s="1">
        <f>E101-I101</f>
        <v>3.2926667531331368</v>
      </c>
      <c r="L101" s="1">
        <f>K101-$K$7</f>
        <v>-5.5626659393310547</v>
      </c>
      <c r="M101" s="27">
        <f>SQRT((D101*D101)+(H101*H101))</f>
        <v>0.21094419914985213</v>
      </c>
      <c r="N101" s="14"/>
      <c r="O101" s="34">
        <f>POWER(2,-L101)</f>
        <v>47.263872666001838</v>
      </c>
      <c r="P101" s="26">
        <f>M101/SQRT((COUNT(C99:C101)+COUNT(G99:G101)/2))</f>
        <v>9.9440049113884002E-2</v>
      </c>
    </row>
    <row r="102" spans="2:16">
      <c r="B102" s="36" t="s">
        <v>165</v>
      </c>
      <c r="C102" s="30">
        <v>18.443000793457031</v>
      </c>
      <c r="D102" s="10"/>
      <c r="E102" s="8"/>
      <c r="F102" s="8"/>
      <c r="G102" s="30">
        <v>14.062000274658203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165</v>
      </c>
      <c r="C103" s="30">
        <v>18.580999374389648</v>
      </c>
      <c r="D103" s="9"/>
      <c r="E103" s="8"/>
      <c r="F103" s="8"/>
      <c r="G103" s="30">
        <v>13.901000022888184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165</v>
      </c>
      <c r="C104" s="30">
        <v>18.349000930786133</v>
      </c>
      <c r="D104" s="4">
        <f>STDEV(C102:C104)</f>
        <v>0.11669251643815716</v>
      </c>
      <c r="E104" s="1">
        <f>AVERAGE(C102:C104)</f>
        <v>18.457667032877605</v>
      </c>
      <c r="F104" s="8"/>
      <c r="G104" s="30">
        <v>13.923999786376953</v>
      </c>
      <c r="H104" s="3">
        <f>STDEV(G102:G104)</f>
        <v>8.7076790781099672E-2</v>
      </c>
      <c r="I104" s="1">
        <f>AVERAGE(G102:G104)</f>
        <v>13.962333361307779</v>
      </c>
      <c r="J104" s="8"/>
      <c r="K104" s="1">
        <f>E104-I104</f>
        <v>4.495333671569826</v>
      </c>
      <c r="L104" s="1">
        <f>K104-$K$7</f>
        <v>-4.3599990208943655</v>
      </c>
      <c r="M104" s="27">
        <f>SQRT((D104*D104)+(H104*H104))</f>
        <v>0.14560051814950722</v>
      </c>
      <c r="N104" s="14"/>
      <c r="O104" s="34">
        <f>POWER(2,-L104)</f>
        <v>20.534800424765571</v>
      </c>
      <c r="P104" s="26">
        <f>M104/SQRT((COUNT(C102:C104)+COUNT(G102:G104)/2))</f>
        <v>6.8636742485194371E-2</v>
      </c>
    </row>
    <row r="105" spans="2:16">
      <c r="B105" s="36" t="s">
        <v>166</v>
      </c>
      <c r="C105" t="s">
        <v>10</v>
      </c>
      <c r="D105" s="10"/>
      <c r="E105" s="8"/>
      <c r="F105" s="8"/>
      <c r="G105" s="30">
        <v>18.582000732421875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166</v>
      </c>
      <c r="C106" s="30">
        <v>35.519001007080078</v>
      </c>
      <c r="D106" s="9"/>
      <c r="E106" s="8"/>
      <c r="F106" s="8"/>
      <c r="G106" s="30">
        <v>18.600000381469727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166</v>
      </c>
      <c r="C107" t="s">
        <v>10</v>
      </c>
      <c r="D107" s="4" t="e">
        <f>STDEV(C105:C107)</f>
        <v>#DIV/0!</v>
      </c>
      <c r="E107" s="1">
        <f>AVERAGE(C105:C107)</f>
        <v>35.519001007080078</v>
      </c>
      <c r="F107" s="8"/>
      <c r="G107" s="30">
        <v>18.541999816894531</v>
      </c>
      <c r="H107" s="3">
        <f>STDEV(G105:G107)</f>
        <v>2.9687612736383602E-2</v>
      </c>
      <c r="I107" s="1">
        <f>AVERAGE(G105:G107)</f>
        <v>18.574666976928711</v>
      </c>
      <c r="J107" s="8"/>
      <c r="K107" s="1">
        <f>E107-I107</f>
        <v>16.944334030151367</v>
      </c>
      <c r="L107" s="1">
        <f>K107-$K$7</f>
        <v>8.0890013376871757</v>
      </c>
      <c r="M107" s="27" t="e">
        <f>SQRT((D107*D107)+(H107*H107))</f>
        <v>#DIV/0!</v>
      </c>
      <c r="N107" s="14"/>
      <c r="O107" s="34">
        <f>POWER(2,-L107)</f>
        <v>3.6725520733076511E-3</v>
      </c>
      <c r="P107" s="26" t="e">
        <f>M107/SQRT((COUNT(C105:C107)+COUNT(G105:G107)/2))</f>
        <v>#DIV/0!</v>
      </c>
    </row>
    <row r="108" spans="2:16">
      <c r="B108" s="36" t="s">
        <v>167</v>
      </c>
      <c r="C108" s="30">
        <v>26.007999420166016</v>
      </c>
      <c r="D108" s="10"/>
      <c r="E108" s="8"/>
      <c r="F108" s="8"/>
      <c r="G108" s="30">
        <v>19.906000137329102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167</v>
      </c>
      <c r="C109" s="30">
        <v>26.082000732421875</v>
      </c>
      <c r="D109" s="9"/>
      <c r="E109" s="8"/>
      <c r="F109" s="8"/>
      <c r="G109" s="30">
        <v>19.930999755859375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167</v>
      </c>
      <c r="C110" s="30">
        <v>26.134000778198242</v>
      </c>
      <c r="D110" s="4">
        <f>STDEV(C108:C110)</f>
        <v>6.3320008952277254E-2</v>
      </c>
      <c r="E110" s="1">
        <f>AVERAGE(C108:C110)</f>
        <v>26.074666976928711</v>
      </c>
      <c r="F110" s="8"/>
      <c r="G110" s="30">
        <v>20.017000198364258</v>
      </c>
      <c r="H110" s="3">
        <f>STDEV(G108:G110)</f>
        <v>5.8226669988221111E-2</v>
      </c>
      <c r="I110" s="1">
        <f>AVERAGE(G108:G110)</f>
        <v>19.95133336385091</v>
      </c>
      <c r="J110" s="8"/>
      <c r="K110" s="1">
        <f>E110-I110</f>
        <v>6.1233336130778007</v>
      </c>
      <c r="L110" s="1">
        <f>K110-$K$7</f>
        <v>-2.7319990793863909</v>
      </c>
      <c r="M110" s="27">
        <f>SQRT((D110*D110)+(H110*H110))</f>
        <v>8.6021907858601226E-2</v>
      </c>
      <c r="N110" s="14"/>
      <c r="O110" s="34">
        <f>POWER(2,-L110)</f>
        <v>6.6437559532074184</v>
      </c>
      <c r="P110" s="26">
        <f>M110/SQRT((COUNT(C108:C110)+COUNT(G108:G110)/2))</f>
        <v>4.05511162516142E-2</v>
      </c>
    </row>
    <row r="111" spans="2:16">
      <c r="B111" s="36" t="s">
        <v>168</v>
      </c>
      <c r="C111" s="30">
        <v>21.989999771118164</v>
      </c>
      <c r="D111" s="10"/>
      <c r="E111" s="8"/>
      <c r="F111" s="8"/>
      <c r="G111" s="30">
        <v>15.02400016784668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168</v>
      </c>
      <c r="C112" s="30">
        <v>21.938999176025391</v>
      </c>
      <c r="D112" s="9"/>
      <c r="E112" s="8"/>
      <c r="F112" s="8"/>
      <c r="G112" s="30">
        <v>15.069000244140625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168</v>
      </c>
      <c r="C113" s="30">
        <v>21.815999984741211</v>
      </c>
      <c r="D113" s="4">
        <f>STDEV(C111:C113)</f>
        <v>8.9448111043595707E-2</v>
      </c>
      <c r="E113" s="1">
        <f>AVERAGE(C111:C113)</f>
        <v>21.91499964396159</v>
      </c>
      <c r="F113" s="8"/>
      <c r="G113" s="30">
        <v>15.147000312805176</v>
      </c>
      <c r="H113" s="3">
        <f>STDEV(G111:G113)</f>
        <v>6.2233502817944431E-2</v>
      </c>
      <c r="I113" s="1">
        <f>AVERAGE(G111:G113)</f>
        <v>15.080000241597494</v>
      </c>
      <c r="J113" s="8"/>
      <c r="K113" s="1">
        <f>E113-I113</f>
        <v>6.8349994023640956</v>
      </c>
      <c r="L113" s="1">
        <f>K113-$K$7</f>
        <v>-2.0203332901000959</v>
      </c>
      <c r="M113" s="27">
        <f>SQRT((D113*D113)+(H113*H113))</f>
        <v>0.10896776331676504</v>
      </c>
      <c r="N113" s="14"/>
      <c r="O113" s="34">
        <f>POWER(2,-L113)</f>
        <v>4.0567750033963339</v>
      </c>
      <c r="P113" s="26">
        <f>M113/SQRT((COUNT(C111:C113)+COUNT(G111:G113)/2))</f>
        <v>5.1367896248010192E-2</v>
      </c>
    </row>
    <row r="114" spans="2:16">
      <c r="B114" s="36" t="s">
        <v>169</v>
      </c>
      <c r="C114" t="s">
        <v>10</v>
      </c>
      <c r="D114" s="10"/>
      <c r="E114" s="8"/>
      <c r="F114" s="8"/>
      <c r="G114" s="30">
        <v>17.798000335693359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169</v>
      </c>
      <c r="C115" t="s">
        <v>10</v>
      </c>
      <c r="D115" s="9"/>
      <c r="E115" s="8"/>
      <c r="F115" s="8"/>
      <c r="G115" s="30">
        <v>17.886999130249023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169</v>
      </c>
      <c r="C116" t="s">
        <v>10</v>
      </c>
      <c r="D116" s="4" t="e">
        <f>STDEV(C114:C116)</f>
        <v>#DIV/0!</v>
      </c>
      <c r="E116" s="1" t="e">
        <f>AVERAGE(C114:C116)</f>
        <v>#DIV/0!</v>
      </c>
      <c r="F116" s="8"/>
      <c r="G116" s="30">
        <v>17.778999328613281</v>
      </c>
      <c r="H116" s="3">
        <f>STDEV(G114:G116)</f>
        <v>5.7656715214243315E-2</v>
      </c>
      <c r="I116" s="1">
        <f>AVERAGE(G114:G116)</f>
        <v>17.821332931518555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6">
      <c r="B117" s="35" t="s">
        <v>170</v>
      </c>
      <c r="C117" s="30"/>
      <c r="D117" s="10"/>
      <c r="E117" s="8"/>
      <c r="F117" s="8"/>
      <c r="G117" s="30">
        <v>18.082000732421875</v>
      </c>
      <c r="I117" s="8"/>
      <c r="J117" s="8"/>
      <c r="K117" s="8"/>
      <c r="L117" s="8"/>
      <c r="M117" s="8"/>
      <c r="N117" s="8"/>
      <c r="O117" s="33"/>
    </row>
    <row r="118" spans="2:16">
      <c r="B118" s="35" t="s">
        <v>170</v>
      </c>
      <c r="C118" s="30">
        <v>25.719999313354492</v>
      </c>
      <c r="D118" s="9"/>
      <c r="E118" s="8"/>
      <c r="F118" s="8"/>
      <c r="G118" s="30">
        <v>17.961999893188477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5" t="s">
        <v>170</v>
      </c>
      <c r="C119" s="30">
        <v>24.427999496459961</v>
      </c>
      <c r="D119" s="4">
        <f>STDEV(C117:C119)</f>
        <v>0.91358183181790076</v>
      </c>
      <c r="E119" s="1">
        <f>AVERAGE(C117:C119)</f>
        <v>25.073999404907227</v>
      </c>
      <c r="F119" s="8"/>
      <c r="G119" s="30">
        <v>17.945999145507813</v>
      </c>
      <c r="H119" s="3">
        <f>STDEV(G117:G119)</f>
        <v>7.4333322480795369E-2</v>
      </c>
      <c r="I119" s="1">
        <f>AVERAGE(G117:G119)</f>
        <v>17.996666590372723</v>
      </c>
      <c r="J119" s="8"/>
      <c r="K119" s="1">
        <f>E119-I119</f>
        <v>7.077332814534504</v>
      </c>
      <c r="L119" s="1">
        <f>K119-$K$7</f>
        <v>-1.7779998779296875</v>
      </c>
      <c r="M119" s="27">
        <f>SQRT((D119*D119)+(H119*H119))</f>
        <v>0.9166008980242083</v>
      </c>
      <c r="N119" s="14"/>
      <c r="O119" s="44">
        <f>POWER(2,-L119)</f>
        <v>3.4295038563571176</v>
      </c>
      <c r="P119" s="26">
        <f>M119/SQRT((COUNT(C117:C119)+COUNT(G117:G119)/2))</f>
        <v>0.48994378868798677</v>
      </c>
    </row>
    <row r="120" spans="2:16">
      <c r="B120" s="36" t="s">
        <v>171</v>
      </c>
      <c r="C120" t="s">
        <v>10</v>
      </c>
      <c r="D120" s="10"/>
      <c r="E120" s="8"/>
      <c r="F120" s="8"/>
      <c r="G120" s="30">
        <v>13.791999816894531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171</v>
      </c>
      <c r="C121" s="30">
        <v>21.072000503540039</v>
      </c>
      <c r="D121" s="9"/>
      <c r="E121" s="8"/>
      <c r="F121" s="8"/>
      <c r="G121" s="30">
        <v>13.795000076293945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171</v>
      </c>
      <c r="C122" s="30">
        <v>20.719999313354492</v>
      </c>
      <c r="D122" s="4">
        <f>STDEV(C120:C122)</f>
        <v>0.24890242856593581</v>
      </c>
      <c r="E122" s="1">
        <f>AVERAGE(C120:C122)</f>
        <v>20.895999908447266</v>
      </c>
      <c r="F122" s="8"/>
      <c r="G122" s="30">
        <v>13.800000190734863</v>
      </c>
      <c r="H122" s="3">
        <f>STDEV(G120:G122)</f>
        <v>4.0416309098992437E-3</v>
      </c>
      <c r="I122" s="1">
        <f>AVERAGE(G120:G122)</f>
        <v>13.795666694641113</v>
      </c>
      <c r="J122" s="8"/>
      <c r="K122" s="1">
        <f>E122-I122</f>
        <v>7.1003332138061523</v>
      </c>
      <c r="L122" s="1">
        <f>K122-$K$7</f>
        <v>-1.7549994786580392</v>
      </c>
      <c r="M122" s="27">
        <f>SQRT((D122*D122)+(H122*H122))</f>
        <v>0.24893524002525763</v>
      </c>
      <c r="N122" s="14"/>
      <c r="O122" s="34">
        <f>POWER(2,-L122)</f>
        <v>3.3752619648125384</v>
      </c>
      <c r="P122" s="26">
        <f>M122/SQRT((COUNT(C120:C122)+COUNT(G120:G122)/2))</f>
        <v>0.13306148280983562</v>
      </c>
    </row>
    <row r="123" spans="2:16">
      <c r="B123" s="36" t="s">
        <v>172</v>
      </c>
      <c r="C123" s="30">
        <v>35.785999298095703</v>
      </c>
      <c r="D123" s="10"/>
      <c r="E123" s="8"/>
      <c r="F123" s="8"/>
      <c r="G123" s="30">
        <v>16.691999435424805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172</v>
      </c>
      <c r="C124" s="30"/>
      <c r="D124" s="9"/>
      <c r="E124" s="8"/>
      <c r="F124" s="8"/>
      <c r="G124" s="30">
        <v>16.715999603271484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172</v>
      </c>
      <c r="C125" s="30">
        <v>36.98699951171875</v>
      </c>
      <c r="D125" s="4">
        <f>STDEV(C123:C125)</f>
        <v>0.84923539525934866</v>
      </c>
      <c r="E125" s="1">
        <f>AVERAGE(C123:C125)</f>
        <v>36.386499404907227</v>
      </c>
      <c r="F125" s="8"/>
      <c r="G125" s="30">
        <v>16.756000518798828</v>
      </c>
      <c r="H125" s="3">
        <f>STDEV(G123:G125)</f>
        <v>3.2332182039837613E-2</v>
      </c>
      <c r="I125" s="1">
        <f>AVERAGE(G123:G125)</f>
        <v>16.721333185831707</v>
      </c>
      <c r="J125" s="8"/>
      <c r="K125" s="1">
        <f>E125-I125</f>
        <v>19.66516621907552</v>
      </c>
      <c r="L125" s="1">
        <f>K125-$K$7</f>
        <v>10.809833526611328</v>
      </c>
      <c r="M125" s="27">
        <f>SQRT((D125*D125)+(H125*H125))</f>
        <v>0.84985064955953249</v>
      </c>
      <c r="N125" s="14"/>
      <c r="O125" s="34">
        <f>POWER(2,-L125)</f>
        <v>5.5707781095084836E-4</v>
      </c>
      <c r="P125" s="26">
        <f>M125/SQRT((COUNT(C123:C125)+COUNT(G123:G125)/2))</f>
        <v>0.4542642800827224</v>
      </c>
    </row>
    <row r="126" spans="2:16">
      <c r="B126" s="36" t="s">
        <v>173</v>
      </c>
      <c r="C126" s="30">
        <v>24.757999420166016</v>
      </c>
      <c r="D126" s="10"/>
      <c r="E126" s="8"/>
      <c r="F126" s="8"/>
      <c r="G126" s="30">
        <v>19.267999649047852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173</v>
      </c>
      <c r="C127" s="30">
        <v>24.007999420166016</v>
      </c>
      <c r="D127" s="9"/>
      <c r="E127" s="8"/>
      <c r="F127" s="8"/>
      <c r="G127" s="30">
        <v>19.259000778198242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173</v>
      </c>
      <c r="C128" s="30">
        <v>24.285999298095703</v>
      </c>
      <c r="D128" s="4">
        <f>STDEV(C126:C128)</f>
        <v>0.37915872827513614</v>
      </c>
      <c r="E128" s="1">
        <f>AVERAGE(C126:C128)</f>
        <v>24.350666046142578</v>
      </c>
      <c r="F128" s="8"/>
      <c r="G128" s="30">
        <v>19.304000854492188</v>
      </c>
      <c r="H128" s="3">
        <f>STDEV(G126:G128)</f>
        <v>2.3812018451733332E-2</v>
      </c>
      <c r="I128" s="1">
        <f>AVERAGE(G126:G128)</f>
        <v>19.277000427246094</v>
      </c>
      <c r="J128" s="8"/>
      <c r="K128" s="1">
        <f>E128-I128</f>
        <v>5.0736656188964844</v>
      </c>
      <c r="L128" s="1">
        <f>K128-$K$7</f>
        <v>-3.7816670735677071</v>
      </c>
      <c r="M128" s="27">
        <f>SQRT((D128*D128)+(H128*H128))</f>
        <v>0.37990571652709332</v>
      </c>
      <c r="N128" s="14"/>
      <c r="O128" s="34">
        <f>POWER(2,-L128)</f>
        <v>13.752929691092788</v>
      </c>
      <c r="P128" s="26">
        <f>M128/SQRT((COUNT(C126:C128)+COUNT(G126:G128)/2))</f>
        <v>0.17908927224522797</v>
      </c>
    </row>
    <row r="129" spans="2:16">
      <c r="B129" s="36" t="s">
        <v>174</v>
      </c>
      <c r="C129" s="30">
        <v>18.608999252319336</v>
      </c>
      <c r="D129" s="10"/>
      <c r="E129" s="8"/>
      <c r="F129" s="8"/>
      <c r="G129" s="30">
        <v>13.597000122070313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174</v>
      </c>
      <c r="C130" s="30">
        <v>18.652999877929688</v>
      </c>
      <c r="D130" s="9"/>
      <c r="E130" s="8"/>
      <c r="F130" s="8"/>
      <c r="G130" s="30">
        <v>13.604000091552734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174</v>
      </c>
      <c r="C131" s="30">
        <v>18.434000015258789</v>
      </c>
      <c r="D131" s="4">
        <f>STDEV(C129:C131)</f>
        <v>0.11584596660778208</v>
      </c>
      <c r="E131" s="1">
        <f>AVERAGE(C129:C131)</f>
        <v>18.565333048502605</v>
      </c>
      <c r="F131" s="8"/>
      <c r="G131" s="30">
        <v>13.619999885559082</v>
      </c>
      <c r="H131" s="3">
        <f>STDEV(G129:G131)</f>
        <v>1.178969961124068E-2</v>
      </c>
      <c r="I131" s="1">
        <f>AVERAGE(G129:G131)</f>
        <v>13.607000033060709</v>
      </c>
      <c r="J131" s="8"/>
      <c r="K131" s="1">
        <f>E131-I131</f>
        <v>4.9583330154418963</v>
      </c>
      <c r="L131" s="1">
        <f>K131-$K$7</f>
        <v>-3.8969996770222952</v>
      </c>
      <c r="M131" s="27">
        <f>SQRT((D131*D131)+(H131*H131))</f>
        <v>0.11644434291203094</v>
      </c>
      <c r="N131" s="14"/>
      <c r="O131" s="34">
        <f>POWER(2,-L131)</f>
        <v>14.897513782160706</v>
      </c>
      <c r="P131" s="26">
        <f>M131/SQRT((COUNT(C129:C131)+COUNT(G129:G131)/2))</f>
        <v>5.4892389669272519E-2</v>
      </c>
    </row>
    <row r="132" spans="2:16">
      <c r="B132" s="36" t="s">
        <v>175</v>
      </c>
      <c r="C132" s="30">
        <v>36.076999664306641</v>
      </c>
      <c r="D132" s="10"/>
      <c r="E132" s="8"/>
      <c r="F132" s="8"/>
      <c r="G132" s="30">
        <v>16.044000625610352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175</v>
      </c>
      <c r="C133" t="s">
        <v>10</v>
      </c>
      <c r="D133" s="9"/>
      <c r="E133" s="8"/>
      <c r="F133" s="8"/>
      <c r="G133" s="30">
        <v>15.998000144958496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175</v>
      </c>
      <c r="C134" t="s">
        <v>10</v>
      </c>
      <c r="D134" s="4" t="e">
        <f>STDEV(C132:C134)</f>
        <v>#DIV/0!</v>
      </c>
      <c r="E134" s="1">
        <f>AVERAGE(C132:C134)</f>
        <v>36.076999664306641</v>
      </c>
      <c r="F134" s="8"/>
      <c r="G134" s="30">
        <v>16.097999572753906</v>
      </c>
      <c r="H134" s="3">
        <f>STDEV(G132:G134)</f>
        <v>5.0052998698418977E-2</v>
      </c>
      <c r="I134" s="1">
        <f>AVERAGE(G132:G134)</f>
        <v>16.046666781107586</v>
      </c>
      <c r="J134" s="8"/>
      <c r="K134" s="1">
        <f>E134-I134</f>
        <v>20.030332883199055</v>
      </c>
      <c r="L134" s="1">
        <f>K134-$K$7</f>
        <v>11.175000190734863</v>
      </c>
      <c r="M134" s="27" t="e">
        <f>SQRT((D134*D134)+(H134*H134))</f>
        <v>#DIV/0!</v>
      </c>
      <c r="N134" s="14"/>
      <c r="O134" s="34">
        <f>POWER(2,-L134)</f>
        <v>4.3250361425654677E-4</v>
      </c>
      <c r="P134" s="26" t="e">
        <f>M134/SQRT((COUNT(C132:C134)+COUNT(G132:G134)/2))</f>
        <v>#DIV/0!</v>
      </c>
    </row>
    <row r="135" spans="2:16">
      <c r="B135" s="36" t="s">
        <v>176</v>
      </c>
      <c r="C135" s="30">
        <v>24.864999771118164</v>
      </c>
      <c r="D135" s="10"/>
      <c r="E135" s="8"/>
      <c r="F135" s="8"/>
      <c r="G135" s="30">
        <v>18.517999649047852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176</v>
      </c>
      <c r="C136" s="30">
        <v>24.733999252319336</v>
      </c>
      <c r="D136" s="9"/>
      <c r="E136" s="8"/>
      <c r="F136" s="8"/>
      <c r="G136" s="30">
        <v>18.542999267578125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176</v>
      </c>
      <c r="C137" s="30">
        <v>25.371000289916992</v>
      </c>
      <c r="D137" s="4">
        <f>STDEV(C135:C137)</f>
        <v>0.33639460530026738</v>
      </c>
      <c r="E137" s="1">
        <f>AVERAGE(C135:C137)</f>
        <v>24.989999771118164</v>
      </c>
      <c r="F137" s="8"/>
      <c r="G137" s="30">
        <v>18.576999664306641</v>
      </c>
      <c r="H137" s="3">
        <f>STDEV(G135:G137)</f>
        <v>2.9614213099155021E-2</v>
      </c>
      <c r="I137" s="1">
        <f>AVERAGE(G135:G137)</f>
        <v>18.545999526977539</v>
      </c>
      <c r="J137" s="8"/>
      <c r="K137" s="1">
        <f>E137-I137</f>
        <v>6.444000244140625</v>
      </c>
      <c r="L137" s="1">
        <f>K137-$K$7</f>
        <v>-2.4113324483235665</v>
      </c>
      <c r="M137" s="27">
        <f>SQRT((D137*D137)+(H137*H137))</f>
        <v>0.33769562048182511</v>
      </c>
      <c r="N137" s="14"/>
      <c r="O137" s="34">
        <f>POWER(2,-L137)</f>
        <v>5.3196541292870538</v>
      </c>
      <c r="P137" s="26">
        <f>M137/SQRT((COUNT(C135:C137)+COUNT(G135:G137)/2))</f>
        <v>0.15919124214646488</v>
      </c>
    </row>
    <row r="138" spans="2:16">
      <c r="B138" s="36" t="s">
        <v>177</v>
      </c>
      <c r="C138" s="30">
        <v>20.045999526977539</v>
      </c>
      <c r="D138" s="10"/>
      <c r="E138" s="8"/>
      <c r="F138" s="8"/>
      <c r="G138" s="30">
        <v>14.470999717712402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177</v>
      </c>
      <c r="C139" s="30"/>
      <c r="D139" s="9"/>
      <c r="E139" s="8"/>
      <c r="F139" s="8"/>
      <c r="G139" s="30">
        <v>14.618000030517578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177</v>
      </c>
      <c r="C140" s="30">
        <v>20.034999847412109</v>
      </c>
      <c r="D140" s="4">
        <f>STDEV(C138:C140)</f>
        <v>7.7779480115944283E-3</v>
      </c>
      <c r="E140" s="1">
        <f>AVERAGE(C138:C140)</f>
        <v>20.040499687194824</v>
      </c>
      <c r="F140" s="8"/>
      <c r="G140" s="30">
        <v>14.520000457763672</v>
      </c>
      <c r="H140" s="3">
        <f>STDEV(G138:G140)</f>
        <v>7.4848826254813761E-2</v>
      </c>
      <c r="I140" s="1">
        <f>AVERAGE(G138:G140)</f>
        <v>14.536333401997885</v>
      </c>
      <c r="J140" s="8"/>
      <c r="K140" s="1">
        <f>E140-I140</f>
        <v>5.5041662851969395</v>
      </c>
      <c r="L140" s="1">
        <f>K140-$K$7</f>
        <v>-3.351166407267252</v>
      </c>
      <c r="M140" s="27">
        <f>SQRT((D140*D140)+(H140*H140))</f>
        <v>7.5251865538299864E-2</v>
      </c>
      <c r="N140" s="14"/>
      <c r="O140" s="34">
        <f>POWER(2,-L140)</f>
        <v>10.204732127599813</v>
      </c>
      <c r="P140" s="26">
        <f>M140/SQRT((COUNT(C138:C140)+COUNT(G138:G140)/2))</f>
        <v>4.0223814079985584E-2</v>
      </c>
    </row>
    <row r="141" spans="2:16">
      <c r="B141" s="36" t="s">
        <v>178</v>
      </c>
      <c r="C141" s="30">
        <v>34.921001434326172</v>
      </c>
      <c r="D141" s="10"/>
      <c r="E141" s="8"/>
      <c r="F141" s="8"/>
      <c r="G141" s="30">
        <v>17.340999603271484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178</v>
      </c>
      <c r="C142" t="s">
        <v>10</v>
      </c>
      <c r="D142" s="9"/>
      <c r="E142" s="8"/>
      <c r="F142" s="8"/>
      <c r="G142" s="30">
        <v>17.322999954223633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178</v>
      </c>
      <c r="C143" t="s">
        <v>10</v>
      </c>
      <c r="D143" s="4" t="e">
        <f>STDEV(C141:C143)</f>
        <v>#DIV/0!</v>
      </c>
      <c r="E143" s="1">
        <f>AVERAGE(C141:C143)</f>
        <v>34.921001434326172</v>
      </c>
      <c r="F143" s="8"/>
      <c r="G143" s="30">
        <v>17.24799919128418</v>
      </c>
      <c r="H143" s="3">
        <f>STDEV(G141:G143)</f>
        <v>4.9325751281918781E-2</v>
      </c>
      <c r="I143" s="1">
        <f>AVERAGE(G141:G143)</f>
        <v>17.303999582926433</v>
      </c>
      <c r="J143" s="8"/>
      <c r="K143" s="1">
        <f>E143-I143</f>
        <v>17.617001851399738</v>
      </c>
      <c r="L143" s="1">
        <f>K143-$K$7</f>
        <v>8.7616691589355469</v>
      </c>
      <c r="M143" s="27" t="e">
        <f>SQRT((D143*D143)+(H143*H143))</f>
        <v>#DIV/0!</v>
      </c>
      <c r="N143" s="14"/>
      <c r="O143" s="34">
        <f>POWER(2,-L143)</f>
        <v>2.3039591311655771E-3</v>
      </c>
      <c r="P143" s="26" t="e">
        <f>M143/SQRT((COUNT(C141:C143)+COUNT(G141:G143)/2))</f>
        <v>#DIV/0!</v>
      </c>
    </row>
    <row r="144" spans="2:16">
      <c r="B144" s="36" t="s">
        <v>179</v>
      </c>
      <c r="C144" s="30"/>
      <c r="D144" s="10"/>
      <c r="E144" s="8"/>
      <c r="F144" s="8"/>
      <c r="G144" s="30">
        <v>16.430999755859375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179</v>
      </c>
      <c r="C145" s="30">
        <v>25.327999114990234</v>
      </c>
      <c r="D145" s="9"/>
      <c r="E145" s="8"/>
      <c r="F145" s="8"/>
      <c r="G145" s="30">
        <v>16.312999725341797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179</v>
      </c>
      <c r="C146" s="30">
        <v>24.941999435424805</v>
      </c>
      <c r="D146" s="4">
        <f>STDEV(C144:C146)</f>
        <v>0.27294299095654972</v>
      </c>
      <c r="E146" s="1">
        <f>AVERAGE(C144:C146)</f>
        <v>25.13499927520752</v>
      </c>
      <c r="F146" s="8"/>
      <c r="G146" s="30">
        <v>16.285999298095703</v>
      </c>
      <c r="H146" s="3">
        <f>STDEV(G144:G146)</f>
        <v>7.71126481468241E-2</v>
      </c>
      <c r="I146" s="1">
        <f>AVERAGE(G144:G146)</f>
        <v>16.343332926432293</v>
      </c>
      <c r="J146" s="8"/>
      <c r="K146" s="1">
        <f>E146-I146</f>
        <v>8.7916663487752267</v>
      </c>
      <c r="L146" s="1">
        <f>K146-$K$7</f>
        <v>-6.3666343688964844E-2</v>
      </c>
      <c r="M146" s="27">
        <f>SQRT((D146*D146)+(H146*H146))</f>
        <v>0.28362693245974202</v>
      </c>
      <c r="N146" s="14"/>
      <c r="O146" s="34">
        <f>POWER(2,-L146)</f>
        <v>1.0451183646650788</v>
      </c>
      <c r="P146" s="26">
        <f>M146/SQRT((COUNT(C144:C146)+COUNT(G144:G146)/2))</f>
        <v>0.15160497241800394</v>
      </c>
    </row>
    <row r="147" spans="2:16">
      <c r="B147" s="36" t="s">
        <v>180</v>
      </c>
      <c r="C147" s="30">
        <v>19.548000335693359</v>
      </c>
      <c r="D147" s="10"/>
      <c r="E147" s="8"/>
      <c r="F147" s="8"/>
      <c r="G147" s="30">
        <v>13.352999687194824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180</v>
      </c>
      <c r="C148" s="30">
        <v>19.754999160766602</v>
      </c>
      <c r="D148" s="9"/>
      <c r="E148" s="8"/>
      <c r="F148" s="8"/>
      <c r="G148" s="30">
        <v>13.378000259399414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180</v>
      </c>
      <c r="C149" s="30">
        <v>19.405000686645508</v>
      </c>
      <c r="D149" s="4">
        <f>STDEV(C147:C149)</f>
        <v>0.17597175204031695</v>
      </c>
      <c r="E149" s="1">
        <f>AVERAGE(C147:C149)</f>
        <v>19.569333394368488</v>
      </c>
      <c r="F149" s="8"/>
      <c r="G149" s="30">
        <v>13.345000267028809</v>
      </c>
      <c r="H149" s="3">
        <f>STDEV(G147:G149)</f>
        <v>1.7214426266019763E-2</v>
      </c>
      <c r="I149" s="1">
        <f>AVERAGE(G147:G149)</f>
        <v>13.35866673787435</v>
      </c>
      <c r="J149" s="8"/>
      <c r="K149" s="1">
        <f>E149-I149</f>
        <v>6.2106666564941388</v>
      </c>
      <c r="L149" s="1">
        <f>K149-$K$7</f>
        <v>-2.6446660359700527</v>
      </c>
      <c r="M149" s="27">
        <f>SQRT((D149*D149)+(H149*H149))</f>
        <v>0.1768117473128045</v>
      </c>
      <c r="N149" s="14"/>
      <c r="O149" s="34">
        <f>POWER(2,-L149)</f>
        <v>6.2535093761826523</v>
      </c>
      <c r="P149" s="26">
        <f>M149/SQRT((COUNT(C147:C149)+COUNT(G147:G149)/2))</f>
        <v>8.3349857012217601E-2</v>
      </c>
    </row>
    <row r="150" spans="2:16">
      <c r="B150" s="36" t="s">
        <v>181</v>
      </c>
      <c r="C150" s="30">
        <v>35.145000457763672</v>
      </c>
      <c r="D150" s="10"/>
      <c r="E150" s="8"/>
      <c r="F150" s="8"/>
      <c r="G150" s="30">
        <v>16.041000366210937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181</v>
      </c>
      <c r="C151" s="30">
        <v>34.535999298095703</v>
      </c>
      <c r="D151" s="9"/>
      <c r="E151" s="8"/>
      <c r="F151" s="8"/>
      <c r="G151" s="30">
        <v>15.996999740600586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181</v>
      </c>
      <c r="C152" t="s">
        <v>10</v>
      </c>
      <c r="D152" s="4">
        <f>STDEV(C150:C152)</f>
        <v>0.43062884975169208</v>
      </c>
      <c r="E152" s="1">
        <f>AVERAGE(C150:C152)</f>
        <v>34.840499877929687</v>
      </c>
      <c r="F152" s="8"/>
      <c r="G152" s="30">
        <v>16.042999267578125</v>
      </c>
      <c r="H152" s="3">
        <f>STDEV(G150:G152)</f>
        <v>2.6000022894013684E-2</v>
      </c>
      <c r="I152" s="1">
        <f>AVERAGE(G150:G152)</f>
        <v>16.026999791463215</v>
      </c>
      <c r="J152" s="8"/>
      <c r="K152" s="1">
        <f>E152-I152</f>
        <v>18.813500086466473</v>
      </c>
      <c r="L152" s="1">
        <f>K152-$K$7</f>
        <v>9.958167394002281</v>
      </c>
      <c r="M152" s="27">
        <f>SQRT((D152*D152)+(H152*H152))</f>
        <v>0.43141303576613749</v>
      </c>
      <c r="N152" s="14"/>
      <c r="O152" s="34">
        <f>POWER(2,-L152)</f>
        <v>1.0052935880725266E-3</v>
      </c>
      <c r="P152" s="26">
        <f>M152/SQRT((COUNT(C150:C152)+COUNT(G150:G152)/2))</f>
        <v>0.23059996743213412</v>
      </c>
    </row>
    <row r="153" spans="2:16">
      <c r="B153" s="36" t="s">
        <v>182</v>
      </c>
      <c r="C153" s="30">
        <v>25.11400032043457</v>
      </c>
      <c r="D153" s="10"/>
      <c r="E153" s="8"/>
      <c r="F153" s="8"/>
      <c r="G153" s="30">
        <v>17.565999984741211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182</v>
      </c>
      <c r="C154" s="30">
        <v>25.076999664306641</v>
      </c>
      <c r="D154" s="9"/>
      <c r="E154" s="8"/>
      <c r="F154" s="8"/>
      <c r="G154" s="30">
        <v>17.599000930786133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182</v>
      </c>
      <c r="C155" s="30">
        <v>25.011999130249023</v>
      </c>
      <c r="D155" s="4">
        <f>STDEV(C153:C155)</f>
        <v>5.1637132603293757E-2</v>
      </c>
      <c r="E155" s="1">
        <f>AVERAGE(C153:C155)</f>
        <v>25.06766637166341</v>
      </c>
      <c r="F155" s="8"/>
      <c r="G155" s="30">
        <v>17.729000091552734</v>
      </c>
      <c r="H155" s="3">
        <f>STDEV(G153:G155)</f>
        <v>8.6176059185492093E-2</v>
      </c>
      <c r="I155" s="1">
        <f>AVERAGE(G153:G155)</f>
        <v>17.631333669026692</v>
      </c>
      <c r="J155" s="8"/>
      <c r="K155" s="1">
        <f>E155-I155</f>
        <v>7.4363327026367188</v>
      </c>
      <c r="L155" s="1">
        <f>K155-$K$7</f>
        <v>-1.4189999898274728</v>
      </c>
      <c r="M155" s="27">
        <f>SQRT((D155*D155)+(H155*H155))</f>
        <v>0.10046246383715451</v>
      </c>
      <c r="N155" s="14"/>
      <c r="O155" s="34">
        <f>POWER(2,-L155)</f>
        <v>2.6740009719557305</v>
      </c>
      <c r="P155" s="26">
        <f>M155/SQRT((COUNT(C153:C155)+COUNT(G153:G155)/2))</f>
        <v>4.7358459622640181E-2</v>
      </c>
    </row>
    <row r="156" spans="2:16">
      <c r="B156" s="36" t="s">
        <v>183</v>
      </c>
      <c r="C156" s="30">
        <v>18.26300048828125</v>
      </c>
      <c r="D156" s="10"/>
      <c r="E156" s="8"/>
      <c r="F156" s="8"/>
      <c r="G156" s="30">
        <v>13.347999572753906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183</v>
      </c>
      <c r="C157" s="30">
        <v>18.12700080871582</v>
      </c>
      <c r="D157" s="9"/>
      <c r="E157" s="8"/>
      <c r="F157" s="8"/>
      <c r="G157" s="30">
        <v>13.314999580383301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183</v>
      </c>
      <c r="C158" s="30">
        <v>18.194999694824219</v>
      </c>
      <c r="D158" s="4">
        <f>STDEV(C156:C158)</f>
        <v>6.7999839784944005E-2</v>
      </c>
      <c r="E158" s="1">
        <f>AVERAGE(C156:C158)</f>
        <v>18.195000330607098</v>
      </c>
      <c r="F158" s="8"/>
      <c r="G158" s="30">
        <v>13.359000205993652</v>
      </c>
      <c r="H158" s="3">
        <f>STDEV(G156:G158)</f>
        <v>2.2898575218550724E-2</v>
      </c>
      <c r="I158" s="1">
        <f>AVERAGE(G156:G158)</f>
        <v>13.340666453043619</v>
      </c>
      <c r="J158" s="8"/>
      <c r="K158" s="1">
        <f>E158-I158</f>
        <v>4.8543338775634783</v>
      </c>
      <c r="L158" s="1">
        <f>K158-$K$7</f>
        <v>-4.0009988149007132</v>
      </c>
      <c r="M158" s="27">
        <f>SQRT((D158*D158)+(H158*H158))</f>
        <v>7.175181501410037E-2</v>
      </c>
      <c r="N158" s="14"/>
      <c r="O158" s="34">
        <f>POWER(2,-L158)</f>
        <v>16.011081047121714</v>
      </c>
      <c r="P158" s="26">
        <f>M158/SQRT((COUNT(C156:C158)+COUNT(G156:G158)/2))</f>
        <v>3.3824129972608738E-2</v>
      </c>
    </row>
    <row r="159" spans="2:16">
      <c r="B159" s="36" t="s">
        <v>184</v>
      </c>
      <c r="C159" s="30">
        <v>34.969001770019531</v>
      </c>
      <c r="D159" s="10"/>
      <c r="E159" s="8"/>
      <c r="F159" s="8"/>
      <c r="G159" s="30">
        <v>16.652000427246094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184</v>
      </c>
      <c r="C160" s="30">
        <v>36.103000640869141</v>
      </c>
      <c r="D160" s="9"/>
      <c r="E160" s="8"/>
      <c r="F160" s="8"/>
      <c r="G160" s="30">
        <v>16.47599983215332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184</v>
      </c>
      <c r="C161" s="30">
        <v>35.251998901367188</v>
      </c>
      <c r="D161" s="4">
        <f>STDEV(C159:C161)</f>
        <v>0.59023226728615652</v>
      </c>
      <c r="E161" s="1">
        <f>AVERAGE(C159:C161)</f>
        <v>35.441333770751953</v>
      </c>
      <c r="F161" s="8"/>
      <c r="G161" s="30">
        <v>16.573999404907227</v>
      </c>
      <c r="H161" s="3">
        <f>STDEV(G159:G161)</f>
        <v>8.8189460083454241E-2</v>
      </c>
      <c r="I161" s="1">
        <f>AVERAGE(G159:G161)</f>
        <v>16.567333221435547</v>
      </c>
      <c r="J161" s="8"/>
      <c r="K161" s="1">
        <f>E161-I161</f>
        <v>18.874000549316406</v>
      </c>
      <c r="L161" s="1">
        <f>K161-$K$7</f>
        <v>10.018667856852215</v>
      </c>
      <c r="M161" s="27">
        <f>SQRT((D161*D161)+(H161*H161))</f>
        <v>0.59678430795017401</v>
      </c>
      <c r="N161" s="14"/>
      <c r="O161" s="34">
        <f>POWER(2,-L161)</f>
        <v>9.6400760156527504E-4</v>
      </c>
      <c r="P161" s="26">
        <f>M161/SQRT((COUNT(C159:C161)+COUNT(G159:G161)/2))</f>
        <v>0.28132682070485926</v>
      </c>
    </row>
    <row r="162" spans="2:16">
      <c r="B162" s="35" t="s">
        <v>185</v>
      </c>
      <c r="C162" s="30">
        <v>26.885000228881836</v>
      </c>
      <c r="D162" s="10"/>
      <c r="E162" s="8"/>
      <c r="F162" s="8"/>
      <c r="G162" s="30">
        <v>19.329999923706055</v>
      </c>
      <c r="I162" s="8"/>
      <c r="J162" s="8"/>
      <c r="K162" s="8"/>
      <c r="L162" s="8"/>
      <c r="M162" s="8"/>
      <c r="N162" s="8"/>
      <c r="O162" s="33"/>
    </row>
    <row r="163" spans="2:16">
      <c r="B163" s="35" t="s">
        <v>185</v>
      </c>
      <c r="C163" s="30">
        <v>27.499000549316406</v>
      </c>
      <c r="D163" s="9"/>
      <c r="E163" s="8"/>
      <c r="F163" s="8"/>
      <c r="G163" s="30">
        <v>19.458999633789063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5" t="s">
        <v>185</v>
      </c>
      <c r="C164" s="30"/>
      <c r="D164" s="4">
        <f>STDEV(C162:C164)</f>
        <v>0.43416379022999779</v>
      </c>
      <c r="E164" s="1">
        <f>AVERAGE(C162:C164)</f>
        <v>27.192000389099121</v>
      </c>
      <c r="F164" s="8"/>
      <c r="G164" s="30">
        <v>19.450000762939453</v>
      </c>
      <c r="H164" s="3">
        <f>STDEV(G162:G164)</f>
        <v>7.202095331081082E-2</v>
      </c>
      <c r="I164" s="1">
        <f>AVERAGE(G162:G164)</f>
        <v>19.413000106811523</v>
      </c>
      <c r="J164" s="8"/>
      <c r="K164" s="1">
        <f>E164-I164</f>
        <v>7.7790002822875977</v>
      </c>
      <c r="L164" s="1">
        <f>K164-$K$7</f>
        <v>-1.0763324101765939</v>
      </c>
      <c r="M164" s="27">
        <f>SQRT((D164*D164)+(H164*H164))</f>
        <v>0.44009682396340416</v>
      </c>
      <c r="N164" s="14"/>
      <c r="O164" s="44">
        <f>POWER(2,-L164)</f>
        <v>2.1086686472197935</v>
      </c>
      <c r="P164" s="26">
        <f>M164/SQRT((COUNT(C162:C164)+COUNT(G162:G164)/2))</f>
        <v>0.23524164746834603</v>
      </c>
    </row>
    <row r="165" spans="2:16">
      <c r="B165" s="36" t="s">
        <v>186</v>
      </c>
      <c r="C165" t="s">
        <v>10</v>
      </c>
      <c r="D165" s="10"/>
      <c r="E165" s="8"/>
      <c r="F165" s="8"/>
      <c r="G165" s="30">
        <v>14.595000267028809</v>
      </c>
      <c r="I165" s="8"/>
      <c r="J165" s="8"/>
      <c r="K165" s="8"/>
      <c r="L165" s="8"/>
      <c r="M165" s="8"/>
      <c r="N165" s="8"/>
      <c r="O165" s="33"/>
    </row>
    <row r="166" spans="2:16">
      <c r="B166" s="36" t="s">
        <v>186</v>
      </c>
      <c r="C166" s="30">
        <v>20.202999114990234</v>
      </c>
      <c r="D166" s="9"/>
      <c r="E166" s="8"/>
      <c r="F166" s="8"/>
      <c r="G166" s="30">
        <v>14.645000457763672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186</v>
      </c>
      <c r="C167" s="30">
        <v>19.895999908447266</v>
      </c>
      <c r="D167" s="4">
        <f>STDEV(C165:C167)</f>
        <v>0.21708122076542272</v>
      </c>
      <c r="E167" s="1">
        <f>AVERAGE(C165:C167)</f>
        <v>20.04949951171875</v>
      </c>
      <c r="F167" s="8"/>
      <c r="G167" s="30">
        <v>14.651000022888184</v>
      </c>
      <c r="H167" s="3">
        <f>STDEV(G165:G167)</f>
        <v>3.0746236928323359E-2</v>
      </c>
      <c r="I167" s="1">
        <f>AVERAGE(G165:G167)</f>
        <v>14.630333582560221</v>
      </c>
      <c r="J167" s="8"/>
      <c r="K167" s="1">
        <f>E167-I167</f>
        <v>5.4191659291585292</v>
      </c>
      <c r="L167" s="1">
        <f>K167-$K$7</f>
        <v>-3.4361667633056623</v>
      </c>
      <c r="M167" s="27">
        <f>SQRT((D167*D167)+(H167*H167))</f>
        <v>0.21924777648646471</v>
      </c>
      <c r="N167" s="14"/>
      <c r="O167" s="34">
        <f>POWER(2,-L167)</f>
        <v>10.824036942923019</v>
      </c>
      <c r="P167" s="26">
        <f>M167/SQRT((COUNT(C165:C167)+COUNT(G165:G167)/2))</f>
        <v>0.11719286606062039</v>
      </c>
    </row>
    <row r="168" spans="2:16">
      <c r="B168" s="36" t="s">
        <v>187</v>
      </c>
      <c r="C168" t="s">
        <v>10</v>
      </c>
      <c r="D168" s="10"/>
      <c r="E168" s="8"/>
      <c r="F168" s="8"/>
      <c r="G168" s="30">
        <v>17.849000930786133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187</v>
      </c>
      <c r="C169" t="s">
        <v>10</v>
      </c>
      <c r="D169" s="9"/>
      <c r="E169" s="8"/>
      <c r="F169" s="8"/>
      <c r="G169" s="30">
        <v>18.197000503540039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187</v>
      </c>
      <c r="C170" t="s">
        <v>10</v>
      </c>
      <c r="D170" s="4" t="e">
        <f>STDEV(C168:C170)</f>
        <v>#DIV/0!</v>
      </c>
      <c r="E170" s="1" t="e">
        <f>AVERAGE(C168:C170)</f>
        <v>#DIV/0!</v>
      </c>
      <c r="F170" s="8"/>
      <c r="G170" s="30">
        <v>18.099000930786133</v>
      </c>
      <c r="H170" s="3">
        <f>STDEV(G168:G170)</f>
        <v>0.17944712261873016</v>
      </c>
      <c r="I170" s="1">
        <f>AVERAGE(G168:G170)</f>
        <v>18.048334121704102</v>
      </c>
      <c r="J170" s="8"/>
      <c r="K170" s="1" t="e">
        <f>E170-I170</f>
        <v>#DIV/0!</v>
      </c>
      <c r="L170" s="1" t="e">
        <f>K170-$K$7</f>
        <v>#DIV/0!</v>
      </c>
      <c r="M170" s="27" t="e">
        <f>SQRT((D170*D170)+(H170*H170))</f>
        <v>#DIV/0!</v>
      </c>
      <c r="N170" s="14"/>
      <c r="O170" s="34" t="e">
        <f>POWER(2,-L170)</f>
        <v>#DIV/0!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5" workbookViewId="0">
      <selection activeCell="O86" sqref="O8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28515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188</v>
      </c>
      <c r="C9" s="30">
        <v>25.87299919128418</v>
      </c>
      <c r="D9" s="10"/>
      <c r="E9" s="8"/>
      <c r="F9" s="8"/>
      <c r="G9" s="30">
        <v>18.259000778198242</v>
      </c>
      <c r="I9" s="8"/>
      <c r="J9" s="8"/>
      <c r="K9" s="8"/>
      <c r="L9" s="8"/>
      <c r="M9" s="8"/>
      <c r="N9" s="8"/>
      <c r="O9" s="33"/>
    </row>
    <row r="10" spans="2:16">
      <c r="B10" s="36" t="s">
        <v>188</v>
      </c>
      <c r="C10" s="30"/>
      <c r="D10" s="9"/>
      <c r="E10" s="8"/>
      <c r="F10" s="8"/>
      <c r="G10" s="30">
        <v>18.482000350952148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188</v>
      </c>
      <c r="C11" s="30">
        <v>25.506999969482422</v>
      </c>
      <c r="D11" s="4">
        <f>STDEV(C9:C11)</f>
        <v>0.25880053164502226</v>
      </c>
      <c r="E11" s="1">
        <f>AVERAGE(C9:C11)</f>
        <v>25.689999580383301</v>
      </c>
      <c r="F11" s="8"/>
      <c r="G11" s="30">
        <v>18.288000106811523</v>
      </c>
      <c r="H11" s="3">
        <f>STDEV(G9:G11)</f>
        <v>0.12124758776642933</v>
      </c>
      <c r="I11" s="1">
        <f>AVERAGE(G9:G11)</f>
        <v>18.343000411987305</v>
      </c>
      <c r="J11" s="8"/>
      <c r="K11" s="1">
        <f>E11-I11</f>
        <v>7.3469991683959961</v>
      </c>
      <c r="L11" s="1">
        <f>K11-$K$7</f>
        <v>-1.5083335240681954</v>
      </c>
      <c r="M11" s="27">
        <f>SQRT((D11*D11)+(H11*H11))</f>
        <v>0.28579484375846276</v>
      </c>
      <c r="N11" s="14"/>
      <c r="O11" s="34">
        <f>POWER(2,-L11)</f>
        <v>2.8448124124995964</v>
      </c>
      <c r="P11" s="26">
        <f>M11/SQRT((COUNT(C9:C11)+COUNT(G9:G11)/2))</f>
        <v>0.15276376975010808</v>
      </c>
    </row>
    <row r="12" spans="2:16">
      <c r="B12" s="35" t="s">
        <v>189</v>
      </c>
      <c r="C12" s="30">
        <v>23.506000518798828</v>
      </c>
      <c r="D12" s="10"/>
      <c r="E12" s="8"/>
      <c r="F12" s="8"/>
      <c r="G12" s="30">
        <v>13.21399974822998</v>
      </c>
      <c r="I12" s="8"/>
      <c r="J12" s="8"/>
      <c r="K12" s="8"/>
      <c r="L12" s="8"/>
      <c r="M12" s="8"/>
      <c r="N12" s="8"/>
      <c r="O12" s="33"/>
    </row>
    <row r="13" spans="2:16">
      <c r="B13" s="35" t="s">
        <v>189</v>
      </c>
      <c r="C13" s="30">
        <v>22.160999298095703</v>
      </c>
      <c r="D13" s="9"/>
      <c r="E13" s="8"/>
      <c r="F13" s="8"/>
      <c r="G13" s="30">
        <v>13.519000053405762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5" t="s">
        <v>189</v>
      </c>
      <c r="C14" s="30"/>
      <c r="D14" s="4">
        <f>STDEV(C12:C14)</f>
        <v>0.95105948386336392</v>
      </c>
      <c r="E14" s="1">
        <f>AVERAGE(C12:C14)</f>
        <v>22.833499908447266</v>
      </c>
      <c r="F14" s="8"/>
      <c r="G14" s="30">
        <v>13.529999732971191</v>
      </c>
      <c r="H14" s="3">
        <f>STDEV(G12:G14)</f>
        <v>0.17935168871251891</v>
      </c>
      <c r="I14" s="1">
        <f>AVERAGE(G12:G14)</f>
        <v>13.420999844868978</v>
      </c>
      <c r="J14" s="8"/>
      <c r="K14" s="1">
        <f>E14-I14</f>
        <v>9.4125000635782872</v>
      </c>
      <c r="L14" s="1">
        <f>K14-$K$7</f>
        <v>0.55716737111409564</v>
      </c>
      <c r="M14" s="27">
        <f>SQRT((D14*D14)+(H14*H14))</f>
        <v>0.96782290223494938</v>
      </c>
      <c r="N14" s="14"/>
      <c r="O14" s="44">
        <f>POWER(2,-L14)</f>
        <v>0.67963526997817991</v>
      </c>
      <c r="P14" s="26">
        <f>M14/SQRT((COUNT(C12:C14)+COUNT(G12:G14)/2))</f>
        <v>0.5173231016051989</v>
      </c>
    </row>
    <row r="15" spans="2:16">
      <c r="B15" s="36" t="s">
        <v>190</v>
      </c>
      <c r="C15" t="s">
        <v>10</v>
      </c>
      <c r="D15" s="10"/>
      <c r="E15" s="8"/>
      <c r="F15" s="8"/>
      <c r="G15" s="30">
        <v>17.13800048828125</v>
      </c>
      <c r="I15" s="8"/>
      <c r="J15" s="8"/>
      <c r="K15" s="8"/>
      <c r="L15" s="8"/>
      <c r="M15" s="8"/>
      <c r="N15" s="8"/>
      <c r="O15" s="33"/>
    </row>
    <row r="16" spans="2:16">
      <c r="B16" s="36" t="s">
        <v>190</v>
      </c>
      <c r="C16" s="30">
        <v>36.784000396728516</v>
      </c>
      <c r="D16" s="9"/>
      <c r="E16" s="8"/>
      <c r="F16" s="8"/>
      <c r="G16" s="30">
        <v>16.940999984741211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190</v>
      </c>
      <c r="C17" t="s">
        <v>10</v>
      </c>
      <c r="D17" s="4" t="e">
        <f>STDEV(C15:C17)</f>
        <v>#DIV/0!</v>
      </c>
      <c r="E17" s="1">
        <f>AVERAGE(C15:C17)</f>
        <v>36.784000396728516</v>
      </c>
      <c r="F17" s="8"/>
      <c r="G17" s="30">
        <v>17.072999954223633</v>
      </c>
      <c r="H17" s="3">
        <f>STDEV(G15:G17)</f>
        <v>0.10038115673618289</v>
      </c>
      <c r="I17" s="1">
        <f>AVERAGE(G15:G17)</f>
        <v>17.050666809082031</v>
      </c>
      <c r="J17" s="8"/>
      <c r="K17" s="1">
        <f>E17-I17</f>
        <v>19.733333587646484</v>
      </c>
      <c r="L17" s="1">
        <f>K17-$K$7</f>
        <v>10.878000895182293</v>
      </c>
      <c r="M17" s="27" t="e">
        <f>SQRT((D17*D17)+(H17*H17))</f>
        <v>#DIV/0!</v>
      </c>
      <c r="N17" s="14"/>
      <c r="O17" s="34">
        <f>POWER(2,-L17)</f>
        <v>5.3136805001177049E-4</v>
      </c>
      <c r="P17" s="26" t="e">
        <f>M17/SQRT((COUNT(C15:C17)+COUNT(G15:G17)/2))</f>
        <v>#DIV/0!</v>
      </c>
    </row>
    <row r="18" spans="2:16">
      <c r="B18" s="36" t="s">
        <v>191</v>
      </c>
      <c r="C18" s="30">
        <v>30.642999649047852</v>
      </c>
      <c r="D18" s="10"/>
      <c r="E18" s="8"/>
      <c r="F18" s="8"/>
      <c r="G18" s="30">
        <v>17.75</v>
      </c>
      <c r="I18" s="8"/>
      <c r="J18" s="8"/>
      <c r="K18" s="8"/>
      <c r="L18" s="8"/>
      <c r="M18" s="8"/>
      <c r="N18" s="8"/>
      <c r="O18" s="33"/>
    </row>
    <row r="19" spans="2:16">
      <c r="B19" s="36" t="s">
        <v>191</v>
      </c>
      <c r="C19" s="30">
        <v>30.940999984741211</v>
      </c>
      <c r="D19" s="9"/>
      <c r="E19" s="8"/>
      <c r="F19" s="8"/>
      <c r="G19" s="30">
        <v>17.818000793457031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191</v>
      </c>
      <c r="C20" s="30">
        <v>30.934999465942383</v>
      </c>
      <c r="D20" s="4">
        <f>STDEV(C18:C20)</f>
        <v>0.17034479708601305</v>
      </c>
      <c r="E20" s="1">
        <f>AVERAGE(C18:C20)</f>
        <v>30.839666366577148</v>
      </c>
      <c r="F20" s="8"/>
      <c r="G20" s="30">
        <v>17.830999374389648</v>
      </c>
      <c r="H20" s="3">
        <f>STDEV(G18:G20)</f>
        <v>4.3500899738898237E-2</v>
      </c>
      <c r="I20" s="1">
        <f>AVERAGE(G18:G20)</f>
        <v>17.799666722615559</v>
      </c>
      <c r="J20" s="8"/>
      <c r="K20" s="1">
        <f>E20-I20</f>
        <v>13.03999964396159</v>
      </c>
      <c r="L20" s="1">
        <f>K20-$K$7</f>
        <v>4.1846669514973982</v>
      </c>
      <c r="M20" s="27">
        <f>SQRT((D20*D20)+(H20*H20))</f>
        <v>0.17581148475673777</v>
      </c>
      <c r="N20" s="14"/>
      <c r="O20" s="34">
        <f>POWER(2,-L20)</f>
        <v>5.499076048669263E-2</v>
      </c>
      <c r="P20" s="26">
        <f>M20/SQRT((COUNT(C18:C20)+COUNT(G18:G20)/2))</f>
        <v>8.2878328721309749E-2</v>
      </c>
    </row>
    <row r="21" spans="2:16">
      <c r="B21" s="36" t="s">
        <v>192</v>
      </c>
      <c r="C21" s="30">
        <v>24.288000106811523</v>
      </c>
      <c r="D21" s="10"/>
      <c r="E21" s="8"/>
      <c r="F21" s="8"/>
      <c r="G21" s="30">
        <v>15.706000328063965</v>
      </c>
      <c r="I21" s="8"/>
      <c r="J21" s="8"/>
      <c r="K21" s="8"/>
      <c r="L21" s="8"/>
      <c r="M21" s="8"/>
      <c r="N21" s="8"/>
      <c r="O21" s="33"/>
    </row>
    <row r="22" spans="2:16">
      <c r="B22" s="36" t="s">
        <v>192</v>
      </c>
      <c r="C22" s="30">
        <v>24.659999847412109</v>
      </c>
      <c r="D22" s="9"/>
      <c r="E22" s="8"/>
      <c r="F22" s="8"/>
      <c r="G22" s="30">
        <v>15.732999801635742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192</v>
      </c>
      <c r="C23" s="30">
        <v>24.309999465942383</v>
      </c>
      <c r="D23" s="4">
        <f>STDEV(C21:C23)</f>
        <v>0.20871353806843054</v>
      </c>
      <c r="E23" s="1">
        <f>AVERAGE(C21:C23)</f>
        <v>24.41933314005534</v>
      </c>
      <c r="F23" s="8"/>
      <c r="G23" s="30">
        <v>15.708999633789063</v>
      </c>
      <c r="H23" s="3">
        <f>STDEV(G21:G23)</f>
        <v>1.4798510424220092E-2</v>
      </c>
      <c r="I23" s="1">
        <f>AVERAGE(G21:G23)</f>
        <v>15.715999921162924</v>
      </c>
      <c r="J23" s="8"/>
      <c r="K23" s="1">
        <f>E23-I23</f>
        <v>8.703333218892416</v>
      </c>
      <c r="L23" s="1">
        <f>K23-$K$7</f>
        <v>-0.15199947357177557</v>
      </c>
      <c r="M23" s="27">
        <f>SQRT((D23*D23)+(H23*H23))</f>
        <v>0.2092375130893549</v>
      </c>
      <c r="N23" s="14"/>
      <c r="O23" s="34">
        <f>POWER(2,-L23)</f>
        <v>1.1111083232202152</v>
      </c>
      <c r="P23" s="26">
        <f>M23/SQRT((COUNT(C21:C23)+COUNT(G21:G23)/2))</f>
        <v>9.8635509589394571E-2</v>
      </c>
    </row>
    <row r="24" spans="2:16">
      <c r="B24" s="36" t="s">
        <v>193</v>
      </c>
      <c r="C24" t="s">
        <v>10</v>
      </c>
      <c r="D24" s="10"/>
      <c r="E24" s="8"/>
      <c r="F24" s="8"/>
      <c r="G24" s="30">
        <v>16.684999465942383</v>
      </c>
      <c r="I24" s="8"/>
      <c r="J24" s="8"/>
      <c r="K24" s="8"/>
      <c r="L24" s="8"/>
      <c r="M24" s="8"/>
      <c r="N24" s="8"/>
      <c r="O24" s="33"/>
    </row>
    <row r="25" spans="2:16">
      <c r="B25" s="36" t="s">
        <v>193</v>
      </c>
      <c r="C25" t="s">
        <v>10</v>
      </c>
      <c r="D25" s="9"/>
      <c r="E25" s="8"/>
      <c r="F25" s="8"/>
      <c r="G25" s="30">
        <v>16.621000289916992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193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16.670999526977539</v>
      </c>
      <c r="H26" s="3">
        <f>STDEV(G24:G26)</f>
        <v>3.3644753255114061E-2</v>
      </c>
      <c r="I26" s="1">
        <f>AVERAGE(G24:G26)</f>
        <v>16.658999760945637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194</v>
      </c>
      <c r="C27" s="30">
        <v>28.527999877929688</v>
      </c>
      <c r="D27" s="10"/>
      <c r="E27" s="8"/>
      <c r="F27" s="8"/>
      <c r="G27" s="30">
        <v>18.197999954223633</v>
      </c>
      <c r="I27" s="8"/>
      <c r="J27" s="8"/>
      <c r="K27" s="8"/>
      <c r="L27" s="8"/>
      <c r="M27" s="8"/>
      <c r="N27" s="8"/>
      <c r="O27" s="33"/>
    </row>
    <row r="28" spans="2:16">
      <c r="B28" s="36" t="s">
        <v>194</v>
      </c>
      <c r="C28" s="30">
        <v>28.902999877929688</v>
      </c>
      <c r="D28" s="9"/>
      <c r="E28" s="8"/>
      <c r="F28" s="8"/>
      <c r="G28" s="30">
        <v>18.245000839233398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194</v>
      </c>
      <c r="C29" s="30">
        <v>28.459999084472656</v>
      </c>
      <c r="D29" s="4">
        <f>STDEV(C27:C29)</f>
        <v>0.2385717260819567</v>
      </c>
      <c r="E29" s="1">
        <f>AVERAGE(C27:C29)</f>
        <v>28.630332946777344</v>
      </c>
      <c r="F29" s="8"/>
      <c r="G29" s="30">
        <v>18.23900032043457</v>
      </c>
      <c r="H29" s="3">
        <f>STDEV(G27:G29)</f>
        <v>2.5580329184053667E-2</v>
      </c>
      <c r="I29" s="1">
        <f>AVERAGE(G27:G29)</f>
        <v>18.227333704630535</v>
      </c>
      <c r="J29" s="8"/>
      <c r="K29" s="1">
        <f>E29-I29</f>
        <v>10.402999242146809</v>
      </c>
      <c r="L29" s="1">
        <f>K29-$K$7</f>
        <v>1.5476665496826172</v>
      </c>
      <c r="M29" s="27">
        <f>SQRT((D29*D29)+(H29*H29))</f>
        <v>0.2399392042307566</v>
      </c>
      <c r="N29" s="14"/>
      <c r="O29" s="34">
        <f>POWER(2,-L29)</f>
        <v>0.34206287788299966</v>
      </c>
      <c r="P29" s="26">
        <f>M29/SQRT((COUNT(C27:C29)+COUNT(G27:G29)/2))</f>
        <v>0.11310842558938131</v>
      </c>
    </row>
    <row r="30" spans="2:16">
      <c r="B30" s="36" t="s">
        <v>195</v>
      </c>
      <c r="C30" s="30">
        <v>21.579000473022461</v>
      </c>
      <c r="D30" s="10"/>
      <c r="E30" s="8"/>
      <c r="F30" s="8"/>
      <c r="G30" s="30">
        <v>14.526000022888184</v>
      </c>
      <c r="I30" s="8"/>
      <c r="J30" s="8"/>
      <c r="K30" s="8"/>
      <c r="L30" s="8"/>
      <c r="M30" s="8"/>
      <c r="N30" s="8"/>
      <c r="O30" s="33"/>
    </row>
    <row r="31" spans="2:16">
      <c r="B31" s="36" t="s">
        <v>195</v>
      </c>
      <c r="C31" t="s">
        <v>10</v>
      </c>
      <c r="D31" s="9"/>
      <c r="E31" s="8"/>
      <c r="F31" s="8"/>
      <c r="G31" s="30">
        <v>14.602999687194824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195</v>
      </c>
      <c r="C32" s="30">
        <v>21.11199951171875</v>
      </c>
      <c r="D32" s="4">
        <f>STDEV(C30:C32)</f>
        <v>0.33021954655849045</v>
      </c>
      <c r="E32" s="1">
        <f>AVERAGE(C30:C32)</f>
        <v>21.345499992370605</v>
      </c>
      <c r="F32" s="8"/>
      <c r="G32" s="30">
        <v>14.58899974822998</v>
      </c>
      <c r="H32" s="3">
        <f>STDEV(G30:G32)</f>
        <v>4.1016078122886844E-2</v>
      </c>
      <c r="I32" s="1">
        <f>AVERAGE(G30:G32)</f>
        <v>14.57266648610433</v>
      </c>
      <c r="J32" s="8"/>
      <c r="K32" s="1">
        <f>E32-I32</f>
        <v>6.7728335062662754</v>
      </c>
      <c r="L32" s="1">
        <f>K32-$K$7</f>
        <v>-2.0824991861979161</v>
      </c>
      <c r="M32" s="27">
        <f>SQRT((D32*D32)+(H32*H32))</f>
        <v>0.33275706993823256</v>
      </c>
      <c r="N32" s="14"/>
      <c r="O32" s="34">
        <f>POWER(2,-L32)</f>
        <v>4.2354028156276051</v>
      </c>
      <c r="P32" s="26">
        <f>M32/SQRT((COUNT(C30:C32)+COUNT(G30:G32)/2))</f>
        <v>0.17786613553366298</v>
      </c>
    </row>
    <row r="33" spans="2:16">
      <c r="B33" s="36" t="s">
        <v>196</v>
      </c>
      <c r="C33" t="s">
        <v>10</v>
      </c>
      <c r="D33" s="10"/>
      <c r="E33" s="8"/>
      <c r="F33" s="8"/>
      <c r="G33" s="30">
        <v>16.952999114990234</v>
      </c>
      <c r="I33" s="8"/>
      <c r="J33" s="8"/>
      <c r="K33" s="8"/>
      <c r="L33" s="8"/>
      <c r="M33" s="8"/>
      <c r="N33" s="8"/>
      <c r="O33" s="33"/>
    </row>
    <row r="34" spans="2:16">
      <c r="B34" s="36" t="s">
        <v>196</v>
      </c>
      <c r="C34" t="s">
        <v>10</v>
      </c>
      <c r="D34" s="9"/>
      <c r="E34" s="8"/>
      <c r="F34" s="8"/>
      <c r="G34" s="30">
        <v>16.940000534057617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196</v>
      </c>
      <c r="C35" t="s">
        <v>10</v>
      </c>
      <c r="D35" s="4" t="e">
        <f>STDEV(C33:C35)</f>
        <v>#DIV/0!</v>
      </c>
      <c r="E35" s="1" t="e">
        <f>AVERAGE(C33:C35)</f>
        <v>#DIV/0!</v>
      </c>
      <c r="F35" s="8"/>
      <c r="G35" s="30">
        <v>16.961000442504883</v>
      </c>
      <c r="H35" s="3">
        <f>STDEV(G33:G35)</f>
        <v>1.0598588766529308E-2</v>
      </c>
      <c r="I35" s="1">
        <f>AVERAGE(G33:G35)</f>
        <v>16.95133336385091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6">
      <c r="B36" s="35" t="s">
        <v>197</v>
      </c>
      <c r="C36" s="30">
        <v>36.758998870849609</v>
      </c>
      <c r="D36" s="10"/>
      <c r="E36" s="8"/>
      <c r="F36" s="8"/>
      <c r="G36" s="30">
        <v>17.145000457763672</v>
      </c>
      <c r="I36" s="8"/>
      <c r="J36" s="8"/>
      <c r="K36" s="8"/>
      <c r="L36" s="8"/>
      <c r="M36" s="8"/>
      <c r="N36" s="8"/>
      <c r="O36" s="33"/>
    </row>
    <row r="37" spans="2:16">
      <c r="B37" s="35" t="s">
        <v>197</v>
      </c>
      <c r="C37" s="30">
        <v>32.963001251220703</v>
      </c>
      <c r="D37" s="9"/>
      <c r="E37" s="8"/>
      <c r="F37" s="8"/>
      <c r="G37" s="30">
        <v>17.46299934387207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5" t="s">
        <v>197</v>
      </c>
      <c r="C38" s="30"/>
      <c r="D38" s="4">
        <f>STDEV(C36:C38)</f>
        <v>2.6841756582075922</v>
      </c>
      <c r="E38" s="1">
        <f>AVERAGE(C36:C38)</f>
        <v>34.861000061035156</v>
      </c>
      <c r="F38" s="8"/>
      <c r="G38" s="30">
        <v>17.156999588012695</v>
      </c>
      <c r="H38" s="3">
        <f>STDEV(G36:G38)</f>
        <v>0.18023277600499427</v>
      </c>
      <c r="I38" s="1">
        <f>AVERAGE(G36:G38)</f>
        <v>17.25499979654948</v>
      </c>
      <c r="J38" s="8"/>
      <c r="K38" s="1">
        <f>E38-I38</f>
        <v>17.606000264485676</v>
      </c>
      <c r="L38" s="1">
        <f>K38-$K$7</f>
        <v>8.7506675720214844</v>
      </c>
      <c r="M38" s="27">
        <f>SQRT((D38*D38)+(H38*H38))</f>
        <v>2.6902198456001001</v>
      </c>
      <c r="N38" s="14"/>
      <c r="O38" s="44">
        <f>POWER(2,-L38)</f>
        <v>2.3215956360236687E-3</v>
      </c>
      <c r="P38" s="26">
        <f>M38/SQRT((COUNT(C36:C38)+COUNT(G36:G38)/2))</f>
        <v>1.4379829939050666</v>
      </c>
    </row>
    <row r="39" spans="2:16">
      <c r="B39" s="36" t="s">
        <v>198</v>
      </c>
      <c r="C39" s="30"/>
      <c r="D39" s="10"/>
      <c r="E39" s="8"/>
      <c r="F39" s="8"/>
      <c r="G39" s="30">
        <v>14.753999710083008</v>
      </c>
      <c r="I39" s="8"/>
      <c r="J39" s="8"/>
      <c r="K39" s="8"/>
      <c r="L39" s="8"/>
      <c r="M39" s="8"/>
      <c r="N39" s="8"/>
      <c r="O39" s="33"/>
    </row>
    <row r="40" spans="2:16">
      <c r="B40" s="36" t="s">
        <v>198</v>
      </c>
      <c r="C40" s="30">
        <v>22.391000747680664</v>
      </c>
      <c r="D40" s="9"/>
      <c r="E40" s="8"/>
      <c r="F40" s="8"/>
      <c r="G40" s="30">
        <v>14.25100040435791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198</v>
      </c>
      <c r="C41" s="30">
        <v>22.129999160766602</v>
      </c>
      <c r="D41" s="4">
        <f>STDEV(C39:C41)</f>
        <v>0.18455599200738365</v>
      </c>
      <c r="E41" s="1">
        <f>AVERAGE(C39:C41)</f>
        <v>22.260499954223633</v>
      </c>
      <c r="F41" s="8"/>
      <c r="G41" s="30">
        <v>14.230999946594238</v>
      </c>
      <c r="H41" s="3">
        <f>STDEV(G39:G41)</f>
        <v>0.29634919506101859</v>
      </c>
      <c r="I41" s="1">
        <f>AVERAGE(G39:G41)</f>
        <v>14.412000020345053</v>
      </c>
      <c r="J41" s="8"/>
      <c r="K41" s="1">
        <f>E41-I41</f>
        <v>7.8484999338785801</v>
      </c>
      <c r="L41" s="1">
        <f>K41-$K$7</f>
        <v>-1.0068327585856114</v>
      </c>
      <c r="M41" s="27">
        <f>SQRT((D41*D41)+(H41*H41))</f>
        <v>0.34911854662727831</v>
      </c>
      <c r="N41" s="14"/>
      <c r="O41" s="34">
        <f>POWER(2,-L41)</f>
        <v>2.0094946808643375</v>
      </c>
      <c r="P41" s="26">
        <f>M41/SQRT((COUNT(C39:C41)+COUNT(G39:G41)/2))</f>
        <v>0.1866117126925341</v>
      </c>
    </row>
    <row r="42" spans="2:16">
      <c r="B42" s="36" t="s">
        <v>199</v>
      </c>
      <c r="C42" s="30">
        <v>37.849998474121094</v>
      </c>
      <c r="D42" s="10"/>
      <c r="E42" s="8"/>
      <c r="F42" s="8"/>
      <c r="G42" s="30">
        <v>15.118000030517578</v>
      </c>
      <c r="I42" s="8"/>
      <c r="J42" s="8"/>
      <c r="K42" s="8"/>
      <c r="L42" s="8"/>
      <c r="M42" s="8"/>
      <c r="N42" s="8"/>
      <c r="O42" s="33"/>
    </row>
    <row r="43" spans="2:16">
      <c r="B43" s="36" t="s">
        <v>199</v>
      </c>
      <c r="C43" s="30">
        <v>36.856998443603516</v>
      </c>
      <c r="D43" s="9"/>
      <c r="E43" s="8"/>
      <c r="F43" s="8"/>
      <c r="G43" s="30">
        <v>15.220000267028809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199</v>
      </c>
      <c r="C44" s="30">
        <v>35.015998840332031</v>
      </c>
      <c r="D44" s="4">
        <f>STDEV(C42:C44)</f>
        <v>1.4379894832815341</v>
      </c>
      <c r="E44" s="1">
        <f>AVERAGE(C42:C44)</f>
        <v>36.574331919352211</v>
      </c>
      <c r="F44" s="8"/>
      <c r="G44" s="30">
        <v>15.281000137329102</v>
      </c>
      <c r="H44" s="3">
        <f>STDEV(G42:G44)</f>
        <v>8.2354990989787186E-2</v>
      </c>
      <c r="I44" s="1">
        <f>AVERAGE(G42:G44)</f>
        <v>15.20633347829183</v>
      </c>
      <c r="J44" s="8"/>
      <c r="K44" s="1">
        <f>E44-I44</f>
        <v>21.367998441060379</v>
      </c>
      <c r="L44" s="1">
        <f>K44-$K$7</f>
        <v>12.512665748596188</v>
      </c>
      <c r="M44" s="27">
        <f>SQRT((D44*D44)+(H44*H44))</f>
        <v>1.4403458260324919</v>
      </c>
      <c r="N44" s="14"/>
      <c r="O44" s="34">
        <f>POWER(2,-L44)</f>
        <v>1.7112453615386098E-4</v>
      </c>
      <c r="P44" s="26">
        <f>M44/SQRT((COUNT(C42:C44)+COUNT(G42:G44)/2))</f>
        <v>0.67898553389420957</v>
      </c>
    </row>
    <row r="45" spans="2:16">
      <c r="B45" s="36" t="s">
        <v>200</v>
      </c>
      <c r="C45" s="30">
        <v>27.177999496459961</v>
      </c>
      <c r="D45" s="10"/>
      <c r="E45" s="8"/>
      <c r="F45" s="8"/>
      <c r="G45" s="30">
        <v>19.333999633789063</v>
      </c>
      <c r="I45" s="8"/>
      <c r="J45" s="8"/>
      <c r="K45" s="8"/>
      <c r="L45" s="8"/>
      <c r="M45" s="8"/>
      <c r="N45" s="8"/>
      <c r="O45" s="33"/>
    </row>
    <row r="46" spans="2:16">
      <c r="B46" s="36" t="s">
        <v>200</v>
      </c>
      <c r="C46" s="30">
        <v>27.141000747680664</v>
      </c>
      <c r="D46" s="9"/>
      <c r="E46" s="8"/>
      <c r="F46" s="8"/>
      <c r="G46" s="30">
        <v>18.739999771118164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200</v>
      </c>
      <c r="C47" s="30">
        <v>27.01099967956543</v>
      </c>
      <c r="D47" s="4">
        <f>STDEV(C45:C47)</f>
        <v>8.7709866382619975E-2</v>
      </c>
      <c r="E47" s="1">
        <f>AVERAGE(C45:C47)</f>
        <v>27.109999974568684</v>
      </c>
      <c r="F47" s="8"/>
      <c r="G47" s="30">
        <v>19.406999588012695</v>
      </c>
      <c r="H47" s="3">
        <f>STDEV(G45:G47)</f>
        <v>0.36584459039034234</v>
      </c>
      <c r="I47" s="1">
        <f>AVERAGE(G45:G47)</f>
        <v>19.160332997639973</v>
      </c>
      <c r="J47" s="8"/>
      <c r="K47" s="1">
        <f>E47-I47</f>
        <v>7.9496669769287109</v>
      </c>
      <c r="L47" s="1">
        <f>K47-$K$7</f>
        <v>-0.90566571553548059</v>
      </c>
      <c r="M47" s="27">
        <f>SQRT((D47*D47)+(H47*H47))</f>
        <v>0.37621175550311348</v>
      </c>
      <c r="N47" s="14"/>
      <c r="O47" s="34">
        <f>POWER(2,-L47)</f>
        <v>1.8734087590278596</v>
      </c>
      <c r="P47" s="26">
        <f>M47/SQRT((COUNT(C45:C47)+COUNT(G45:G47)/2))</f>
        <v>0.17734792231889801</v>
      </c>
    </row>
    <row r="48" spans="2:16">
      <c r="B48" s="36" t="s">
        <v>201</v>
      </c>
      <c r="C48" s="30">
        <v>22.931999206542969</v>
      </c>
      <c r="D48" s="10"/>
      <c r="E48" s="8"/>
      <c r="F48" s="8"/>
      <c r="G48" s="30">
        <v>14.637999534606934</v>
      </c>
      <c r="I48" s="8"/>
      <c r="J48" s="8"/>
      <c r="K48" s="8"/>
      <c r="L48" s="8"/>
      <c r="M48" s="8"/>
      <c r="N48" s="8"/>
      <c r="O48" s="33"/>
    </row>
    <row r="49" spans="2:16">
      <c r="B49" s="36" t="s">
        <v>201</v>
      </c>
      <c r="C49" s="30">
        <v>22.420999526977539</v>
      </c>
      <c r="D49" s="9"/>
      <c r="E49" s="8"/>
      <c r="F49" s="8"/>
      <c r="G49" s="30">
        <v>14.60200023651123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201</v>
      </c>
      <c r="C50" s="30">
        <v>22.440000534057617</v>
      </c>
      <c r="D50" s="4">
        <f>STDEV(C48:C50)</f>
        <v>0.2896965091590406</v>
      </c>
      <c r="E50" s="1">
        <f>AVERAGE(C48:C50)</f>
        <v>22.597666422526043</v>
      </c>
      <c r="F50" s="8"/>
      <c r="G50" s="30">
        <v>14.607000350952148</v>
      </c>
      <c r="H50" s="3">
        <f>STDEV(G48:G50)</f>
        <v>1.9501709305719293E-2</v>
      </c>
      <c r="I50" s="1">
        <f>AVERAGE(G48:G50)</f>
        <v>14.615666707356771</v>
      </c>
      <c r="J50" s="8"/>
      <c r="K50" s="1">
        <f>E50-I50</f>
        <v>7.9819997151692714</v>
      </c>
      <c r="L50" s="1">
        <f>K50-$K$7</f>
        <v>-0.8733329772949201</v>
      </c>
      <c r="M50" s="27">
        <f>SQRT((D50*D50)+(H50*H50))</f>
        <v>0.29035217251603074</v>
      </c>
      <c r="N50" s="14"/>
      <c r="O50" s="34">
        <f>POWER(2,-L50)</f>
        <v>1.8318901284537314</v>
      </c>
      <c r="P50" s="26">
        <f>M50/SQRT((COUNT(C48:C50)+COUNT(G48:G50)/2))</f>
        <v>0.13687332674555444</v>
      </c>
    </row>
    <row r="51" spans="2:16">
      <c r="B51" s="36" t="s">
        <v>202</v>
      </c>
      <c r="C51" t="s">
        <v>10</v>
      </c>
      <c r="D51" s="10"/>
      <c r="E51" s="8"/>
      <c r="F51" s="8"/>
      <c r="G51" s="30">
        <v>17.23699951171875</v>
      </c>
      <c r="I51" s="8"/>
      <c r="J51" s="8"/>
      <c r="K51" s="8"/>
      <c r="L51" s="8"/>
      <c r="M51" s="8"/>
      <c r="N51" s="8"/>
      <c r="O51" s="33"/>
    </row>
    <row r="52" spans="2:16">
      <c r="B52" s="36" t="s">
        <v>202</v>
      </c>
      <c r="C52" t="s">
        <v>10</v>
      </c>
      <c r="D52" s="9"/>
      <c r="E52" s="8"/>
      <c r="F52" s="8"/>
      <c r="G52" s="30">
        <v>17.299999237060547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202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17.277000427246094</v>
      </c>
      <c r="H53" s="3">
        <f>STDEV(G51:G53)</f>
        <v>3.187994115701627E-2</v>
      </c>
      <c r="I53" s="1">
        <f>AVERAGE(G51:G53)</f>
        <v>17.271333058675129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203</v>
      </c>
      <c r="C54" s="30">
        <v>27.896999359130859</v>
      </c>
      <c r="D54" s="10"/>
      <c r="E54" s="8"/>
      <c r="F54" s="8"/>
      <c r="G54" s="30">
        <v>19.724000930786133</v>
      </c>
      <c r="I54" s="8"/>
      <c r="J54" s="8"/>
      <c r="K54" s="8"/>
      <c r="L54" s="8"/>
      <c r="M54" s="8"/>
      <c r="N54" s="8"/>
      <c r="O54" s="33"/>
    </row>
    <row r="55" spans="2:16">
      <c r="B55" s="36" t="s">
        <v>203</v>
      </c>
      <c r="C55" s="30">
        <v>28.054000854492187</v>
      </c>
      <c r="D55" s="9"/>
      <c r="E55" s="8"/>
      <c r="F55" s="8"/>
      <c r="G55" s="30">
        <v>19.843999862670898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203</v>
      </c>
      <c r="C56" s="30">
        <v>27.563999176025391</v>
      </c>
      <c r="D56" s="4">
        <f>STDEV(C54:C56)</f>
        <v>0.25021332111961553</v>
      </c>
      <c r="E56" s="1">
        <f>AVERAGE(C54:C56)</f>
        <v>27.838333129882812</v>
      </c>
      <c r="F56" s="8"/>
      <c r="G56" s="30">
        <v>19.870000839233398</v>
      </c>
      <c r="H56" s="3">
        <f>STDEV(G54:G56)</f>
        <v>7.788000139348808E-2</v>
      </c>
      <c r="I56" s="1">
        <f>AVERAGE(G54:G56)</f>
        <v>19.812667210896809</v>
      </c>
      <c r="J56" s="8"/>
      <c r="K56" s="1">
        <f>E56-I56</f>
        <v>8.0256659189860038</v>
      </c>
      <c r="L56" s="1">
        <f>K56-$K$7</f>
        <v>-0.82966677347818774</v>
      </c>
      <c r="M56" s="27">
        <f>SQRT((D56*D56)+(H56*H56))</f>
        <v>0.26205343096925393</v>
      </c>
      <c r="N56" s="14"/>
      <c r="O56" s="34">
        <f>POWER(2,-L56)</f>
        <v>1.7772748088293933</v>
      </c>
      <c r="P56" s="26">
        <f>M56/SQRT((COUNT(C54:C56)+COUNT(G54:G56)/2))</f>
        <v>0.12353317204770686</v>
      </c>
    </row>
    <row r="57" spans="2:16">
      <c r="B57" s="35" t="s">
        <v>204</v>
      </c>
      <c r="C57" s="30">
        <v>19.172000885009766</v>
      </c>
      <c r="D57" s="10"/>
      <c r="E57" s="8"/>
      <c r="F57" s="8"/>
      <c r="G57" s="30">
        <v>12.51200008392334</v>
      </c>
      <c r="I57" s="8"/>
      <c r="J57" s="8"/>
      <c r="K57" s="8"/>
      <c r="L57" s="8"/>
      <c r="M57" s="8"/>
      <c r="N57" s="8"/>
      <c r="O57" s="33"/>
    </row>
    <row r="58" spans="2:16">
      <c r="B58" s="35" t="s">
        <v>204</v>
      </c>
      <c r="C58" s="30"/>
      <c r="D58" s="9"/>
      <c r="E58" s="8"/>
      <c r="F58" s="8"/>
      <c r="G58" s="30"/>
      <c r="H58" s="9"/>
      <c r="I58" s="8"/>
      <c r="J58" s="8"/>
      <c r="K58" s="8"/>
      <c r="L58" s="8"/>
      <c r="M58" s="8"/>
      <c r="N58" s="8"/>
      <c r="O58" s="33"/>
    </row>
    <row r="59" spans="2:16" ht="15.75">
      <c r="B59" s="35" t="s">
        <v>204</v>
      </c>
      <c r="C59" s="30">
        <v>18.62299919128418</v>
      </c>
      <c r="D59" s="4">
        <f>STDEV(C57:C59)</f>
        <v>0.38820282051626187</v>
      </c>
      <c r="E59" s="1">
        <f>AVERAGE(C57:C59)</f>
        <v>18.897500038146973</v>
      </c>
      <c r="F59" s="8"/>
      <c r="G59" s="30">
        <v>12.732999801635742</v>
      </c>
      <c r="H59" s="3">
        <f>STDEV(G57:G59)</f>
        <v>0.15627039903475246</v>
      </c>
      <c r="I59" s="1">
        <f>AVERAGE(G57:G59)</f>
        <v>12.622499942779541</v>
      </c>
      <c r="J59" s="8"/>
      <c r="K59" s="1">
        <f>E59-I59</f>
        <v>6.2750000953674316</v>
      </c>
      <c r="L59" s="1">
        <f>K59-$K$7</f>
        <v>-2.5803325970967599</v>
      </c>
      <c r="M59" s="27">
        <f>SQRT((D59*D59)+(H59*H59))</f>
        <v>0.41847564740527232</v>
      </c>
      <c r="N59" s="14"/>
      <c r="O59" s="44">
        <f>POWER(2,-L59)</f>
        <v>5.9807756360971638</v>
      </c>
      <c r="P59" s="26">
        <f>M59/SQRT((COUNT(C57:C59)+COUNT(G57:G59)/2))</f>
        <v>0.2416070276787369</v>
      </c>
    </row>
    <row r="60" spans="2:16">
      <c r="B60" s="36" t="s">
        <v>205</v>
      </c>
      <c r="C60" t="s">
        <v>10</v>
      </c>
      <c r="D60" s="10"/>
      <c r="E60" s="8"/>
      <c r="F60" s="8"/>
      <c r="G60" s="30">
        <v>17.481000900268555</v>
      </c>
      <c r="I60" s="8"/>
      <c r="J60" s="8"/>
      <c r="K60" s="8"/>
      <c r="L60" s="8"/>
      <c r="M60" s="8"/>
      <c r="N60" s="8"/>
      <c r="O60" s="33"/>
    </row>
    <row r="61" spans="2:16">
      <c r="B61" s="36" t="s">
        <v>205</v>
      </c>
      <c r="C61" t="s">
        <v>10</v>
      </c>
      <c r="D61" s="9"/>
      <c r="E61" s="8"/>
      <c r="F61" s="8"/>
      <c r="G61" s="30">
        <v>17.933000564575195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205</v>
      </c>
      <c r="C62" s="30">
        <v>36.415000915527344</v>
      </c>
      <c r="D62" s="4" t="e">
        <f>STDEV(C60:C62)</f>
        <v>#DIV/0!</v>
      </c>
      <c r="E62" s="1">
        <f>AVERAGE(C60:C62)</f>
        <v>36.415000915527344</v>
      </c>
      <c r="F62" s="8"/>
      <c r="G62" s="30">
        <v>17.746000289916992</v>
      </c>
      <c r="H62" s="3">
        <f>STDEV(G60:G62)</f>
        <v>0.22711871923786539</v>
      </c>
      <c r="I62" s="1">
        <f>AVERAGE(G60:G62)</f>
        <v>17.720000584920246</v>
      </c>
      <c r="J62" s="8"/>
      <c r="K62" s="1">
        <f>E62-I62</f>
        <v>18.695000330607098</v>
      </c>
      <c r="L62" s="1">
        <f>K62-$K$7</f>
        <v>9.839667638142906</v>
      </c>
      <c r="M62" s="27" t="e">
        <f>SQRT((D62*D62)+(H62*H62))</f>
        <v>#DIV/0!</v>
      </c>
      <c r="N62" s="14"/>
      <c r="O62" s="34">
        <f>POWER(2,-L62)</f>
        <v>1.0913521128048938E-3</v>
      </c>
      <c r="P62" s="26" t="e">
        <f>M62/SQRT((COUNT(C60:C62)+COUNT(G60:G62)/2))</f>
        <v>#DIV/0!</v>
      </c>
    </row>
    <row r="63" spans="2:16">
      <c r="B63" s="36" t="s">
        <v>206</v>
      </c>
      <c r="C63" s="30">
        <v>26.232000350952148</v>
      </c>
      <c r="D63" s="10"/>
      <c r="E63" s="8"/>
      <c r="F63" s="8"/>
      <c r="G63" s="30">
        <v>19.440000534057617</v>
      </c>
      <c r="I63" s="8"/>
      <c r="J63" s="8"/>
      <c r="K63" s="8"/>
      <c r="L63" s="8"/>
      <c r="M63" s="8"/>
      <c r="N63" s="8"/>
      <c r="O63" s="33"/>
    </row>
    <row r="64" spans="2:16">
      <c r="B64" s="36" t="s">
        <v>206</v>
      </c>
      <c r="C64" s="30">
        <v>26.273000717163086</v>
      </c>
      <c r="D64" s="9"/>
      <c r="E64" s="8"/>
      <c r="F64" s="8"/>
      <c r="G64" s="30">
        <v>19.465999603271484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206</v>
      </c>
      <c r="C65" s="30">
        <v>25.990999221801758</v>
      </c>
      <c r="D65" s="4">
        <f>STDEV(C63:C65)</f>
        <v>0.15236328170265709</v>
      </c>
      <c r="E65" s="1">
        <f>AVERAGE(C63:C65)</f>
        <v>26.165333429972332</v>
      </c>
      <c r="F65" s="8"/>
      <c r="G65" s="30">
        <v>19.413000106811523</v>
      </c>
      <c r="H65" s="3">
        <f>STDEV(G63:G65)</f>
        <v>2.650132479854693E-2</v>
      </c>
      <c r="I65" s="1">
        <f>AVERAGE(G63:G65)</f>
        <v>19.439666748046875</v>
      </c>
      <c r="J65" s="8"/>
      <c r="K65" s="1">
        <f>E65-I65</f>
        <v>6.7256666819254569</v>
      </c>
      <c r="L65" s="1">
        <f>K65-$K$7</f>
        <v>-2.1296660105387346</v>
      </c>
      <c r="M65" s="27">
        <f>SQRT((D65*D65)+(H65*H65))</f>
        <v>0.15465086429529362</v>
      </c>
      <c r="N65" s="14"/>
      <c r="O65" s="34">
        <f>POWER(2,-L65)</f>
        <v>4.3761615894947052</v>
      </c>
      <c r="P65" s="26">
        <f>M65/SQRT((COUNT(C63:C65)+COUNT(G63:G65)/2))</f>
        <v>7.2903116573041771E-2</v>
      </c>
    </row>
    <row r="66" spans="2:16">
      <c r="B66" s="36" t="s">
        <v>207</v>
      </c>
      <c r="C66" s="30">
        <v>19.597999572753906</v>
      </c>
      <c r="D66" s="10"/>
      <c r="E66" s="8"/>
      <c r="F66" s="8"/>
      <c r="G66" s="30">
        <v>13.425999641418457</v>
      </c>
      <c r="I66" s="8"/>
      <c r="J66" s="8"/>
      <c r="K66" s="8"/>
      <c r="L66" s="8"/>
      <c r="M66" s="8"/>
      <c r="N66" s="8"/>
      <c r="O66" s="33"/>
    </row>
    <row r="67" spans="2:16">
      <c r="B67" s="36" t="s">
        <v>207</v>
      </c>
      <c r="C67" s="30">
        <v>19.62299919128418</v>
      </c>
      <c r="D67" s="9"/>
      <c r="E67" s="8"/>
      <c r="F67" s="8"/>
      <c r="G67" s="30">
        <v>13.420000076293945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207</v>
      </c>
      <c r="C68" s="30">
        <v>20.052000045776367</v>
      </c>
      <c r="D68" s="4">
        <f>STDEV(C66:C68)</f>
        <v>0.25520682579251019</v>
      </c>
      <c r="E68" s="1">
        <f>AVERAGE(C66:C68)</f>
        <v>19.757666269938152</v>
      </c>
      <c r="F68" s="8"/>
      <c r="G68" s="30">
        <v>13.46399974822998</v>
      </c>
      <c r="H68" s="3">
        <f>STDEV(G66:G68)</f>
        <v>2.3860616190175415E-2</v>
      </c>
      <c r="I68" s="1">
        <f>AVERAGE(G66:G68)</f>
        <v>13.436666488647461</v>
      </c>
      <c r="J68" s="8"/>
      <c r="K68" s="1">
        <f>E68-I68</f>
        <v>6.3209997812906913</v>
      </c>
      <c r="L68" s="1">
        <f>K68-$K$7</f>
        <v>-2.5343329111735002</v>
      </c>
      <c r="M68" s="27">
        <f>SQRT((D68*D68)+(H68*H68))</f>
        <v>0.25631982548383475</v>
      </c>
      <c r="N68" s="14"/>
      <c r="O68" s="34">
        <f>POWER(2,-L68)</f>
        <v>5.7930893279707272</v>
      </c>
      <c r="P68" s="26">
        <f>M68/SQRT((COUNT(C66:C68)+COUNT(G66:G68)/2))</f>
        <v>0.120830324501448</v>
      </c>
    </row>
    <row r="69" spans="2:16">
      <c r="B69" s="36" t="s">
        <v>208</v>
      </c>
      <c r="C69" s="30">
        <v>36.880001068115234</v>
      </c>
      <c r="D69" s="10"/>
      <c r="E69" s="8"/>
      <c r="F69" s="8"/>
      <c r="G69" s="30">
        <v>18.22599983215332</v>
      </c>
      <c r="I69" s="8"/>
      <c r="J69" s="8"/>
      <c r="K69" s="8"/>
      <c r="L69" s="8"/>
      <c r="M69" s="8"/>
      <c r="N69" s="8"/>
      <c r="O69" s="33"/>
    </row>
    <row r="70" spans="2:16">
      <c r="B70" s="36" t="s">
        <v>208</v>
      </c>
      <c r="C70" s="30">
        <v>38.450000762939453</v>
      </c>
      <c r="D70" s="9"/>
      <c r="E70" s="8"/>
      <c r="F70" s="8"/>
      <c r="G70" s="30">
        <v>18.333999633789063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208</v>
      </c>
      <c r="C71" s="30">
        <v>37.009998321533203</v>
      </c>
      <c r="D71" s="4">
        <f>STDEV(C69:C71)</f>
        <v>0.87134047678469873</v>
      </c>
      <c r="E71" s="1">
        <f>AVERAGE(C69:C71)</f>
        <v>37.446666717529297</v>
      </c>
      <c r="F71" s="8"/>
      <c r="G71" s="30">
        <v>18.312000274658203</v>
      </c>
      <c r="H71" s="3">
        <f>STDEV(G69:G71)</f>
        <v>5.7073059999974071E-2</v>
      </c>
      <c r="I71" s="1">
        <f>AVERAGE(G69:G71)</f>
        <v>18.290666580200195</v>
      </c>
      <c r="J71" s="8"/>
      <c r="K71" s="1">
        <f>E71-I71</f>
        <v>19.156000137329102</v>
      </c>
      <c r="L71" s="1">
        <f>K71-$K$7</f>
        <v>10.30066744486491</v>
      </c>
      <c r="M71" s="27">
        <f>SQRT((D71*D71)+(H71*H71))</f>
        <v>0.87320762746390779</v>
      </c>
      <c r="N71" s="14"/>
      <c r="O71" s="34">
        <f>POWER(2,-L71)</f>
        <v>7.9284834455865415E-4</v>
      </c>
      <c r="P71" s="26">
        <f>M71/SQRT((COUNT(C69:C71)+COUNT(G69:G71)/2))</f>
        <v>0.41163402317569719</v>
      </c>
    </row>
    <row r="72" spans="2:16">
      <c r="B72" s="36" t="s">
        <v>209</v>
      </c>
      <c r="C72" s="30">
        <v>29.721000671386719</v>
      </c>
      <c r="D72" s="10"/>
      <c r="E72" s="8"/>
      <c r="F72" s="8"/>
      <c r="G72" s="30">
        <v>18.60099983215332</v>
      </c>
      <c r="I72" s="8"/>
      <c r="J72" s="8"/>
      <c r="K72" s="8"/>
      <c r="L72" s="8"/>
      <c r="M72" s="8"/>
      <c r="N72" s="8"/>
      <c r="O72" s="33"/>
    </row>
    <row r="73" spans="2:16">
      <c r="B73" s="36" t="s">
        <v>209</v>
      </c>
      <c r="C73" s="30">
        <v>29.886999130249023</v>
      </c>
      <c r="D73" s="9"/>
      <c r="E73" s="8"/>
      <c r="F73" s="8"/>
      <c r="G73" s="30">
        <v>18.618999481201172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209</v>
      </c>
      <c r="C74" s="30">
        <v>30.190999984741211</v>
      </c>
      <c r="D74" s="4">
        <f>STDEV(C72:C74)</f>
        <v>0.23835245695883503</v>
      </c>
      <c r="E74" s="1">
        <f>AVERAGE(C72:C74)</f>
        <v>29.932999928792317</v>
      </c>
      <c r="F74" s="8"/>
      <c r="G74" s="30">
        <v>18.552000045776367</v>
      </c>
      <c r="H74" s="3">
        <f>STDEV(G72:G74)</f>
        <v>3.4674416068323916E-2</v>
      </c>
      <c r="I74" s="1">
        <f>AVERAGE(G72:G74)</f>
        <v>18.590666453043621</v>
      </c>
      <c r="J74" s="8"/>
      <c r="K74" s="1">
        <f>E74-I74</f>
        <v>11.342333475748696</v>
      </c>
      <c r="L74" s="1">
        <f>K74-$K$7</f>
        <v>2.487000783284504</v>
      </c>
      <c r="M74" s="27">
        <f>SQRT((D74*D74)+(H74*H74))</f>
        <v>0.24086138932587878</v>
      </c>
      <c r="N74" s="14"/>
      <c r="O74" s="34">
        <f>POWER(2,-L74)</f>
        <v>0.17837671636838009</v>
      </c>
      <c r="P74" s="26">
        <f>M74/SQRT((COUNT(C72:C74)+COUNT(G72:G74)/2))</f>
        <v>0.113543147812228</v>
      </c>
    </row>
    <row r="75" spans="2:16">
      <c r="B75" s="36" t="s">
        <v>210</v>
      </c>
      <c r="C75" s="30">
        <v>22.236000061035156</v>
      </c>
      <c r="D75" s="10"/>
      <c r="E75" s="8"/>
      <c r="F75" s="8"/>
      <c r="G75" s="30">
        <v>14.305999755859375</v>
      </c>
      <c r="I75" s="8"/>
      <c r="J75" s="8"/>
      <c r="K75" s="8"/>
      <c r="L75" s="8"/>
      <c r="M75" s="8"/>
      <c r="N75" s="8"/>
      <c r="O75" s="33"/>
    </row>
    <row r="76" spans="2:16">
      <c r="B76" s="36" t="s">
        <v>210</v>
      </c>
      <c r="C76" s="30">
        <v>22.389999389648438</v>
      </c>
      <c r="D76" s="9"/>
      <c r="E76" s="8"/>
      <c r="F76" s="8"/>
      <c r="G76" s="30">
        <v>14.413999557495117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210</v>
      </c>
      <c r="C77" s="30">
        <v>22.295000076293945</v>
      </c>
      <c r="D77" s="4">
        <f>STDEV(C75:C77)</f>
        <v>7.7697774047591733E-2</v>
      </c>
      <c r="E77" s="1">
        <f>AVERAGE(C75:C77)</f>
        <v>22.306999842325848</v>
      </c>
      <c r="F77" s="8"/>
      <c r="G77" s="30">
        <v>14.394000053405762</v>
      </c>
      <c r="H77" s="3">
        <f>STDEV(G75:G77)</f>
        <v>5.7457215510662664E-2</v>
      </c>
      <c r="I77" s="1">
        <f>AVERAGE(G75:G77)</f>
        <v>14.371333122253418</v>
      </c>
      <c r="J77" s="8"/>
      <c r="K77" s="1">
        <f>E77-I77</f>
        <v>7.9356667200724296</v>
      </c>
      <c r="L77" s="1">
        <f>K77-$K$7</f>
        <v>-0.91966597239176195</v>
      </c>
      <c r="M77" s="27">
        <f>SQRT((D77*D77)+(H77*H77))</f>
        <v>9.6634754132192802E-2</v>
      </c>
      <c r="N77" s="14"/>
      <c r="O77" s="34">
        <f>POWER(2,-L77)</f>
        <v>1.8916772621500682</v>
      </c>
      <c r="P77" s="26">
        <f>M77/SQRT((COUNT(C75:C77)+COUNT(G75:G77)/2))</f>
        <v>4.5554059963445519E-2</v>
      </c>
    </row>
    <row r="78" spans="2:16">
      <c r="B78" s="36" t="s">
        <v>211</v>
      </c>
      <c r="C78" t="s">
        <v>10</v>
      </c>
      <c r="D78" s="10"/>
      <c r="E78" s="8"/>
      <c r="F78" s="8"/>
      <c r="G78" s="30">
        <v>15.234999656677246</v>
      </c>
      <c r="I78" s="8"/>
      <c r="J78" s="8"/>
      <c r="K78" s="8"/>
      <c r="L78" s="8"/>
      <c r="M78" s="8"/>
      <c r="N78" s="8"/>
      <c r="O78" s="33"/>
    </row>
    <row r="79" spans="2:16">
      <c r="B79" s="36" t="s">
        <v>211</v>
      </c>
      <c r="C79" s="30">
        <v>37.51300048828125</v>
      </c>
      <c r="D79" s="9"/>
      <c r="E79" s="8"/>
      <c r="F79" s="8"/>
      <c r="G79" s="30">
        <v>15.159999847412109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211</v>
      </c>
      <c r="C80" s="30">
        <v>37.175998687744141</v>
      </c>
      <c r="D80" s="4">
        <f>STDEV(C78:C80)</f>
        <v>0.23829625843186633</v>
      </c>
      <c r="E80" s="1">
        <f>AVERAGE(C78:C80)</f>
        <v>37.344499588012695</v>
      </c>
      <c r="F80" s="8"/>
      <c r="G80" s="30">
        <v>15.28600025177002</v>
      </c>
      <c r="H80" s="3">
        <f>STDEV(G78:G80)</f>
        <v>6.3379983680418611E-2</v>
      </c>
      <c r="I80" s="1">
        <f>AVERAGE(G78:G80)</f>
        <v>15.226999918619791</v>
      </c>
      <c r="J80" s="8"/>
      <c r="K80" s="1">
        <f>E80-I80</f>
        <v>22.117499669392906</v>
      </c>
      <c r="L80" s="1">
        <f>K80-$K$7</f>
        <v>13.262166976928714</v>
      </c>
      <c r="M80" s="27">
        <f>SQRT((D80*D80)+(H80*H80))</f>
        <v>0.24658087742961124</v>
      </c>
      <c r="N80" s="14"/>
      <c r="O80" s="34">
        <f>POWER(2,-L80)</f>
        <v>1.0178644172062704E-4</v>
      </c>
      <c r="P80" s="26">
        <f>M80/SQRT((COUNT(C78:C80)+COUNT(G78:G80)/2))</f>
        <v>0.13180302306738639</v>
      </c>
    </row>
    <row r="81" spans="2:16">
      <c r="B81" s="36" t="s">
        <v>212</v>
      </c>
      <c r="C81" s="30">
        <v>28.951000213623047</v>
      </c>
      <c r="D81" s="10"/>
      <c r="E81" s="8"/>
      <c r="F81" s="8"/>
      <c r="G81" s="30">
        <v>19.415000915527344</v>
      </c>
      <c r="I81" s="8"/>
      <c r="J81" s="8"/>
      <c r="K81" s="8"/>
      <c r="L81" s="8"/>
      <c r="M81" s="8"/>
      <c r="N81" s="8"/>
      <c r="O81" s="33"/>
    </row>
    <row r="82" spans="2:16">
      <c r="B82" s="36" t="s">
        <v>212</v>
      </c>
      <c r="C82" s="30">
        <v>29.099000930786133</v>
      </c>
      <c r="D82" s="9"/>
      <c r="E82" s="8"/>
      <c r="F82" s="8"/>
      <c r="G82" s="30">
        <v>19.202999114990234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212</v>
      </c>
      <c r="C83" s="30"/>
      <c r="D83" s="4">
        <f>STDEV(C81:C83)</f>
        <v>0.10465231072649031</v>
      </c>
      <c r="E83" s="1">
        <f>AVERAGE(C81:C83)</f>
        <v>29.02500057220459</v>
      </c>
      <c r="F83" s="8"/>
      <c r="G83" s="30">
        <v>19.208000183105469</v>
      </c>
      <c r="H83" s="3">
        <f>STDEV(G81:G83)</f>
        <v>0.12098145679983512</v>
      </c>
      <c r="I83" s="1">
        <f>AVERAGE(G81:G83)</f>
        <v>19.275333404541016</v>
      </c>
      <c r="J83" s="8"/>
      <c r="K83" s="1">
        <f>E83-I83</f>
        <v>9.7496671676635742</v>
      </c>
      <c r="L83" s="1">
        <f>K83-$K$7</f>
        <v>0.89433447519938269</v>
      </c>
      <c r="M83" s="27">
        <f>SQRT((D83*D83)+(H83*H83))</f>
        <v>0.15996443051442483</v>
      </c>
      <c r="N83" s="14"/>
      <c r="O83" s="34">
        <f>POWER(2,-L83)</f>
        <v>0.53799531880615403</v>
      </c>
      <c r="P83" s="26">
        <f>M83/SQRT((COUNT(C81:C83)+COUNT(G81:G83)/2))</f>
        <v>8.5504584722197796E-2</v>
      </c>
    </row>
    <row r="84" spans="2:16">
      <c r="B84" s="35" t="s">
        <v>213</v>
      </c>
      <c r="C84" s="30"/>
      <c r="D84" s="10"/>
      <c r="E84" s="8"/>
      <c r="F84" s="8"/>
      <c r="G84" s="30">
        <v>15.899999618530273</v>
      </c>
      <c r="I84" s="8"/>
      <c r="J84" s="8"/>
      <c r="K84" s="8"/>
      <c r="L84" s="8"/>
      <c r="M84" s="8"/>
      <c r="N84" s="8"/>
      <c r="O84" s="33"/>
    </row>
    <row r="85" spans="2:16">
      <c r="B85" s="35" t="s">
        <v>213</v>
      </c>
      <c r="C85" s="30">
        <v>25.232000350952148</v>
      </c>
      <c r="D85" s="9"/>
      <c r="E85" s="8"/>
      <c r="F85" s="8"/>
      <c r="G85" s="30">
        <v>15.98799991607666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5" t="s">
        <v>213</v>
      </c>
      <c r="C86" s="30">
        <v>25.902999877929687</v>
      </c>
      <c r="D86" s="4">
        <f>STDEV(C84:C86)</f>
        <v>0.47446831569878362</v>
      </c>
      <c r="E86" s="1">
        <f>AVERAGE(C84:C86)</f>
        <v>25.567500114440918</v>
      </c>
      <c r="F86" s="8"/>
      <c r="G86" s="30">
        <v>15.815999984741211</v>
      </c>
      <c r="H86" s="3">
        <f>STDEV(G84:G86)</f>
        <v>8.600771983214496E-2</v>
      </c>
      <c r="I86" s="1">
        <f>AVERAGE(G84:G86)</f>
        <v>15.901333173116049</v>
      </c>
      <c r="J86" s="8"/>
      <c r="K86" s="1">
        <f>E86-I86</f>
        <v>9.6661669413248692</v>
      </c>
      <c r="L86" s="1">
        <f>K86-$K$7</f>
        <v>0.81083424886067768</v>
      </c>
      <c r="M86" s="27">
        <f>SQRT((D86*D86)+(H86*H86))</f>
        <v>0.48220069522219206</v>
      </c>
      <c r="N86" s="14"/>
      <c r="O86" s="44">
        <f>POWER(2,-L86)</f>
        <v>0.57005212583624143</v>
      </c>
      <c r="P86" s="26">
        <f>M86/SQRT((COUNT(C84:C86)+COUNT(G84:G86)/2))</f>
        <v>0.25774711331223499</v>
      </c>
    </row>
    <row r="87" spans="2:16">
      <c r="B87" s="36" t="s">
        <v>214</v>
      </c>
      <c r="C87" s="30">
        <v>36.692001342773437</v>
      </c>
      <c r="D87" s="10"/>
      <c r="E87" s="8"/>
      <c r="F87" s="8"/>
      <c r="G87" s="30">
        <v>18.64900016784668</v>
      </c>
      <c r="I87" s="8"/>
      <c r="J87" s="8"/>
      <c r="K87" s="8"/>
      <c r="L87" s="8"/>
      <c r="M87" s="8"/>
      <c r="N87" s="8"/>
      <c r="O87" s="33"/>
    </row>
    <row r="88" spans="2:16">
      <c r="B88" s="36" t="s">
        <v>214</v>
      </c>
      <c r="C88" s="30"/>
      <c r="D88" s="9"/>
      <c r="E88" s="8"/>
      <c r="F88" s="8"/>
      <c r="G88" s="30">
        <v>18.708000183105469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214</v>
      </c>
      <c r="C89" s="30">
        <v>37.012001037597656</v>
      </c>
      <c r="D89" s="4">
        <f>STDEV(C87:C89)</f>
        <v>0.22627395418783083</v>
      </c>
      <c r="E89" s="1">
        <f>AVERAGE(C87:C89)</f>
        <v>36.852001190185547</v>
      </c>
      <c r="F89" s="8"/>
      <c r="G89" s="30">
        <v>18.700000762939453</v>
      </c>
      <c r="H89" s="3">
        <f>STDEV(G87:G89)</f>
        <v>3.2005346489159238E-2</v>
      </c>
      <c r="I89" s="1">
        <f>AVERAGE(G87:G89)</f>
        <v>18.685667037963867</v>
      </c>
      <c r="J89" s="8"/>
      <c r="K89" s="1">
        <f>E89-I89</f>
        <v>18.16633415222168</v>
      </c>
      <c r="L89" s="1">
        <f>K89-$K$7</f>
        <v>9.3110014597574882</v>
      </c>
      <c r="M89" s="27">
        <f>SQRT((D89*D89)+(H89*H89))</f>
        <v>0.2285262447678334</v>
      </c>
      <c r="N89" s="14"/>
      <c r="O89" s="34">
        <f>POWER(2,-L89)</f>
        <v>1.5743789372601143E-3</v>
      </c>
      <c r="P89" s="26">
        <f>M89/SQRT((COUNT(C87:C89)+COUNT(G87:G89)/2))</f>
        <v>0.12215241597246766</v>
      </c>
    </row>
    <row r="90" spans="2:16">
      <c r="B90" s="36" t="s">
        <v>215</v>
      </c>
      <c r="C90" s="30">
        <v>32.58599853515625</v>
      </c>
      <c r="D90" s="10"/>
      <c r="E90" s="8"/>
      <c r="F90" s="8"/>
      <c r="G90" s="30">
        <v>22.187000274658203</v>
      </c>
      <c r="I90" s="8"/>
      <c r="J90" s="8"/>
      <c r="K90" s="8"/>
      <c r="L90" s="8"/>
      <c r="M90" s="8"/>
      <c r="N90" s="8"/>
      <c r="O90" s="33"/>
    </row>
    <row r="91" spans="2:16">
      <c r="B91" s="36" t="s">
        <v>215</v>
      </c>
      <c r="C91" s="30"/>
      <c r="D91" s="9"/>
      <c r="E91" s="8"/>
      <c r="F91" s="8"/>
      <c r="G91" s="30">
        <v>22.187000274658203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215</v>
      </c>
      <c r="C92" s="30">
        <v>33.041000366210938</v>
      </c>
      <c r="D92" s="4">
        <f>STDEV(C90:C92)</f>
        <v>0.32173488019106539</v>
      </c>
      <c r="E92" s="1">
        <f>AVERAGE(C90:C92)</f>
        <v>32.813499450683594</v>
      </c>
      <c r="F92" s="8"/>
      <c r="G92" s="30">
        <v>22.124000549316406</v>
      </c>
      <c r="H92" s="3">
        <f>STDEV(G90:G92)</f>
        <v>3.6372908384958914E-2</v>
      </c>
      <c r="I92" s="1">
        <f>AVERAGE(G90:G92)</f>
        <v>22.166000366210937</v>
      </c>
      <c r="J92" s="8"/>
      <c r="K92" s="1">
        <f>E92-I92</f>
        <v>10.647499084472656</v>
      </c>
      <c r="L92" s="1">
        <f>K92-$K$7</f>
        <v>1.7921663920084647</v>
      </c>
      <c r="M92" s="27">
        <f>SQRT((D92*D92)+(H92*H92))</f>
        <v>0.3237843751572021</v>
      </c>
      <c r="N92" s="14"/>
      <c r="O92" s="34">
        <f>POWER(2,-L92)</f>
        <v>0.28873814284920835</v>
      </c>
      <c r="P92" s="26">
        <f>M92/SQRT((COUNT(C90:C92)+COUNT(G90:G92)/2))</f>
        <v>0.17307002843270433</v>
      </c>
    </row>
    <row r="93" spans="2:16">
      <c r="B93" s="36" t="s">
        <v>216</v>
      </c>
      <c r="C93" s="30">
        <v>25.111000061035156</v>
      </c>
      <c r="D93" s="10"/>
      <c r="E93" s="8"/>
      <c r="F93" s="8"/>
      <c r="G93" s="30">
        <v>15.586999893188477</v>
      </c>
      <c r="I93" s="8"/>
      <c r="J93" s="8"/>
      <c r="K93" s="8"/>
      <c r="L93" s="8"/>
      <c r="M93" s="8"/>
      <c r="N93" s="8"/>
      <c r="O93" s="33"/>
    </row>
    <row r="94" spans="2:16">
      <c r="B94" s="36" t="s">
        <v>216</v>
      </c>
      <c r="C94" s="30"/>
      <c r="D94" s="9"/>
      <c r="E94" s="8"/>
      <c r="F94" s="8"/>
      <c r="G94" s="30">
        <v>15.562999725341797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216</v>
      </c>
      <c r="C95" s="30">
        <v>24.788999557495117</v>
      </c>
      <c r="D95" s="4">
        <f>STDEV(C93:C95)</f>
        <v>0.22768873959864452</v>
      </c>
      <c r="E95" s="1">
        <f>AVERAGE(C93:C95)</f>
        <v>24.949999809265137</v>
      </c>
      <c r="F95" s="8"/>
      <c r="G95" s="30">
        <v>15.668999671936035</v>
      </c>
      <c r="H95" s="3">
        <f>STDEV(G93:G95)</f>
        <v>5.5581712294151105E-2</v>
      </c>
      <c r="I95" s="1">
        <f>AVERAGE(G93:G95)</f>
        <v>15.606333096822103</v>
      </c>
      <c r="J95" s="8"/>
      <c r="K95" s="1">
        <f>E95-I95</f>
        <v>9.3436667124430333</v>
      </c>
      <c r="L95" s="1">
        <f>K95-$K$7</f>
        <v>0.48833401997884174</v>
      </c>
      <c r="M95" s="27">
        <f>SQRT((D95*D95)+(H95*H95))</f>
        <v>0.23437467628045727</v>
      </c>
      <c r="N95" s="14"/>
      <c r="O95" s="34">
        <f>POWER(2,-L95)</f>
        <v>0.71284779748390381</v>
      </c>
      <c r="P95" s="26">
        <f>M95/SQRT((COUNT(C93:C95)+COUNT(G93:G95)/2))</f>
        <v>0.1252785341110749</v>
      </c>
    </row>
    <row r="96" spans="2:16">
      <c r="B96" s="36" t="s">
        <v>217</v>
      </c>
      <c r="C96" t="s">
        <v>10</v>
      </c>
      <c r="D96" s="10"/>
      <c r="E96" s="8"/>
      <c r="F96" s="8"/>
      <c r="G96" s="30">
        <v>16.215000152587891</v>
      </c>
      <c r="I96" s="8"/>
      <c r="J96" s="8"/>
      <c r="K96" s="8"/>
      <c r="L96" s="8"/>
      <c r="M96" s="8"/>
      <c r="N96" s="8"/>
      <c r="O96" s="33"/>
    </row>
    <row r="97" spans="2:17">
      <c r="B97" s="36" t="s">
        <v>217</v>
      </c>
      <c r="C97" t="s">
        <v>10</v>
      </c>
      <c r="D97" s="9"/>
      <c r="E97" s="8"/>
      <c r="F97" s="8"/>
      <c r="G97" s="30">
        <v>16.225000381469727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217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16.170999526977539</v>
      </c>
      <c r="H98" s="3">
        <f>STDEV(G96:G98)</f>
        <v>2.8729055900713243E-2</v>
      </c>
      <c r="I98" s="1">
        <f>AVERAGE(G96:G98)</f>
        <v>16.203666687011719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7">
      <c r="B99" s="36" t="s">
        <v>218</v>
      </c>
      <c r="C99" s="30">
        <v>28.142000198364258</v>
      </c>
      <c r="D99" s="10"/>
      <c r="E99" s="8"/>
      <c r="F99" s="8"/>
      <c r="G99" s="30">
        <v>18.406999588012695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218</v>
      </c>
      <c r="C100" s="30">
        <v>27.989999771118164</v>
      </c>
      <c r="D100" s="9"/>
      <c r="E100" s="8"/>
      <c r="F100" s="8"/>
      <c r="G100" s="30">
        <v>18.496000289916992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218</v>
      </c>
      <c r="C101" s="30">
        <v>27.774999618530273</v>
      </c>
      <c r="D101" s="4">
        <f>STDEV(C99:C101)</f>
        <v>0.18439930454238523</v>
      </c>
      <c r="E101" s="1">
        <f>AVERAGE(C99:C101)</f>
        <v>27.968999862670898</v>
      </c>
      <c r="F101" s="8"/>
      <c r="G101" s="30">
        <v>18.517000198364258</v>
      </c>
      <c r="H101" s="3">
        <f>STDEV(G99:G101)</f>
        <v>5.839842374009669E-2</v>
      </c>
      <c r="I101" s="1">
        <f>AVERAGE(G99:G101)</f>
        <v>18.473333358764648</v>
      </c>
      <c r="J101" s="8"/>
      <c r="K101" s="1">
        <f>E101-I101</f>
        <v>9.49566650390625</v>
      </c>
      <c r="L101" s="1">
        <f>K101-$K$7</f>
        <v>0.64033381144205848</v>
      </c>
      <c r="M101" s="27">
        <f>SQRT((D101*D101)+(H101*H101))</f>
        <v>0.19342564310619009</v>
      </c>
      <c r="N101" s="14"/>
      <c r="O101" s="34">
        <f>POWER(2,-L101)</f>
        <v>0.64156448612058015</v>
      </c>
      <c r="P101" s="26">
        <f>M101/SQRT((COUNT(C99:C101)+COUNT(G99:G101)/2))</f>
        <v>9.1181722597170667E-2</v>
      </c>
    </row>
    <row r="102" spans="2:17">
      <c r="B102" s="36" t="s">
        <v>219</v>
      </c>
      <c r="C102" s="30">
        <v>21.371000289916992</v>
      </c>
      <c r="D102" s="10"/>
      <c r="E102" s="8"/>
      <c r="F102" s="8"/>
      <c r="G102" s="30">
        <v>13.796999931335449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219</v>
      </c>
      <c r="C103" s="30">
        <v>21.555999755859375</v>
      </c>
      <c r="D103" s="9"/>
      <c r="E103" s="8"/>
      <c r="F103" s="8"/>
      <c r="G103" s="30">
        <v>13.76200008392334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219</v>
      </c>
      <c r="C104" s="30">
        <v>21.646999359130859</v>
      </c>
      <c r="D104" s="4">
        <f>STDEV(C102:C104)</f>
        <v>0.14064210867864541</v>
      </c>
      <c r="E104" s="1">
        <f>AVERAGE(C102:C104)</f>
        <v>21.52466646830241</v>
      </c>
      <c r="F104" s="8"/>
      <c r="G104" s="30">
        <v>13.88599967956543</v>
      </c>
      <c r="H104" s="3">
        <f>STDEV(G102:G104)</f>
        <v>6.3929445775887231E-2</v>
      </c>
      <c r="I104" s="1">
        <f>AVERAGE(G102:G104)</f>
        <v>13.81499989827474</v>
      </c>
      <c r="J104" s="8"/>
      <c r="K104" s="1">
        <f>E104-I104</f>
        <v>7.7096665700276699</v>
      </c>
      <c r="L104" s="1">
        <f>K104-$K$7</f>
        <v>-1.1456661224365217</v>
      </c>
      <c r="M104" s="27">
        <f>SQRT((D104*D104)+(H104*H104))</f>
        <v>0.15449005395425303</v>
      </c>
      <c r="N104" s="14"/>
      <c r="O104" s="34">
        <f>POWER(2,-L104)</f>
        <v>2.2124826202833257</v>
      </c>
      <c r="P104" s="26">
        <f>M104/SQRT((COUNT(C102:C104)+COUNT(G102:G104)/2))</f>
        <v>7.2827309851285285E-2</v>
      </c>
    </row>
    <row r="105" spans="2:17">
      <c r="B105" s="36" t="s">
        <v>220</v>
      </c>
      <c r="C105" s="30">
        <v>30.952999114990234</v>
      </c>
      <c r="D105" s="10"/>
      <c r="E105" s="8"/>
      <c r="F105" s="8"/>
      <c r="G105" s="30">
        <v>15.402000427246094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220</v>
      </c>
      <c r="C106" s="30">
        <v>35.430999755859375</v>
      </c>
      <c r="D106" s="9"/>
      <c r="E106" s="8"/>
      <c r="F106" s="8"/>
      <c r="G106" s="30">
        <v>15.616999626159668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220</v>
      </c>
      <c r="C107" s="30">
        <v>37.416999816894531</v>
      </c>
      <c r="D107" s="4">
        <f>STDEV(C105:C107)</f>
        <v>3.3110922431597216</v>
      </c>
      <c r="E107" s="1">
        <f>AVERAGE(C105:C107)</f>
        <v>34.600332895914711</v>
      </c>
      <c r="F107" s="8"/>
      <c r="G107" s="30">
        <v>15.406999588012695</v>
      </c>
      <c r="H107" s="3">
        <f>STDEV(G105:G107)</f>
        <v>0.12271217215064618</v>
      </c>
      <c r="I107" s="1">
        <f>AVERAGE(G105:G107)</f>
        <v>15.475333213806152</v>
      </c>
      <c r="J107" s="8"/>
      <c r="K107" s="1">
        <f>E107-I107</f>
        <v>19.124999682108559</v>
      </c>
      <c r="L107" s="1">
        <f>K107-$K$7</f>
        <v>10.269666989644367</v>
      </c>
      <c r="M107" s="27">
        <f>SQRT((D107*D107)+(H107*H107))</f>
        <v>3.3133653767591658</v>
      </c>
      <c r="N107" s="14"/>
      <c r="O107" s="34">
        <f>POWER(2,-L107)</f>
        <v>8.1006933178741824E-4</v>
      </c>
      <c r="P107" s="26">
        <f>M107/SQRT((COUNT(C105:C107)+COUNT(G105:G107)/2))</f>
        <v>1.5619354176367508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topLeftCell="A55" workbookViewId="0">
      <selection activeCell="O11" sqref="O11:O7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17.777000427246094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17.715000152587891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17.694000244140625</v>
      </c>
      <c r="H7" s="3">
        <f>STDEV(G5:G8)</f>
        <v>4.3154877298762544E-2</v>
      </c>
      <c r="I7" s="1">
        <f>AVERAGE(G5:G8)</f>
        <v>17.728666941324871</v>
      </c>
      <c r="J7" s="8"/>
      <c r="K7" s="2">
        <f>E7-I7</f>
        <v>8.8553326924641915</v>
      </c>
      <c r="L7" s="1">
        <f>K7-$K$7</f>
        <v>0</v>
      </c>
      <c r="M7" s="27">
        <f>SQRT((D7*D7)+(H7*H7))</f>
        <v>5.2386408010650316E-2</v>
      </c>
      <c r="N7" s="14"/>
      <c r="O7" s="34">
        <f>POWER(2,-L7)</f>
        <v>1</v>
      </c>
      <c r="P7" s="26">
        <f>M7/SQRT((COUNT(C5:C8)+COUNT(G5:G8)/2))</f>
        <v>2.8001712928514763E-2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221</v>
      </c>
      <c r="C9" s="30">
        <v>26.829000473022461</v>
      </c>
      <c r="D9" s="10"/>
      <c r="E9" s="8"/>
      <c r="F9" s="8"/>
      <c r="G9" s="30">
        <v>20.417999267578125</v>
      </c>
      <c r="I9" s="8"/>
      <c r="J9" s="8"/>
      <c r="K9" s="8"/>
      <c r="L9" s="8"/>
      <c r="M9" s="8"/>
      <c r="N9" s="8"/>
      <c r="O9" s="33"/>
    </row>
    <row r="10" spans="2:16">
      <c r="B10" s="36" t="s">
        <v>221</v>
      </c>
      <c r="C10" s="30">
        <v>26.836000442504883</v>
      </c>
      <c r="D10" s="9"/>
      <c r="E10" s="8"/>
      <c r="F10" s="8"/>
      <c r="G10" s="30">
        <v>20.457000732421875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221</v>
      </c>
      <c r="C11" s="30">
        <v>26.759000778198242</v>
      </c>
      <c r="D11" s="4">
        <f>STDEV(C9:C11)</f>
        <v>4.2579152080906804E-2</v>
      </c>
      <c r="E11" s="1">
        <f>AVERAGE(C9:C11)</f>
        <v>26.808000564575195</v>
      </c>
      <c r="F11" s="8"/>
      <c r="G11" s="30">
        <v>20.437999725341797</v>
      </c>
      <c r="H11" s="3">
        <f>STDEV(G9:G11)</f>
        <v>1.9502866630198533E-2</v>
      </c>
      <c r="I11" s="1">
        <f>AVERAGE(G9:G11)</f>
        <v>20.437666575113933</v>
      </c>
      <c r="J11" s="8"/>
      <c r="K11" s="1">
        <f>E11-I11</f>
        <v>6.3703339894612618</v>
      </c>
      <c r="L11" s="1">
        <f>K11-$K$7</f>
        <v>-2.4849987030029297</v>
      </c>
      <c r="M11" s="27">
        <f>SQRT((D11*D11)+(H11*H11))</f>
        <v>4.6833171990847487E-2</v>
      </c>
      <c r="N11" s="14"/>
      <c r="O11" s="34">
        <f>POWER(2,-L11)</f>
        <v>5.5983384294170593</v>
      </c>
      <c r="P11" s="26">
        <f>M11/SQRT((COUNT(C9:C11)+COUNT(G9:G11)/2))</f>
        <v>2.2077368999469427E-2</v>
      </c>
    </row>
    <row r="12" spans="2:16">
      <c r="B12" s="36" t="s">
        <v>222</v>
      </c>
      <c r="C12" s="30">
        <v>20.545999526977539</v>
      </c>
      <c r="D12" s="10"/>
      <c r="E12" s="8"/>
      <c r="F12" s="8"/>
      <c r="G12" s="30"/>
      <c r="I12" s="8"/>
      <c r="J12" s="8"/>
      <c r="K12" s="8"/>
      <c r="L12" s="8"/>
      <c r="M12" s="8"/>
      <c r="N12" s="8"/>
      <c r="O12" s="33"/>
    </row>
    <row r="13" spans="2:16">
      <c r="B13" s="36" t="s">
        <v>222</v>
      </c>
      <c r="C13" s="30">
        <v>20.618999481201172</v>
      </c>
      <c r="D13" s="9"/>
      <c r="E13" s="8"/>
      <c r="F13" s="8"/>
      <c r="G13" s="30">
        <v>14.534999847412109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222</v>
      </c>
      <c r="C14" s="30">
        <v>20.63599967956543</v>
      </c>
      <c r="D14" s="4">
        <f>STDEV(C12:C14)</f>
        <v>4.7815666064098344E-2</v>
      </c>
      <c r="E14" s="1">
        <f>AVERAGE(C12:C14)</f>
        <v>20.600332895914715</v>
      </c>
      <c r="F14" s="8"/>
      <c r="G14" s="30">
        <v>14.598999977111816</v>
      </c>
      <c r="H14" s="3">
        <f>STDEV(G12:G14)</f>
        <v>4.5254925707481401E-2</v>
      </c>
      <c r="I14" s="1">
        <f>AVERAGE(G12:G14)</f>
        <v>14.566999912261963</v>
      </c>
      <c r="J14" s="8"/>
      <c r="K14" s="1">
        <f>E14-I14</f>
        <v>6.0333329836527518</v>
      </c>
      <c r="L14" s="1">
        <f>K14-$K$7</f>
        <v>-2.8219997088114397</v>
      </c>
      <c r="M14" s="27">
        <f>SQRT((D14*D14)+(H14*H14))</f>
        <v>6.583575185218915E-2</v>
      </c>
      <c r="N14" s="14"/>
      <c r="O14" s="34">
        <f>POWER(2,-L14)</f>
        <v>7.0714188212385904</v>
      </c>
      <c r="P14" s="26">
        <f>M14/SQRT((COUNT(C12:C14)+COUNT(G12:G14)/2))</f>
        <v>3.2917875926094575E-2</v>
      </c>
    </row>
    <row r="15" spans="2:16">
      <c r="B15" s="36" t="s">
        <v>223</v>
      </c>
      <c r="C15" s="30">
        <v>38.721000671386719</v>
      </c>
      <c r="D15" s="10"/>
      <c r="E15" s="8"/>
      <c r="F15" s="8"/>
      <c r="G15" s="30">
        <v>16.108999252319336</v>
      </c>
      <c r="I15" s="8"/>
      <c r="J15" s="8"/>
      <c r="K15" s="8"/>
      <c r="L15" s="8"/>
      <c r="M15" s="8"/>
      <c r="N15" s="8"/>
      <c r="O15" s="33"/>
    </row>
    <row r="16" spans="2:16">
      <c r="B16" s="36" t="s">
        <v>223</v>
      </c>
      <c r="C16" s="30">
        <v>36.189998626708984</v>
      </c>
      <c r="D16" s="9"/>
      <c r="E16" s="8"/>
      <c r="F16" s="8"/>
      <c r="G16" s="30">
        <v>16.128999710083008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223</v>
      </c>
      <c r="C17" s="30">
        <v>35.535999298095703</v>
      </c>
      <c r="D17" s="4">
        <f>STDEV(C15:C17)</f>
        <v>1.6821573558903038</v>
      </c>
      <c r="E17" s="1">
        <f>AVERAGE(C15:C17)</f>
        <v>36.815666198730469</v>
      </c>
      <c r="F17" s="8"/>
      <c r="G17" s="30">
        <v>16.068000793457031</v>
      </c>
      <c r="H17" s="3">
        <f>STDEV(G15:G17)</f>
        <v>3.1095979829616111E-2</v>
      </c>
      <c r="I17" s="1">
        <f>AVERAGE(G15:G17)</f>
        <v>16.101999918619793</v>
      </c>
      <c r="J17" s="8"/>
      <c r="K17" s="1">
        <f>E17-I17</f>
        <v>20.713666280110676</v>
      </c>
      <c r="L17" s="1">
        <f>K17-$K$7</f>
        <v>11.858333587646484</v>
      </c>
      <c r="M17" s="27">
        <f>SQRT((D17*D17)+(H17*H17))</f>
        <v>1.6824447479597724</v>
      </c>
      <c r="N17" s="14"/>
      <c r="O17" s="34">
        <f>POWER(2,-L17)</f>
        <v>2.6933071965315513E-4</v>
      </c>
      <c r="P17" s="26">
        <f>M17/SQRT((COUNT(C15:C17)+COUNT(G15:G17)/2))</f>
        <v>0.79311206016936464</v>
      </c>
    </row>
    <row r="18" spans="2:16">
      <c r="B18" s="36" t="s">
        <v>224</v>
      </c>
      <c r="C18" s="30">
        <v>26.701999664306641</v>
      </c>
      <c r="D18" s="10"/>
      <c r="E18" s="8"/>
      <c r="F18" s="8"/>
      <c r="G18" s="30">
        <v>21.191999435424805</v>
      </c>
      <c r="I18" s="8"/>
      <c r="J18" s="8"/>
      <c r="K18" s="8"/>
      <c r="L18" s="8"/>
      <c r="M18" s="8"/>
      <c r="N18" s="8"/>
      <c r="O18" s="33"/>
    </row>
    <row r="19" spans="2:16">
      <c r="B19" s="36" t="s">
        <v>224</v>
      </c>
      <c r="C19" s="30">
        <v>26.841999053955078</v>
      </c>
      <c r="D19" s="9"/>
      <c r="E19" s="8"/>
      <c r="F19" s="8"/>
      <c r="G19" s="30">
        <v>21.090999603271484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224</v>
      </c>
      <c r="C20" s="30">
        <v>26.603000640869141</v>
      </c>
      <c r="D20" s="4">
        <f>STDEV(C18:C20)</f>
        <v>0.12008391316152643</v>
      </c>
      <c r="E20" s="1">
        <f>AVERAGE(C18:C20)</f>
        <v>26.715666453043621</v>
      </c>
      <c r="F20" s="8"/>
      <c r="G20" s="30">
        <v>21.041999816894531</v>
      </c>
      <c r="H20" s="3">
        <f>STDEV(G18:G20)</f>
        <v>7.6487287308865337E-2</v>
      </c>
      <c r="I20" s="1">
        <f>AVERAGE(G18:G20)</f>
        <v>21.108332951863606</v>
      </c>
      <c r="J20" s="8"/>
      <c r="K20" s="1">
        <f>E20-I20</f>
        <v>5.6073335011800154</v>
      </c>
      <c r="L20" s="1">
        <f>K20-$K$7</f>
        <v>-3.2479991912841761</v>
      </c>
      <c r="M20" s="27">
        <f>SQRT((D20*D20)+(H20*H20))</f>
        <v>0.14237433518739934</v>
      </c>
      <c r="N20" s="14"/>
      <c r="O20" s="34">
        <f>POWER(2,-L20)</f>
        <v>9.5004720030098184</v>
      </c>
      <c r="P20" s="26">
        <f>M20/SQRT((COUNT(C18:C20)+COUNT(G18:G20)/2))</f>
        <v>6.7115905251957708E-2</v>
      </c>
    </row>
    <row r="21" spans="2:16">
      <c r="B21" s="36" t="s">
        <v>225</v>
      </c>
      <c r="C21" s="30">
        <v>20.13800048828125</v>
      </c>
      <c r="D21" s="10"/>
      <c r="E21" s="8"/>
      <c r="F21" s="8"/>
      <c r="G21" s="30">
        <v>14.663000106811523</v>
      </c>
      <c r="I21" s="8"/>
      <c r="J21" s="8"/>
      <c r="K21" s="8"/>
      <c r="L21" s="8"/>
      <c r="M21" s="8"/>
      <c r="N21" s="8"/>
      <c r="O21" s="33"/>
    </row>
    <row r="22" spans="2:16">
      <c r="B22" s="36" t="s">
        <v>225</v>
      </c>
      <c r="C22" s="30">
        <v>20.427000045776367</v>
      </c>
      <c r="D22" s="9"/>
      <c r="E22" s="8"/>
      <c r="F22" s="8"/>
      <c r="G22" s="30">
        <v>14.682999610900879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225</v>
      </c>
      <c r="C23" s="30">
        <v>20.201000213623047</v>
      </c>
      <c r="D23" s="4">
        <f>STDEV(C21:C23)</f>
        <v>0.15196799759547608</v>
      </c>
      <c r="E23" s="1">
        <f>AVERAGE(C21:C23)</f>
        <v>20.255333582560223</v>
      </c>
      <c r="F23" s="8"/>
      <c r="G23" s="30">
        <v>14.748000144958496</v>
      </c>
      <c r="H23" s="3">
        <f>STDEV(G21:G23)</f>
        <v>4.4441077238260858E-2</v>
      </c>
      <c r="I23" s="1">
        <f>AVERAGE(G21:G23)</f>
        <v>14.697999954223633</v>
      </c>
      <c r="J23" s="8"/>
      <c r="K23" s="1">
        <f>E23-I23</f>
        <v>5.5573336283365897</v>
      </c>
      <c r="L23" s="1">
        <f>K23-$K$7</f>
        <v>-3.2979990641276018</v>
      </c>
      <c r="M23" s="27">
        <f>SQRT((D23*D23)+(H23*H23))</f>
        <v>0.15833281921091311</v>
      </c>
      <c r="N23" s="14"/>
      <c r="O23" s="34">
        <f>POWER(2,-L23)</f>
        <v>9.835504557769184</v>
      </c>
      <c r="P23" s="26">
        <f>M23/SQRT((COUNT(C21:C23)+COUNT(G21:G23)/2))</f>
        <v>7.4638806765613561E-2</v>
      </c>
    </row>
    <row r="24" spans="2:16">
      <c r="B24" s="36" t="s">
        <v>226</v>
      </c>
      <c r="C24" s="30">
        <v>27.434000015258789</v>
      </c>
      <c r="D24" s="10"/>
      <c r="E24" s="8"/>
      <c r="F24" s="8"/>
      <c r="G24" s="30">
        <v>16.853000640869141</v>
      </c>
      <c r="I24" s="8"/>
      <c r="J24" s="8"/>
      <c r="K24" s="8"/>
      <c r="L24" s="8"/>
      <c r="M24" s="8"/>
      <c r="N24" s="8"/>
      <c r="O24" s="33"/>
    </row>
    <row r="25" spans="2:16">
      <c r="B25" s="36" t="s">
        <v>226</v>
      </c>
      <c r="C25" t="s">
        <v>10</v>
      </c>
      <c r="D25" s="9"/>
      <c r="E25" s="8"/>
      <c r="F25" s="8"/>
      <c r="G25" s="30"/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226</v>
      </c>
      <c r="C26" t="s">
        <v>10</v>
      </c>
      <c r="D26" s="4" t="e">
        <f>STDEV(C24:C26)</f>
        <v>#DIV/0!</v>
      </c>
      <c r="E26" s="1">
        <f>AVERAGE(C24:C26)</f>
        <v>27.434000015258789</v>
      </c>
      <c r="F26" s="8"/>
      <c r="G26" s="30">
        <v>17.021999359130859</v>
      </c>
      <c r="H26" s="3">
        <f>STDEV(G24:G26)</f>
        <v>0.11950013969469615</v>
      </c>
      <c r="I26" s="1">
        <f>AVERAGE(G24:G26)</f>
        <v>16.9375</v>
      </c>
      <c r="J26" s="8"/>
      <c r="K26" s="1">
        <f>E26-I26</f>
        <v>10.496500015258789</v>
      </c>
      <c r="L26" s="1">
        <f>K26-$K$7</f>
        <v>1.6411673227945975</v>
      </c>
      <c r="M26" s="27" t="e">
        <f>SQRT((D26*D26)+(H26*H26))</f>
        <v>#DIV/0!</v>
      </c>
      <c r="N26" s="14"/>
      <c r="O26" s="34">
        <f>POWER(2,-L26)</f>
        <v>0.32059696591510634</v>
      </c>
      <c r="P26" s="26" t="e">
        <f>M26/SQRT((COUNT(C24:C26)+COUNT(G24:G26)/2))</f>
        <v>#DIV/0!</v>
      </c>
    </row>
    <row r="27" spans="2:16">
      <c r="B27" s="36" t="s">
        <v>227</v>
      </c>
      <c r="C27" s="30"/>
      <c r="D27" s="10"/>
      <c r="E27" s="8"/>
      <c r="F27" s="8"/>
      <c r="G27" s="30">
        <v>17.986000061035156</v>
      </c>
      <c r="I27" s="8"/>
      <c r="J27" s="8"/>
      <c r="K27" s="8"/>
      <c r="L27" s="8"/>
      <c r="M27" s="8"/>
      <c r="N27" s="8"/>
      <c r="O27" s="33"/>
    </row>
    <row r="28" spans="2:16">
      <c r="B28" s="36" t="s">
        <v>227</v>
      </c>
      <c r="C28" s="30">
        <v>24.228000640869141</v>
      </c>
      <c r="D28" s="9"/>
      <c r="E28" s="8"/>
      <c r="F28" s="8"/>
      <c r="G28" s="30">
        <v>17.73900032043457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227</v>
      </c>
      <c r="C29" s="30">
        <v>24.26099967956543</v>
      </c>
      <c r="D29" s="4">
        <f>STDEV(C27:C29)</f>
        <v>2.3333844034783283E-2</v>
      </c>
      <c r="E29" s="1">
        <f>AVERAGE(C27:C29)</f>
        <v>24.244500160217285</v>
      </c>
      <c r="F29" s="8"/>
      <c r="G29" s="30">
        <v>18.052999496459961</v>
      </c>
      <c r="H29" s="3">
        <f>STDEV(G27:G29)</f>
        <v>0.1653749672454036</v>
      </c>
      <c r="I29" s="1">
        <f>AVERAGE(G27:G29)</f>
        <v>17.925999959309895</v>
      </c>
      <c r="J29" s="8"/>
      <c r="K29" s="1">
        <f>E29-I29</f>
        <v>6.3185002009073905</v>
      </c>
      <c r="L29" s="1">
        <f>K29-$K$7</f>
        <v>-2.536832491556801</v>
      </c>
      <c r="M29" s="27">
        <f>SQRT((D29*D29)+(H29*H29))</f>
        <v>0.16701301766286933</v>
      </c>
      <c r="N29" s="14"/>
      <c r="O29" s="34">
        <f>POWER(2,-L29)</f>
        <v>5.8031350017904497</v>
      </c>
      <c r="P29" s="26">
        <f>M29/SQRT((COUNT(C27:C29)+COUNT(G27:G29)/2))</f>
        <v>8.9272213032240255E-2</v>
      </c>
    </row>
    <row r="30" spans="2:16">
      <c r="B30" s="35" t="s">
        <v>228</v>
      </c>
      <c r="C30" s="30"/>
      <c r="D30" s="10"/>
      <c r="E30" s="8"/>
      <c r="F30" s="8"/>
      <c r="G30" s="30">
        <v>13.696000099182129</v>
      </c>
      <c r="I30" s="8"/>
      <c r="J30" s="8"/>
      <c r="K30" s="8"/>
      <c r="L30" s="8"/>
      <c r="M30" s="8"/>
      <c r="N30" s="8"/>
      <c r="O30" s="33"/>
    </row>
    <row r="31" spans="2:16">
      <c r="B31" s="35" t="s">
        <v>228</v>
      </c>
      <c r="C31" s="30">
        <v>19.295000076293945</v>
      </c>
      <c r="D31" s="9"/>
      <c r="E31" s="8"/>
      <c r="F31" s="8"/>
      <c r="G31" s="30">
        <v>13.355999946594238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5" t="s">
        <v>228</v>
      </c>
      <c r="C32" s="30">
        <v>18.822999954223633</v>
      </c>
      <c r="D32" s="4">
        <f>STDEV(C30:C32)</f>
        <v>0.33375448703679617</v>
      </c>
      <c r="E32" s="1">
        <f>AVERAGE(C30:C32)</f>
        <v>19.059000015258789</v>
      </c>
      <c r="F32" s="8"/>
      <c r="G32" s="30">
        <v>13.27299976348877</v>
      </c>
      <c r="H32" s="3">
        <f>STDEV(G30:G32)</f>
        <v>0.22413478762864433</v>
      </c>
      <c r="I32" s="1">
        <f>AVERAGE(G30:G32)</f>
        <v>13.441666603088379</v>
      </c>
      <c r="J32" s="8"/>
      <c r="K32" s="1">
        <f>E32-I32</f>
        <v>5.6173334121704102</v>
      </c>
      <c r="L32" s="1">
        <f>K32-$K$7</f>
        <v>-3.2379992802937814</v>
      </c>
      <c r="M32" s="27">
        <f>SQRT((D32*D32)+(H32*H32))</f>
        <v>0.40203042253358445</v>
      </c>
      <c r="N32" s="14"/>
      <c r="O32" s="44">
        <f>POWER(2,-L32)</f>
        <v>9.4348480313982215</v>
      </c>
      <c r="P32" s="26">
        <f>M32/SQRT((COUNT(C30:C32)+COUNT(G30:G32)/2))</f>
        <v>0.21489430002580501</v>
      </c>
    </row>
    <row r="33" spans="2:16">
      <c r="B33" s="36" t="s">
        <v>229</v>
      </c>
      <c r="C33" s="30">
        <v>38.082000732421875</v>
      </c>
      <c r="D33" s="10"/>
      <c r="E33" s="8"/>
      <c r="F33" s="8"/>
      <c r="G33" s="30">
        <v>17.417999267578125</v>
      </c>
      <c r="I33" s="8"/>
      <c r="J33" s="8"/>
      <c r="K33" s="8"/>
      <c r="L33" s="8"/>
      <c r="M33" s="8"/>
      <c r="N33" s="8"/>
      <c r="O33" s="33"/>
    </row>
    <row r="34" spans="2:16">
      <c r="B34" s="36" t="s">
        <v>229</v>
      </c>
      <c r="C34" t="s">
        <v>10</v>
      </c>
      <c r="D34" s="9"/>
      <c r="E34" s="8"/>
      <c r="F34" s="8"/>
      <c r="G34" s="30">
        <v>17.441999435424805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229</v>
      </c>
      <c r="C35" t="s">
        <v>10</v>
      </c>
      <c r="D35" s="4" t="e">
        <f>STDEV(C33:C35)</f>
        <v>#DIV/0!</v>
      </c>
      <c r="E35" s="1">
        <f>AVERAGE(C33:C35)</f>
        <v>38.082000732421875</v>
      </c>
      <c r="F35" s="8"/>
      <c r="G35" s="30">
        <v>17.517000198364258</v>
      </c>
      <c r="H35" s="3">
        <f>STDEV(G33:G35)</f>
        <v>5.1643500389189835E-2</v>
      </c>
      <c r="I35" s="1">
        <f>AVERAGE(G33:G35)</f>
        <v>17.458999633789063</v>
      </c>
      <c r="J35" s="8"/>
      <c r="K35" s="1">
        <f>E35-I35</f>
        <v>20.623001098632812</v>
      </c>
      <c r="L35" s="1">
        <f>K35-$K$7</f>
        <v>11.767668406168621</v>
      </c>
      <c r="M35" s="27" t="e">
        <f>SQRT((D35*D35)+(H35*H35))</f>
        <v>#DIV/0!</v>
      </c>
      <c r="N35" s="14"/>
      <c r="O35" s="34">
        <f>POWER(2,-L35)</f>
        <v>2.8679979113473093E-4</v>
      </c>
      <c r="P35" s="26" t="e">
        <f>M35/SQRT((COUNT(C33:C35)+COUNT(G33:G35)/2))</f>
        <v>#DIV/0!</v>
      </c>
    </row>
    <row r="36" spans="2:16">
      <c r="B36" s="36" t="s">
        <v>230</v>
      </c>
      <c r="C36" s="30">
        <v>26.715999603271484</v>
      </c>
      <c r="D36" s="10"/>
      <c r="E36" s="8"/>
      <c r="F36" s="8"/>
      <c r="G36" s="30">
        <v>19.410999298095703</v>
      </c>
      <c r="I36" s="8"/>
      <c r="J36" s="8"/>
      <c r="K36" s="8"/>
      <c r="L36" s="8"/>
      <c r="M36" s="8"/>
      <c r="N36" s="8"/>
      <c r="O36" s="33"/>
    </row>
    <row r="37" spans="2:16">
      <c r="B37" s="36" t="s">
        <v>230</v>
      </c>
      <c r="C37" s="30">
        <v>27.049999237060547</v>
      </c>
      <c r="D37" s="9"/>
      <c r="E37" s="8"/>
      <c r="F37" s="8"/>
      <c r="G37" s="30">
        <v>19.430000305175781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230</v>
      </c>
      <c r="C38" s="30">
        <v>26.556999206542969</v>
      </c>
      <c r="D38" s="4">
        <f>STDEV(C36:C38)</f>
        <v>0.2516233665689428</v>
      </c>
      <c r="E38" s="1">
        <f>AVERAGE(C36:C38)</f>
        <v>26.774332682291668</v>
      </c>
      <c r="F38" s="8"/>
      <c r="G38" s="30"/>
      <c r="H38" s="3">
        <f>STDEV(G36:G38)</f>
        <v>1.3435740955696843E-2</v>
      </c>
      <c r="I38" s="1">
        <f>AVERAGE(G36:G38)</f>
        <v>19.420499801635742</v>
      </c>
      <c r="J38" s="8"/>
      <c r="K38" s="1">
        <f>E38-I38</f>
        <v>7.3538328806559257</v>
      </c>
      <c r="L38" s="1">
        <f>K38-$K$7</f>
        <v>-1.5014998118082659</v>
      </c>
      <c r="M38" s="27">
        <f>SQRT((D38*D38)+(H38*H38))</f>
        <v>0.25198182025399601</v>
      </c>
      <c r="N38" s="14"/>
      <c r="O38" s="34">
        <f>POWER(2,-L38)</f>
        <v>2.831369059161958</v>
      </c>
      <c r="P38" s="26">
        <f>M38/SQRT((COUNT(C36:C38)+COUNT(G36:G38)/2))</f>
        <v>0.12599091012699801</v>
      </c>
    </row>
    <row r="39" spans="2:16">
      <c r="B39" s="36" t="s">
        <v>231</v>
      </c>
      <c r="C39" s="30">
        <v>21.131000518798828</v>
      </c>
      <c r="D39" s="10"/>
      <c r="E39" s="8"/>
      <c r="F39" s="8"/>
      <c r="G39" s="30">
        <v>14.699000358581543</v>
      </c>
      <c r="I39" s="8"/>
      <c r="J39" s="8"/>
      <c r="K39" s="8"/>
      <c r="L39" s="8"/>
      <c r="M39" s="8"/>
      <c r="N39" s="8"/>
      <c r="O39" s="33"/>
    </row>
    <row r="40" spans="2:16">
      <c r="B40" s="36" t="s">
        <v>231</v>
      </c>
      <c r="C40" s="30">
        <v>21.153999328613281</v>
      </c>
      <c r="D40" s="9"/>
      <c r="E40" s="8"/>
      <c r="F40" s="8"/>
      <c r="G40" s="30">
        <v>14.748000144958496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231</v>
      </c>
      <c r="C41" s="30">
        <v>21.083999633789062</v>
      </c>
      <c r="D41" s="4">
        <f>STDEV(C39:C41)</f>
        <v>3.5679092197126581E-2</v>
      </c>
      <c r="E41" s="1">
        <f>AVERAGE(C39:C41)</f>
        <v>21.122999827067058</v>
      </c>
      <c r="F41" s="8"/>
      <c r="G41" s="30">
        <v>14.75100040435791</v>
      </c>
      <c r="H41" s="3">
        <f>STDEV(G39:G41)</f>
        <v>2.919470666118288E-2</v>
      </c>
      <c r="I41" s="1">
        <f>AVERAGE(G39:G41)</f>
        <v>14.732666969299316</v>
      </c>
      <c r="J41" s="8"/>
      <c r="K41" s="1">
        <f>E41-I41</f>
        <v>6.3903328577677421</v>
      </c>
      <c r="L41" s="1">
        <f>K41-$K$7</f>
        <v>-2.4649998346964495</v>
      </c>
      <c r="M41" s="27">
        <f>SQRT((D41*D41)+(H41*H41))</f>
        <v>4.6101285416391316E-2</v>
      </c>
      <c r="N41" s="14"/>
      <c r="O41" s="34">
        <f>POWER(2,-L41)</f>
        <v>5.5212687809612149</v>
      </c>
      <c r="P41" s="26">
        <f>M41/SQRT((COUNT(C39:C41)+COUNT(G39:G41)/2))</f>
        <v>2.1732354359564526E-2</v>
      </c>
    </row>
    <row r="42" spans="2:16">
      <c r="B42" s="36" t="s">
        <v>232</v>
      </c>
      <c r="C42" t="s">
        <v>10</v>
      </c>
      <c r="D42" s="10"/>
      <c r="E42" s="8"/>
      <c r="F42" s="8"/>
      <c r="G42" s="30">
        <v>16.388999938964844</v>
      </c>
      <c r="I42" s="8"/>
      <c r="J42" s="8"/>
      <c r="K42" s="8"/>
      <c r="L42" s="8"/>
      <c r="M42" s="8"/>
      <c r="N42" s="8"/>
      <c r="O42" s="33"/>
    </row>
    <row r="43" spans="2:16">
      <c r="B43" s="36" t="s">
        <v>232</v>
      </c>
      <c r="C43" t="s">
        <v>10</v>
      </c>
      <c r="D43" s="9"/>
      <c r="E43" s="8"/>
      <c r="F43" s="8"/>
      <c r="G43" s="30">
        <v>16.381999969482422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232</v>
      </c>
      <c r="C44" t="s">
        <v>10</v>
      </c>
      <c r="D44" s="4" t="e">
        <f>STDEV(C42:C44)</f>
        <v>#DIV/0!</v>
      </c>
      <c r="E44" s="1" t="e">
        <f>AVERAGE(C42:C44)</f>
        <v>#DIV/0!</v>
      </c>
      <c r="F44" s="8"/>
      <c r="G44" s="30">
        <v>16.37299919128418</v>
      </c>
      <c r="H44" s="3">
        <f>STDEV(G42:G44)</f>
        <v>8.0211959547716021E-3</v>
      </c>
      <c r="I44" s="1">
        <f>AVERAGE(G42:G44)</f>
        <v>16.381333033243816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6">
      <c r="B45" s="36" t="s">
        <v>233</v>
      </c>
      <c r="C45" s="30">
        <v>29.253000259399414</v>
      </c>
      <c r="D45" s="10"/>
      <c r="E45" s="8"/>
      <c r="F45" s="8"/>
      <c r="G45" s="30">
        <v>19.437999725341797</v>
      </c>
      <c r="I45" s="8"/>
      <c r="J45" s="8"/>
      <c r="K45" s="8"/>
      <c r="L45" s="8"/>
      <c r="M45" s="8"/>
      <c r="N45" s="8"/>
      <c r="O45" s="33"/>
    </row>
    <row r="46" spans="2:16">
      <c r="B46" s="36" t="s">
        <v>233</v>
      </c>
      <c r="C46" s="30">
        <v>28.913000106811523</v>
      </c>
      <c r="D46" s="9"/>
      <c r="E46" s="8"/>
      <c r="F46" s="8"/>
      <c r="G46" s="30">
        <v>19.326999664306641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233</v>
      </c>
      <c r="C47" s="30">
        <v>28.694000244140625</v>
      </c>
      <c r="D47" s="4">
        <f>STDEV(C45:C47)</f>
        <v>0.28167417958477398</v>
      </c>
      <c r="E47" s="1">
        <f>AVERAGE(C45:C47)</f>
        <v>28.953333536783855</v>
      </c>
      <c r="F47" s="8"/>
      <c r="G47" s="30">
        <v>19.346000671386719</v>
      </c>
      <c r="H47" s="3">
        <f>STDEV(G45:G47)</f>
        <v>5.9365924216527574E-2</v>
      </c>
      <c r="I47" s="1">
        <f>AVERAGE(G45:G47)</f>
        <v>19.370333353678387</v>
      </c>
      <c r="J47" s="8"/>
      <c r="K47" s="1">
        <f>E47-I47</f>
        <v>9.5830001831054687</v>
      </c>
      <c r="L47" s="1">
        <f>K47-$K$7</f>
        <v>0.72766749064127723</v>
      </c>
      <c r="M47" s="27">
        <f>SQRT((D47*D47)+(H47*H47))</f>
        <v>0.28786221774112347</v>
      </c>
      <c r="N47" s="14"/>
      <c r="O47" s="34">
        <f>POWER(2,-L47)</f>
        <v>0.60387946059014974</v>
      </c>
      <c r="P47" s="26">
        <f>M47/SQRT((COUNT(C45:C47)+COUNT(G45:G47)/2))</f>
        <v>0.13569955080809795</v>
      </c>
    </row>
    <row r="48" spans="2:16">
      <c r="B48" s="35" t="s">
        <v>234</v>
      </c>
      <c r="C48" s="30">
        <v>20.461000442504883</v>
      </c>
      <c r="D48" s="10"/>
      <c r="E48" s="8"/>
      <c r="F48" s="8"/>
      <c r="G48" s="30">
        <v>15.145000457763672</v>
      </c>
      <c r="I48" s="8"/>
      <c r="J48" s="8"/>
      <c r="K48" s="8"/>
      <c r="L48" s="8"/>
      <c r="M48" s="8"/>
      <c r="N48" s="8"/>
      <c r="O48" s="33"/>
    </row>
    <row r="49" spans="2:16">
      <c r="B49" s="35" t="s">
        <v>234</v>
      </c>
      <c r="C49" s="30"/>
      <c r="D49" s="9"/>
      <c r="E49" s="8"/>
      <c r="F49" s="8"/>
      <c r="G49" s="30"/>
      <c r="H49" s="9"/>
      <c r="I49" s="8"/>
      <c r="J49" s="8"/>
      <c r="K49" s="8"/>
      <c r="L49" s="8"/>
      <c r="M49" s="8"/>
      <c r="N49" s="8"/>
      <c r="O49" s="33"/>
    </row>
    <row r="50" spans="2:16" ht="15.75">
      <c r="B50" s="35" t="s">
        <v>234</v>
      </c>
      <c r="C50" s="30">
        <v>19.950000762939453</v>
      </c>
      <c r="D50" s="4">
        <f>STDEV(C48:C50)</f>
        <v>0.36133133860486821</v>
      </c>
      <c r="E50" s="1">
        <f>AVERAGE(C48:C50)</f>
        <v>20.205500602722168</v>
      </c>
      <c r="F50" s="8"/>
      <c r="G50" s="30">
        <v>14.717000007629395</v>
      </c>
      <c r="H50" s="3">
        <f>STDEV(G48:G50)</f>
        <v>0.30264202064084228</v>
      </c>
      <c r="I50" s="1">
        <f>AVERAGE(G48:G50)</f>
        <v>14.931000232696533</v>
      </c>
      <c r="J50" s="8"/>
      <c r="K50" s="1">
        <f>E50-I50</f>
        <v>5.2745003700256348</v>
      </c>
      <c r="L50" s="1">
        <f>K50-$K$7</f>
        <v>-3.5808323224385568</v>
      </c>
      <c r="M50" s="27">
        <f>SQRT((D50*D50)+(H50*H50))</f>
        <v>0.4713305940797371</v>
      </c>
      <c r="N50" s="14"/>
      <c r="O50" s="44">
        <f>POWER(2,-L50)</f>
        <v>11.965695270405428</v>
      </c>
      <c r="P50" s="26">
        <f>M50/SQRT((COUNT(C48:C50)+COUNT(G48:G50)/2))</f>
        <v>0.27212284536924247</v>
      </c>
    </row>
    <row r="51" spans="2:16">
      <c r="B51" s="36" t="s">
        <v>235</v>
      </c>
      <c r="C51" t="s">
        <v>10</v>
      </c>
      <c r="D51" s="10"/>
      <c r="E51" s="8"/>
      <c r="F51" s="8"/>
      <c r="G51" s="30">
        <v>18.364999771118164</v>
      </c>
      <c r="I51" s="8"/>
      <c r="J51" s="8"/>
      <c r="K51" s="8"/>
      <c r="L51" s="8"/>
      <c r="M51" s="8"/>
      <c r="N51" s="8"/>
      <c r="O51" s="33"/>
    </row>
    <row r="52" spans="2:16">
      <c r="B52" s="36" t="s">
        <v>235</v>
      </c>
      <c r="C52" s="30">
        <v>39.494998931884766</v>
      </c>
      <c r="D52" s="9"/>
      <c r="E52" s="8"/>
      <c r="F52" s="8"/>
      <c r="G52" s="30">
        <v>17.166999816894531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235</v>
      </c>
      <c r="C53" s="30">
        <v>37.749000549316406</v>
      </c>
      <c r="D53" s="4">
        <f>STDEV(C51:C53)</f>
        <v>1.2346072962548307</v>
      </c>
      <c r="E53" s="1">
        <f>AVERAGE(C51:C53)</f>
        <v>38.621999740600586</v>
      </c>
      <c r="F53" s="8"/>
      <c r="G53" s="30">
        <v>18.007999420166016</v>
      </c>
      <c r="H53" s="3">
        <f>STDEV(G51:G53)</f>
        <v>0.61507905638253491</v>
      </c>
      <c r="I53" s="1">
        <f>AVERAGE(G51:G53)</f>
        <v>17.84666633605957</v>
      </c>
      <c r="J53" s="8"/>
      <c r="K53" s="1">
        <f>E53-I53</f>
        <v>20.775333404541016</v>
      </c>
      <c r="L53" s="1">
        <f>K53-$K$7</f>
        <v>11.920000712076824</v>
      </c>
      <c r="M53" s="27">
        <f>SQRT((D53*D53)+(H53*H53))</f>
        <v>1.3793394874236338</v>
      </c>
      <c r="N53" s="14"/>
      <c r="O53" s="34">
        <f>POWER(2,-L53)</f>
        <v>2.5806091768672891E-4</v>
      </c>
      <c r="P53" s="26">
        <f>M53/SQRT((COUNT(C51:C53)+COUNT(G51:G53)/2))</f>
        <v>0.73728796885537451</v>
      </c>
    </row>
    <row r="54" spans="2:16">
      <c r="B54" s="36" t="s">
        <v>236</v>
      </c>
      <c r="C54" s="30">
        <v>26.113000869750977</v>
      </c>
      <c r="D54" s="10"/>
      <c r="E54" s="8"/>
      <c r="F54" s="8"/>
      <c r="G54" s="30">
        <v>18.427999496459961</v>
      </c>
      <c r="I54" s="8"/>
      <c r="J54" s="8"/>
      <c r="K54" s="8"/>
      <c r="L54" s="8"/>
      <c r="M54" s="8"/>
      <c r="N54" s="8"/>
      <c r="O54" s="33"/>
    </row>
    <row r="55" spans="2:16">
      <c r="B55" s="36" t="s">
        <v>236</v>
      </c>
      <c r="C55" s="30">
        <v>26.319999694824219</v>
      </c>
      <c r="D55" s="9"/>
      <c r="E55" s="8"/>
      <c r="F55" s="8"/>
      <c r="G55" s="30">
        <v>18.423999786376953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236</v>
      </c>
      <c r="C56" s="30">
        <v>26.035999298095703</v>
      </c>
      <c r="D56" s="4">
        <f>STDEV(C54:C56)</f>
        <v>0.14687521969404232</v>
      </c>
      <c r="E56" s="1">
        <f>AVERAGE(C54:C56)</f>
        <v>26.156333287556965</v>
      </c>
      <c r="F56" s="8"/>
      <c r="G56" s="30">
        <v>18.482000350952148</v>
      </c>
      <c r="H56" s="3">
        <f>STDEV(G54:G56)</f>
        <v>3.2393814887197017E-2</v>
      </c>
      <c r="I56" s="1">
        <f>AVERAGE(G54:G56)</f>
        <v>18.444666544596355</v>
      </c>
      <c r="J56" s="8"/>
      <c r="K56" s="1">
        <f>E56-I56</f>
        <v>7.7116667429606096</v>
      </c>
      <c r="L56" s="1">
        <f>K56-$K$7</f>
        <v>-1.1436659495035819</v>
      </c>
      <c r="M56" s="27">
        <f>SQRT((D56*D56)+(H56*H56))</f>
        <v>0.1504050843659189</v>
      </c>
      <c r="N56" s="14"/>
      <c r="O56" s="34">
        <f>POWER(2,-L56)</f>
        <v>2.2094173282701557</v>
      </c>
      <c r="P56" s="26">
        <f>M56/SQRT((COUNT(C54:C56)+COUNT(G54:G56)/2))</f>
        <v>7.0901636720050704E-2</v>
      </c>
    </row>
    <row r="57" spans="2:16">
      <c r="B57" s="36" t="s">
        <v>237</v>
      </c>
      <c r="C57" s="30">
        <v>21.107999801635742</v>
      </c>
      <c r="D57" s="10"/>
      <c r="E57" s="8"/>
      <c r="F57" s="8"/>
      <c r="G57" s="30">
        <v>13.83899974822998</v>
      </c>
      <c r="I57" s="8"/>
      <c r="J57" s="8"/>
      <c r="K57" s="8"/>
      <c r="L57" s="8"/>
      <c r="M57" s="8"/>
      <c r="N57" s="8"/>
      <c r="O57" s="33"/>
    </row>
    <row r="58" spans="2:16">
      <c r="B58" s="36" t="s">
        <v>237</v>
      </c>
      <c r="C58" s="30">
        <v>20.891000747680664</v>
      </c>
      <c r="D58" s="9"/>
      <c r="E58" s="8"/>
      <c r="F58" s="8"/>
      <c r="G58" s="30">
        <v>13.864999771118164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237</v>
      </c>
      <c r="C59" s="30">
        <v>20.757999420166016</v>
      </c>
      <c r="D59" s="4">
        <f>STDEV(C57:C59)</f>
        <v>0.17667211134718799</v>
      </c>
      <c r="E59" s="1">
        <f>AVERAGE(C57:C59)</f>
        <v>20.918999989827473</v>
      </c>
      <c r="F59" s="8"/>
      <c r="G59" s="30">
        <v>13.880000114440918</v>
      </c>
      <c r="H59" s="3">
        <f>STDEV(G57:G59)</f>
        <v>2.0744643965039684E-2</v>
      </c>
      <c r="I59" s="1">
        <f>AVERAGE(G57:G59)</f>
        <v>13.861333211263021</v>
      </c>
      <c r="J59" s="8"/>
      <c r="K59" s="1">
        <f>E59-I59</f>
        <v>7.0576667785644513</v>
      </c>
      <c r="L59" s="1">
        <f>K59-$K$7</f>
        <v>-1.7976659138997402</v>
      </c>
      <c r="M59" s="27">
        <f>SQRT((D59*D59)+(H59*H59))</f>
        <v>0.17788584873763694</v>
      </c>
      <c r="N59" s="14"/>
      <c r="O59" s="34">
        <f>POWER(2,-L59)</f>
        <v>3.4765730741954259</v>
      </c>
      <c r="P59" s="26">
        <f>M59/SQRT((COUNT(C57:C59)+COUNT(G57:G59)/2))</f>
        <v>8.3856193279671698E-2</v>
      </c>
    </row>
    <row r="60" spans="2:16">
      <c r="B60" s="36" t="s">
        <v>238</v>
      </c>
      <c r="C60" s="30">
        <v>36.577999114990234</v>
      </c>
      <c r="D60" s="10"/>
      <c r="E60" s="8"/>
      <c r="F60" s="8"/>
      <c r="G60" s="30">
        <v>16.143999099731445</v>
      </c>
      <c r="I60" s="8"/>
      <c r="J60" s="8"/>
      <c r="K60" s="8"/>
      <c r="L60" s="8"/>
      <c r="M60" s="8"/>
      <c r="N60" s="8"/>
      <c r="O60" s="33"/>
    </row>
    <row r="61" spans="2:16">
      <c r="B61" s="36" t="s">
        <v>238</v>
      </c>
      <c r="C61" s="30">
        <v>35.787998199462891</v>
      </c>
      <c r="D61" s="9"/>
      <c r="E61" s="8"/>
      <c r="F61" s="8"/>
      <c r="G61" s="30">
        <v>16.033000946044922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238</v>
      </c>
      <c r="C62" s="30">
        <v>34.485000610351563</v>
      </c>
      <c r="D62" s="4">
        <f>STDEV(C60:C62)</f>
        <v>1.0569253288180798</v>
      </c>
      <c r="E62" s="1">
        <f>AVERAGE(C60:C62)</f>
        <v>35.616999308268227</v>
      </c>
      <c r="F62" s="8"/>
      <c r="G62" s="30">
        <v>16.158000946044922</v>
      </c>
      <c r="H62" s="3">
        <f>STDEV(G60:G62)</f>
        <v>6.8485572473335934E-2</v>
      </c>
      <c r="I62" s="1">
        <f>AVERAGE(G60:G62)</f>
        <v>16.111666997273762</v>
      </c>
      <c r="J62" s="8"/>
      <c r="K62" s="1">
        <f>E62-I62</f>
        <v>19.505332310994465</v>
      </c>
      <c r="L62" s="1">
        <f>K62-$K$7</f>
        <v>10.649999618530273</v>
      </c>
      <c r="M62" s="27">
        <f>SQRT((D62*D62)+(H62*H62))</f>
        <v>1.0591418339080969</v>
      </c>
      <c r="N62" s="14"/>
      <c r="O62" s="34">
        <f>POWER(2,-L62)</f>
        <v>6.2234422086515076E-4</v>
      </c>
      <c r="P62" s="26">
        <f>M62/SQRT((COUNT(C60:C62)+COUNT(G60:G62)/2))</f>
        <v>0.49928424866318094</v>
      </c>
    </row>
    <row r="63" spans="2:16">
      <c r="B63" s="36" t="s">
        <v>239</v>
      </c>
      <c r="C63" s="30">
        <v>23.01300048828125</v>
      </c>
      <c r="D63" s="10"/>
      <c r="E63" s="8"/>
      <c r="F63" s="8"/>
      <c r="G63" s="30">
        <v>17.461999893188477</v>
      </c>
      <c r="I63" s="8"/>
      <c r="J63" s="8"/>
      <c r="K63" s="8"/>
      <c r="L63" s="8"/>
      <c r="M63" s="8"/>
      <c r="N63" s="8"/>
      <c r="O63" s="33"/>
    </row>
    <row r="64" spans="2:16">
      <c r="B64" s="36" t="s">
        <v>239</v>
      </c>
      <c r="C64" s="30">
        <v>23.055999755859375</v>
      </c>
      <c r="D64" s="9"/>
      <c r="E64" s="8"/>
      <c r="F64" s="8"/>
      <c r="G64" s="30">
        <v>17.447999954223633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239</v>
      </c>
      <c r="C65" s="30">
        <v>22.847000122070313</v>
      </c>
      <c r="D65" s="4">
        <f>STDEV(C63:C65)</f>
        <v>0.1103674963613101</v>
      </c>
      <c r="E65" s="1">
        <f>AVERAGE(C63:C65)</f>
        <v>22.972000122070313</v>
      </c>
      <c r="F65" s="8"/>
      <c r="G65" s="30">
        <v>17.66200065612793</v>
      </c>
      <c r="H65" s="3">
        <f>STDEV(G63:G65)</f>
        <v>0.11971675173989813</v>
      </c>
      <c r="I65" s="1">
        <f>AVERAGE(G63:G65)</f>
        <v>17.52400016784668</v>
      </c>
      <c r="J65" s="8"/>
      <c r="K65" s="1">
        <f>E65-I65</f>
        <v>5.4479999542236328</v>
      </c>
      <c r="L65" s="1">
        <f>K65-$K$7</f>
        <v>-3.4073327382405587</v>
      </c>
      <c r="M65" s="27">
        <f>SQRT((D65*D65)+(H65*H65))</f>
        <v>0.16282839095261059</v>
      </c>
      <c r="N65" s="14"/>
      <c r="O65" s="34">
        <f>POWER(2,-L65)</f>
        <v>10.609852820322569</v>
      </c>
      <c r="P65" s="26">
        <f>M65/SQRT((COUNT(C63:C65)+COUNT(G63:G65)/2))</f>
        <v>7.6758039608190165E-2</v>
      </c>
    </row>
    <row r="66" spans="2:16">
      <c r="B66" s="36" t="s">
        <v>240</v>
      </c>
      <c r="C66" s="30">
        <v>19.488000869750977</v>
      </c>
      <c r="D66" s="10"/>
      <c r="E66" s="8"/>
      <c r="F66" s="8"/>
      <c r="G66" s="30">
        <v>13.437000274658203</v>
      </c>
      <c r="I66" s="8"/>
      <c r="J66" s="8"/>
      <c r="K66" s="8"/>
      <c r="L66" s="8"/>
      <c r="M66" s="8"/>
      <c r="N66" s="8"/>
      <c r="O66" s="33"/>
    </row>
    <row r="67" spans="2:16">
      <c r="B67" s="36" t="s">
        <v>240</v>
      </c>
      <c r="C67" s="30">
        <v>19.666000366210938</v>
      </c>
      <c r="D67" s="9"/>
      <c r="E67" s="8"/>
      <c r="F67" s="8"/>
      <c r="G67" s="30">
        <v>13.496999740600586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240</v>
      </c>
      <c r="C68" s="30">
        <v>19.596000671386719</v>
      </c>
      <c r="D68" s="4">
        <f>STDEV(C66:C68)</f>
        <v>8.967323566598441E-2</v>
      </c>
      <c r="E68" s="1">
        <f>AVERAGE(C66:C68)</f>
        <v>19.583333969116211</v>
      </c>
      <c r="F68" s="8"/>
      <c r="G68" s="30">
        <v>13.536999702453613</v>
      </c>
      <c r="H68" s="3">
        <f>STDEV(G66:G68)</f>
        <v>5.0331928933537877E-2</v>
      </c>
      <c r="I68" s="1">
        <f>AVERAGE(G66:G68)</f>
        <v>13.490333239237467</v>
      </c>
      <c r="J68" s="8"/>
      <c r="K68" s="1">
        <f>E68-I68</f>
        <v>6.0930007298787441</v>
      </c>
      <c r="L68" s="1">
        <f>K68-$K$7</f>
        <v>-2.7623319625854474</v>
      </c>
      <c r="M68" s="27">
        <f>SQRT((D68*D68)+(H68*H68))</f>
        <v>0.10283283651138816</v>
      </c>
      <c r="N68" s="14"/>
      <c r="O68" s="34">
        <f>POWER(2,-L68)</f>
        <v>6.7849207404669505</v>
      </c>
      <c r="P68" s="26">
        <f>M68/SQRT((COUNT(C66:C68)+COUNT(G66:G68)/2))</f>
        <v>4.8475864017233451E-2</v>
      </c>
    </row>
    <row r="69" spans="2:16">
      <c r="B69" s="36" t="s">
        <v>241</v>
      </c>
      <c r="C69" s="30">
        <v>34.958000183105469</v>
      </c>
      <c r="D69" s="10"/>
      <c r="E69" s="8"/>
      <c r="F69" s="8"/>
      <c r="G69" s="30">
        <v>17.586999893188477</v>
      </c>
      <c r="I69" s="8"/>
      <c r="J69" s="8"/>
      <c r="K69" s="8"/>
      <c r="L69" s="8"/>
      <c r="M69" s="8"/>
      <c r="N69" s="8"/>
      <c r="O69" s="33"/>
    </row>
    <row r="70" spans="2:16">
      <c r="B70" s="36" t="s">
        <v>241</v>
      </c>
      <c r="C70" t="s">
        <v>10</v>
      </c>
      <c r="D70" s="9"/>
      <c r="E70" s="8"/>
      <c r="F70" s="8"/>
      <c r="G70" s="30">
        <v>17.555999755859375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241</v>
      </c>
      <c r="C71" t="s">
        <v>10</v>
      </c>
      <c r="D71" s="4" t="e">
        <f>STDEV(C69:C71)</f>
        <v>#DIV/0!</v>
      </c>
      <c r="E71" s="1">
        <f>AVERAGE(C69:C71)</f>
        <v>34.958000183105469</v>
      </c>
      <c r="F71" s="8"/>
      <c r="G71" s="30">
        <v>17.562999725341797</v>
      </c>
      <c r="H71" s="3">
        <f>STDEV(G69:G71)</f>
        <v>1.6258413944000356E-2</v>
      </c>
      <c r="I71" s="1">
        <f>AVERAGE(G69:G71)</f>
        <v>17.568666458129883</v>
      </c>
      <c r="J71" s="8"/>
      <c r="K71" s="1">
        <f>E71-I71</f>
        <v>17.389333724975586</v>
      </c>
      <c r="L71" s="1">
        <f>K71-$K$7</f>
        <v>8.5340010325113944</v>
      </c>
      <c r="M71" s="27" t="e">
        <f>SQRT((D71*D71)+(H71*H71))</f>
        <v>#DIV/0!</v>
      </c>
      <c r="N71" s="14"/>
      <c r="O71" s="34">
        <f>POWER(2,-L71)</f>
        <v>2.6977997257626013E-3</v>
      </c>
      <c r="P71" s="26" t="e">
        <f>M71/SQRT((COUNT(C69:C71)+COUNT(G69:G71)/2))</f>
        <v>#DIV/0!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2013-11-24T13:39:54Z</dcterms:modified>
</cp:coreProperties>
</file>