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M116" s="1"/>
  <c r="P116" s="1"/>
  <c r="E116"/>
  <c r="D116"/>
  <c r="I113"/>
  <c r="H113"/>
  <c r="M113" s="1"/>
  <c r="P113" s="1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K53" s="1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K119" s="1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7" i="24" l="1"/>
  <c r="L7" s="1"/>
  <c r="O7" s="1"/>
  <c r="M11" i="22"/>
  <c r="P11" s="1"/>
  <c r="M14" i="19"/>
  <c r="P14" s="1"/>
  <c r="M23"/>
  <c r="P23" s="1"/>
  <c r="K83" i="23"/>
  <c r="M134"/>
  <c r="P134" s="1"/>
  <c r="M158"/>
  <c r="P158" s="1"/>
  <c r="M161"/>
  <c r="P161" s="1"/>
  <c r="M98" i="21"/>
  <c r="P98" s="1"/>
  <c r="M101"/>
  <c r="P101" s="1"/>
  <c r="K50" i="24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L110" s="1"/>
  <c r="O110" s="1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L41" s="1"/>
  <c r="O41" s="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3"/>
  <c r="O53" s="1"/>
  <c r="L56"/>
  <c r="O56" s="1"/>
  <c r="L71"/>
  <c r="O71" s="1"/>
  <c r="L11"/>
  <c r="O11" s="1"/>
  <c r="L41"/>
  <c r="O41" s="1"/>
  <c r="L44"/>
  <c r="O44" s="1"/>
  <c r="L59"/>
  <c r="O59" s="1"/>
  <c r="L47"/>
  <c r="O47" s="1"/>
  <c r="L14"/>
  <c r="O14" s="1"/>
  <c r="L35"/>
  <c r="O35" s="1"/>
  <c r="L65"/>
  <c r="O65" s="1"/>
  <c r="L44" i="22"/>
  <c r="O44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13" i="23" l="1"/>
  <c r="O113" s="1"/>
  <c r="L143"/>
  <c r="O143" s="1"/>
  <c r="L77" i="22"/>
  <c r="O77" s="1"/>
  <c r="L11" i="13"/>
  <c r="O11" s="1"/>
  <c r="L11" i="23"/>
  <c r="O11" s="1"/>
  <c r="L38"/>
  <c r="O38" s="1"/>
  <c r="L20" i="22"/>
  <c r="O20" s="1"/>
  <c r="L92"/>
  <c r="O92" s="1"/>
  <c r="L86"/>
  <c r="O86" s="1"/>
  <c r="L125"/>
  <c r="O125" s="1"/>
  <c r="L53"/>
  <c r="O53" s="1"/>
  <c r="L95"/>
  <c r="O95" s="1"/>
  <c r="L14"/>
  <c r="O14" s="1"/>
  <c r="L107"/>
  <c r="O107" s="1"/>
  <c r="L62"/>
  <c r="O62" s="1"/>
  <c r="L35"/>
  <c r="O35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59" i="22"/>
  <c r="O59" s="1"/>
  <c r="L29"/>
  <c r="O29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<sst xmlns="http://schemas.openxmlformats.org/spreadsheetml/2006/main" count="987" uniqueCount="246">
  <si>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</si>
  <si>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</si>
  <si>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</si>
  <si>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</si>
  <si>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</si>
  <si>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</si>
  <si>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</si>
  <si>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</si>
  <si>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</si>
  <si>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</si>
  <si>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</si>
  <si>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</si>
  <si>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</si>
  <si>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</si>
  <si>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</si>
  <si>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</si>
  <si>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</si>
  <si>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</si>
  <si>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</si>
  <si>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</si>
  <si>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</si>
  <si>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</si>
  <si>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</si>
  <si>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</si>
  <si>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</si>
  <si>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</si>
  <si>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</si>
  <si>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</si>
  <si>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</si>
  <si>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</si>
  <si>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</si>
  <si>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</si>
  <si>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</si>
  <si>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</si>
  <si>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</si>
  <si>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</si>
  <si>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</si>
  <si>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</si>
  <si>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</si>
  <si>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</si>
  <si>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</si>
  <si>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</si>
  <si>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</si>
  <si>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</si>
  <si>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</si>
  <si>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</si>
  <si>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</si>
  <si>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</si>
  <si>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</si>
  <si>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</si>
  <si>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</si>
  <si>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</si>
  <si>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</si>
  <si>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</si>
  <si>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</si>
  <si>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</si>
  <si>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</si>
  <si>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</si>
  <si>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</si>
  <si>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</si>
  <si>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</si>
  <si>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</si>
  <si>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</si>
  <si>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</si>
  <si>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</si>
  <si>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</si>
  <si>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</si>
  <si>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</si>
  <si>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</si>
  <si>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</si>
  <si>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</si>
  <si>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</si>
  <si>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</si>
  <si>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</si>
  <si>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</si>
  <si>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</si>
  <si>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</si>
  <si>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</si>
  <si>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</si>
  <si>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</si>
  <si>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</si>
  <si>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</si>
  <si>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</si>
  <si>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</si>
  <si>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</si>
  <si>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</si>
  <si>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</si>
  <si>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</si>
  <si>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</si>
  <si>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</si>
  <si>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</si>
  <si>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</si>
  <si>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</si>
  <si>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</si>
  <si>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</si>
  <si>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</si>
  <si>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</si>
  <si>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</si>
  <si>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</si>
  <si>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</si>
  <si>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</si>
  <si>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</si>
  <si>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</si>
  <si>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</si>
  <si>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</si>
  <si>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</si>
  <si>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</si>
  <si>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</si>
  <si>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</si>
  <si>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</si>
  <si>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</si>
  <si>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</si>
  <si>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</si>
  <si>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</si>
  <si>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</si>
  <si>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</si>
  <si>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</si>
  <si>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</si>
  <si>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</si>
  <si>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</si>
  <si>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</si>
  <si>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</si>
  <si>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</si>
  <si>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</si>
  <si>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</si>
  <si>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</si>
  <si>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</si>
  <si>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</si>
  <si>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</si>
  <si>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</si>
  <si>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</si>
  <si>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</si>
  <si>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</si>
  <si>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</si>
  <si>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</si>
  <si>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</si>
  <si>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</si>
  <si>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</si>
  <si>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</si>
  <si>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</si>
  <si>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</si>
  <si>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</si>
  <si>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</si>
  <si>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</si>
  <si>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</si>
  <si>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</si>
  <si>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</si>
  <si>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</si>
  <si>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</si>
  <si>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</si>
  <si>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</si>
  <si>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</si>
  <si>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</si>
  <si>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</si>
  <si>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</si>
  <si>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</si>
  <si>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</si>
  <si>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</si>
  <si>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</si>
  <si>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</si>
  <si>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</si>
  <si>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</si>
  <si>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</si>
  <si>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</si>
  <si>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</si>
  <si>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</si>
  <si>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</si>
  <si>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</si>
  <si>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</si>
  <si>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</si>
  <si>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</si>
  <si>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</si>
  <si>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</si>
  <si>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</si>
  <si>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</si>
  <si>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</si>
  <si>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</si>
  <si>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</si>
  <si>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</si>
  <si>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</si>
  <si>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</si>
  <si>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</si>
  <si>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</si>
  <si>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</si>
  <si>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</si>
  <si>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</si>
  <si>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</si>
  <si>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</si>
  <si>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</si>
  <si>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</si>
  <si>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</si>
  <si>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</si>
  <si>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</si>
  <si>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</si>
  <si>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</si>
  <si>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</si>
  <si>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</si>
  <si>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</si>
  <si>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</si>
  <si>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</si>
  <si>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</si>
  <si>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</si>
  <si>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</si>
  <si>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</si>
  <si>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</si>
  <si>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</si>
  <si>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</si>
  <si>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</si>
  <si>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</si>
  <si>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</si>
  <si>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</si>
  <si>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</si>
  <si>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</si>
  <si>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</si>
  <si>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</si>
  <si>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</si>
  <si>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</si>
  <si>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</si>
  <si>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</si>
  <si>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</si>
  <si>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</si>
  <si>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</si>
  <si>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</si>
  <si>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</si>
  <si>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</si>
  <si>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</si>
  <si>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</si>
  <si>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</si>
  <si>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</si>
  <si>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</si>
  <si>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</si>
  <si>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</si>
  <si>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</si>
  <si>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</si>
  <si>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</si>
  <si>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</si>
  <si>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</si>
  <si>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</si>
  <si>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</si>
  <si>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</si>
  <si>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</si>
  <si>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</si>
  <si>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</si>
  <si>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</si>
  <si>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</si>
  <si>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IL22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</si>
</sst>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7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abSelected="1" workbookViewId="0">
      <selection activeCell="A30" sqref="A30:XFD32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28.583000183105469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28.315999984741211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28.215999603271484</v>
      </c>
      <c r="D7" s="4">
        <f>STDEV(C5:C8)</f>
        <v>0.18972726381952851</v>
      </c>
      <c r="E7" s="1">
        <f>AVERAGE(C5:C8)</f>
        <v>28.371666590372723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10.169666926066082</v>
      </c>
      <c r="L7" s="1">
        <f>K7-$K$7</f>
        <v>0</v>
      </c>
      <c r="M7" s="27">
        <f>SQRT((D7*D7)+(H7*H7))</f>
        <v>0.25435673991554991</v>
      </c>
      <c r="N7" s="14"/>
      <c r="O7" s="34">
        <f>POWER(2,-L7)</f>
        <v>1</v>
      </c>
      <c r="P7" s="26">
        <f>M7/SQRT((COUNT(C5:C8)+COUNT(G5:G8)/2))</f>
        <v>0.1199049170898589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11</v>
      </c>
      <c r="C9" s="30"/>
      <c r="D9" s="10"/>
      <c r="E9" s="8"/>
      <c r="F9" s="8"/>
      <c r="G9" s="30">
        <v>17.101999282836914</v>
      </c>
      <c r="I9" s="8"/>
      <c r="J9" s="8"/>
      <c r="K9" s="8"/>
      <c r="L9" s="8"/>
      <c r="M9" s="8"/>
      <c r="N9" s="8"/>
      <c r="O9" s="33"/>
    </row>
    <row r="10" spans="2:16">
      <c r="B10" s="36" t="s">
        <v>11</v>
      </c>
      <c r="C10" s="30">
        <v>28.465999603271484</v>
      </c>
      <c r="D10" s="9"/>
      <c r="E10" s="8"/>
      <c r="F10" s="8"/>
      <c r="G10" s="30">
        <v>17.339000701904297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11</v>
      </c>
      <c r="C11" s="30">
        <v>28.593000411987305</v>
      </c>
      <c r="D11" s="4">
        <f>STDEV(C9:C11)</f>
        <v>8.9803133059132137E-2</v>
      </c>
      <c r="E11" s="1">
        <f>AVERAGE(C9:C11)</f>
        <v>28.529500007629395</v>
      </c>
      <c r="F11" s="8"/>
      <c r="G11" s="30">
        <v>17.093000411987305</v>
      </c>
      <c r="H11" s="3">
        <f>STDEV(G9:G11)</f>
        <v>0.13950316302008572</v>
      </c>
      <c r="I11" s="1">
        <f>AVERAGE(G9:G11)</f>
        <v>17.17800013224284</v>
      </c>
      <c r="J11" s="8"/>
      <c r="K11" s="1">
        <f>E11-I11</f>
        <v>11.351499875386555</v>
      </c>
      <c r="L11" s="1">
        <f>K11-$K$7</f>
        <v>1.1818329493204729</v>
      </c>
      <c r="M11" s="27">
        <f>SQRT((D11*D11)+(H11*H11))</f>
        <v>0.16590881591960327</v>
      </c>
      <c r="N11" s="14"/>
      <c r="O11" s="34">
        <f>POWER(2,-L11)</f>
        <v>0.44079111551388428</v>
      </c>
      <c r="P11" s="26">
        <f>M11/SQRT((COUNT(C9:C11)+COUNT(G9:G11)/2))</f>
        <v>8.8681992373785948E-2</v>
      </c>
    </row>
    <row r="12" spans="2:16">
      <c r="B12" s="36" t="s">
        <v>12</v>
      </c>
      <c r="C12" s="30"/>
      <c r="D12" s="10"/>
      <c r="E12" s="8"/>
      <c r="F12" s="8"/>
      <c r="G12" s="30">
        <v>13.373000144958496</v>
      </c>
      <c r="I12" s="8"/>
      <c r="J12" s="8"/>
      <c r="K12" s="8"/>
      <c r="L12" s="8"/>
      <c r="M12" s="8"/>
      <c r="N12" s="8"/>
      <c r="O12" s="33"/>
    </row>
    <row r="13" spans="2:16">
      <c r="B13" s="36" t="s">
        <v>12</v>
      </c>
      <c r="C13" s="30">
        <v>25.503999710083008</v>
      </c>
      <c r="D13" s="9"/>
      <c r="E13" s="8"/>
      <c r="F13" s="8"/>
      <c r="G13" s="30">
        <v>13.406000137329102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12</v>
      </c>
      <c r="C14" s="30">
        <v>25.073999404907227</v>
      </c>
      <c r="D14" s="4">
        <f>STDEV(C12:C14)</f>
        <v>0.30405613170207979</v>
      </c>
      <c r="E14" s="1">
        <f>AVERAGE(C12:C14)</f>
        <v>25.288999557495117</v>
      </c>
      <c r="F14" s="8"/>
      <c r="G14" s="30">
        <v>13.387999534606934</v>
      </c>
      <c r="H14" s="3">
        <f>STDEV(G12:G14)</f>
        <v>1.6522726190750091E-2</v>
      </c>
      <c r="I14" s="1">
        <f>AVERAGE(G12:G14)</f>
        <v>13.388999938964844</v>
      </c>
      <c r="J14" s="8"/>
      <c r="K14" s="1">
        <f>E14-I14</f>
        <v>11.899999618530273</v>
      </c>
      <c r="L14" s="1">
        <f>K14-$K$7</f>
        <v>1.7303326924641915</v>
      </c>
      <c r="M14" s="27">
        <f>SQRT((D14*D14)+(H14*H14))</f>
        <v>0.3045047318292558</v>
      </c>
      <c r="N14" s="14"/>
      <c r="O14" s="34">
        <f>POWER(2,-L14)</f>
        <v>0.30138244865610625</v>
      </c>
      <c r="P14" s="26">
        <f>M14/SQRT((COUNT(C12:C14)+COUNT(G12:G14)/2))</f>
        <v>0.16276462559379329</v>
      </c>
    </row>
    <row r="15" spans="2:16">
      <c r="B15" s="36" t="s">
        <v>13</v>
      </c>
      <c r="C15" t="s">
        <v>10</v>
      </c>
      <c r="D15" s="10"/>
      <c r="E15" s="8"/>
      <c r="F15" s="8"/>
      <c r="G15" s="30">
        <v>17.433000564575195</v>
      </c>
      <c r="I15" s="8"/>
      <c r="J15" s="8"/>
      <c r="K15" s="8"/>
      <c r="L15" s="8"/>
      <c r="M15" s="8"/>
      <c r="N15" s="8"/>
      <c r="O15" s="33"/>
    </row>
    <row r="16" spans="2:16">
      <c r="B16" s="36" t="s">
        <v>13</v>
      </c>
      <c r="C16" t="s">
        <v>10</v>
      </c>
      <c r="D16" s="9"/>
      <c r="E16" s="8"/>
      <c r="F16" s="8"/>
      <c r="G16" s="30">
        <v>17.545000076293945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13</v>
      </c>
      <c r="C17" t="s">
        <v>10</v>
      </c>
      <c r="D17" s="4" t="e">
        <f>STDEV(C15:C17)</f>
        <v>#DIV/0!</v>
      </c>
      <c r="E17" s="1" t="e">
        <f>AVERAGE(C15:C17)</f>
        <v>#DIV/0!</v>
      </c>
      <c r="F17" s="8"/>
      <c r="G17" s="30">
        <v>17.465000152587891</v>
      </c>
      <c r="H17" s="3">
        <f>STDEV(G15:G17)</f>
        <v>5.7688606690280454E-2</v>
      </c>
      <c r="I17" s="1">
        <f>AVERAGE(G15:G17)</f>
        <v>17.481000264485676</v>
      </c>
      <c r="J17" s="8"/>
      <c r="K17" s="1" t="e">
        <f>E17-I17</f>
        <v>#DIV/0!</v>
      </c>
      <c r="L17" s="1" t="e">
        <f>K17-$K$7</f>
        <v>#DIV/0!</v>
      </c>
      <c r="M17" s="27" t="e">
        <f>SQRT((D17*D17)+(H17*H17))</f>
        <v>#DIV/0!</v>
      </c>
      <c r="N17" s="14"/>
      <c r="O17" s="34" t="e">
        <f>POWER(2,-L17)</f>
        <v>#DIV/0!</v>
      </c>
      <c r="P17" s="26" t="e">
        <f>M17/SQRT((COUNT(C15:C17)+COUNT(G15:G17)/2))</f>
        <v>#DIV/0!</v>
      </c>
    </row>
    <row r="18" spans="2:17">
      <c r="B18" s="36" t="s">
        <v>14</v>
      </c>
      <c r="C18" s="30">
        <v>26.284000396728516</v>
      </c>
      <c r="D18" s="10"/>
      <c r="E18" s="8"/>
      <c r="F18" s="8"/>
      <c r="G18" s="30">
        <v>19.768999099731445</v>
      </c>
      <c r="I18" s="8"/>
      <c r="J18" s="8"/>
      <c r="K18" s="8"/>
      <c r="L18" s="8"/>
      <c r="M18" s="8"/>
      <c r="N18" s="8"/>
      <c r="O18" s="33"/>
    </row>
    <row r="19" spans="2:17">
      <c r="B19" s="36" t="s">
        <v>14</v>
      </c>
      <c r="C19" s="30"/>
      <c r="D19" s="9"/>
      <c r="E19" s="8"/>
      <c r="F19" s="8"/>
      <c r="G19" s="30">
        <v>19.754999160766602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14</v>
      </c>
      <c r="C20" s="30">
        <v>26.770000457763672</v>
      </c>
      <c r="D20" s="4">
        <f>STDEV(C18:C20)</f>
        <v>0.34365393881503498</v>
      </c>
      <c r="E20" s="1">
        <f>AVERAGE(C18:C20)</f>
        <v>26.527000427246094</v>
      </c>
      <c r="F20" s="8"/>
      <c r="G20" s="30">
        <v>19.863000869750977</v>
      </c>
      <c r="H20" s="3">
        <f>STDEV(G18:G20)</f>
        <v>5.8732018810540111E-2</v>
      </c>
      <c r="I20" s="1">
        <f>AVERAGE(G18:G20)</f>
        <v>19.795666376749676</v>
      </c>
      <c r="J20" s="8"/>
      <c r="K20" s="1">
        <f>E20-I20</f>
        <v>6.7313340504964181</v>
      </c>
      <c r="L20" s="1">
        <f>K20-$K$7</f>
        <v>-3.4383328755696638</v>
      </c>
      <c r="M20" s="27">
        <f>SQRT((D20*D20)+(H20*H20))</f>
        <v>0.34863660120051859</v>
      </c>
      <c r="N20" s="14"/>
      <c r="O20" s="34">
        <f>POWER(2,-L20)</f>
        <v>10.840300733046934</v>
      </c>
      <c r="P20" s="26">
        <f>M20/SQRT((COUNT(C18:C20)+COUNT(G18:G20)/2))</f>
        <v>0.18635410202595445</v>
      </c>
    </row>
    <row r="21" spans="2:17">
      <c r="B21" s="36" t="s">
        <v>15</v>
      </c>
      <c r="C21" s="30">
        <v>24.350000381469727</v>
      </c>
      <c r="D21" s="10"/>
      <c r="E21" s="8"/>
      <c r="F21" s="8"/>
      <c r="G21" s="30">
        <v>13.180000305175781</v>
      </c>
      <c r="I21" s="8"/>
      <c r="J21" s="8"/>
      <c r="K21" s="8"/>
      <c r="L21" s="8"/>
      <c r="M21" s="8"/>
      <c r="N21" s="8"/>
      <c r="O21" s="33"/>
    </row>
    <row r="22" spans="2:17">
      <c r="B22" s="36" t="s">
        <v>15</v>
      </c>
      <c r="C22" s="30">
        <v>24.288000106811523</v>
      </c>
      <c r="D22" s="9"/>
      <c r="E22" s="8"/>
      <c r="F22" s="8"/>
      <c r="G22" s="30">
        <v>13.170999526977539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15</v>
      </c>
      <c r="C23" s="30">
        <v>24.010000228881836</v>
      </c>
      <c r="D23" s="4">
        <f>STDEV(C21:C23)</f>
        <v>0.18107460246476223</v>
      </c>
      <c r="E23" s="1">
        <f>AVERAGE(C21:C23)</f>
        <v>24.216000239054363</v>
      </c>
      <c r="F23" s="8"/>
      <c r="G23" s="30">
        <v>13.211999893188477</v>
      </c>
      <c r="H23" s="3">
        <f>STDEV(G21:G23)</f>
        <v>2.1548463481909683E-2</v>
      </c>
      <c r="I23" s="1">
        <f>AVERAGE(G21:G23)</f>
        <v>13.187666575113932</v>
      </c>
      <c r="J23" s="8"/>
      <c r="K23" s="1">
        <f>E23-I23</f>
        <v>11.028333663940431</v>
      </c>
      <c r="L23" s="1">
        <f>K23-$K$7</f>
        <v>0.85866673787434955</v>
      </c>
      <c r="M23" s="27">
        <f>SQRT((D23*D23)+(H23*H23))</f>
        <v>0.1823522633152736</v>
      </c>
      <c r="N23" s="14"/>
      <c r="O23" s="34">
        <f>POWER(2,-L23)</f>
        <v>0.55146195436990164</v>
      </c>
      <c r="P23" s="26">
        <f>M23/SQRT((COUNT(C21:C23)+COUNT(G21:G23)/2))</f>
        <v>8.596168130329658E-2</v>
      </c>
    </row>
    <row r="24" spans="2:17">
      <c r="B24" s="36" t="s">
        <v>16</v>
      </c>
      <c r="C24" t="s">
        <v>10</v>
      </c>
      <c r="D24" s="10"/>
      <c r="E24" s="8"/>
      <c r="F24" s="8"/>
      <c r="G24" s="30">
        <v>18.559999465942383</v>
      </c>
      <c r="I24" s="8"/>
      <c r="J24" s="8"/>
      <c r="K24" s="8"/>
      <c r="L24" s="8"/>
      <c r="M24" s="8"/>
      <c r="N24" s="8"/>
      <c r="O24" s="33"/>
    </row>
    <row r="25" spans="2:17">
      <c r="B25" s="36" t="s">
        <v>16</v>
      </c>
      <c r="C25" t="s">
        <v>10</v>
      </c>
      <c r="D25" s="9"/>
      <c r="E25" s="8"/>
      <c r="F25" s="8"/>
      <c r="G25" s="30">
        <v>18.466999053955078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16</v>
      </c>
      <c r="C26" t="s">
        <v>10</v>
      </c>
      <c r="D26" s="4" t="e">
        <f>STDEV(C24:C26)</f>
        <v>#DIV/0!</v>
      </c>
      <c r="E26" s="1" t="e">
        <f>AVERAGE(C24:C26)</f>
        <v>#DIV/0!</v>
      </c>
      <c r="F26" s="8"/>
      <c r="G26" s="30">
        <v>18.492000579833984</v>
      </c>
      <c r="H26" s="3">
        <f>STDEV(G24:G26)</f>
        <v>4.8128303242591333E-2</v>
      </c>
      <c r="I26" s="1">
        <f>AVERAGE(G24:G26)</f>
        <v>18.506333033243816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7">
      <c r="B27" s="36" t="s">
        <v>17</v>
      </c>
      <c r="C27" s="30">
        <v>27.193000793457031</v>
      </c>
      <c r="D27" s="10"/>
      <c r="E27" s="8"/>
      <c r="F27" s="8"/>
      <c r="G27" s="30">
        <v>18.902999877929688</v>
      </c>
      <c r="I27" s="8"/>
      <c r="J27" s="8"/>
      <c r="K27" s="8"/>
      <c r="L27" s="8"/>
      <c r="M27" s="8"/>
      <c r="N27" s="8"/>
      <c r="O27" s="33"/>
    </row>
    <row r="28" spans="2:17">
      <c r="B28" s="36" t="s">
        <v>17</v>
      </c>
      <c r="C28" s="30">
        <v>27.41200065612793</v>
      </c>
      <c r="D28" s="9"/>
      <c r="E28" s="8"/>
      <c r="F28" s="8"/>
      <c r="G28" s="30">
        <v>18.857999801635742</v>
      </c>
      <c r="H28" s="9"/>
      <c r="I28" s="8"/>
      <c r="J28" s="8"/>
      <c r="K28" s="8"/>
      <c r="L28" s="8"/>
      <c r="M28" s="8"/>
      <c r="N28" s="8"/>
      <c r="O28" s="33"/>
    </row>
    <row r="29" spans="2:17" ht="15.75">
      <c r="B29" s="36" t="s">
        <v>17</v>
      </c>
      <c r="C29" s="30">
        <v>27.204999923706055</v>
      </c>
      <c r="D29" s="4">
        <f>STDEV(C27:C29)</f>
        <v>0.12312204121642754</v>
      </c>
      <c r="E29" s="1">
        <f>AVERAGE(C27:C29)</f>
        <v>27.270000457763672</v>
      </c>
      <c r="F29" s="8"/>
      <c r="G29" s="30">
        <v>18.882999420166016</v>
      </c>
      <c r="H29" s="3">
        <f>STDEV(G27:G29)</f>
        <v>2.2546271324679949E-2</v>
      </c>
      <c r="I29" s="1">
        <f>AVERAGE(G27:G29)</f>
        <v>18.881333033243816</v>
      </c>
      <c r="J29" s="8"/>
      <c r="K29" s="1">
        <f>E29-I29</f>
        <v>8.3886674245198556</v>
      </c>
      <c r="L29" s="1">
        <f>K29-$K$7</f>
        <v>-1.7809995015462263</v>
      </c>
      <c r="M29" s="27">
        <f>SQRT((D29*D29)+(H29*H29))</f>
        <v>0.12516937078992516</v>
      </c>
      <c r="N29" s="14"/>
      <c r="O29" s="34">
        <f>POWER(2,-L29)</f>
        <v>3.4366418324224992</v>
      </c>
      <c r="P29" s="26">
        <f>M29/SQRT((COUNT(C27:C29)+COUNT(G27:G29)/2))</f>
        <v>5.9005407254939635E-2</v>
      </c>
    </row>
    <row r="30" spans="2:17" s="35" customFormat="1">
      <c r="B30" s="35" t="s">
        <v>18</v>
      </c>
      <c r="C30" s="44"/>
      <c r="D30" s="45"/>
      <c r="E30" s="46"/>
      <c r="F30" s="46"/>
      <c r="G30" s="44">
        <v>14.218999862670898</v>
      </c>
      <c r="H30" s="47"/>
      <c r="I30" s="46"/>
      <c r="J30" s="46"/>
      <c r="K30" s="46"/>
      <c r="L30" s="46"/>
      <c r="M30" s="46"/>
      <c r="N30" s="46"/>
      <c r="O30" s="48"/>
      <c r="P30" s="49"/>
      <c r="Q30" s="50"/>
    </row>
    <row r="31" spans="2:17" s="35" customFormat="1">
      <c r="B31" s="35" t="s">
        <v>18</v>
      </c>
      <c r="C31" s="44">
        <v>28.742000579833984</v>
      </c>
      <c r="D31" s="51"/>
      <c r="E31" s="46"/>
      <c r="F31" s="46"/>
      <c r="G31" s="44">
        <v>14.288000106811523</v>
      </c>
      <c r="H31" s="51"/>
      <c r="I31" s="46"/>
      <c r="J31" s="46"/>
      <c r="K31" s="46"/>
      <c r="L31" s="46"/>
      <c r="M31" s="46"/>
      <c r="N31" s="46"/>
      <c r="O31" s="48"/>
      <c r="P31" s="49"/>
      <c r="Q31" s="50"/>
    </row>
    <row r="32" spans="2:17" s="35" customFormat="1" ht="15.75">
      <c r="B32" s="35" t="s">
        <v>18</v>
      </c>
      <c r="C32" s="44">
        <v>27.851999282836914</v>
      </c>
      <c r="D32" s="52">
        <f>STDEV(C30:C32)</f>
        <v>0.62932595237145095</v>
      </c>
      <c r="E32" s="53">
        <f>AVERAGE(C30:C32)</f>
        <v>28.296999931335449</v>
      </c>
      <c r="F32" s="46"/>
      <c r="G32" s="44">
        <v>14.173000335693359</v>
      </c>
      <c r="H32" s="54">
        <f>STDEV(G30:G32)</f>
        <v>5.7881974066274607E-2</v>
      </c>
      <c r="I32" s="53">
        <f>AVERAGE(G30:G32)</f>
        <v>14.226666768391928</v>
      </c>
      <c r="J32" s="46"/>
      <c r="K32" s="53">
        <f>E32-I32</f>
        <v>14.070333162943522</v>
      </c>
      <c r="L32" s="53">
        <f>K32-$K$7</f>
        <v>3.9006662368774396</v>
      </c>
      <c r="M32" s="53">
        <f>SQRT((D32*D32)+(H32*H32))</f>
        <v>0.63198218111750792</v>
      </c>
      <c r="N32" s="46"/>
      <c r="O32" s="55">
        <f>POWER(2,-L32)</f>
        <v>6.6954914474257707E-2</v>
      </c>
      <c r="P32" s="56">
        <f>M32/SQRT((COUNT(C30:C32)+COUNT(G30:G32)/2))</f>
        <v>0.33780868518397578</v>
      </c>
      <c r="Q32" s="50"/>
    </row>
    <row r="33" spans="2:16">
      <c r="B33" s="36" t="s">
        <v>19</v>
      </c>
      <c r="C33" t="s">
        <v>10</v>
      </c>
      <c r="D33" s="10"/>
      <c r="E33" s="8"/>
      <c r="F33" s="8"/>
      <c r="G33" s="30">
        <v>18.017999649047852</v>
      </c>
      <c r="I33" s="8"/>
      <c r="J33" s="8"/>
      <c r="K33" s="8"/>
      <c r="L33" s="8"/>
      <c r="M33" s="8"/>
      <c r="N33" s="8"/>
      <c r="O33" s="33"/>
    </row>
    <row r="34" spans="2:16">
      <c r="B34" s="36" t="s">
        <v>19</v>
      </c>
      <c r="C34" t="s">
        <v>10</v>
      </c>
      <c r="D34" s="9"/>
      <c r="E34" s="8"/>
      <c r="F34" s="8"/>
      <c r="G34" s="30">
        <v>17.898000717163086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19</v>
      </c>
      <c r="C35" s="30">
        <v>34.556999206542969</v>
      </c>
      <c r="D35" s="4" t="e">
        <f>STDEV(C33:C35)</f>
        <v>#DIV/0!</v>
      </c>
      <c r="E35" s="1">
        <f>AVERAGE(C33:C35)</f>
        <v>34.556999206542969</v>
      </c>
      <c r="F35" s="8"/>
      <c r="G35" s="30">
        <v>17.607000350952148</v>
      </c>
      <c r="H35" s="3">
        <f>STDEV(G33:G35)</f>
        <v>0.21134544385256701</v>
      </c>
      <c r="I35" s="1">
        <f>AVERAGE(G33:G35)</f>
        <v>17.841000239054363</v>
      </c>
      <c r="J35" s="8"/>
      <c r="K35" s="1">
        <f>E35-I35</f>
        <v>16.715998967488606</v>
      </c>
      <c r="L35" s="1">
        <f>K35-$K$7</f>
        <v>6.5463320414225237</v>
      </c>
      <c r="M35" s="27" t="e">
        <f>SQRT((D35*D35)+(H35*H35))</f>
        <v>#DIV/0!</v>
      </c>
      <c r="N35" s="14"/>
      <c r="O35" s="34">
        <f>POWER(2,-L35)</f>
        <v>1.0699357377223504E-2</v>
      </c>
      <c r="P35" s="26" t="e">
        <f>M35/SQRT((COUNT(C33:C35)+COUNT(G33:G35)/2))</f>
        <v>#DIV/0!</v>
      </c>
    </row>
    <row r="36" spans="2:16">
      <c r="B36" s="36" t="s">
        <v>20</v>
      </c>
      <c r="C36" s="30">
        <v>26.405000686645508</v>
      </c>
      <c r="D36" s="10"/>
      <c r="E36" s="8"/>
      <c r="F36" s="8"/>
      <c r="G36" s="30">
        <v>17.777000427246094</v>
      </c>
      <c r="I36" s="8"/>
      <c r="J36" s="8"/>
      <c r="K36" s="8"/>
      <c r="L36" s="8"/>
      <c r="M36" s="8"/>
      <c r="N36" s="8"/>
      <c r="O36" s="33"/>
    </row>
    <row r="37" spans="2:16">
      <c r="B37" s="36" t="s">
        <v>20</v>
      </c>
      <c r="C37" s="30">
        <v>26.010000228881836</v>
      </c>
      <c r="D37" s="9"/>
      <c r="E37" s="8"/>
      <c r="F37" s="8"/>
      <c r="G37" s="30">
        <v>17.715000152587891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20</v>
      </c>
      <c r="C38" s="30">
        <v>25.603000640869141</v>
      </c>
      <c r="D38" s="4">
        <f>STDEV(C36:C38)</f>
        <v>0.40101498303290972</v>
      </c>
      <c r="E38" s="1">
        <f>AVERAGE(C36:C38)</f>
        <v>26.006000518798828</v>
      </c>
      <c r="F38" s="8"/>
      <c r="G38" s="30">
        <v>17.694000244140625</v>
      </c>
      <c r="H38" s="3">
        <f>STDEV(G36:G38)</f>
        <v>4.3154877298762544E-2</v>
      </c>
      <c r="I38" s="1">
        <f>AVERAGE(G36:G38)</f>
        <v>17.728666941324871</v>
      </c>
      <c r="J38" s="8"/>
      <c r="K38" s="1">
        <f>E38-I38</f>
        <v>8.2773335774739571</v>
      </c>
      <c r="L38" s="1">
        <f>K38-$K$7</f>
        <v>-1.8923333485921248</v>
      </c>
      <c r="M38" s="27">
        <f>SQRT((D38*D38)+(H38*H38))</f>
        <v>0.40333033614093067</v>
      </c>
      <c r="N38" s="14"/>
      <c r="O38" s="34">
        <f>POWER(2,-L38)</f>
        <v>3.712351581402197</v>
      </c>
      <c r="P38" s="26">
        <f>M38/SQRT((COUNT(C36:C38)+COUNT(G36:G38)/2))</f>
        <v>0.19013174382900117</v>
      </c>
    </row>
    <row r="39" spans="2:16">
      <c r="B39" s="36" t="s">
        <v>21</v>
      </c>
      <c r="C39" s="30">
        <v>25.990999221801758</v>
      </c>
      <c r="D39" s="10"/>
      <c r="E39" s="8"/>
      <c r="F39" s="8"/>
      <c r="G39" s="30">
        <v>12.704999923706055</v>
      </c>
      <c r="I39" s="8"/>
      <c r="J39" s="8"/>
      <c r="K39" s="8"/>
      <c r="L39" s="8"/>
      <c r="M39" s="8"/>
      <c r="N39" s="8"/>
      <c r="O39" s="33"/>
    </row>
    <row r="40" spans="2:16">
      <c r="B40" s="36" t="s">
        <v>21</v>
      </c>
      <c r="C40" s="30">
        <v>25.646999359130859</v>
      </c>
      <c r="D40" s="9"/>
      <c r="E40" s="8"/>
      <c r="F40" s="8"/>
      <c r="G40" s="30">
        <v>12.753999710083008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21</v>
      </c>
      <c r="C41" s="30">
        <v>25.420999526977539</v>
      </c>
      <c r="D41" s="4">
        <f>STDEV(C39:C41)</f>
        <v>0.28702830341002622</v>
      </c>
      <c r="E41" s="1">
        <f>AVERAGE(C39:C41)</f>
        <v>25.686332702636719</v>
      </c>
      <c r="F41" s="8"/>
      <c r="G41" s="30">
        <v>12.843000411987305</v>
      </c>
      <c r="H41" s="3">
        <f>STDEV(G39:G41)</f>
        <v>6.9959796514745973E-2</v>
      </c>
      <c r="I41" s="1">
        <f>AVERAGE(G39:G41)</f>
        <v>12.767333348592123</v>
      </c>
      <c r="J41" s="8"/>
      <c r="K41" s="1">
        <f>E41-I41</f>
        <v>12.918999354044596</v>
      </c>
      <c r="L41" s="1">
        <f>K41-$K$7</f>
        <v>2.7493324279785138</v>
      </c>
      <c r="M41" s="27">
        <f>SQRT((D41*D41)+(H41*H41))</f>
        <v>0.29543124426306494</v>
      </c>
      <c r="N41" s="14"/>
      <c r="O41" s="34">
        <f>POWER(2,-L41)</f>
        <v>0.14871968987355746</v>
      </c>
      <c r="P41" s="26">
        <f>M41/SQRT((COUNT(C39:C41)+COUNT(G39:G41)/2))</f>
        <v>0.13926762412852836</v>
      </c>
    </row>
    <row r="42" spans="2:16">
      <c r="B42" s="36" t="s">
        <v>22</v>
      </c>
      <c r="C42" t="s">
        <v>10</v>
      </c>
      <c r="D42" s="10"/>
      <c r="E42" s="8"/>
      <c r="F42" s="8"/>
      <c r="G42" s="30">
        <v>16.101999282836914</v>
      </c>
      <c r="I42" s="8"/>
      <c r="J42" s="8"/>
      <c r="K42" s="8"/>
      <c r="L42" s="8"/>
      <c r="M42" s="8"/>
      <c r="N42" s="8"/>
      <c r="O42" s="33"/>
    </row>
    <row r="43" spans="2:16">
      <c r="B43" s="36" t="s">
        <v>22</v>
      </c>
      <c r="C43" t="s">
        <v>10</v>
      </c>
      <c r="D43" s="9"/>
      <c r="E43" s="8"/>
      <c r="F43" s="8"/>
      <c r="G43" s="30">
        <v>16.184000015258789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22</v>
      </c>
      <c r="C44" t="s">
        <v>10</v>
      </c>
      <c r="D44" s="4" t="e">
        <f>STDEV(C42:C44)</f>
        <v>#DIV/0!</v>
      </c>
      <c r="E44" s="1" t="e">
        <f>AVERAGE(C42:C44)</f>
        <v>#DIV/0!</v>
      </c>
      <c r="F44" s="8"/>
      <c r="G44" s="30">
        <v>16.149999618530273</v>
      </c>
      <c r="H44" s="3">
        <f>STDEV(G42:G44)</f>
        <v>4.1199068197585058E-2</v>
      </c>
      <c r="I44" s="1">
        <f>AVERAGE(G42:G44)</f>
        <v>16.14533297220866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6">
      <c r="B45" s="36" t="s">
        <v>23</v>
      </c>
      <c r="C45" s="30">
        <v>28.146999359130859</v>
      </c>
      <c r="D45" s="10"/>
      <c r="E45" s="8"/>
      <c r="F45" s="8"/>
      <c r="G45" s="30">
        <v>18.701000213623047</v>
      </c>
      <c r="I45" s="8"/>
      <c r="J45" s="8"/>
      <c r="K45" s="8"/>
      <c r="L45" s="8"/>
      <c r="M45" s="8"/>
      <c r="N45" s="8"/>
      <c r="O45" s="33"/>
    </row>
    <row r="46" spans="2:16">
      <c r="B46" s="36" t="s">
        <v>23</v>
      </c>
      <c r="C46" s="30">
        <v>28.135000228881836</v>
      </c>
      <c r="D46" s="9"/>
      <c r="E46" s="8"/>
      <c r="F46" s="8"/>
      <c r="G46" s="30">
        <v>18.485000610351562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23</v>
      </c>
      <c r="C47" s="30">
        <v>28.011999130249023</v>
      </c>
      <c r="D47" s="4">
        <f>STDEV(C45:C47)</f>
        <v>7.4719822436619843E-2</v>
      </c>
      <c r="E47" s="1">
        <f>AVERAGE(C45:C47)</f>
        <v>28.097999572753906</v>
      </c>
      <c r="F47" s="8"/>
      <c r="G47" s="30">
        <v>18.677000045776367</v>
      </c>
      <c r="H47" s="3">
        <f>STDEV(G45:G47)</f>
        <v>0.11838892112690218</v>
      </c>
      <c r="I47" s="1">
        <f>AVERAGE(G45:G47)</f>
        <v>18.621000289916992</v>
      </c>
      <c r="J47" s="8"/>
      <c r="K47" s="1">
        <f>E47-I47</f>
        <v>9.4769992828369141</v>
      </c>
      <c r="L47" s="1">
        <f>K47-$K$7</f>
        <v>-0.69266764322916785</v>
      </c>
      <c r="M47" s="27">
        <f>SQRT((D47*D47)+(H47*H47))</f>
        <v>0.13999638749107729</v>
      </c>
      <c r="N47" s="14"/>
      <c r="O47" s="34">
        <f>POWER(2,-L47)</f>
        <v>1.61626935125966</v>
      </c>
      <c r="P47" s="26">
        <f>M47/SQRT((COUNT(C45:C47)+COUNT(G45:G47)/2))</f>
        <v>6.599492995770688E-2</v>
      </c>
    </row>
    <row r="48" spans="2:16">
      <c r="B48" s="36" t="s">
        <v>24</v>
      </c>
      <c r="C48" s="30">
        <v>25.629999160766602</v>
      </c>
      <c r="D48" s="10"/>
      <c r="E48" s="8"/>
      <c r="F48" s="8"/>
      <c r="G48" s="30">
        <v>13.284000396728516</v>
      </c>
      <c r="I48" s="8"/>
      <c r="J48" s="8"/>
      <c r="K48" s="8"/>
      <c r="L48" s="8"/>
      <c r="M48" s="8"/>
      <c r="N48" s="8"/>
      <c r="O48" s="33"/>
    </row>
    <row r="49" spans="2:16">
      <c r="B49" s="36" t="s">
        <v>24</v>
      </c>
      <c r="C49" s="30">
        <v>25.552000045776367</v>
      </c>
      <c r="D49" s="9"/>
      <c r="E49" s="8"/>
      <c r="F49" s="8"/>
      <c r="G49" s="30">
        <v>13.295999526977539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24</v>
      </c>
      <c r="C50" s="30">
        <v>25.097000122070312</v>
      </c>
      <c r="D50" s="4">
        <f>STDEV(C48:C50)</f>
        <v>0.28786477374025554</v>
      </c>
      <c r="E50" s="1">
        <f>AVERAGE(C48:C50)</f>
        <v>25.426333109537762</v>
      </c>
      <c r="F50" s="8"/>
      <c r="G50" s="30">
        <v>13.277000427246094</v>
      </c>
      <c r="H50" s="3">
        <f>STDEV(G48:G50)</f>
        <v>9.6085421205410783E-3</v>
      </c>
      <c r="I50" s="1">
        <f>AVERAGE(G48:G50)</f>
        <v>13.285666783650717</v>
      </c>
      <c r="J50" s="8"/>
      <c r="K50" s="1">
        <f>E50-I50</f>
        <v>12.140666325887045</v>
      </c>
      <c r="L50" s="1">
        <f>K50-$K$7</f>
        <v>1.9709993998209629</v>
      </c>
      <c r="M50" s="27">
        <f>SQRT((D50*D50)+(H50*H50))</f>
        <v>0.28802508925822889</v>
      </c>
      <c r="N50" s="14"/>
      <c r="O50" s="34">
        <f>POWER(2,-L50)</f>
        <v>0.25507627092698587</v>
      </c>
      <c r="P50" s="26">
        <f>M50/SQRT((COUNT(C48:C50)+COUNT(G48:G50)/2))</f>
        <v>0.13577632917756954</v>
      </c>
    </row>
    <row r="51" spans="2:16">
      <c r="B51" s="36" t="s">
        <v>25</v>
      </c>
      <c r="C51" s="30">
        <v>34.060001373291016</v>
      </c>
      <c r="D51" s="10"/>
      <c r="E51" s="8"/>
      <c r="F51" s="8"/>
      <c r="G51" s="30">
        <v>16.684000015258789</v>
      </c>
      <c r="I51" s="8"/>
      <c r="J51" s="8"/>
      <c r="K51" s="8"/>
      <c r="L51" s="8"/>
      <c r="M51" s="8"/>
      <c r="N51" s="8"/>
      <c r="O51" s="33"/>
    </row>
    <row r="52" spans="2:16">
      <c r="B52" s="36" t="s">
        <v>25</v>
      </c>
      <c r="C52" t="s">
        <v>10</v>
      </c>
      <c r="D52" s="9"/>
      <c r="E52" s="8"/>
      <c r="F52" s="8"/>
      <c r="G52" s="30">
        <v>16.733999252319336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25</v>
      </c>
      <c r="C53" t="s">
        <v>10</v>
      </c>
      <c r="D53" s="4" t="e">
        <f>STDEV(C51:C53)</f>
        <v>#DIV/0!</v>
      </c>
      <c r="E53" s="1">
        <f>AVERAGE(C51:C53)</f>
        <v>34.060001373291016</v>
      </c>
      <c r="F53" s="8"/>
      <c r="G53" s="30">
        <v>16.743999481201172</v>
      </c>
      <c r="H53" s="3">
        <f>STDEV(G51:G53)</f>
        <v>3.2145150483644823E-2</v>
      </c>
      <c r="I53" s="1">
        <f>AVERAGE(G51:G53)</f>
        <v>16.720666249593098</v>
      </c>
      <c r="J53" s="8"/>
      <c r="K53" s="1">
        <f>E53-I53</f>
        <v>17.339335123697918</v>
      </c>
      <c r="L53" s="1">
        <f>K53-$K$7</f>
        <v>7.1696681976318359</v>
      </c>
      <c r="M53" s="27" t="e">
        <f>SQRT((D53*D53)+(H53*H53))</f>
        <v>#DIV/0!</v>
      </c>
      <c r="N53" s="14"/>
      <c r="O53" s="34">
        <f>POWER(2,-L53)</f>
        <v>6.9456806852821809E-3</v>
      </c>
      <c r="P53" s="26" t="e">
        <f>M53/SQRT((COUNT(C51:C53)+COUNT(G51:G53)/2))</f>
        <v>#DIV/0!</v>
      </c>
    </row>
    <row r="54" spans="2:16">
      <c r="B54" s="36" t="s">
        <v>26</v>
      </c>
      <c r="C54" s="30">
        <v>24.367000579833984</v>
      </c>
      <c r="D54" s="10"/>
      <c r="E54" s="8"/>
      <c r="F54" s="8"/>
      <c r="G54" s="30">
        <v>17.139999389648438</v>
      </c>
      <c r="I54" s="8"/>
      <c r="J54" s="8"/>
      <c r="K54" s="8"/>
      <c r="L54" s="8"/>
      <c r="M54" s="8"/>
      <c r="N54" s="8"/>
      <c r="O54" s="33"/>
    </row>
    <row r="55" spans="2:16">
      <c r="B55" s="36" t="s">
        <v>26</v>
      </c>
      <c r="C55" s="30">
        <v>24.408000946044922</v>
      </c>
      <c r="D55" s="9"/>
      <c r="E55" s="8"/>
      <c r="F55" s="8"/>
      <c r="G55" s="30">
        <v>17.215999603271484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26</v>
      </c>
      <c r="C56" s="30">
        <v>24.207000732421875</v>
      </c>
      <c r="D56" s="4">
        <f>STDEV(C54:C56)</f>
        <v>0.10620896625508268</v>
      </c>
      <c r="E56" s="1">
        <f>AVERAGE(C54:C56)</f>
        <v>24.327334086100262</v>
      </c>
      <c r="F56" s="8"/>
      <c r="G56" s="30">
        <v>17.200000762939453</v>
      </c>
      <c r="H56" s="3">
        <f>STDEV(G54:G56)</f>
        <v>4.0066944313083476E-2</v>
      </c>
      <c r="I56" s="1">
        <f>AVERAGE(G54:G56)</f>
        <v>17.185333251953125</v>
      </c>
      <c r="J56" s="8"/>
      <c r="K56" s="1">
        <f>E56-I56</f>
        <v>7.1420008341471366</v>
      </c>
      <c r="L56" s="1">
        <f>K56-$K$7</f>
        <v>-3.0276660919189453</v>
      </c>
      <c r="M56" s="27">
        <f>SQRT((D56*D56)+(H56*H56))</f>
        <v>0.11351521721584742</v>
      </c>
      <c r="N56" s="14"/>
      <c r="O56" s="34">
        <f>POWER(2,-L56)</f>
        <v>8.1548938162107287</v>
      </c>
      <c r="P56" s="26">
        <f>M56/SQRT((COUNT(C54:C56)+COUNT(G54:G56)/2))</f>
        <v>5.3511586574126427E-2</v>
      </c>
    </row>
    <row r="57" spans="2:16">
      <c r="B57" s="36" t="s">
        <v>27</v>
      </c>
      <c r="C57" s="30">
        <v>26.673000335693359</v>
      </c>
      <c r="D57" s="10"/>
      <c r="E57" s="8"/>
      <c r="F57" s="8"/>
      <c r="G57" s="30">
        <v>14.118000030517578</v>
      </c>
      <c r="I57" s="8"/>
      <c r="J57" s="8"/>
      <c r="K57" s="8"/>
      <c r="L57" s="8"/>
      <c r="M57" s="8"/>
      <c r="N57" s="8"/>
      <c r="O57" s="33"/>
    </row>
    <row r="58" spans="2:16">
      <c r="B58" s="36" t="s">
        <v>27</v>
      </c>
      <c r="C58" s="30">
        <v>26.625</v>
      </c>
      <c r="D58" s="9"/>
      <c r="E58" s="8"/>
      <c r="F58" s="8"/>
      <c r="G58" s="30">
        <v>14.168000221252441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27</v>
      </c>
      <c r="C59" s="30">
        <v>26.423000335693359</v>
      </c>
      <c r="D59" s="4">
        <f>STDEV(C57:C59)</f>
        <v>0.1326699517641873</v>
      </c>
      <c r="E59" s="1">
        <f>AVERAGE(C57:C59)</f>
        <v>26.573666890462238</v>
      </c>
      <c r="F59" s="8"/>
      <c r="G59" s="30">
        <v>14.119999885559082</v>
      </c>
      <c r="H59" s="3">
        <f>STDEV(G57:G59)</f>
        <v>2.830798097234808E-2</v>
      </c>
      <c r="I59" s="1">
        <f>AVERAGE(G57:G59)</f>
        <v>14.135333379109701</v>
      </c>
      <c r="J59" s="8"/>
      <c r="K59" s="1">
        <f>E59-I59</f>
        <v>12.438333511352537</v>
      </c>
      <c r="L59" s="1">
        <f>K59-$K$7</f>
        <v>2.2686665852864554</v>
      </c>
      <c r="M59" s="27">
        <f>SQRT((D59*D59)+(H59*H59))</f>
        <v>0.13565639641330079</v>
      </c>
      <c r="N59" s="14"/>
      <c r="O59" s="34">
        <f>POWER(2,-L59)</f>
        <v>0.20752160023276239</v>
      </c>
      <c r="P59" s="26">
        <f>M59/SQRT((COUNT(C57:C59)+COUNT(G57:G59)/2))</f>
        <v>6.3949038543450298E-2</v>
      </c>
    </row>
    <row r="60" spans="2:16">
      <c r="B60" s="36" t="s">
        <v>28</v>
      </c>
      <c r="C60" s="30">
        <v>38.698001861572266</v>
      </c>
      <c r="D60" s="10"/>
      <c r="E60" s="8"/>
      <c r="F60" s="8"/>
      <c r="G60" s="30">
        <v>16.222999572753906</v>
      </c>
      <c r="I60" s="8"/>
      <c r="J60" s="8"/>
      <c r="K60" s="8"/>
      <c r="L60" s="8"/>
      <c r="M60" s="8"/>
      <c r="N60" s="8"/>
      <c r="O60" s="33"/>
    </row>
    <row r="61" spans="2:16">
      <c r="B61" s="36" t="s">
        <v>28</v>
      </c>
      <c r="C61" t="s">
        <v>10</v>
      </c>
      <c r="D61" s="9"/>
      <c r="E61" s="8"/>
      <c r="F61" s="8"/>
      <c r="G61" s="30">
        <v>16.297000885009766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28</v>
      </c>
      <c r="C62" t="s">
        <v>10</v>
      </c>
      <c r="D62" s="4" t="e">
        <f>STDEV(C60:C62)</f>
        <v>#DIV/0!</v>
      </c>
      <c r="E62" s="1">
        <f>AVERAGE(C60:C62)</f>
        <v>38.698001861572266</v>
      </c>
      <c r="F62" s="8"/>
      <c r="G62" s="30">
        <v>16.35099983215332</v>
      </c>
      <c r="H62" s="3">
        <f>STDEV(G60:G62)</f>
        <v>6.426007951354E-2</v>
      </c>
      <c r="I62" s="1">
        <f>AVERAGE(G60:G62)</f>
        <v>16.290333429972332</v>
      </c>
      <c r="J62" s="8"/>
      <c r="K62" s="1">
        <f>E62-I62</f>
        <v>22.407668431599934</v>
      </c>
      <c r="L62" s="1">
        <f>K62-$K$7</f>
        <v>12.238001505533852</v>
      </c>
      <c r="M62" s="27" t="e">
        <f>SQRT((D62*D62)+(H62*H62))</f>
        <v>#DIV/0!</v>
      </c>
      <c r="N62" s="14"/>
      <c r="O62" s="34">
        <f>POWER(2,-L62)</f>
        <v>2.0701149408720255E-4</v>
      </c>
      <c r="P62" s="26" t="e">
        <f>M62/SQRT((COUNT(C60:C62)+COUNT(G60:G62)/2))</f>
        <v>#DIV/0!</v>
      </c>
    </row>
    <row r="63" spans="2:16">
      <c r="B63" s="36" t="s">
        <v>29</v>
      </c>
      <c r="C63" s="30">
        <v>31.315000534057617</v>
      </c>
      <c r="D63" s="10"/>
      <c r="E63" s="8"/>
      <c r="F63" s="8"/>
      <c r="G63" s="30">
        <v>18.898000717163086</v>
      </c>
      <c r="I63" s="8"/>
      <c r="J63" s="8"/>
      <c r="K63" s="8"/>
      <c r="L63" s="8"/>
      <c r="M63" s="8"/>
      <c r="N63" s="8"/>
      <c r="O63" s="33"/>
    </row>
    <row r="64" spans="2:16">
      <c r="B64" s="36" t="s">
        <v>29</v>
      </c>
      <c r="C64" s="30">
        <v>31.398000717163086</v>
      </c>
      <c r="D64" s="9"/>
      <c r="E64" s="8"/>
      <c r="F64" s="8"/>
      <c r="G64" s="30">
        <v>18.820999145507813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29</v>
      </c>
      <c r="C65" s="30">
        <v>31.093999862670898</v>
      </c>
      <c r="D65" s="4">
        <f>STDEV(C63:C65)</f>
        <v>0.15713415005492493</v>
      </c>
      <c r="E65" s="1">
        <f>AVERAGE(C63:C65)</f>
        <v>31.269000371297199</v>
      </c>
      <c r="F65" s="8"/>
      <c r="G65" s="30">
        <v>18.906000137329102</v>
      </c>
      <c r="H65" s="3">
        <f>STDEV(G63:G65)</f>
        <v>4.6936839424517277E-2</v>
      </c>
      <c r="I65" s="1">
        <f>AVERAGE(G63:G65)</f>
        <v>18.875</v>
      </c>
      <c r="J65" s="8"/>
      <c r="K65" s="1">
        <f>E65-I65</f>
        <v>12.394000371297199</v>
      </c>
      <c r="L65" s="1">
        <f>K65-$K$7</f>
        <v>2.2243334452311174</v>
      </c>
      <c r="M65" s="27">
        <f>SQRT((D65*D65)+(H65*H65))</f>
        <v>0.16399453652072249</v>
      </c>
      <c r="N65" s="14"/>
      <c r="O65" s="34">
        <f>POWER(2,-L65)</f>
        <v>0.21399760487685687</v>
      </c>
      <c r="P65" s="26">
        <f>M65/SQRT((COUNT(C63:C65)+COUNT(G63:G65)/2))</f>
        <v>7.7307765900898537E-2</v>
      </c>
    </row>
    <row r="66" spans="2:16">
      <c r="B66" s="36" t="s">
        <v>30</v>
      </c>
      <c r="C66" s="30">
        <v>26.750999450683594</v>
      </c>
      <c r="D66" s="10"/>
      <c r="E66" s="8"/>
      <c r="F66" s="8"/>
      <c r="G66" s="30">
        <v>13.916999816894531</v>
      </c>
      <c r="I66" s="8"/>
      <c r="J66" s="8"/>
      <c r="K66" s="8"/>
      <c r="L66" s="8"/>
      <c r="M66" s="8"/>
      <c r="N66" s="8"/>
      <c r="O66" s="33"/>
    </row>
    <row r="67" spans="2:16">
      <c r="B67" s="36" t="s">
        <v>30</v>
      </c>
      <c r="C67" s="30">
        <v>26.972000122070313</v>
      </c>
      <c r="D67" s="9"/>
      <c r="E67" s="8"/>
      <c r="F67" s="8"/>
      <c r="G67" s="30">
        <v>14.046999931335449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30</v>
      </c>
      <c r="C68" s="30">
        <v>26.620000839233398</v>
      </c>
      <c r="D68" s="4">
        <f>STDEV(C66:C68)</f>
        <v>0.17790701132565551</v>
      </c>
      <c r="E68" s="1">
        <f>AVERAGE(C66:C68)</f>
        <v>26.781000137329102</v>
      </c>
      <c r="F68" s="8"/>
      <c r="G68" s="30">
        <v>13.986000061035156</v>
      </c>
      <c r="H68" s="3">
        <f>STDEV(G66:G68)</f>
        <v>6.5041073718548781E-2</v>
      </c>
      <c r="I68" s="1">
        <f>AVERAGE(G66:G68)</f>
        <v>13.983333269755045</v>
      </c>
      <c r="J68" s="8"/>
      <c r="K68" s="1">
        <f>E68-I68</f>
        <v>12.797666867574057</v>
      </c>
      <c r="L68" s="1">
        <f>K68-$K$7</f>
        <v>2.6279999415079747</v>
      </c>
      <c r="M68" s="27">
        <f>SQRT((D68*D68)+(H68*H68))</f>
        <v>0.18942345670293478</v>
      </c>
      <c r="N68" s="14"/>
      <c r="O68" s="34">
        <f>POWER(2,-L68)</f>
        <v>0.16176821336901945</v>
      </c>
      <c r="P68" s="26">
        <f>M68/SQRT((COUNT(C66:C68)+COUNT(G66:G68)/2))</f>
        <v>8.9295073833627711E-2</v>
      </c>
    </row>
    <row r="69" spans="2:16">
      <c r="B69" s="36" t="s">
        <v>31</v>
      </c>
      <c r="C69" t="s">
        <v>10</v>
      </c>
      <c r="D69" s="10"/>
      <c r="E69" s="8"/>
      <c r="F69" s="8"/>
      <c r="G69" s="30">
        <v>16.184999465942383</v>
      </c>
      <c r="I69" s="8"/>
      <c r="J69" s="8"/>
      <c r="K69" s="8"/>
      <c r="L69" s="8"/>
      <c r="M69" s="8"/>
      <c r="N69" s="8"/>
      <c r="O69" s="33"/>
    </row>
    <row r="70" spans="2:16">
      <c r="B70" s="36" t="s">
        <v>31</v>
      </c>
      <c r="C70" t="s">
        <v>10</v>
      </c>
      <c r="D70" s="9"/>
      <c r="E70" s="8"/>
      <c r="F70" s="8"/>
      <c r="G70" s="30">
        <v>16.159999847412109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31</v>
      </c>
      <c r="C71" t="s">
        <v>10</v>
      </c>
      <c r="D71" s="4" t="e">
        <f>STDEV(C69:C71)</f>
        <v>#DIV/0!</v>
      </c>
      <c r="E71" s="1" t="e">
        <f>AVERAGE(C69:C71)</f>
        <v>#DIV/0!</v>
      </c>
      <c r="F71" s="8"/>
      <c r="G71" s="30">
        <v>16.232000350952148</v>
      </c>
      <c r="H71" s="3">
        <f>STDEV(G69:G71)</f>
        <v>3.6556204736404599E-2</v>
      </c>
      <c r="I71" s="1">
        <f>AVERAGE(G69:G71)</f>
        <v>16.192333221435547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32</v>
      </c>
      <c r="C72" s="30">
        <v>24.708000183105469</v>
      </c>
      <c r="D72" s="10"/>
      <c r="E72" s="8"/>
      <c r="F72" s="8"/>
      <c r="G72" s="30">
        <v>17.349000930786133</v>
      </c>
      <c r="I72" s="8"/>
      <c r="J72" s="8"/>
      <c r="K72" s="8"/>
      <c r="L72" s="8"/>
      <c r="M72" s="8"/>
      <c r="N72" s="8"/>
      <c r="O72" s="33"/>
    </row>
    <row r="73" spans="2:16">
      <c r="B73" s="36" t="s">
        <v>32</v>
      </c>
      <c r="C73" s="30">
        <v>24.784999847412109</v>
      </c>
      <c r="D73" s="9"/>
      <c r="E73" s="8"/>
      <c r="F73" s="8"/>
      <c r="G73" s="30">
        <v>17.431999206542969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32</v>
      </c>
      <c r="C74" s="30">
        <v>24.698999404907227</v>
      </c>
      <c r="D74" s="4">
        <f>STDEV(C72:C74)</f>
        <v>4.7268803000402135E-2</v>
      </c>
      <c r="E74" s="1">
        <f>AVERAGE(C72:C74)</f>
        <v>24.730666478474934</v>
      </c>
      <c r="F74" s="8"/>
      <c r="G74" s="30">
        <v>17.402999877929688</v>
      </c>
      <c r="H74" s="3">
        <f>STDEV(G72:G74)</f>
        <v>4.2121968004121213E-2</v>
      </c>
      <c r="I74" s="1">
        <f>AVERAGE(G72:G74)</f>
        <v>17.39466667175293</v>
      </c>
      <c r="J74" s="8"/>
      <c r="K74" s="1">
        <f>E74-I74</f>
        <v>7.335999806722004</v>
      </c>
      <c r="L74" s="1">
        <f>K74-$K$7</f>
        <v>-2.8336671193440779</v>
      </c>
      <c r="M74" s="27">
        <f>SQRT((D74*D74)+(H74*H74))</f>
        <v>6.3313505080914906E-2</v>
      </c>
      <c r="N74" s="14"/>
      <c r="O74" s="34">
        <f>POWER(2,-L74)</f>
        <v>7.1288389026977121</v>
      </c>
      <c r="P74" s="26">
        <f>M74/SQRT((COUNT(C72:C74)+COUNT(G72:G74)/2))</f>
        <v>2.9846272522269242E-2</v>
      </c>
    </row>
    <row r="75" spans="2:16">
      <c r="B75" s="36" t="s">
        <v>33</v>
      </c>
      <c r="C75" s="30">
        <v>25.190000534057617</v>
      </c>
      <c r="D75" s="10"/>
      <c r="E75" s="8"/>
      <c r="F75" s="8"/>
      <c r="G75" s="30">
        <v>14.152000427246094</v>
      </c>
      <c r="I75" s="8"/>
      <c r="J75" s="8"/>
      <c r="K75" s="8"/>
      <c r="L75" s="8"/>
      <c r="M75" s="8"/>
      <c r="N75" s="8"/>
      <c r="O75" s="33"/>
    </row>
    <row r="76" spans="2:16">
      <c r="B76" s="36" t="s">
        <v>33</v>
      </c>
      <c r="C76" s="30">
        <v>25.38800048828125</v>
      </c>
      <c r="D76" s="9"/>
      <c r="E76" s="8"/>
      <c r="F76" s="8"/>
      <c r="G76" s="30">
        <v>14.147000312805176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33</v>
      </c>
      <c r="C77" s="30">
        <v>25.406999588012695</v>
      </c>
      <c r="D77" s="4">
        <f>STDEV(C75:C77)</f>
        <v>0.1201759384406636</v>
      </c>
      <c r="E77" s="1">
        <f>AVERAGE(C75:C77)</f>
        <v>25.328333536783855</v>
      </c>
      <c r="F77" s="8"/>
      <c r="G77" s="30">
        <v>14.163999557495117</v>
      </c>
      <c r="H77" s="3">
        <f>STDEV(G75:G77)</f>
        <v>8.7364618237190921E-3</v>
      </c>
      <c r="I77" s="1">
        <f>AVERAGE(G75:G77)</f>
        <v>14.154333432515463</v>
      </c>
      <c r="J77" s="8"/>
      <c r="K77" s="1">
        <f>E77-I77</f>
        <v>11.174000104268393</v>
      </c>
      <c r="L77" s="1">
        <f>K77-$K$7</f>
        <v>1.0043331782023106</v>
      </c>
      <c r="M77" s="27">
        <f>SQRT((D77*D77)+(H77*H77))</f>
        <v>0.12049307841237798</v>
      </c>
      <c r="N77" s="14"/>
      <c r="O77" s="34">
        <f>POWER(2,-L77)</f>
        <v>0.49850048791534074</v>
      </c>
      <c r="P77" s="26">
        <f>M77/SQRT((COUNT(C75:C77)+COUNT(G75:G77)/2))</f>
        <v>5.6800981887623253E-2</v>
      </c>
    </row>
    <row r="78" spans="2:16">
      <c r="B78" s="36" t="s">
        <v>34</v>
      </c>
      <c r="C78" t="s">
        <v>10</v>
      </c>
      <c r="D78" s="10"/>
      <c r="E78" s="8"/>
      <c r="F78" s="8"/>
      <c r="G78" s="30">
        <v>16.809999465942383</v>
      </c>
      <c r="I78" s="8"/>
      <c r="J78" s="8"/>
      <c r="K78" s="8"/>
      <c r="L78" s="8"/>
      <c r="M78" s="8"/>
      <c r="N78" s="8"/>
      <c r="O78" s="33"/>
    </row>
    <row r="79" spans="2:16">
      <c r="B79" s="36" t="s">
        <v>34</v>
      </c>
      <c r="C79" t="s">
        <v>10</v>
      </c>
      <c r="D79" s="9"/>
      <c r="E79" s="8"/>
      <c r="F79" s="8"/>
      <c r="G79" s="30">
        <v>16.826000213623047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34</v>
      </c>
      <c r="C80" t="s">
        <v>10</v>
      </c>
      <c r="D80" s="4" t="e">
        <f>STDEV(C78:C80)</f>
        <v>#DIV/0!</v>
      </c>
      <c r="E80" s="1" t="e">
        <f>AVERAGE(C78:C80)</f>
        <v>#DIV/0!</v>
      </c>
      <c r="F80" s="8"/>
      <c r="G80" s="30">
        <v>16.871999740600586</v>
      </c>
      <c r="H80" s="3">
        <f>STDEV(G78:G80)</f>
        <v>3.2186991332395568E-2</v>
      </c>
      <c r="I80" s="1">
        <f>AVERAGE(G78:G80)</f>
        <v>16.835999806722004</v>
      </c>
      <c r="J80" s="8"/>
      <c r="K80" s="1" t="e">
        <f>E80-I80</f>
        <v>#DIV/0!</v>
      </c>
      <c r="L80" s="1" t="e">
        <f>K80-$K$7</f>
        <v>#DIV/0!</v>
      </c>
      <c r="M80" s="27" t="e">
        <f>SQRT((D80*D80)+(H80*H80))</f>
        <v>#DIV/0!</v>
      </c>
      <c r="N80" s="14"/>
      <c r="O80" s="34" t="e">
        <f>POWER(2,-L80)</f>
        <v>#DIV/0!</v>
      </c>
      <c r="P80" s="26" t="e">
        <f>M80/SQRT((COUNT(C78:C80)+COUNT(G78:G80)/2))</f>
        <v>#DIV/0!</v>
      </c>
    </row>
    <row r="81" spans="2:16">
      <c r="B81" s="36" t="s">
        <v>35</v>
      </c>
      <c r="C81" s="30">
        <v>25.236000061035156</v>
      </c>
      <c r="D81" s="10"/>
      <c r="E81" s="8"/>
      <c r="F81" s="8"/>
      <c r="G81" s="30">
        <v>16.71299934387207</v>
      </c>
      <c r="I81" s="8"/>
      <c r="J81" s="8"/>
      <c r="K81" s="8"/>
      <c r="L81" s="8"/>
      <c r="M81" s="8"/>
      <c r="N81" s="8"/>
      <c r="O81" s="33"/>
    </row>
    <row r="82" spans="2:16">
      <c r="B82" s="36" t="s">
        <v>35</v>
      </c>
      <c r="C82" s="30">
        <v>25.340999603271484</v>
      </c>
      <c r="D82" s="9"/>
      <c r="E82" s="8"/>
      <c r="F82" s="8"/>
      <c r="G82" s="30">
        <v>17.016000747680664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35</v>
      </c>
      <c r="C83" s="30">
        <v>25.260000228881836</v>
      </c>
      <c r="D83" s="4">
        <f>STDEV(C81:C83)</f>
        <v>5.5017891905000151E-2</v>
      </c>
      <c r="E83" s="1">
        <f>AVERAGE(C81:C83)</f>
        <v>25.27899996439616</v>
      </c>
      <c r="F83" s="8"/>
      <c r="G83" s="30">
        <v>16.979999542236328</v>
      </c>
      <c r="H83" s="3">
        <f>STDEV(G81:G83)</f>
        <v>0.16552695824244501</v>
      </c>
      <c r="I83" s="1">
        <f>AVERAGE(G81:G83)</f>
        <v>16.902999877929687</v>
      </c>
      <c r="J83" s="8"/>
      <c r="K83" s="1">
        <f>E83-I83</f>
        <v>8.3760000864664725</v>
      </c>
      <c r="L83" s="1">
        <f>K83-$K$7</f>
        <v>-1.7936668395996094</v>
      </c>
      <c r="M83" s="27">
        <f>SQRT((D83*D83)+(H83*H83))</f>
        <v>0.17443090991755564</v>
      </c>
      <c r="N83" s="14"/>
      <c r="O83" s="34">
        <f>POWER(2,-L83)</f>
        <v>3.4669495417512897</v>
      </c>
      <c r="P83" s="26">
        <f>M83/SQRT((COUNT(C81:C83)+COUNT(G81:G83)/2))</f>
        <v>8.2227519500828933E-2</v>
      </c>
    </row>
    <row r="84" spans="2:16">
      <c r="B84" s="36" t="s">
        <v>36</v>
      </c>
      <c r="C84" s="30">
        <v>25.261999130249023</v>
      </c>
      <c r="D84" s="10"/>
      <c r="E84" s="8"/>
      <c r="F84" s="8"/>
      <c r="G84" s="30">
        <v>13.541999816894531</v>
      </c>
      <c r="I84" s="8"/>
      <c r="J84" s="8"/>
      <c r="K84" s="8"/>
      <c r="L84" s="8"/>
      <c r="M84" s="8"/>
      <c r="N84" s="8"/>
      <c r="O84" s="33"/>
    </row>
    <row r="85" spans="2:16">
      <c r="B85" s="36" t="s">
        <v>36</v>
      </c>
      <c r="C85" s="30">
        <v>25.351999282836914</v>
      </c>
      <c r="D85" s="9"/>
      <c r="E85" s="8"/>
      <c r="F85" s="8"/>
      <c r="G85" s="30">
        <v>13.607000350952148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36</v>
      </c>
      <c r="C86" s="30">
        <v>25.128999710083008</v>
      </c>
      <c r="D86" s="4">
        <f>STDEV(C84:C86)</f>
        <v>0.11218859321009771</v>
      </c>
      <c r="E86" s="1">
        <f>AVERAGE(C84:C86)</f>
        <v>25.247666041056316</v>
      </c>
      <c r="F86" s="8"/>
      <c r="G86" s="30">
        <v>13.578000068664551</v>
      </c>
      <c r="H86" s="3">
        <f>STDEV(G84:G86)</f>
        <v>3.2563025883253431E-2</v>
      </c>
      <c r="I86" s="1">
        <f>AVERAGE(G84:G86)</f>
        <v>13.575666745503744</v>
      </c>
      <c r="J86" s="8"/>
      <c r="K86" s="1">
        <f>E86-I86</f>
        <v>11.671999295552572</v>
      </c>
      <c r="L86" s="1">
        <f>K86-$K$7</f>
        <v>1.5023323694864903</v>
      </c>
      <c r="M86" s="27">
        <f>SQRT((D86*D86)+(H86*H86))</f>
        <v>0.11681879600960718</v>
      </c>
      <c r="N86" s="14"/>
      <c r="O86" s="34">
        <f>POWER(2,-L86)</f>
        <v>0.35298227132920135</v>
      </c>
      <c r="P86" s="26">
        <f>M86/SQRT((COUNT(C84:C86)+COUNT(G84:G86)/2))</f>
        <v>5.5068908552294162E-2</v>
      </c>
    </row>
    <row r="87" spans="2:16">
      <c r="B87" s="36" t="s">
        <v>37</v>
      </c>
      <c r="C87" t="s">
        <v>10</v>
      </c>
      <c r="D87" s="10"/>
      <c r="E87" s="8"/>
      <c r="F87" s="8"/>
      <c r="G87" s="30">
        <v>17.229000091552734</v>
      </c>
      <c r="I87" s="8"/>
      <c r="J87" s="8"/>
      <c r="K87" s="8"/>
      <c r="L87" s="8"/>
      <c r="M87" s="8"/>
      <c r="N87" s="8"/>
      <c r="O87" s="33"/>
    </row>
    <row r="88" spans="2:16">
      <c r="B88" s="36" t="s">
        <v>37</v>
      </c>
      <c r="C88" t="s">
        <v>10</v>
      </c>
      <c r="D88" s="9"/>
      <c r="E88" s="8"/>
      <c r="F88" s="8"/>
      <c r="G88" s="30">
        <v>17.336000442504883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37</v>
      </c>
      <c r="C89" t="s">
        <v>10</v>
      </c>
      <c r="D89" s="4" t="e">
        <f>STDEV(C87:C89)</f>
        <v>#DIV/0!</v>
      </c>
      <c r="E89" s="1" t="e">
        <f>AVERAGE(C87:C89)</f>
        <v>#DIV/0!</v>
      </c>
      <c r="F89" s="8"/>
      <c r="G89" s="30">
        <v>17.329000473022461</v>
      </c>
      <c r="H89" s="3">
        <f>STDEV(G87:G89)</f>
        <v>5.9858375869949063E-2</v>
      </c>
      <c r="I89" s="1">
        <f>AVERAGE(G87:G89)</f>
        <v>17.298000335693359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4" t="e">
        <f>POWER(2,-L89)</f>
        <v>#DIV/0!</v>
      </c>
      <c r="P89" s="26" t="e">
        <f>M89/SQRT((COUNT(C87:C89)+COUNT(G87:G89)/2))</f>
        <v>#DIV/0!</v>
      </c>
    </row>
    <row r="90" spans="2:16">
      <c r="B90" s="36" t="s">
        <v>38</v>
      </c>
      <c r="C90" s="30">
        <v>28.440999984741211</v>
      </c>
      <c r="D90" s="10"/>
      <c r="E90" s="8"/>
      <c r="F90" s="8"/>
      <c r="G90" s="30">
        <v>21.128999710083008</v>
      </c>
      <c r="I90" s="8"/>
      <c r="J90" s="8"/>
      <c r="K90" s="8"/>
      <c r="L90" s="8"/>
      <c r="M90" s="8"/>
      <c r="N90" s="8"/>
      <c r="O90" s="33"/>
    </row>
    <row r="91" spans="2:16">
      <c r="B91" s="36" t="s">
        <v>38</v>
      </c>
      <c r="C91" s="30">
        <v>28.240999221801758</v>
      </c>
      <c r="D91" s="9"/>
      <c r="E91" s="8"/>
      <c r="F91" s="8"/>
      <c r="G91" s="30"/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38</v>
      </c>
      <c r="C92" s="30">
        <v>27.916000366210938</v>
      </c>
      <c r="D92" s="4">
        <f>STDEV(C90:C92)</f>
        <v>0.26496828765239022</v>
      </c>
      <c r="E92" s="1">
        <f>AVERAGE(C90:C92)</f>
        <v>28.199333190917969</v>
      </c>
      <c r="F92" s="8"/>
      <c r="G92" s="30">
        <v>21.26300048828125</v>
      </c>
      <c r="H92" s="3">
        <f>STDEV(G90:G92)</f>
        <v>9.4752858948251528E-2</v>
      </c>
      <c r="I92" s="1">
        <f>AVERAGE(G90:G92)</f>
        <v>21.196000099182129</v>
      </c>
      <c r="J92" s="8"/>
      <c r="K92" s="1">
        <f>E92-I92</f>
        <v>7.0033330917358398</v>
      </c>
      <c r="L92" s="1">
        <f>K92-$K$7</f>
        <v>-3.1663338343302421</v>
      </c>
      <c r="M92" s="27">
        <f>SQRT((D92*D92)+(H92*H92))</f>
        <v>0.28140060010651552</v>
      </c>
      <c r="N92" s="14"/>
      <c r="O92" s="34">
        <f>POWER(2,-L92)</f>
        <v>8.9776249933409993</v>
      </c>
      <c r="P92" s="26">
        <f>M92/SQRT((COUNT(C90:C92)+COUNT(G90:G92)/2))</f>
        <v>0.14070030005325776</v>
      </c>
    </row>
    <row r="93" spans="2:16">
      <c r="B93" s="36" t="s">
        <v>39</v>
      </c>
      <c r="C93" s="30">
        <v>23.711000442504883</v>
      </c>
      <c r="D93" s="10"/>
      <c r="E93" s="8"/>
      <c r="F93" s="8"/>
      <c r="G93" s="30">
        <v>14.189000129699707</v>
      </c>
      <c r="I93" s="8"/>
      <c r="J93" s="8"/>
      <c r="K93" s="8"/>
      <c r="L93" s="8"/>
      <c r="M93" s="8"/>
      <c r="N93" s="8"/>
      <c r="O93" s="33"/>
    </row>
    <row r="94" spans="2:16">
      <c r="B94" s="36" t="s">
        <v>39</v>
      </c>
      <c r="C94" s="30">
        <v>23.979000091552734</v>
      </c>
      <c r="D94" s="9"/>
      <c r="E94" s="8"/>
      <c r="F94" s="8"/>
      <c r="G94" s="30">
        <v>14.342000007629395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39</v>
      </c>
      <c r="C95" s="30">
        <v>23.538000106811523</v>
      </c>
      <c r="D95" s="4">
        <f>STDEV(C93:C95)</f>
        <v>0.22219882784785427</v>
      </c>
      <c r="E95" s="1">
        <f>AVERAGE(C93:C95)</f>
        <v>23.742666880289715</v>
      </c>
      <c r="F95" s="8"/>
      <c r="G95" s="30">
        <v>14.340999603271484</v>
      </c>
      <c r="H95" s="3">
        <f>STDEV(G93:G95)</f>
        <v>8.8047149699726268E-2</v>
      </c>
      <c r="I95" s="1">
        <f>AVERAGE(G93:G95)</f>
        <v>14.290666580200195</v>
      </c>
      <c r="J95" s="8"/>
      <c r="K95" s="1">
        <f>E95-I95</f>
        <v>9.4520003000895194</v>
      </c>
      <c r="L95" s="1">
        <f>K95-$K$7</f>
        <v>-0.7176666259765625</v>
      </c>
      <c r="M95" s="27">
        <f>SQRT((D95*D95)+(H95*H95))</f>
        <v>0.23900757240557544</v>
      </c>
      <c r="N95" s="14"/>
      <c r="O95" s="34">
        <f>POWER(2,-L95)</f>
        <v>1.644520082313671</v>
      </c>
      <c r="P95" s="26">
        <f>M95/SQRT((COUNT(C93:C95)+COUNT(G93:G95)/2))</f>
        <v>0.11266925013527811</v>
      </c>
    </row>
    <row r="96" spans="2:16">
      <c r="B96" s="36" t="s">
        <v>40</v>
      </c>
      <c r="C96" s="30">
        <v>34.034000396728516</v>
      </c>
      <c r="D96" s="10"/>
      <c r="E96" s="8"/>
      <c r="F96" s="8"/>
      <c r="G96" s="30">
        <v>16.368999481201172</v>
      </c>
      <c r="I96" s="8"/>
      <c r="J96" s="8"/>
      <c r="K96" s="8"/>
      <c r="L96" s="8"/>
      <c r="M96" s="8"/>
      <c r="N96" s="8"/>
      <c r="O96" s="33"/>
    </row>
    <row r="97" spans="2:17">
      <c r="B97" s="36" t="s">
        <v>40</v>
      </c>
      <c r="C97" s="30">
        <v>39.505001068115234</v>
      </c>
      <c r="D97" s="9"/>
      <c r="E97" s="8"/>
      <c r="F97" s="8"/>
      <c r="G97" s="30">
        <v>16.402999877929688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40</v>
      </c>
      <c r="C98" t="s">
        <v>10</v>
      </c>
      <c r="D98" s="4">
        <f>STDEV(C96:C98)</f>
        <v>3.8685816746137029</v>
      </c>
      <c r="E98" s="1">
        <f>AVERAGE(C96:C98)</f>
        <v>36.769500732421875</v>
      </c>
      <c r="F98" s="8"/>
      <c r="G98" s="30">
        <v>16.302000045776367</v>
      </c>
      <c r="H98" s="3">
        <f>STDEV(G96:G98)</f>
        <v>5.139052672094651E-2</v>
      </c>
      <c r="I98" s="1">
        <f>AVERAGE(G96:G98)</f>
        <v>16.357999801635742</v>
      </c>
      <c r="J98" s="8"/>
      <c r="K98" s="1">
        <f>E98-I98</f>
        <v>20.411500930786133</v>
      </c>
      <c r="L98" s="1">
        <f>K98-$K$7</f>
        <v>10.241834004720051</v>
      </c>
      <c r="M98" s="27">
        <f>SQRT((D98*D98)+(H98*H98))</f>
        <v>3.8689229973461114</v>
      </c>
      <c r="N98" s="14"/>
      <c r="O98" s="34">
        <f>POWER(2,-L98)</f>
        <v>8.2584920294157861E-4</v>
      </c>
      <c r="P98" s="26">
        <f>M98/SQRT((COUNT(C96:C98)+COUNT(G96:G98)/2))</f>
        <v>2.0680263302685225</v>
      </c>
    </row>
    <row r="99" spans="2:17">
      <c r="B99" s="36" t="s">
        <v>242</v>
      </c>
      <c r="C99" s="30">
        <v>23.634000778198242</v>
      </c>
      <c r="D99" s="10"/>
      <c r="E99" s="8"/>
      <c r="F99" s="8"/>
      <c r="G99" s="30">
        <v>17.586999893188477</v>
      </c>
      <c r="I99" s="8"/>
      <c r="J99" s="8"/>
      <c r="K99" s="8"/>
      <c r="L99" s="8"/>
      <c r="M99" s="8"/>
      <c r="N99" s="8"/>
      <c r="O99" s="33"/>
    </row>
    <row r="100" spans="2:17">
      <c r="B100" s="36" t="s">
        <v>242</v>
      </c>
      <c r="C100" s="30">
        <v>23.511999130249023</v>
      </c>
      <c r="D100" s="9"/>
      <c r="E100" s="8"/>
      <c r="F100" s="8"/>
      <c r="G100" s="30">
        <v>17.583000183105469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242</v>
      </c>
      <c r="C101" s="30">
        <v>23.420999526977539</v>
      </c>
      <c r="D101" s="4">
        <f>STDEV(C99:C101)</f>
        <v>0.10687598960124903</v>
      </c>
      <c r="E101" s="1">
        <f>AVERAGE(C99:C101)</f>
        <v>23.522333145141602</v>
      </c>
      <c r="F101" s="8"/>
      <c r="G101" s="30">
        <v>17.471000671386719</v>
      </c>
      <c r="H101" s="3">
        <f>STDEV(G99:G101)</f>
        <v>6.5847940697488699E-2</v>
      </c>
      <c r="I101" s="1">
        <f>AVERAGE(G99:G101)</f>
        <v>17.547000249226887</v>
      </c>
      <c r="J101" s="8"/>
      <c r="K101" s="1">
        <f>E101-I101</f>
        <v>5.9753328959147147</v>
      </c>
      <c r="L101" s="1">
        <f>K101-$K$7</f>
        <v>-4.1943340301513672</v>
      </c>
      <c r="M101" s="27">
        <f>SQRT((D101*D101)+(H101*H101))</f>
        <v>0.12553257922685362</v>
      </c>
      <c r="N101" s="14"/>
      <c r="O101" s="34">
        <f>POWER(2,-L101)</f>
        <v>18.307133768953729</v>
      </c>
      <c r="P101" s="26">
        <f>M101/SQRT((COUNT(C99:C101)+COUNT(G99:G101)/2))</f>
        <v>5.9176625354097158E-2</v>
      </c>
    </row>
    <row r="102" spans="2:17">
      <c r="B102" s="36" t="s">
        <v>243</v>
      </c>
      <c r="C102" s="30">
        <v>24.304000854492188</v>
      </c>
      <c r="D102" s="10"/>
      <c r="E102" s="8"/>
      <c r="F102" s="8"/>
      <c r="G102" s="30">
        <v>13.833999633789063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243</v>
      </c>
      <c r="C103" s="30">
        <v>24.448999404907227</v>
      </c>
      <c r="D103" s="9"/>
      <c r="E103" s="8"/>
      <c r="F103" s="8"/>
      <c r="G103" s="30">
        <v>13.857999801635742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243</v>
      </c>
      <c r="C104" s="30">
        <v>24.392000198364258</v>
      </c>
      <c r="D104" s="4">
        <f>STDEV(C102:C104)</f>
        <v>7.3049496565577049E-2</v>
      </c>
      <c r="E104" s="1">
        <f>AVERAGE(C102:C104)</f>
        <v>24.381666819254558</v>
      </c>
      <c r="F104" s="8"/>
      <c r="G104" s="30">
        <v>13.748000144958496</v>
      </c>
      <c r="H104" s="3">
        <f>STDEV(G102:G104)</f>
        <v>5.7838632713351039E-2</v>
      </c>
      <c r="I104" s="1">
        <f>AVERAGE(G102:G104)</f>
        <v>13.8133331934611</v>
      </c>
      <c r="J104" s="8"/>
      <c r="K104" s="1">
        <f>E104-I104</f>
        <v>10.568333625793459</v>
      </c>
      <c r="L104" s="1">
        <f>K104-$K$7</f>
        <v>0.39866669972737689</v>
      </c>
      <c r="M104" s="27">
        <f>SQRT((D104*D104)+(H104*H104))</f>
        <v>9.3174762584265131E-2</v>
      </c>
      <c r="N104" s="14"/>
      <c r="O104" s="34">
        <f>POWER(2,-L104)</f>
        <v>0.75855899940628291</v>
      </c>
      <c r="P104" s="26">
        <f>M104/SQRT((COUNT(C102:C104)+COUNT(G102:G104)/2))</f>
        <v>4.3923004305853657E-2</v>
      </c>
    </row>
    <row r="105" spans="2:17">
      <c r="B105" s="36" t="s">
        <v>244</v>
      </c>
      <c r="C105" s="30">
        <v>38.091999053955078</v>
      </c>
      <c r="D105" s="10"/>
      <c r="E105" s="8"/>
      <c r="F105" s="8"/>
      <c r="G105" s="30">
        <v>17.069000244140625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244</v>
      </c>
      <c r="C106" t="s">
        <v>10</v>
      </c>
      <c r="D106" s="9"/>
      <c r="E106" s="8"/>
      <c r="F106" s="8"/>
      <c r="G106" s="30">
        <v>17.143999099731445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244</v>
      </c>
      <c r="C107" t="s">
        <v>10</v>
      </c>
      <c r="D107" s="4" t="e">
        <f>STDEV(C105:C107)</f>
        <v>#DIV/0!</v>
      </c>
      <c r="E107" s="1">
        <f>AVERAGE(C105:C107)</f>
        <v>38.091999053955078</v>
      </c>
      <c r="F107" s="8"/>
      <c r="G107" s="30">
        <v>17.097000122070312</v>
      </c>
      <c r="H107" s="3">
        <f>STDEV(G105:G107)</f>
        <v>3.7898384761538721E-2</v>
      </c>
      <c r="I107" s="1">
        <f>AVERAGE(G105:G107)</f>
        <v>17.103333155314129</v>
      </c>
      <c r="J107" s="8"/>
      <c r="K107" s="1">
        <f>E107-I107</f>
        <v>20.988665898640949</v>
      </c>
      <c r="L107" s="1">
        <f>K107-$K$7</f>
        <v>10.818998972574867</v>
      </c>
      <c r="M107" s="27" t="e">
        <f>SQRT((D107*D107)+(H107*H107))</f>
        <v>#DIV/0!</v>
      </c>
      <c r="N107" s="14"/>
      <c r="O107" s="34">
        <f>POWER(2,-L107)</f>
        <v>5.5354991217242686E-4</v>
      </c>
      <c r="P107" s="26" t="e">
        <f>M107/SQRT((COUNT(C105:C107)+COUNT(G105:G107)/2))</f>
        <v>#DIV/0!</v>
      </c>
    </row>
    <row r="108" spans="2:17">
      <c r="B108" s="36" t="s">
        <v>41</v>
      </c>
      <c r="C108" s="30">
        <v>27.233999252319336</v>
      </c>
      <c r="D108" s="10"/>
      <c r="E108" s="8"/>
      <c r="F108" s="8"/>
      <c r="G108" s="30">
        <v>17.478000640869141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36" t="s">
        <v>41</v>
      </c>
      <c r="C109" s="30">
        <v>27.327999114990234</v>
      </c>
      <c r="D109" s="9"/>
      <c r="E109" s="8"/>
      <c r="F109" s="8"/>
      <c r="G109" s="30">
        <v>17.478000640869141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36" t="s">
        <v>41</v>
      </c>
      <c r="C110" s="30">
        <v>27.086999893188477</v>
      </c>
      <c r="D110" s="4">
        <f>STDEV(C108:C110)</f>
        <v>0.1214670124465102</v>
      </c>
      <c r="E110" s="1">
        <f>AVERAGE(C108:C110)</f>
        <v>27.216332753499348</v>
      </c>
      <c r="F110" s="8"/>
      <c r="G110" s="30">
        <v>17.500999450683594</v>
      </c>
      <c r="H110" s="3">
        <f>STDEV(G108:G110)</f>
        <v>1.3278369037415519E-2</v>
      </c>
      <c r="I110" s="1">
        <f>AVERAGE(G108:G110)</f>
        <v>17.485666910807293</v>
      </c>
      <c r="J110" s="8"/>
      <c r="K110" s="1">
        <f>E110-I110</f>
        <v>9.7306658426920549</v>
      </c>
      <c r="L110" s="1">
        <f>K110-$K$7</f>
        <v>-0.43900108337402699</v>
      </c>
      <c r="M110" s="27">
        <f>SQRT((D110*D110)+(H110*H110))</f>
        <v>0.12219063056132602</v>
      </c>
      <c r="N110" s="14"/>
      <c r="O110" s="34">
        <f>POWER(2,-L110)</f>
        <v>1.3556653448197702</v>
      </c>
      <c r="P110" s="26">
        <f>M110/SQRT((COUNT(C108:C110)+COUNT(G108:G110)/2))</f>
        <v>5.7601215644915889E-2</v>
      </c>
      <c r="Q110"/>
    </row>
    <row r="111" spans="2:17">
      <c r="B111" s="36" t="s">
        <v>42</v>
      </c>
      <c r="C111" s="30">
        <v>26.398000717163086</v>
      </c>
      <c r="D111" s="10"/>
      <c r="E111" s="8"/>
      <c r="F111" s="8"/>
      <c r="G111" s="30">
        <v>13.956999778747559</v>
      </c>
      <c r="I111" s="8"/>
      <c r="J111" s="8"/>
      <c r="K111" s="8"/>
      <c r="L111" s="8"/>
      <c r="M111" s="8"/>
      <c r="N111" s="8"/>
      <c r="O111" s="33"/>
      <c r="Q111"/>
    </row>
    <row r="112" spans="2:17">
      <c r="B112" s="36" t="s">
        <v>42</v>
      </c>
      <c r="C112" s="30">
        <v>25.993999481201172</v>
      </c>
      <c r="D112" s="9"/>
      <c r="E112" s="8"/>
      <c r="F112" s="8"/>
      <c r="G112" s="30">
        <v>14.053000450134277</v>
      </c>
      <c r="H112" s="9"/>
      <c r="I112" s="8"/>
      <c r="J112" s="8"/>
      <c r="K112" s="8"/>
      <c r="L112" s="8"/>
      <c r="M112" s="8"/>
      <c r="N112" s="8"/>
      <c r="O112" s="33"/>
      <c r="Q112"/>
    </row>
    <row r="113" spans="2:17" ht="15.75">
      <c r="B113" s="36" t="s">
        <v>42</v>
      </c>
      <c r="C113" s="30">
        <v>26.354999542236328</v>
      </c>
      <c r="D113" s="4">
        <f>STDEV(C111:C113)</f>
        <v>0.22188102809492583</v>
      </c>
      <c r="E113" s="1">
        <f>AVERAGE(C111:C113)</f>
        <v>26.248999913533527</v>
      </c>
      <c r="F113" s="8"/>
      <c r="G113" s="30">
        <v>14.031000137329102</v>
      </c>
      <c r="H113" s="3">
        <f>STDEV(G111:G113)</f>
        <v>5.0292802235878779E-2</v>
      </c>
      <c r="I113" s="1">
        <f>AVERAGE(G111:G113)</f>
        <v>14.013666788736979</v>
      </c>
      <c r="J113" s="8"/>
      <c r="K113" s="1">
        <f>E113-I113</f>
        <v>12.235333124796549</v>
      </c>
      <c r="L113" s="1">
        <f>K113-$K$7</f>
        <v>2.065666198730467</v>
      </c>
      <c r="M113" s="27">
        <f>SQRT((D113*D113)+(H113*H113))</f>
        <v>0.2275094648255287</v>
      </c>
      <c r="N113" s="14"/>
      <c r="O113" s="34">
        <f>POWER(2,-L113)</f>
        <v>0.23887599725592606</v>
      </c>
      <c r="P113" s="26">
        <f>M113/SQRT((COUNT(C111:C113)+COUNT(G111:G113)/2))</f>
        <v>0.10724899024150245</v>
      </c>
      <c r="Q113"/>
    </row>
    <row r="114" spans="2:17">
      <c r="B114" s="36" t="s">
        <v>43</v>
      </c>
      <c r="C114" s="30">
        <v>33.360000610351563</v>
      </c>
      <c r="D114" s="10"/>
      <c r="E114" s="8"/>
      <c r="F114" s="8"/>
      <c r="G114" s="30">
        <v>16.527000427246094</v>
      </c>
      <c r="I114" s="8"/>
      <c r="J114" s="8"/>
      <c r="K114" s="8"/>
      <c r="L114" s="8"/>
      <c r="M114" s="8"/>
      <c r="N114" s="8"/>
      <c r="O114" s="33"/>
      <c r="Q114"/>
    </row>
    <row r="115" spans="2:17">
      <c r="B115" s="36" t="s">
        <v>43</v>
      </c>
      <c r="C115" s="30">
        <v>33.962001800537109</v>
      </c>
      <c r="D115" s="9"/>
      <c r="E115" s="8"/>
      <c r="F115" s="8"/>
      <c r="G115" s="30">
        <v>16.511999130249023</v>
      </c>
      <c r="H115" s="9"/>
      <c r="I115" s="8"/>
      <c r="J115" s="8"/>
      <c r="K115" s="8"/>
      <c r="L115" s="8"/>
      <c r="M115" s="8"/>
      <c r="N115" s="8"/>
      <c r="O115" s="33"/>
      <c r="Q115"/>
    </row>
    <row r="116" spans="2:17" ht="15.75">
      <c r="B116" s="36" t="s">
        <v>43</v>
      </c>
      <c r="C116" t="s">
        <v>10</v>
      </c>
      <c r="D116" s="4">
        <f>STDEV(C114:C116)</f>
        <v>0.42567912386257267</v>
      </c>
      <c r="E116" s="1">
        <f>AVERAGE(C114:C116)</f>
        <v>33.661001205444336</v>
      </c>
      <c r="F116" s="8"/>
      <c r="G116" s="30">
        <v>16.514999389648437</v>
      </c>
      <c r="H116" s="3">
        <f>STDEV(G114:G116)</f>
        <v>7.9379402395336179E-3</v>
      </c>
      <c r="I116" s="1">
        <f>AVERAGE(G114:G116)</f>
        <v>16.517999649047852</v>
      </c>
      <c r="J116" s="8"/>
      <c r="K116" s="1">
        <f>E116-I116</f>
        <v>17.143001556396484</v>
      </c>
      <c r="L116" s="1">
        <f>K116-$K$7</f>
        <v>6.9733346303304025</v>
      </c>
      <c r="M116" s="27">
        <f>SQRT((D116*D116)+(H116*H116))</f>
        <v>0.42575312962755057</v>
      </c>
      <c r="N116" s="14"/>
      <c r="O116" s="34">
        <f>POWER(2,-L116)</f>
        <v>7.958241360750665E-3</v>
      </c>
      <c r="P116" s="26">
        <f>M116/SQRT((COUNT(C114:C116)+COUNT(G114:G116)/2))</f>
        <v>0.22757462034472115</v>
      </c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6" workbookViewId="0">
      <selection activeCell="A57" sqref="A57:XFD59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28.179000854492188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7">
      <c r="B6" s="38" t="s">
        <v>4</v>
      </c>
      <c r="C6" s="30">
        <v>28.118000030517578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7" ht="15.75">
      <c r="B7" s="38"/>
      <c r="C7" s="30">
        <v>27.778999328613281</v>
      </c>
      <c r="D7" s="4">
        <f>STDEV(C5:C8)</f>
        <v>0.21550088828998692</v>
      </c>
      <c r="E7" s="1">
        <f>AVERAGE(C5:C8)</f>
        <v>28.025333404541016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10.081000010172527</v>
      </c>
      <c r="L7" s="1">
        <f>K7-$K$7</f>
        <v>0</v>
      </c>
      <c r="M7" s="27">
        <f>SQRT((D7*D7)+(H7*H7))</f>
        <v>0.22270834259210251</v>
      </c>
      <c r="N7" s="14"/>
      <c r="O7" s="34">
        <f>POWER(2,-L7)</f>
        <v>1</v>
      </c>
      <c r="P7" s="26">
        <f>M7/SQRT((COUNT(C5:C8)+COUNT(G5:G8)/2))</f>
        <v>0.10498571951579501</v>
      </c>
    </row>
    <row r="8" spans="2:17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>
      <c r="B9" s="36" t="s">
        <v>44</v>
      </c>
      <c r="C9" s="30">
        <v>24.263999938964844</v>
      </c>
      <c r="D9" s="10"/>
      <c r="E9" s="8"/>
      <c r="F9" s="8"/>
      <c r="G9" s="30">
        <v>18.927000045776367</v>
      </c>
      <c r="I9" s="8"/>
      <c r="J9" s="8"/>
      <c r="K9" s="8"/>
      <c r="L9" s="8"/>
      <c r="M9" s="8"/>
      <c r="N9" s="8"/>
      <c r="O9" s="33"/>
    </row>
    <row r="10" spans="2:17">
      <c r="B10" s="36" t="s">
        <v>44</v>
      </c>
      <c r="C10" s="30"/>
      <c r="D10" s="9"/>
      <c r="E10" s="8"/>
      <c r="F10" s="8"/>
      <c r="G10" s="30">
        <v>18.972999572753906</v>
      </c>
      <c r="H10" s="9"/>
      <c r="I10" s="8"/>
      <c r="J10" s="8"/>
      <c r="K10" s="8"/>
      <c r="L10" s="8"/>
      <c r="M10" s="8"/>
      <c r="N10" s="8"/>
      <c r="O10" s="33"/>
    </row>
    <row r="11" spans="2:17" ht="15.75">
      <c r="B11" s="36" t="s">
        <v>44</v>
      </c>
      <c r="C11" s="30">
        <v>24.225000381469727</v>
      </c>
      <c r="D11" s="4">
        <f>STDEV(C9:C11)</f>
        <v>2.7576851568072009E-2</v>
      </c>
      <c r="E11" s="1">
        <f>AVERAGE(C9:C11)</f>
        <v>24.244500160217285</v>
      </c>
      <c r="F11" s="8"/>
      <c r="G11" s="30">
        <v>18.75</v>
      </c>
      <c r="H11" s="3">
        <f>STDEV(G9:G11)</f>
        <v>0.1177382564104365</v>
      </c>
      <c r="I11" s="1">
        <f>AVERAGE(G9:G11)</f>
        <v>18.883333206176758</v>
      </c>
      <c r="J11" s="8"/>
      <c r="K11" s="1">
        <f>E11-I11</f>
        <v>5.3611669540405273</v>
      </c>
      <c r="L11" s="1">
        <f>K11-$K$7</f>
        <v>-4.7198330561319999</v>
      </c>
      <c r="M11" s="27">
        <f>SQRT((D11*D11)+(H11*H11))</f>
        <v>0.12092468633400365</v>
      </c>
      <c r="N11" s="14"/>
      <c r="O11" s="34">
        <f>POWER(2,-L11)</f>
        <v>26.351863026250218</v>
      </c>
      <c r="P11" s="26">
        <f>M11/SQRT((COUNT(C9:C11)+COUNT(G9:G11)/2))</f>
        <v>6.4636963694992375E-2</v>
      </c>
    </row>
    <row r="12" spans="2:17" s="35" customFormat="1">
      <c r="B12" s="35" t="s">
        <v>45</v>
      </c>
      <c r="C12" s="44">
        <v>25.021999359130859</v>
      </c>
      <c r="D12" s="45"/>
      <c r="E12" s="46"/>
      <c r="F12" s="46"/>
      <c r="G12" s="44">
        <v>13.442000389099121</v>
      </c>
      <c r="H12" s="47"/>
      <c r="I12" s="46"/>
      <c r="J12" s="46"/>
      <c r="K12" s="46"/>
      <c r="L12" s="46"/>
      <c r="M12" s="46"/>
      <c r="N12" s="46"/>
      <c r="O12" s="48"/>
      <c r="P12" s="49"/>
      <c r="Q12" s="50"/>
    </row>
    <row r="13" spans="2:17" s="35" customFormat="1">
      <c r="B13" s="35" t="s">
        <v>45</v>
      </c>
      <c r="C13" s="44">
        <v>26.176000595092773</v>
      </c>
      <c r="D13" s="51"/>
      <c r="E13" s="46"/>
      <c r="F13" s="46"/>
      <c r="G13" s="44">
        <v>13.548000335693359</v>
      </c>
      <c r="H13" s="51"/>
      <c r="I13" s="46"/>
      <c r="J13" s="46"/>
      <c r="K13" s="46"/>
      <c r="L13" s="46"/>
      <c r="M13" s="46"/>
      <c r="N13" s="46"/>
      <c r="O13" s="48"/>
      <c r="P13" s="49"/>
      <c r="Q13" s="50"/>
    </row>
    <row r="14" spans="2:17" s="35" customFormat="1" ht="15.75">
      <c r="B14" s="35" t="s">
        <v>45</v>
      </c>
      <c r="C14" s="44"/>
      <c r="D14" s="52">
        <f>STDEV(C12:C14)</f>
        <v>0.81600209944632651</v>
      </c>
      <c r="E14" s="53">
        <f>AVERAGE(C12:C14)</f>
        <v>25.598999977111816</v>
      </c>
      <c r="F14" s="46"/>
      <c r="G14" s="44">
        <v>13.52299976348877</v>
      </c>
      <c r="H14" s="54">
        <f>STDEV(G12:G14)</f>
        <v>5.5410462219170474E-2</v>
      </c>
      <c r="I14" s="53">
        <f>AVERAGE(G12:G14)</f>
        <v>13.50433349609375</v>
      </c>
      <c r="J14" s="46"/>
      <c r="K14" s="53">
        <f>E14-I14</f>
        <v>12.094666481018066</v>
      </c>
      <c r="L14" s="53">
        <f>K14-$K$7</f>
        <v>2.0136664708455392</v>
      </c>
      <c r="M14" s="53">
        <f>SQRT((D14*D14)+(H14*H14))</f>
        <v>0.81788125398749334</v>
      </c>
      <c r="N14" s="46"/>
      <c r="O14" s="55">
        <f>POWER(2,-L14)</f>
        <v>0.24764296265302366</v>
      </c>
      <c r="P14" s="56">
        <f>M14/SQRT((COUNT(C12:C14)+COUNT(G12:G14)/2))</f>
        <v>0.43717591935517697</v>
      </c>
      <c r="Q14" s="50"/>
    </row>
    <row r="15" spans="2:17">
      <c r="B15" s="36" t="s">
        <v>46</v>
      </c>
      <c r="C15" s="30">
        <v>20.867000579833984</v>
      </c>
      <c r="D15" s="10"/>
      <c r="E15" s="8"/>
      <c r="F15" s="8"/>
      <c r="G15" s="30">
        <v>20.117000579833984</v>
      </c>
      <c r="I15" s="8"/>
      <c r="J15" s="8"/>
      <c r="K15" s="8"/>
      <c r="L15" s="8"/>
      <c r="M15" s="8"/>
      <c r="N15" s="8"/>
      <c r="O15" s="33"/>
    </row>
    <row r="16" spans="2:17">
      <c r="B16" s="36" t="s">
        <v>46</v>
      </c>
      <c r="C16" t="s">
        <v>10</v>
      </c>
      <c r="D16" s="9"/>
      <c r="E16" s="8"/>
      <c r="F16" s="8"/>
      <c r="G16" s="30">
        <v>17.666999816894531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46</v>
      </c>
      <c r="C17" t="s">
        <v>10</v>
      </c>
      <c r="D17" s="4" t="e">
        <f>STDEV(C15:C17)</f>
        <v>#DIV/0!</v>
      </c>
      <c r="E17" s="1">
        <f>AVERAGE(C15:C17)</f>
        <v>20.867000579833984</v>
      </c>
      <c r="F17" s="8"/>
      <c r="G17" s="30">
        <v>17.579999923706055</v>
      </c>
      <c r="H17" s="3">
        <f>STDEV(G15:G17)</f>
        <v>1.4402803574890168</v>
      </c>
      <c r="I17" s="1">
        <f>AVERAGE(G15:G17)</f>
        <v>18.454666773478191</v>
      </c>
      <c r="J17" s="8"/>
      <c r="K17" s="1">
        <f>E17-I17</f>
        <v>2.4123338063557931</v>
      </c>
      <c r="L17" s="1">
        <f>K17-$K$7</f>
        <v>-7.6686662038167341</v>
      </c>
      <c r="M17" s="27" t="e">
        <f>SQRT((D17*D17)+(H17*H17))</f>
        <v>#DIV/0!</v>
      </c>
      <c r="N17" s="14"/>
      <c r="O17" s="34">
        <f>POWER(2,-L17)</f>
        <v>203.46914216477964</v>
      </c>
      <c r="P17" s="26" t="e">
        <f>M17/SQRT((COUNT(C15:C17)+COUNT(G15:G17)/2))</f>
        <v>#DIV/0!</v>
      </c>
    </row>
    <row r="18" spans="2:16">
      <c r="B18" s="36" t="s">
        <v>47</v>
      </c>
      <c r="C18" s="30">
        <v>27.150999069213867</v>
      </c>
      <c r="D18" s="10"/>
      <c r="E18" s="8"/>
      <c r="F18" s="8"/>
      <c r="G18" s="30">
        <v>21.488000869750977</v>
      </c>
      <c r="I18" s="8"/>
      <c r="J18" s="8"/>
      <c r="K18" s="8"/>
      <c r="L18" s="8"/>
      <c r="M18" s="8"/>
      <c r="N18" s="8"/>
      <c r="O18" s="33"/>
    </row>
    <row r="19" spans="2:16">
      <c r="B19" s="36" t="s">
        <v>47</v>
      </c>
      <c r="C19" s="30">
        <v>26.999000549316406</v>
      </c>
      <c r="D19" s="9"/>
      <c r="E19" s="8"/>
      <c r="F19" s="8"/>
      <c r="G19" s="30">
        <v>21.603000640869141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47</v>
      </c>
      <c r="C20" s="30">
        <v>27.052999496459961</v>
      </c>
      <c r="D20" s="4">
        <f>STDEV(C18:C20)</f>
        <v>7.7053393396591577E-2</v>
      </c>
      <c r="E20" s="1">
        <f>AVERAGE(C18:C20)</f>
        <v>27.06766637166341</v>
      </c>
      <c r="F20" s="8"/>
      <c r="G20" s="30">
        <v>21.542999267578125</v>
      </c>
      <c r="H20" s="3">
        <f>STDEV(G18:G20)</f>
        <v>5.7518020245240262E-2</v>
      </c>
      <c r="I20" s="1">
        <f>AVERAGE(G18:G20)</f>
        <v>21.544666926066082</v>
      </c>
      <c r="J20" s="8"/>
      <c r="K20" s="1">
        <f>E20-I20</f>
        <v>5.5229994455973284</v>
      </c>
      <c r="L20" s="1">
        <f>K20-$K$7</f>
        <v>-4.5580005645751989</v>
      </c>
      <c r="M20" s="27">
        <f>SQRT((D20*D20)+(H20*H20))</f>
        <v>9.615377312857655E-2</v>
      </c>
      <c r="N20" s="14"/>
      <c r="O20" s="34">
        <f>POWER(2,-L20)</f>
        <v>23.55563901280459</v>
      </c>
      <c r="P20" s="26">
        <f>M20/SQRT((COUNT(C18:C20)+COUNT(G18:G20)/2))</f>
        <v>4.532732334392621E-2</v>
      </c>
    </row>
    <row r="21" spans="2:16">
      <c r="B21" s="36" t="s">
        <v>48</v>
      </c>
      <c r="C21" s="30">
        <v>25.770000457763672</v>
      </c>
      <c r="D21" s="10"/>
      <c r="E21" s="8"/>
      <c r="F21" s="8"/>
      <c r="G21" s="30">
        <v>16.392999649047852</v>
      </c>
      <c r="I21" s="8"/>
      <c r="J21" s="8"/>
      <c r="K21" s="8"/>
      <c r="L21" s="8"/>
      <c r="M21" s="8"/>
      <c r="N21" s="8"/>
      <c r="O21" s="33"/>
    </row>
    <row r="22" spans="2:16">
      <c r="B22" s="36" t="s">
        <v>48</v>
      </c>
      <c r="C22" s="30"/>
      <c r="D22" s="9"/>
      <c r="E22" s="8"/>
      <c r="F22" s="8"/>
      <c r="G22" s="30">
        <v>16.474000930786133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48</v>
      </c>
      <c r="C23" s="30">
        <v>25.471000671386719</v>
      </c>
      <c r="D23" s="4">
        <f>STDEV(C21:C23)</f>
        <v>0.21142477652047265</v>
      </c>
      <c r="E23" s="1">
        <f>AVERAGE(C21:C23)</f>
        <v>25.620500564575195</v>
      </c>
      <c r="F23" s="8"/>
      <c r="G23" s="30">
        <v>16.530000686645508</v>
      </c>
      <c r="H23" s="3">
        <f>STDEV(G21:G23)</f>
        <v>6.8879683267744046E-2</v>
      </c>
      <c r="I23" s="1">
        <f>AVERAGE(G21:G23)</f>
        <v>16.465667088826496</v>
      </c>
      <c r="J23" s="8"/>
      <c r="K23" s="1">
        <f>E23-I23</f>
        <v>9.1548334757486991</v>
      </c>
      <c r="L23" s="1">
        <f>K23-$K$7</f>
        <v>-0.92616653442382813</v>
      </c>
      <c r="M23" s="27">
        <f>SQRT((D23*D23)+(H23*H23))</f>
        <v>0.22236197267922531</v>
      </c>
      <c r="N23" s="14"/>
      <c r="O23" s="34">
        <f>POWER(2,-L23)</f>
        <v>1.9002201009432171</v>
      </c>
      <c r="P23" s="26">
        <f>M23/SQRT((COUNT(C21:C23)+COUNT(G21:G23)/2))</f>
        <v>0.11885747394469268</v>
      </c>
    </row>
    <row r="24" spans="2:16">
      <c r="B24" s="36" t="s">
        <v>49</v>
      </c>
      <c r="C24" t="s">
        <v>10</v>
      </c>
      <c r="D24" s="10"/>
      <c r="E24" s="8"/>
      <c r="F24" s="8"/>
      <c r="G24" s="30">
        <v>18.704999923706055</v>
      </c>
      <c r="I24" s="8"/>
      <c r="J24" s="8"/>
      <c r="K24" s="8"/>
      <c r="L24" s="8"/>
      <c r="M24" s="8"/>
      <c r="N24" s="8"/>
      <c r="O24" s="33"/>
    </row>
    <row r="25" spans="2:16">
      <c r="B25" s="36" t="s">
        <v>49</v>
      </c>
      <c r="C25" t="s">
        <v>10</v>
      </c>
      <c r="D25" s="9"/>
      <c r="E25" s="8"/>
      <c r="F25" s="8"/>
      <c r="G25" s="30">
        <v>18.606000900268555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49</v>
      </c>
      <c r="C26" t="s">
        <v>10</v>
      </c>
      <c r="D26" s="4" t="e">
        <f>STDEV(C24:C26)</f>
        <v>#DIV/0!</v>
      </c>
      <c r="E26" s="1" t="e">
        <f>AVERAGE(C24:C26)</f>
        <v>#DIV/0!</v>
      </c>
      <c r="F26" s="8"/>
      <c r="G26" s="30">
        <v>18.61199951171875</v>
      </c>
      <c r="H26" s="3">
        <f>STDEV(G24:G26)</f>
        <v>5.5506556085321269E-2</v>
      </c>
      <c r="I26" s="1">
        <f>AVERAGE(G24:G26)</f>
        <v>18.641000111897785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50</v>
      </c>
      <c r="C27" s="30">
        <v>23.368999481201172</v>
      </c>
      <c r="D27" s="10"/>
      <c r="E27" s="8"/>
      <c r="F27" s="8"/>
      <c r="G27" s="30">
        <v>18.302999496459961</v>
      </c>
      <c r="I27" s="8"/>
      <c r="J27" s="8"/>
      <c r="K27" s="8"/>
      <c r="L27" s="8"/>
      <c r="M27" s="8"/>
      <c r="N27" s="8"/>
      <c r="O27" s="33"/>
    </row>
    <row r="28" spans="2:16">
      <c r="B28" s="36" t="s">
        <v>50</v>
      </c>
      <c r="C28" s="30">
        <v>23.302999496459961</v>
      </c>
      <c r="D28" s="9"/>
      <c r="E28" s="8"/>
      <c r="F28" s="8"/>
      <c r="G28" s="30">
        <v>18.350000381469727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50</v>
      </c>
      <c r="C29" s="30">
        <v>23.555999755859375</v>
      </c>
      <c r="D29" s="4">
        <f>STDEV(C27:C29)</f>
        <v>0.13123403519682833</v>
      </c>
      <c r="E29" s="1">
        <f>AVERAGE(C27:C29)</f>
        <v>23.409332911173504</v>
      </c>
      <c r="F29" s="8"/>
      <c r="G29" s="30">
        <v>18.334999084472656</v>
      </c>
      <c r="H29" s="3">
        <f>STDEV(G27:G29)</f>
        <v>2.4007275759228199E-2</v>
      </c>
      <c r="I29" s="1">
        <f>AVERAGE(G27:G29)</f>
        <v>18.329332987467449</v>
      </c>
      <c r="J29" s="8"/>
      <c r="K29" s="1">
        <f>E29-I29</f>
        <v>5.0799999237060547</v>
      </c>
      <c r="L29" s="1">
        <f>K29-$K$7</f>
        <v>-5.0010000864664725</v>
      </c>
      <c r="M29" s="27">
        <f>SQRT((D29*D29)+(H29*H29))</f>
        <v>0.13341184836221257</v>
      </c>
      <c r="N29" s="14"/>
      <c r="O29" s="34">
        <f>POWER(2,-L29)</f>
        <v>32.022190318020201</v>
      </c>
      <c r="P29" s="26">
        <f>M29/SQRT((COUNT(C27:C29)+COUNT(G27:G29)/2))</f>
        <v>6.2890948445034608E-2</v>
      </c>
    </row>
    <row r="30" spans="2:16">
      <c r="B30" s="36" t="s">
        <v>51</v>
      </c>
      <c r="C30" s="30">
        <v>23.545999526977539</v>
      </c>
      <c r="D30" s="10"/>
      <c r="E30" s="8"/>
      <c r="F30" s="8"/>
      <c r="G30" s="30">
        <v>13.065999984741211</v>
      </c>
      <c r="I30" s="8"/>
      <c r="J30" s="8"/>
      <c r="K30" s="8"/>
      <c r="L30" s="8"/>
      <c r="M30" s="8"/>
      <c r="N30" s="8"/>
      <c r="O30" s="33"/>
    </row>
    <row r="31" spans="2:16">
      <c r="B31" s="36" t="s">
        <v>51</v>
      </c>
      <c r="C31" s="30">
        <v>23.523000717163086</v>
      </c>
      <c r="D31" s="9"/>
      <c r="E31" s="8"/>
      <c r="F31" s="8"/>
      <c r="G31" s="30">
        <v>13.069999694824219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51</v>
      </c>
      <c r="C32" s="30">
        <v>23.590999603271484</v>
      </c>
      <c r="D32" s="4">
        <f>STDEV(C30:C32)</f>
        <v>3.4587571542692486E-2</v>
      </c>
      <c r="E32" s="1">
        <f>AVERAGE(C30:C32)</f>
        <v>23.553333282470703</v>
      </c>
      <c r="F32" s="8"/>
      <c r="G32" s="30">
        <v>13.006999969482422</v>
      </c>
      <c r="H32" s="3">
        <f>STDEV(G30:G32)</f>
        <v>3.5275026280234247E-2</v>
      </c>
      <c r="I32" s="1">
        <f>AVERAGE(G30:G32)</f>
        <v>13.047666549682617</v>
      </c>
      <c r="J32" s="8"/>
      <c r="K32" s="1">
        <f>E32-I32</f>
        <v>10.505666732788086</v>
      </c>
      <c r="L32" s="1">
        <f>K32-$K$7</f>
        <v>0.42466672261555871</v>
      </c>
      <c r="M32" s="27">
        <f>SQRT((D32*D32)+(H32*H32))</f>
        <v>4.9402708268799271E-2</v>
      </c>
      <c r="N32" s="14"/>
      <c r="O32" s="34">
        <f>POWER(2,-L32)</f>
        <v>0.74501081684078352</v>
      </c>
      <c r="P32" s="26">
        <f>M32/SQRT((COUNT(C30:C32)+COUNT(G30:G32)/2))</f>
        <v>2.3288660017232461E-2</v>
      </c>
    </row>
    <row r="33" spans="2:17">
      <c r="B33" s="36" t="s">
        <v>52</v>
      </c>
      <c r="C33" t="s">
        <v>10</v>
      </c>
      <c r="D33" s="10"/>
      <c r="E33" s="8"/>
      <c r="F33" s="8"/>
      <c r="G33" s="30">
        <v>17.351999282836914</v>
      </c>
      <c r="I33" s="8"/>
      <c r="J33" s="8"/>
      <c r="K33" s="8"/>
      <c r="L33" s="8"/>
      <c r="M33" s="8"/>
      <c r="N33" s="8"/>
      <c r="O33" s="33"/>
    </row>
    <row r="34" spans="2:17">
      <c r="B34" s="36" t="s">
        <v>52</v>
      </c>
      <c r="C34" t="s">
        <v>10</v>
      </c>
      <c r="D34" s="9"/>
      <c r="E34" s="8"/>
      <c r="F34" s="8"/>
      <c r="G34" s="30">
        <v>17.391000747680664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52</v>
      </c>
      <c r="C35" t="s">
        <v>10</v>
      </c>
      <c r="D35" s="4" t="e">
        <f>STDEV(C33:C35)</f>
        <v>#DIV/0!</v>
      </c>
      <c r="E35" s="1" t="e">
        <f>AVERAGE(C33:C35)</f>
        <v>#DIV/0!</v>
      </c>
      <c r="F35" s="8"/>
      <c r="G35" s="30">
        <v>17.351999282836914</v>
      </c>
      <c r="H35" s="3">
        <f>STDEV(G33:G35)</f>
        <v>2.2517506226328789E-2</v>
      </c>
      <c r="I35" s="1">
        <f>AVERAGE(G33:G35)</f>
        <v>17.364999771118164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7" s="35" customFormat="1">
      <c r="B36" s="35" t="s">
        <v>53</v>
      </c>
      <c r="C36" s="44">
        <v>27.667999267578125</v>
      </c>
      <c r="D36" s="45"/>
      <c r="E36" s="46"/>
      <c r="F36" s="46"/>
      <c r="G36" s="44">
        <v>18.24799919128418</v>
      </c>
      <c r="H36" s="47"/>
      <c r="I36" s="46"/>
      <c r="J36" s="46"/>
      <c r="K36" s="46"/>
      <c r="L36" s="46"/>
      <c r="M36" s="46"/>
      <c r="N36" s="46"/>
      <c r="O36" s="48"/>
      <c r="P36" s="49"/>
      <c r="Q36" s="50"/>
    </row>
    <row r="37" spans="2:17" s="35" customFormat="1">
      <c r="B37" s="35" t="s">
        <v>53</v>
      </c>
      <c r="C37" s="44"/>
      <c r="D37" s="51"/>
      <c r="E37" s="46"/>
      <c r="F37" s="46"/>
      <c r="G37" s="44">
        <v>18.271999359130859</v>
      </c>
      <c r="H37" s="51"/>
      <c r="I37" s="46"/>
      <c r="J37" s="46"/>
      <c r="K37" s="46"/>
      <c r="L37" s="46"/>
      <c r="M37" s="46"/>
      <c r="N37" s="46"/>
      <c r="O37" s="48"/>
      <c r="P37" s="49"/>
      <c r="Q37" s="50"/>
    </row>
    <row r="38" spans="2:17" s="35" customFormat="1" ht="15.75">
      <c r="B38" s="35" t="s">
        <v>53</v>
      </c>
      <c r="C38" s="44">
        <v>26.37700080871582</v>
      </c>
      <c r="D38" s="52">
        <f>STDEV(C36:C38)</f>
        <v>0.91287376476291771</v>
      </c>
      <c r="E38" s="53">
        <f>AVERAGE(C36:C38)</f>
        <v>27.022500038146973</v>
      </c>
      <c r="F38" s="46"/>
      <c r="G38" s="44">
        <v>18.163000106811523</v>
      </c>
      <c r="H38" s="54">
        <f>STDEV(G36:G38)</f>
        <v>5.7273742418949149E-2</v>
      </c>
      <c r="I38" s="53">
        <f>AVERAGE(G36:G38)</f>
        <v>18.22766621907552</v>
      </c>
      <c r="J38" s="46"/>
      <c r="K38" s="53">
        <f>E38-I38</f>
        <v>8.794833819071453</v>
      </c>
      <c r="L38" s="53">
        <f>K38-$K$7</f>
        <v>-1.2861661911010742</v>
      </c>
      <c r="M38" s="53">
        <f>SQRT((D38*D38)+(H38*H38))</f>
        <v>0.91466867879199565</v>
      </c>
      <c r="N38" s="46"/>
      <c r="O38" s="55">
        <f>POWER(2,-L38)</f>
        <v>2.4387911082531302</v>
      </c>
      <c r="P38" s="56">
        <f>M38/SQRT((COUNT(C36:C38)+COUNT(G36:G38)/2))</f>
        <v>0.48891097406469031</v>
      </c>
      <c r="Q38" s="50"/>
    </row>
    <row r="39" spans="2:17">
      <c r="B39" s="36" t="s">
        <v>54</v>
      </c>
      <c r="C39" s="30">
        <v>25.816999435424805</v>
      </c>
      <c r="D39" s="10"/>
      <c r="E39" s="8"/>
      <c r="F39" s="8"/>
      <c r="G39" s="30">
        <v>13.519000053405762</v>
      </c>
      <c r="I39" s="8"/>
      <c r="J39" s="8"/>
      <c r="K39" s="8"/>
      <c r="L39" s="8"/>
      <c r="M39" s="8"/>
      <c r="N39" s="8"/>
      <c r="O39" s="33"/>
    </row>
    <row r="40" spans="2:17">
      <c r="B40" s="36" t="s">
        <v>54</v>
      </c>
      <c r="C40" s="30">
        <v>25.629999160766602</v>
      </c>
      <c r="D40" s="9"/>
      <c r="E40" s="8"/>
      <c r="F40" s="8"/>
      <c r="G40" s="30">
        <v>13.362000465393066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54</v>
      </c>
      <c r="C41" s="30">
        <v>25.444999694824219</v>
      </c>
      <c r="D41" s="4">
        <f>STDEV(C39:C41)</f>
        <v>0.18600076708100824</v>
      </c>
      <c r="E41" s="1">
        <f>AVERAGE(C39:C41)</f>
        <v>25.630666097005207</v>
      </c>
      <c r="F41" s="8"/>
      <c r="G41" s="30">
        <v>13.399999618530273</v>
      </c>
      <c r="H41" s="3">
        <f>STDEV(G39:G41)</f>
        <v>8.1908393725202033E-2</v>
      </c>
      <c r="I41" s="1">
        <f>AVERAGE(G39:G41)</f>
        <v>13.427000045776367</v>
      </c>
      <c r="J41" s="8"/>
      <c r="K41" s="1">
        <f>E41-I41</f>
        <v>12.20366605122884</v>
      </c>
      <c r="L41" s="1">
        <f>K41-$K$7</f>
        <v>2.1226660410563127</v>
      </c>
      <c r="M41" s="27">
        <f>SQRT((D41*D41)+(H41*H41))</f>
        <v>0.20323698068355128</v>
      </c>
      <c r="N41" s="14"/>
      <c r="O41" s="34">
        <f>POWER(2,-L41)</f>
        <v>0.22962218798775066</v>
      </c>
      <c r="P41" s="26">
        <f>M41/SQRT((COUNT(C39:C41)+COUNT(G39:G41)/2))</f>
        <v>9.580683148614566E-2</v>
      </c>
    </row>
    <row r="42" spans="2:17">
      <c r="B42" s="36" t="s">
        <v>55</v>
      </c>
      <c r="C42" t="s">
        <v>10</v>
      </c>
      <c r="D42" s="10"/>
      <c r="E42" s="8"/>
      <c r="F42" s="8"/>
      <c r="G42" s="30">
        <v>16.485000610351562</v>
      </c>
      <c r="I42" s="8"/>
      <c r="J42" s="8"/>
      <c r="K42" s="8"/>
      <c r="L42" s="8"/>
      <c r="M42" s="8"/>
      <c r="N42" s="8"/>
      <c r="O42" s="33"/>
    </row>
    <row r="43" spans="2:17">
      <c r="B43" s="36" t="s">
        <v>55</v>
      </c>
      <c r="C43" t="s">
        <v>10</v>
      </c>
      <c r="D43" s="9"/>
      <c r="E43" s="8"/>
      <c r="F43" s="8"/>
      <c r="G43" s="30">
        <v>16.542999267578125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55</v>
      </c>
      <c r="C44" t="s">
        <v>10</v>
      </c>
      <c r="D44" s="4" t="e">
        <f>STDEV(C42:C44)</f>
        <v>#DIV/0!</v>
      </c>
      <c r="E44" s="1" t="e">
        <f>AVERAGE(C42:C44)</f>
        <v>#DIV/0!</v>
      </c>
      <c r="F44" s="8"/>
      <c r="G44" s="30">
        <v>16.559999465942383</v>
      </c>
      <c r="H44" s="3">
        <f>STDEV(G42:G44)</f>
        <v>3.9322765510666387E-2</v>
      </c>
      <c r="I44" s="1">
        <f>AVERAGE(G42:G44)</f>
        <v>16.529333114624023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7">
      <c r="B45" s="36" t="s">
        <v>56</v>
      </c>
      <c r="C45" s="30">
        <v>28.986000061035156</v>
      </c>
      <c r="D45" s="10"/>
      <c r="E45" s="8"/>
      <c r="F45" s="8"/>
      <c r="G45" s="30">
        <v>19.548000335693359</v>
      </c>
      <c r="I45" s="8"/>
      <c r="J45" s="8"/>
      <c r="K45" s="8"/>
      <c r="L45" s="8"/>
      <c r="M45" s="8"/>
      <c r="N45" s="8"/>
      <c r="O45" s="33"/>
    </row>
    <row r="46" spans="2:17">
      <c r="B46" s="36" t="s">
        <v>56</v>
      </c>
      <c r="C46" s="30">
        <v>28.909999847412109</v>
      </c>
      <c r="D46" s="9"/>
      <c r="E46" s="8"/>
      <c r="F46" s="8"/>
      <c r="G46" s="30">
        <v>19.590000152587891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56</v>
      </c>
      <c r="C47" s="30">
        <v>28.554000854492188</v>
      </c>
      <c r="D47" s="4">
        <f>STDEV(C45:C47)</f>
        <v>0.23062763273440268</v>
      </c>
      <c r="E47" s="1">
        <f>AVERAGE(C45:C47)</f>
        <v>28.816666920979817</v>
      </c>
      <c r="F47" s="8"/>
      <c r="G47" s="30">
        <v>19.632999420166016</v>
      </c>
      <c r="H47" s="3">
        <f>STDEV(G45:G47)</f>
        <v>4.2500521550954913E-2</v>
      </c>
      <c r="I47" s="1">
        <f>AVERAGE(G45:G47)</f>
        <v>19.590333302815754</v>
      </c>
      <c r="J47" s="8"/>
      <c r="K47" s="1">
        <f>E47-I47</f>
        <v>9.2263336181640625</v>
      </c>
      <c r="L47" s="1">
        <f>K47-$K$7</f>
        <v>-0.85466639200846473</v>
      </c>
      <c r="M47" s="27">
        <f>SQRT((D47*D47)+(H47*H47))</f>
        <v>0.23451097908792609</v>
      </c>
      <c r="N47" s="14"/>
      <c r="O47" s="34">
        <f>POWER(2,-L47)</f>
        <v>1.8083405471177725</v>
      </c>
      <c r="P47" s="26">
        <f>M47/SQRT((COUNT(C45:C47)+COUNT(G45:G47)/2))</f>
        <v>0.11054953571717946</v>
      </c>
    </row>
    <row r="48" spans="2:17">
      <c r="B48" s="36" t="s">
        <v>57</v>
      </c>
      <c r="C48" s="30">
        <v>27.326000213623047</v>
      </c>
      <c r="D48" s="10"/>
      <c r="E48" s="8"/>
      <c r="F48" s="8"/>
      <c r="G48" s="30">
        <v>14.630999565124512</v>
      </c>
      <c r="I48" s="8"/>
      <c r="J48" s="8"/>
      <c r="K48" s="8"/>
      <c r="L48" s="8"/>
      <c r="M48" s="8"/>
      <c r="N48" s="8"/>
      <c r="O48" s="33"/>
    </row>
    <row r="49" spans="2:17">
      <c r="B49" s="36" t="s">
        <v>57</v>
      </c>
      <c r="C49" s="30">
        <v>27.603000640869141</v>
      </c>
      <c r="D49" s="9"/>
      <c r="E49" s="8"/>
      <c r="F49" s="8"/>
      <c r="G49" s="30">
        <v>14.649999618530273</v>
      </c>
      <c r="H49" s="9"/>
      <c r="I49" s="8"/>
      <c r="J49" s="8"/>
      <c r="K49" s="8"/>
      <c r="L49" s="8"/>
      <c r="M49" s="8"/>
      <c r="N49" s="8"/>
      <c r="O49" s="33"/>
    </row>
    <row r="50" spans="2:17" ht="15.75">
      <c r="B50" s="36" t="s">
        <v>57</v>
      </c>
      <c r="C50" s="30">
        <v>26.844999313354492</v>
      </c>
      <c r="D50" s="4">
        <f>STDEV(C48:C50)</f>
        <v>0.38354858781020018</v>
      </c>
      <c r="E50" s="1">
        <f>AVERAGE(C48:C50)</f>
        <v>27.258000055948894</v>
      </c>
      <c r="F50" s="8"/>
      <c r="G50" s="30">
        <v>14.565999984741211</v>
      </c>
      <c r="H50" s="3">
        <f>STDEV(G48:G50)</f>
        <v>4.404899914890914E-2</v>
      </c>
      <c r="I50" s="1">
        <f>AVERAGE(G48:G50)</f>
        <v>14.615666389465332</v>
      </c>
      <c r="J50" s="8"/>
      <c r="K50" s="1">
        <f>E50-I50</f>
        <v>12.642333666483562</v>
      </c>
      <c r="L50" s="1">
        <f>K50-$K$7</f>
        <v>2.5613336563110352</v>
      </c>
      <c r="M50" s="27">
        <f>SQRT((D50*D50)+(H50*H50))</f>
        <v>0.38606972626355907</v>
      </c>
      <c r="N50" s="14"/>
      <c r="O50" s="34">
        <f>POWER(2,-L50)</f>
        <v>0.16941885432373155</v>
      </c>
      <c r="P50" s="26">
        <f>M50/SQRT((COUNT(C48:C50)+COUNT(G48:G50)/2))</f>
        <v>0.18199501430119785</v>
      </c>
    </row>
    <row r="51" spans="2:17">
      <c r="B51" s="36" t="s">
        <v>58</v>
      </c>
      <c r="C51" t="s">
        <v>10</v>
      </c>
      <c r="D51" s="10"/>
      <c r="E51" s="8"/>
      <c r="F51" s="8"/>
      <c r="G51" s="30">
        <v>21.013999938964844</v>
      </c>
      <c r="I51" s="8"/>
      <c r="J51" s="8"/>
      <c r="K51" s="8"/>
      <c r="L51" s="8"/>
      <c r="M51" s="8"/>
      <c r="N51" s="8"/>
      <c r="O51" s="33"/>
    </row>
    <row r="52" spans="2:17">
      <c r="B52" s="36" t="s">
        <v>58</v>
      </c>
      <c r="C52" t="s">
        <v>10</v>
      </c>
      <c r="D52" s="9"/>
      <c r="E52" s="8"/>
      <c r="F52" s="8"/>
      <c r="G52" s="30">
        <v>21.158000946044922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58</v>
      </c>
      <c r="C53" t="s">
        <v>10</v>
      </c>
      <c r="D53" s="4" t="e">
        <f>STDEV(C51:C53)</f>
        <v>#DIV/0!</v>
      </c>
      <c r="E53" s="1" t="e">
        <f>AVERAGE(C51:C53)</f>
        <v>#DIV/0!</v>
      </c>
      <c r="F53" s="8"/>
      <c r="G53" s="30">
        <v>21.034999847412109</v>
      </c>
      <c r="H53" s="3">
        <f>STDEV(G51:G53)</f>
        <v>7.7788770033286422E-2</v>
      </c>
      <c r="I53" s="1">
        <f>AVERAGE(G51:G53)</f>
        <v>21.069000244140625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59</v>
      </c>
      <c r="C54" s="30">
        <v>31.125</v>
      </c>
      <c r="D54" s="10"/>
      <c r="E54" s="8"/>
      <c r="F54" s="8"/>
      <c r="G54" s="30">
        <v>20.599000930786133</v>
      </c>
      <c r="I54" s="8"/>
      <c r="J54" s="8"/>
      <c r="K54" s="8"/>
      <c r="L54" s="8"/>
      <c r="M54" s="8"/>
      <c r="N54" s="8"/>
      <c r="O54" s="33"/>
    </row>
    <row r="55" spans="2:17">
      <c r="B55" s="36" t="s">
        <v>59</v>
      </c>
      <c r="C55" s="30">
        <v>31.329999923706055</v>
      </c>
      <c r="D55" s="9"/>
      <c r="E55" s="8"/>
      <c r="F55" s="8"/>
      <c r="G55" s="30">
        <v>20.579999923706055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59</v>
      </c>
      <c r="C56" s="30"/>
      <c r="D56" s="4">
        <f>STDEV(C54:C56)</f>
        <v>0.14495683619527616</v>
      </c>
      <c r="E56" s="1">
        <f>AVERAGE(C54:C56)</f>
        <v>31.227499961853027</v>
      </c>
      <c r="F56" s="8"/>
      <c r="G56" s="30">
        <v>20.590999603271484</v>
      </c>
      <c r="H56" s="3">
        <f>STDEV(G54:G56)</f>
        <v>9.5398503010265708E-3</v>
      </c>
      <c r="I56" s="1">
        <f>AVERAGE(G54:G56)</f>
        <v>20.590000152587891</v>
      </c>
      <c r="J56" s="8"/>
      <c r="K56" s="1">
        <f>E56-I56</f>
        <v>10.637499809265137</v>
      </c>
      <c r="L56" s="1">
        <f>K56-$K$7</f>
        <v>0.55649979909260949</v>
      </c>
      <c r="M56" s="27">
        <f>SQRT((D56*D56)+(H56*H56))</f>
        <v>0.14527041372388985</v>
      </c>
      <c r="N56" s="14"/>
      <c r="O56" s="34">
        <f>POWER(2,-L56)</f>
        <v>0.6799498274313982</v>
      </c>
      <c r="P56" s="26">
        <f>M56/SQRT((COUNT(C54:C56)+COUNT(G54:G56)/2))</f>
        <v>7.7650302369957E-2</v>
      </c>
    </row>
    <row r="57" spans="2:17" s="35" customFormat="1">
      <c r="B57" s="35" t="s">
        <v>60</v>
      </c>
      <c r="C57" s="44">
        <v>28.131000518798828</v>
      </c>
      <c r="D57" s="45"/>
      <c r="E57" s="46"/>
      <c r="F57" s="46"/>
      <c r="G57" s="44">
        <v>15.369999885559082</v>
      </c>
      <c r="H57" s="47"/>
      <c r="I57" s="46"/>
      <c r="J57" s="46"/>
      <c r="K57" s="46"/>
      <c r="L57" s="46"/>
      <c r="M57" s="46"/>
      <c r="N57" s="46"/>
      <c r="O57" s="48"/>
      <c r="P57" s="49"/>
      <c r="Q57" s="50"/>
    </row>
    <row r="58" spans="2:17" s="35" customFormat="1">
      <c r="B58" s="35" t="s">
        <v>60</v>
      </c>
      <c r="C58" s="44">
        <v>27.544000625610352</v>
      </c>
      <c r="D58" s="51"/>
      <c r="E58" s="46"/>
      <c r="F58" s="46"/>
      <c r="G58" s="44">
        <v>15.368000030517578</v>
      </c>
      <c r="H58" s="51"/>
      <c r="I58" s="46"/>
      <c r="J58" s="46"/>
      <c r="K58" s="46"/>
      <c r="L58" s="46"/>
      <c r="M58" s="46"/>
      <c r="N58" s="46"/>
      <c r="O58" s="48"/>
      <c r="P58" s="49"/>
      <c r="Q58" s="50"/>
    </row>
    <row r="59" spans="2:17" s="35" customFormat="1" ht="15.75">
      <c r="B59" s="35" t="s">
        <v>60</v>
      </c>
      <c r="C59" s="44"/>
      <c r="D59" s="52">
        <f>STDEV(C57:C59)</f>
        <v>0.41507160502935087</v>
      </c>
      <c r="E59" s="53">
        <f>AVERAGE(C57:C59)</f>
        <v>27.83750057220459</v>
      </c>
      <c r="F59" s="46"/>
      <c r="G59" s="44">
        <v>15.41100025177002</v>
      </c>
      <c r="H59" s="54">
        <f>STDEV(G57:G59)</f>
        <v>2.4269488654745514E-2</v>
      </c>
      <c r="I59" s="53">
        <f>AVERAGE(G57:G59)</f>
        <v>15.383000055948893</v>
      </c>
      <c r="J59" s="46"/>
      <c r="K59" s="53">
        <f>E59-I59</f>
        <v>12.454500516255697</v>
      </c>
      <c r="L59" s="53">
        <f>K59-$K$7</f>
        <v>2.37350050608317</v>
      </c>
      <c r="M59" s="53">
        <f>SQRT((D59*D59)+(H59*H59))</f>
        <v>0.41578052549536793</v>
      </c>
      <c r="N59" s="46"/>
      <c r="O59" s="55">
        <f>POWER(2,-L59)</f>
        <v>0.19297682329374</v>
      </c>
      <c r="P59" s="56">
        <f>M59/SQRT((COUNT(C57:C59)+COUNT(G57:G59)/2))</f>
        <v>0.22224403921378494</v>
      </c>
      <c r="Q59" s="50"/>
    </row>
    <row r="60" spans="2:17">
      <c r="B60" s="36" t="s">
        <v>61</v>
      </c>
      <c r="C60" t="s">
        <v>10</v>
      </c>
      <c r="D60" s="10"/>
      <c r="E60" s="8"/>
      <c r="F60" s="8"/>
      <c r="G60" s="30">
        <v>19.343000411987305</v>
      </c>
      <c r="I60" s="8"/>
      <c r="J60" s="8"/>
      <c r="K60" s="8"/>
      <c r="L60" s="8"/>
      <c r="M60" s="8"/>
      <c r="N60" s="8"/>
      <c r="O60" s="33"/>
    </row>
    <row r="61" spans="2:17">
      <c r="B61" s="36" t="s">
        <v>61</v>
      </c>
      <c r="C61" t="s">
        <v>10</v>
      </c>
      <c r="D61" s="9"/>
      <c r="E61" s="8"/>
      <c r="F61" s="8"/>
      <c r="G61" s="30">
        <v>19.305000305175781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61</v>
      </c>
      <c r="C62" t="s">
        <v>10</v>
      </c>
      <c r="D62" s="4" t="e">
        <f>STDEV(C60:C62)</f>
        <v>#DIV/0!</v>
      </c>
      <c r="E62" s="1" t="e">
        <f>AVERAGE(C60:C62)</f>
        <v>#DIV/0!</v>
      </c>
      <c r="F62" s="8"/>
      <c r="G62" s="30">
        <v>19.618000030517578</v>
      </c>
      <c r="H62" s="3">
        <f>STDEV(G60:G62)</f>
        <v>0.17080087156966869</v>
      </c>
      <c r="I62" s="1">
        <f>AVERAGE(G60:G62)</f>
        <v>19.422000249226887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7">
      <c r="B63" s="36" t="s">
        <v>62</v>
      </c>
      <c r="C63" s="30"/>
      <c r="D63" s="10"/>
      <c r="E63" s="8"/>
      <c r="F63" s="8"/>
      <c r="G63" s="30">
        <v>18.110000610351563</v>
      </c>
      <c r="I63" s="8"/>
      <c r="J63" s="8"/>
      <c r="K63" s="8"/>
      <c r="L63" s="8"/>
      <c r="M63" s="8"/>
      <c r="N63" s="8"/>
      <c r="O63" s="33"/>
    </row>
    <row r="64" spans="2:17">
      <c r="B64" s="36" t="s">
        <v>62</v>
      </c>
      <c r="C64" s="30">
        <v>29.584999084472656</v>
      </c>
      <c r="D64" s="9"/>
      <c r="E64" s="8"/>
      <c r="F64" s="8"/>
      <c r="G64" s="30">
        <v>18.139999389648438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62</v>
      </c>
      <c r="C65" s="30">
        <v>29.86199951171875</v>
      </c>
      <c r="D65" s="4">
        <f>STDEV(C63:C65)</f>
        <v>0.19586888049728379</v>
      </c>
      <c r="E65" s="1">
        <f>AVERAGE(C63:C65)</f>
        <v>29.723499298095703</v>
      </c>
      <c r="F65" s="8"/>
      <c r="G65" s="30">
        <v>18.208000183105469</v>
      </c>
      <c r="H65" s="3">
        <f>STDEV(G63:G65)</f>
        <v>5.0212798717120921E-2</v>
      </c>
      <c r="I65" s="1">
        <f>AVERAGE(G63:G65)</f>
        <v>18.152666727701824</v>
      </c>
      <c r="J65" s="8"/>
      <c r="K65" s="1">
        <f>E65-I65</f>
        <v>11.570832570393879</v>
      </c>
      <c r="L65" s="1">
        <f>K65-$K$7</f>
        <v>1.4898325602213518</v>
      </c>
      <c r="M65" s="27">
        <f>SQRT((D65*D65)+(H65*H65))</f>
        <v>0.20220272872111628</v>
      </c>
      <c r="N65" s="14"/>
      <c r="O65" s="34">
        <f>POWER(2,-L65)</f>
        <v>0.35605387025967117</v>
      </c>
      <c r="P65" s="26">
        <f>M65/SQRT((COUNT(C63:C65)+COUNT(G63:G65)/2))</f>
        <v>0.10808190479217317</v>
      </c>
    </row>
    <row r="66" spans="2:16">
      <c r="B66" s="36" t="s">
        <v>63</v>
      </c>
      <c r="C66" s="30">
        <v>28.326999664306641</v>
      </c>
      <c r="D66" s="10"/>
      <c r="E66" s="8"/>
      <c r="F66" s="8"/>
      <c r="G66" s="30">
        <v>14.866999626159668</v>
      </c>
      <c r="I66" s="8"/>
      <c r="J66" s="8"/>
      <c r="K66" s="8"/>
      <c r="L66" s="8"/>
      <c r="M66" s="8"/>
      <c r="N66" s="8"/>
      <c r="O66" s="33"/>
    </row>
    <row r="67" spans="2:16">
      <c r="B67" s="36" t="s">
        <v>63</v>
      </c>
      <c r="C67" s="30">
        <v>27.895000457763672</v>
      </c>
      <c r="D67" s="9"/>
      <c r="E67" s="8"/>
      <c r="F67" s="8"/>
      <c r="G67" s="30">
        <v>14.866999626159668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63</v>
      </c>
      <c r="C68" s="30">
        <v>28.743000030517578</v>
      </c>
      <c r="D68" s="4">
        <f>STDEV(C66:C68)</f>
        <v>0.42402493922963941</v>
      </c>
      <c r="E68" s="1">
        <f>AVERAGE(C66:C68)</f>
        <v>28.321666717529297</v>
      </c>
      <c r="F68" s="8"/>
      <c r="G68" s="30">
        <v>14.892999649047852</v>
      </c>
      <c r="H68" s="3">
        <f>STDEV(G66:G68)</f>
        <v>1.5011120213429228E-2</v>
      </c>
      <c r="I68" s="1">
        <f>AVERAGE(G66:G68)</f>
        <v>14.875666300455729</v>
      </c>
      <c r="J68" s="8"/>
      <c r="K68" s="1">
        <f>E68-I68</f>
        <v>13.446000417073568</v>
      </c>
      <c r="L68" s="1">
        <f>K68-$K$7</f>
        <v>3.3650004069010411</v>
      </c>
      <c r="M68" s="27">
        <f>SQRT((D68*D68)+(H68*H68))</f>
        <v>0.42429056414061511</v>
      </c>
      <c r="N68" s="14"/>
      <c r="O68" s="34">
        <f>POWER(2,-L68)</f>
        <v>9.7058582000499494E-2</v>
      </c>
      <c r="P68" s="26">
        <f>M68/SQRT((COUNT(C66:C68)+COUNT(G66:G68)/2))</f>
        <v>0.20001249006486319</v>
      </c>
    </row>
    <row r="69" spans="2:16">
      <c r="B69" s="36" t="s">
        <v>64</v>
      </c>
      <c r="C69" t="s">
        <v>10</v>
      </c>
      <c r="D69" s="10"/>
      <c r="E69" s="8"/>
      <c r="F69" s="8"/>
      <c r="G69" s="30">
        <v>17.625</v>
      </c>
      <c r="I69" s="8"/>
      <c r="J69" s="8"/>
      <c r="K69" s="8"/>
      <c r="L69" s="8"/>
      <c r="M69" s="8"/>
      <c r="N69" s="8"/>
      <c r="O69" s="33"/>
    </row>
    <row r="70" spans="2:16">
      <c r="B70" s="36" t="s">
        <v>64</v>
      </c>
      <c r="C70" s="30">
        <v>31.732000350952148</v>
      </c>
      <c r="D70" s="9"/>
      <c r="E70" s="8"/>
      <c r="F70" s="8"/>
      <c r="G70" s="30">
        <v>17.663999557495117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64</v>
      </c>
      <c r="C71" t="s">
        <v>10</v>
      </c>
      <c r="D71" s="4" t="e">
        <f>STDEV(C69:C71)</f>
        <v>#DIV/0!</v>
      </c>
      <c r="E71" s="1">
        <f>AVERAGE(C69:C71)</f>
        <v>31.732000350952148</v>
      </c>
      <c r="F71" s="8"/>
      <c r="G71" s="30">
        <v>17.722999572753906</v>
      </c>
      <c r="H71" s="3">
        <f>STDEV(G69:G71)</f>
        <v>4.9338766950712737E-2</v>
      </c>
      <c r="I71" s="1">
        <f>AVERAGE(G69:G71)</f>
        <v>17.670666376749676</v>
      </c>
      <c r="J71" s="8"/>
      <c r="K71" s="1">
        <f>E71-I71</f>
        <v>14.061333974202473</v>
      </c>
      <c r="L71" s="1">
        <f>K71-$K$7</f>
        <v>3.9803339640299455</v>
      </c>
      <c r="M71" s="27" t="e">
        <f>SQRT((D71*D71)+(H71*H71))</f>
        <v>#DIV/0!</v>
      </c>
      <c r="N71" s="14"/>
      <c r="O71" s="34">
        <f>POWER(2,-L71)</f>
        <v>6.3357799331364331E-2</v>
      </c>
      <c r="P71" s="26" t="e">
        <f>M71/SQRT((COUNT(C69:C71)+COUNT(G69:G71)/2))</f>
        <v>#DIV/0!</v>
      </c>
    </row>
    <row r="72" spans="2:16">
      <c r="B72" s="36" t="s">
        <v>65</v>
      </c>
      <c r="C72" s="30">
        <v>23.26099967956543</v>
      </c>
      <c r="D72" s="10"/>
      <c r="E72" s="8"/>
      <c r="F72" s="8"/>
      <c r="G72" s="30">
        <v>16.856000900268555</v>
      </c>
      <c r="I72" s="8"/>
      <c r="J72" s="8"/>
      <c r="K72" s="8"/>
      <c r="L72" s="8"/>
      <c r="M72" s="8"/>
      <c r="N72" s="8"/>
      <c r="O72" s="33"/>
    </row>
    <row r="73" spans="2:16">
      <c r="B73" s="36" t="s">
        <v>65</v>
      </c>
      <c r="C73" s="30">
        <v>23.326999664306641</v>
      </c>
      <c r="D73" s="9"/>
      <c r="E73" s="8"/>
      <c r="F73" s="8"/>
      <c r="G73" s="30">
        <v>16.878000259399414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65</v>
      </c>
      <c r="C74" s="30">
        <v>23.254999160766602</v>
      </c>
      <c r="D74" s="4">
        <f>STDEV(C72:C74)</f>
        <v>3.9950128747632228E-2</v>
      </c>
      <c r="E74" s="1">
        <f>AVERAGE(C72:C74)</f>
        <v>23.280999501546223</v>
      </c>
      <c r="F74" s="8"/>
      <c r="G74" s="30">
        <v>16.858999252319336</v>
      </c>
      <c r="H74" s="3">
        <f>STDEV(G72:G74)</f>
        <v>1.1930354753360082E-2</v>
      </c>
      <c r="I74" s="1">
        <f>AVERAGE(G72:G74)</f>
        <v>16.864333470662434</v>
      </c>
      <c r="J74" s="8"/>
      <c r="K74" s="1">
        <f>E74-I74</f>
        <v>6.4166660308837891</v>
      </c>
      <c r="L74" s="1">
        <f>K74-$K$7</f>
        <v>-3.6643339792887382</v>
      </c>
      <c r="M74" s="27">
        <f>SQRT((D74*D74)+(H74*H74))</f>
        <v>4.1693478524745475E-2</v>
      </c>
      <c r="N74" s="14"/>
      <c r="O74" s="34">
        <f>POWER(2,-L74)</f>
        <v>12.678691711684587</v>
      </c>
      <c r="P74" s="26">
        <f>M74/SQRT((COUNT(C72:C74)+COUNT(G72:G74)/2))</f>
        <v>1.9654494264068813E-2</v>
      </c>
    </row>
    <row r="75" spans="2:16">
      <c r="B75" s="36" t="s">
        <v>66</v>
      </c>
      <c r="C75" s="30">
        <v>26.010000228881836</v>
      </c>
      <c r="D75" s="10"/>
      <c r="E75" s="8"/>
      <c r="F75" s="8"/>
      <c r="G75" s="30">
        <v>14.038000106811523</v>
      </c>
      <c r="I75" s="8"/>
      <c r="J75" s="8"/>
      <c r="K75" s="8"/>
      <c r="L75" s="8"/>
      <c r="M75" s="8"/>
      <c r="N75" s="8"/>
      <c r="O75" s="33"/>
    </row>
    <row r="76" spans="2:16">
      <c r="B76" s="36" t="s">
        <v>66</v>
      </c>
      <c r="C76" s="30">
        <v>26.271999359130859</v>
      </c>
      <c r="D76" s="9"/>
      <c r="E76" s="8"/>
      <c r="F76" s="8"/>
      <c r="G76" s="30">
        <v>13.925999641418457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66</v>
      </c>
      <c r="C77" s="30">
        <v>26.691999435424805</v>
      </c>
      <c r="D77" s="4">
        <f>STDEV(C75:C77)</f>
        <v>0.34403646271457644</v>
      </c>
      <c r="E77" s="1">
        <f>AVERAGE(C75:C77)</f>
        <v>26.324666341145832</v>
      </c>
      <c r="F77" s="8"/>
      <c r="G77" s="30">
        <v>14.038999557495117</v>
      </c>
      <c r="H77" s="3">
        <f>STDEV(G75:G77)</f>
        <v>6.4953937760108937E-2</v>
      </c>
      <c r="I77" s="1">
        <f>AVERAGE(G75:G77)</f>
        <v>14.000999768575033</v>
      </c>
      <c r="J77" s="8"/>
      <c r="K77" s="1">
        <f>E77-I77</f>
        <v>12.323666572570799</v>
      </c>
      <c r="L77" s="1">
        <f>K77-$K$7</f>
        <v>2.2426665623982718</v>
      </c>
      <c r="M77" s="27">
        <f>SQRT((D77*D77)+(H77*H77))</f>
        <v>0.35011441231075058</v>
      </c>
      <c r="N77" s="14"/>
      <c r="O77" s="34">
        <f>POWER(2,-L77)</f>
        <v>0.21129542534064544</v>
      </c>
      <c r="P77" s="26">
        <f>M77/SQRT((COUNT(C75:C77)+COUNT(G75:G77)/2))</f>
        <v>0.16504551675738308</v>
      </c>
    </row>
    <row r="78" spans="2:16">
      <c r="B78" s="36" t="s">
        <v>67</v>
      </c>
      <c r="C78" s="30">
        <v>30.139999389648438</v>
      </c>
      <c r="D78" s="10"/>
      <c r="E78" s="8"/>
      <c r="F78" s="8"/>
      <c r="G78" s="30">
        <v>16.520000457763672</v>
      </c>
      <c r="I78" s="8"/>
      <c r="J78" s="8"/>
      <c r="K78" s="8"/>
      <c r="L78" s="8"/>
      <c r="M78" s="8"/>
      <c r="N78" s="8"/>
      <c r="O78" s="33"/>
    </row>
    <row r="79" spans="2:16">
      <c r="B79" s="36" t="s">
        <v>67</v>
      </c>
      <c r="C79" t="s">
        <v>10</v>
      </c>
      <c r="D79" s="9"/>
      <c r="E79" s="8"/>
      <c r="F79" s="8"/>
      <c r="G79" s="30">
        <v>16.527000427246094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67</v>
      </c>
      <c r="C80" t="s">
        <v>10</v>
      </c>
      <c r="D80" s="4" t="e">
        <f>STDEV(C78:C80)</f>
        <v>#DIV/0!</v>
      </c>
      <c r="E80" s="1">
        <f>AVERAGE(C78:C80)</f>
        <v>30.139999389648438</v>
      </c>
      <c r="F80" s="8"/>
      <c r="G80" s="30">
        <v>16.563999176025391</v>
      </c>
      <c r="H80" s="3">
        <f>STDEV(G78:G80)</f>
        <v>2.3642455430370954E-2</v>
      </c>
      <c r="I80" s="1">
        <f>AVERAGE(G78:G80)</f>
        <v>16.537000020345051</v>
      </c>
      <c r="J80" s="8"/>
      <c r="K80" s="1">
        <f>E80-I80</f>
        <v>13.602999369303387</v>
      </c>
      <c r="L80" s="1">
        <f>K80-$K$7</f>
        <v>3.5219993591308594</v>
      </c>
      <c r="M80" s="27" t="e">
        <f>SQRT((D80*D80)+(H80*H80))</f>
        <v>#DIV/0!</v>
      </c>
      <c r="N80" s="14"/>
      <c r="O80" s="34">
        <f>POWER(2,-L80)</f>
        <v>8.705075621120037E-2</v>
      </c>
      <c r="P80" s="26" t="e">
        <f>M80/SQRT((COUNT(C78:C80)+COUNT(G78:G80)/2))</f>
        <v>#DIV/0!</v>
      </c>
    </row>
    <row r="81" spans="2:16">
      <c r="B81" s="36" t="s">
        <v>68</v>
      </c>
      <c r="C81" s="30">
        <v>26.840999603271484</v>
      </c>
      <c r="D81" s="10"/>
      <c r="E81" s="8"/>
      <c r="F81" s="8"/>
      <c r="G81" s="30">
        <v>18.260000228881836</v>
      </c>
      <c r="I81" s="8"/>
      <c r="J81" s="8"/>
      <c r="K81" s="8"/>
      <c r="L81" s="8"/>
      <c r="M81" s="8"/>
      <c r="N81" s="8"/>
      <c r="O81" s="33"/>
    </row>
    <row r="82" spans="2:16">
      <c r="B82" s="36" t="s">
        <v>68</v>
      </c>
      <c r="C82" s="30">
        <v>27.16200065612793</v>
      </c>
      <c r="D82" s="9"/>
      <c r="E82" s="8"/>
      <c r="F82" s="8"/>
      <c r="G82" s="30">
        <v>18.267999649047852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68</v>
      </c>
      <c r="C83" s="30">
        <v>27.509000778198242</v>
      </c>
      <c r="D83" s="4">
        <f>STDEV(C81:C83)</f>
        <v>0.33408490197224627</v>
      </c>
      <c r="E83" s="1">
        <f>AVERAGE(C81:C83)</f>
        <v>27.170667012532551</v>
      </c>
      <c r="F83" s="8"/>
      <c r="G83" s="30">
        <v>18.225000381469727</v>
      </c>
      <c r="H83" s="3">
        <f>STDEV(G81:G83)</f>
        <v>2.2868891002548231E-2</v>
      </c>
      <c r="I83" s="1">
        <f>AVERAGE(G81:G83)</f>
        <v>18.251000086466473</v>
      </c>
      <c r="J83" s="8"/>
      <c r="K83" s="1">
        <f>E83-I83</f>
        <v>8.9196669260660784</v>
      </c>
      <c r="L83" s="1">
        <f>K83-$K$7</f>
        <v>-1.1613330841064489</v>
      </c>
      <c r="M83" s="27">
        <f>SQRT((D83*D83)+(H83*H83))</f>
        <v>0.33486670169112343</v>
      </c>
      <c r="N83" s="14"/>
      <c r="O83" s="34">
        <f>POWER(2,-L83)</f>
        <v>2.2366400295207169</v>
      </c>
      <c r="P83" s="26">
        <f>M83/SQRT((COUNT(C81:C83)+COUNT(G81:G83)/2))</f>
        <v>0.1578576770395774</v>
      </c>
    </row>
    <row r="84" spans="2:16">
      <c r="B84" s="36" t="s">
        <v>69</v>
      </c>
      <c r="C84" s="30">
        <v>27.593999862670898</v>
      </c>
      <c r="D84" s="10"/>
      <c r="E84" s="8"/>
      <c r="F84" s="8"/>
      <c r="G84" s="30">
        <v>15.685999870300293</v>
      </c>
      <c r="I84" s="8"/>
      <c r="J84" s="8"/>
      <c r="K84" s="8"/>
      <c r="L84" s="8"/>
      <c r="M84" s="8"/>
      <c r="N84" s="8"/>
      <c r="O84" s="33"/>
    </row>
    <row r="85" spans="2:16">
      <c r="B85" s="36" t="s">
        <v>69</v>
      </c>
      <c r="C85" s="30">
        <v>27.256999969482422</v>
      </c>
      <c r="D85" s="9"/>
      <c r="E85" s="8"/>
      <c r="F85" s="8"/>
      <c r="G85" s="30">
        <v>15.741000175476074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69</v>
      </c>
      <c r="C86" s="30"/>
      <c r="D86" s="4">
        <f>STDEV(C84:C86)</f>
        <v>0.23829490973271397</v>
      </c>
      <c r="E86" s="1">
        <f>AVERAGE(C84:C86)</f>
        <v>27.42549991607666</v>
      </c>
      <c r="F86" s="8"/>
      <c r="G86" s="30">
        <v>15.710000038146973</v>
      </c>
      <c r="H86" s="3">
        <f>STDEV(G84:G86)</f>
        <v>2.7574294008856099E-2</v>
      </c>
      <c r="I86" s="1">
        <f>AVERAGE(G84:G86)</f>
        <v>15.712333361307779</v>
      </c>
      <c r="J86" s="8"/>
      <c r="K86" s="1">
        <f>E86-I86</f>
        <v>11.713166554768881</v>
      </c>
      <c r="L86" s="1">
        <f>K86-$K$7</f>
        <v>1.6321665445963536</v>
      </c>
      <c r="M86" s="27">
        <f>SQRT((D86*D86)+(H86*H86))</f>
        <v>0.23988498430416427</v>
      </c>
      <c r="N86" s="14"/>
      <c r="O86" s="34">
        <f>POWER(2,-L86)</f>
        <v>0.32260337915585263</v>
      </c>
      <c r="P86" s="26">
        <f>M86/SQRT((COUNT(C84:C86)+COUNT(G84:G86)/2))</f>
        <v>0.12822391764254676</v>
      </c>
    </row>
    <row r="87" spans="2:16">
      <c r="B87" s="36" t="s">
        <v>70</v>
      </c>
      <c r="C87" t="s">
        <v>10</v>
      </c>
      <c r="D87" s="10"/>
      <c r="E87" s="8"/>
      <c r="F87" s="8"/>
      <c r="G87" s="30">
        <v>17.327999114990234</v>
      </c>
      <c r="I87" s="8"/>
      <c r="J87" s="8"/>
      <c r="K87" s="8"/>
      <c r="L87" s="8"/>
      <c r="M87" s="8"/>
      <c r="N87" s="8"/>
      <c r="O87" s="33"/>
    </row>
    <row r="88" spans="2:16">
      <c r="B88" s="36" t="s">
        <v>70</v>
      </c>
      <c r="C88" t="s">
        <v>10</v>
      </c>
      <c r="D88" s="9"/>
      <c r="E88" s="8"/>
      <c r="F88" s="8"/>
      <c r="G88" s="30">
        <v>17.356000900268555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70</v>
      </c>
      <c r="C89" t="s">
        <v>10</v>
      </c>
      <c r="D89" s="4" t="e">
        <f>STDEV(C87:C89)</f>
        <v>#DIV/0!</v>
      </c>
      <c r="E89" s="1" t="e">
        <f>AVERAGE(C87:C89)</f>
        <v>#DIV/0!</v>
      </c>
      <c r="F89" s="8"/>
      <c r="G89" s="30">
        <v>17.311000823974609</v>
      </c>
      <c r="H89" s="3">
        <f>STDEV(G87:G89)</f>
        <v>2.2723148045865522E-2</v>
      </c>
      <c r="I89" s="1">
        <f>AVERAGE(G87:G89)</f>
        <v>17.331666946411133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4" t="e">
        <f>POWER(2,-L89)</f>
        <v>#DIV/0!</v>
      </c>
      <c r="P89" s="26" t="e">
        <f>M89/SQRT((COUNT(C87:C89)+COUNT(G87:G89)/2))</f>
        <v>#DIV/0!</v>
      </c>
    </row>
    <row r="90" spans="2:16">
      <c r="B90" s="36" t="s">
        <v>71</v>
      </c>
      <c r="C90" s="30">
        <v>25.750999450683594</v>
      </c>
      <c r="D90" s="10"/>
      <c r="E90" s="8"/>
      <c r="F90" s="8"/>
      <c r="G90" s="30">
        <v>17.971000671386719</v>
      </c>
      <c r="I90" s="8"/>
      <c r="J90" s="8"/>
      <c r="K90" s="8"/>
      <c r="L90" s="8"/>
      <c r="M90" s="8"/>
      <c r="N90" s="8"/>
      <c r="O90" s="33"/>
    </row>
    <row r="91" spans="2:16">
      <c r="B91" s="36" t="s">
        <v>71</v>
      </c>
      <c r="C91" s="30">
        <v>25.881000518798828</v>
      </c>
      <c r="D91" s="9"/>
      <c r="E91" s="8"/>
      <c r="F91" s="8"/>
      <c r="G91" s="30">
        <v>17.955999374389648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71</v>
      </c>
      <c r="C92" s="30">
        <v>25.881000518798828</v>
      </c>
      <c r="D92" s="4">
        <f>STDEV(C90:C92)</f>
        <v>7.5056151671269444E-2</v>
      </c>
      <c r="E92" s="1">
        <f>AVERAGE(C90:C92)</f>
        <v>25.837666829427082</v>
      </c>
      <c r="F92" s="8"/>
      <c r="G92" s="30">
        <v>18.024999618530273</v>
      </c>
      <c r="H92" s="3">
        <f>STDEV(G90:G92)</f>
        <v>3.6290400235858014E-2</v>
      </c>
      <c r="I92" s="1">
        <f>AVERAGE(G90:G92)</f>
        <v>17.983999888102215</v>
      </c>
      <c r="J92" s="8"/>
      <c r="K92" s="1">
        <f>E92-I92</f>
        <v>7.8536669413248674</v>
      </c>
      <c r="L92" s="1">
        <f>K92-$K$7</f>
        <v>-2.2273330688476598</v>
      </c>
      <c r="M92" s="27">
        <f>SQRT((D92*D92)+(H92*H92))</f>
        <v>8.3369173277533265E-2</v>
      </c>
      <c r="N92" s="14"/>
      <c r="O92" s="34">
        <f>POWER(2,-L92)</f>
        <v>4.6826755104296867</v>
      </c>
      <c r="P92" s="26">
        <f>M92/SQRT((COUNT(C90:C92)+COUNT(G90:G92)/2))</f>
        <v>3.9300605177640058E-2</v>
      </c>
    </row>
    <row r="93" spans="2:16">
      <c r="B93" s="36" t="s">
        <v>72</v>
      </c>
      <c r="C93" s="30">
        <v>26.181999206542969</v>
      </c>
      <c r="D93" s="10"/>
      <c r="E93" s="8"/>
      <c r="F93" s="8"/>
      <c r="G93" s="30">
        <v>13.909999847412109</v>
      </c>
      <c r="I93" s="8"/>
      <c r="J93" s="8"/>
      <c r="K93" s="8"/>
      <c r="L93" s="8"/>
      <c r="M93" s="8"/>
      <c r="N93" s="8"/>
      <c r="O93" s="33"/>
    </row>
    <row r="94" spans="2:16">
      <c r="B94" s="36" t="s">
        <v>72</v>
      </c>
      <c r="C94" s="30">
        <v>26.555999755859375</v>
      </c>
      <c r="D94" s="9"/>
      <c r="E94" s="8"/>
      <c r="F94" s="8"/>
      <c r="G94" s="30">
        <v>14.072999954223633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72</v>
      </c>
      <c r="C95" s="30">
        <v>26.325000762939453</v>
      </c>
      <c r="D95" s="4">
        <f>STDEV(C93:C95)</f>
        <v>0.18871777462229761</v>
      </c>
      <c r="E95" s="1">
        <f>AVERAGE(C93:C95)</f>
        <v>26.354333241780598</v>
      </c>
      <c r="F95" s="8"/>
      <c r="G95" s="30">
        <v>14.031999588012695</v>
      </c>
      <c r="H95" s="3">
        <f>STDEV(G93:G95)</f>
        <v>8.4787972374829684E-2</v>
      </c>
      <c r="I95" s="1">
        <f>AVERAGE(G93:G95)</f>
        <v>14.004999796549479</v>
      </c>
      <c r="J95" s="8"/>
      <c r="K95" s="1">
        <f>E95-I95</f>
        <v>12.349333445231119</v>
      </c>
      <c r="L95" s="1">
        <f>K95-$K$7</f>
        <v>2.268333435058592</v>
      </c>
      <c r="M95" s="27">
        <f>SQRT((D95*D95)+(H95*H95))</f>
        <v>0.20688982265405712</v>
      </c>
      <c r="N95" s="14"/>
      <c r="O95" s="34">
        <f>POWER(2,-L95)</f>
        <v>0.20756952709849646</v>
      </c>
      <c r="P95" s="26">
        <f>M95/SQRT((COUNT(C93:C95)+COUNT(G93:G95)/2))</f>
        <v>9.7528797704777334E-2</v>
      </c>
    </row>
    <row r="96" spans="2:16">
      <c r="B96" s="36" t="s">
        <v>73</v>
      </c>
      <c r="C96" t="s">
        <v>10</v>
      </c>
      <c r="D96" s="10"/>
      <c r="E96" s="8"/>
      <c r="F96" s="8"/>
      <c r="G96" s="30">
        <v>18.409000396728516</v>
      </c>
      <c r="I96" s="8"/>
      <c r="J96" s="8"/>
      <c r="K96" s="8"/>
      <c r="L96" s="8"/>
      <c r="M96" s="8"/>
      <c r="N96" s="8"/>
      <c r="O96" s="33"/>
    </row>
    <row r="97" spans="2:16">
      <c r="B97" s="36" t="s">
        <v>73</v>
      </c>
      <c r="C97" t="s">
        <v>10</v>
      </c>
      <c r="D97" s="9"/>
      <c r="E97" s="8"/>
      <c r="F97" s="8"/>
      <c r="G97" s="30">
        <v>18.417999267578125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73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18.454999923706055</v>
      </c>
      <c r="H98" s="3">
        <f>STDEV(G96:G98)</f>
        <v>2.4378900414848474E-2</v>
      </c>
      <c r="I98" s="1">
        <f>AVERAGE(G96:G98)</f>
        <v>18.427333196004231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74</v>
      </c>
      <c r="C99" s="30">
        <v>28.788000106811523</v>
      </c>
      <c r="D99" s="10"/>
      <c r="E99" s="8"/>
      <c r="F99" s="8"/>
      <c r="G99" s="30">
        <v>20.375</v>
      </c>
      <c r="I99" s="8"/>
      <c r="J99" s="8"/>
      <c r="K99" s="8"/>
      <c r="L99" s="8"/>
      <c r="M99" s="8"/>
      <c r="N99" s="8"/>
      <c r="O99" s="33"/>
    </row>
    <row r="100" spans="2:16">
      <c r="B100" s="36" t="s">
        <v>74</v>
      </c>
      <c r="C100" s="30">
        <v>28.461000442504883</v>
      </c>
      <c r="D100" s="9"/>
      <c r="E100" s="8"/>
      <c r="F100" s="8"/>
      <c r="G100" s="30">
        <v>20.37700080871582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74</v>
      </c>
      <c r="C101" s="30">
        <v>28.947000503540039</v>
      </c>
      <c r="D101" s="4">
        <f>STDEV(C99:C101)</f>
        <v>0.24779224024124746</v>
      </c>
      <c r="E101" s="1">
        <f>AVERAGE(C99:C101)</f>
        <v>28.732000350952148</v>
      </c>
      <c r="F101" s="8"/>
      <c r="G101" s="30">
        <v>20.356000900268555</v>
      </c>
      <c r="H101" s="3">
        <f>STDEV(G99:G101)</f>
        <v>1.1589975416397899E-2</v>
      </c>
      <c r="I101" s="1">
        <f>AVERAGE(G99:G101)</f>
        <v>20.369333902994793</v>
      </c>
      <c r="J101" s="8"/>
      <c r="K101" s="1">
        <f>E101-I101</f>
        <v>8.3626664479573556</v>
      </c>
      <c r="L101" s="1">
        <f>K101-$K$7</f>
        <v>-1.7183335622151716</v>
      </c>
      <c r="M101" s="27">
        <f>SQRT((D101*D101)+(H101*H101))</f>
        <v>0.24806314086121059</v>
      </c>
      <c r="N101" s="14"/>
      <c r="O101" s="34">
        <f>POWER(2,-L101)</f>
        <v>3.2905609899726431</v>
      </c>
      <c r="P101" s="26">
        <f>M101/SQRT((COUNT(C99:C101)+COUNT(G99:G101)/2))</f>
        <v>0.11693808604359718</v>
      </c>
    </row>
    <row r="102" spans="2:16">
      <c r="B102" s="36" t="s">
        <v>75</v>
      </c>
      <c r="C102" s="30">
        <v>24.520999908447266</v>
      </c>
      <c r="D102" s="10"/>
      <c r="E102" s="8"/>
      <c r="F102" s="8"/>
      <c r="G102" s="30">
        <v>14.642000198364258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75</v>
      </c>
      <c r="C103" s="30">
        <v>24.693000793457031</v>
      </c>
      <c r="D103" s="9"/>
      <c r="E103" s="8"/>
      <c r="F103" s="8"/>
      <c r="G103" s="30">
        <v>14.616000175476074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75</v>
      </c>
      <c r="C104" s="30">
        <v>24.527999877929688</v>
      </c>
      <c r="D104" s="4">
        <f>STDEV(C102:C104)</f>
        <v>9.7346979187645302E-2</v>
      </c>
      <c r="E104" s="1">
        <f>AVERAGE(C102:C104)</f>
        <v>24.58066685994466</v>
      </c>
      <c r="F104" s="8"/>
      <c r="G104" s="30">
        <v>14.600000381469727</v>
      </c>
      <c r="H104" s="3">
        <f>STDEV(G102:G104)</f>
        <v>2.1197402425791788E-2</v>
      </c>
      <c r="I104" s="1">
        <f>AVERAGE(G102:G104)</f>
        <v>14.619333585103353</v>
      </c>
      <c r="J104" s="8"/>
      <c r="K104" s="1">
        <f>E104-I104</f>
        <v>9.9613332748413068</v>
      </c>
      <c r="L104" s="1">
        <f>K104-$K$7</f>
        <v>-0.11966673533122041</v>
      </c>
      <c r="M104" s="27">
        <f>SQRT((D104*D104)+(H104*H104))</f>
        <v>9.9628129695186043E-2</v>
      </c>
      <c r="N104" s="14"/>
      <c r="O104" s="34">
        <f>POWER(2,-L104)</f>
        <v>1.0864838541729209</v>
      </c>
      <c r="P104" s="26">
        <f>M104/SQRT((COUNT(C102:C104)+COUNT(G102:G104)/2))</f>
        <v>4.6965150736265934E-2</v>
      </c>
    </row>
    <row r="105" spans="2:16">
      <c r="B105" s="36" t="s">
        <v>76</v>
      </c>
      <c r="C105" t="s">
        <v>10</v>
      </c>
      <c r="D105" s="10"/>
      <c r="E105" s="8"/>
      <c r="F105" s="8"/>
      <c r="G105" s="30">
        <v>16.809000015258789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76</v>
      </c>
      <c r="C106" t="s">
        <v>10</v>
      </c>
      <c r="D106" s="9"/>
      <c r="E106" s="8"/>
      <c r="F106" s="8"/>
      <c r="G106" s="30">
        <v>16.770999908447266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76</v>
      </c>
      <c r="C107" t="s">
        <v>10</v>
      </c>
      <c r="D107" s="4" t="e">
        <f>STDEV(C105:C107)</f>
        <v>#DIV/0!</v>
      </c>
      <c r="E107" s="1" t="e">
        <f>AVERAGE(C105:C107)</f>
        <v>#DIV/0!</v>
      </c>
      <c r="F107" s="8"/>
      <c r="G107" s="30">
        <v>16.860000610351563</v>
      </c>
      <c r="H107" s="3">
        <f>STDEV(G105:G107)</f>
        <v>4.4658320906190464E-2</v>
      </c>
      <c r="I107" s="1">
        <f>AVERAGE(G105:G107)</f>
        <v>16.813333511352539</v>
      </c>
      <c r="J107" s="8"/>
      <c r="K107" s="1" t="e">
        <f>E107-I107</f>
        <v>#DIV/0!</v>
      </c>
      <c r="L107" s="1" t="e">
        <f>K107-$K$7</f>
        <v>#DIV/0!</v>
      </c>
      <c r="M107" s="27" t="e">
        <f>SQRT((D107*D107)+(H107*H107))</f>
        <v>#DIV/0!</v>
      </c>
      <c r="N107" s="14"/>
      <c r="O107" s="34" t="e">
        <f>POWER(2,-L107)</f>
        <v>#DIV/0!</v>
      </c>
      <c r="P107" s="26" t="e">
        <f>M107/SQRT((COUNT(C105:C107)+COUNT(G105:G107)/2))</f>
        <v>#DIV/0!</v>
      </c>
    </row>
    <row r="108" spans="2:16">
      <c r="B108" s="36" t="s">
        <v>77</v>
      </c>
      <c r="C108" s="30">
        <v>27.988000869750977</v>
      </c>
      <c r="D108" s="10"/>
      <c r="E108" s="8"/>
      <c r="F108" s="8"/>
      <c r="G108" s="30">
        <v>19.346000671386719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77</v>
      </c>
      <c r="C109" s="30">
        <v>28.107000350952148</v>
      </c>
      <c r="D109" s="9"/>
      <c r="E109" s="8"/>
      <c r="F109" s="8"/>
      <c r="G109" s="30">
        <v>19.381999969482422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77</v>
      </c>
      <c r="C110" s="30">
        <v>27.569999694824219</v>
      </c>
      <c r="D110" s="4">
        <f>STDEV(C108:C110)</f>
        <v>0.2820329659950146</v>
      </c>
      <c r="E110" s="1">
        <f>AVERAGE(C108:C110)</f>
        <v>27.888333638509113</v>
      </c>
      <c r="F110" s="8"/>
      <c r="G110" s="30">
        <v>19.364999771118164</v>
      </c>
      <c r="H110" s="3">
        <f>STDEV(G108:G110)</f>
        <v>1.8008895942528025E-2</v>
      </c>
      <c r="I110" s="1">
        <f>AVERAGE(G108:G110)</f>
        <v>19.364333470662434</v>
      </c>
      <c r="J110" s="8"/>
      <c r="K110" s="1">
        <f>E110-I110</f>
        <v>8.5240001678466797</v>
      </c>
      <c r="L110" s="1">
        <f>K110-$K$7</f>
        <v>-1.5569998423258475</v>
      </c>
      <c r="M110" s="27">
        <f>SQRT((D110*D110)+(H110*H110))</f>
        <v>0.28260734994159981</v>
      </c>
      <c r="N110" s="14"/>
      <c r="O110" s="34">
        <f>POWER(2,-L110)</f>
        <v>2.9424131701310206</v>
      </c>
      <c r="P110" s="26">
        <f>M110/SQRT((COUNT(C108:C110)+COUNT(G108:G110)/2))</f>
        <v>0.13322238237124326</v>
      </c>
    </row>
    <row r="111" spans="2:16">
      <c r="B111" s="36" t="s">
        <v>78</v>
      </c>
      <c r="C111" s="30">
        <v>27.947999954223633</v>
      </c>
      <c r="D111" s="10"/>
      <c r="E111" s="8"/>
      <c r="F111" s="8"/>
      <c r="G111" s="30">
        <v>14.921999931335449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78</v>
      </c>
      <c r="C112" s="30">
        <v>27.416000366210937</v>
      </c>
      <c r="D112" s="9"/>
      <c r="E112" s="8"/>
      <c r="F112" s="8"/>
      <c r="G112" s="30">
        <v>15.088000297546387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78</v>
      </c>
      <c r="C113" s="30">
        <v>27.195999145507813</v>
      </c>
      <c r="D113" s="4">
        <f>STDEV(C111:C113)</f>
        <v>0.38663706389527108</v>
      </c>
      <c r="E113" s="1">
        <f>AVERAGE(C111:C113)</f>
        <v>27.519999821980793</v>
      </c>
      <c r="F113" s="8"/>
      <c r="G113" s="30">
        <v>15.048000335693359</v>
      </c>
      <c r="H113" s="3">
        <f>STDEV(G111:G113)</f>
        <v>8.6633538952653771E-2</v>
      </c>
      <c r="I113" s="1">
        <f>AVERAGE(G111:G113)</f>
        <v>15.019333521525065</v>
      </c>
      <c r="J113" s="8"/>
      <c r="K113" s="1">
        <f>E113-I113</f>
        <v>12.500666300455729</v>
      </c>
      <c r="L113" s="1">
        <f>K113-$K$7</f>
        <v>2.4196662902832013</v>
      </c>
      <c r="M113" s="27">
        <f>SQRT((D113*D113)+(H113*H113))</f>
        <v>0.39622416540263783</v>
      </c>
      <c r="N113" s="14"/>
      <c r="O113" s="34">
        <f>POWER(2,-L113)</f>
        <v>0.18689938276654963</v>
      </c>
      <c r="P113" s="26">
        <f>M113/SQRT((COUNT(C111:C113)+COUNT(G111:G113)/2))</f>
        <v>0.18678186281745698</v>
      </c>
    </row>
    <row r="114" spans="2:17">
      <c r="B114" s="36" t="s">
        <v>79</v>
      </c>
      <c r="C114" t="s">
        <v>10</v>
      </c>
      <c r="D114" s="10"/>
      <c r="E114" s="8"/>
      <c r="F114" s="8"/>
      <c r="G114" s="30">
        <v>17.919000625610352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79</v>
      </c>
      <c r="C115" t="s">
        <v>10</v>
      </c>
      <c r="D115" s="9"/>
      <c r="E115" s="8"/>
      <c r="F115" s="8"/>
      <c r="G115" s="30">
        <v>17.985000610351563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79</v>
      </c>
      <c r="C116" t="s">
        <v>10</v>
      </c>
      <c r="D116" s="4" t="e">
        <f>STDEV(C114:C116)</f>
        <v>#DIV/0!</v>
      </c>
      <c r="E116" s="1" t="e">
        <f>AVERAGE(C114:C116)</f>
        <v>#DIV/0!</v>
      </c>
      <c r="F116" s="8"/>
      <c r="G116" s="30">
        <v>18.044000625610352</v>
      </c>
      <c r="H116" s="3">
        <f>STDEV(G114:G116)</f>
        <v>6.2532657849555459E-2</v>
      </c>
      <c r="I116" s="1">
        <f>AVERAGE(G114:G116)</f>
        <v>17.982667287190754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7">
      <c r="B117" s="36" t="s">
        <v>80</v>
      </c>
      <c r="C117" s="30">
        <v>29.742000579833984</v>
      </c>
      <c r="D117" s="10"/>
      <c r="E117" s="8"/>
      <c r="F117" s="8"/>
      <c r="G117" s="30">
        <v>17.961000442504883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80</v>
      </c>
      <c r="C118" s="30">
        <v>29.62299919128418</v>
      </c>
      <c r="D118" s="9"/>
      <c r="E118" s="8"/>
      <c r="F118" s="8"/>
      <c r="G118" s="30">
        <v>17.958999633789062</v>
      </c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80</v>
      </c>
      <c r="C119" s="30">
        <v>29.968000411987305</v>
      </c>
      <c r="D119" s="4">
        <f>STDEV(C117:C119)</f>
        <v>0.17524416152723518</v>
      </c>
      <c r="E119" s="1">
        <f>AVERAGE(C117:C119)</f>
        <v>29.777666727701824</v>
      </c>
      <c r="F119" s="8"/>
      <c r="G119" s="30">
        <v>18.014999389648438</v>
      </c>
      <c r="H119" s="3">
        <f>STDEV(G117:G119)</f>
        <v>3.176964532495162E-2</v>
      </c>
      <c r="I119" s="1">
        <f>AVERAGE(G117:G119)</f>
        <v>17.978333155314129</v>
      </c>
      <c r="J119" s="8"/>
      <c r="K119" s="1">
        <f>E119-I119</f>
        <v>11.799333572387695</v>
      </c>
      <c r="L119" s="1">
        <f>K119-$K$7</f>
        <v>1.7183335622151681</v>
      </c>
      <c r="M119" s="27">
        <f>SQRT((D119*D119)+(H119*H119))</f>
        <v>0.17810060784134599</v>
      </c>
      <c r="N119" s="14"/>
      <c r="O119" s="34">
        <f>POWER(2,-L119)</f>
        <v>0.30389954875393943</v>
      </c>
      <c r="P119" s="26">
        <f>M119/SQRT((COUNT(C117:C119)+COUNT(G117:G119)/2))</f>
        <v>8.3957431692041173E-2</v>
      </c>
    </row>
    <row r="120" spans="2:17">
      <c r="B120" s="36" t="s">
        <v>81</v>
      </c>
      <c r="C120" s="30">
        <v>30.916000366210938</v>
      </c>
      <c r="D120" s="10"/>
      <c r="E120" s="8"/>
      <c r="F120" s="8"/>
      <c r="G120" s="30">
        <v>15.661999702453613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81</v>
      </c>
      <c r="C121" s="30">
        <v>31.017000198364258</v>
      </c>
      <c r="D121" s="9"/>
      <c r="E121" s="8"/>
      <c r="F121" s="8"/>
      <c r="G121" s="30">
        <v>15.774999618530273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81</v>
      </c>
      <c r="C122" s="30"/>
      <c r="D122" s="4">
        <f>STDEV(C120:C122)</f>
        <v>7.1417666214315889E-2</v>
      </c>
      <c r="E122" s="1">
        <f>AVERAGE(C120:C122)</f>
        <v>30.966500282287598</v>
      </c>
      <c r="F122" s="8"/>
      <c r="G122" s="30">
        <v>15.717000007629395</v>
      </c>
      <c r="H122" s="3">
        <f>STDEV(G120:G122)</f>
        <v>5.6506591750306229E-2</v>
      </c>
      <c r="I122" s="1">
        <f>AVERAGE(G120:G122)</f>
        <v>15.717999776204428</v>
      </c>
      <c r="J122" s="8"/>
      <c r="K122" s="1">
        <f>E122-I122</f>
        <v>15.24850050608317</v>
      </c>
      <c r="L122" s="1">
        <f>K122-$K$7</f>
        <v>5.1675004959106428</v>
      </c>
      <c r="M122" s="27">
        <f>SQRT((D122*D122)+(H122*H122))</f>
        <v>9.1068534405332413E-2</v>
      </c>
      <c r="N122" s="14"/>
      <c r="O122" s="34">
        <f>POWER(2,-L122)</f>
        <v>2.7824498668634762E-2</v>
      </c>
      <c r="P122" s="26">
        <f>M122/SQRT((COUNT(C120:C122)+COUNT(G120:G122)/2))</f>
        <v>4.8678179208626979E-2</v>
      </c>
    </row>
    <row r="123" spans="2:17">
      <c r="B123" s="36" t="s">
        <v>82</v>
      </c>
      <c r="C123" s="30">
        <v>32.116001129150391</v>
      </c>
      <c r="D123" s="10"/>
      <c r="E123" s="8"/>
      <c r="F123" s="8"/>
      <c r="G123" s="30">
        <v>16.982000350952148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82</v>
      </c>
      <c r="C124" s="30">
        <v>34.005001068115234</v>
      </c>
      <c r="D124" s="9"/>
      <c r="E124" s="8"/>
      <c r="F124" s="8"/>
      <c r="G124" s="30">
        <v>16.98699951171875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82</v>
      </c>
      <c r="C125" t="s">
        <v>10</v>
      </c>
      <c r="D125" s="4">
        <f>STDEV(C123:C125)</f>
        <v>1.3357246665030154</v>
      </c>
      <c r="E125" s="1">
        <f>AVERAGE(C123:C125)</f>
        <v>33.060501098632813</v>
      </c>
      <c r="F125" s="8"/>
      <c r="G125" s="30">
        <v>16.87299919128418</v>
      </c>
      <c r="H125" s="3">
        <f>STDEV(G123:G125)</f>
        <v>6.4423491414903736E-2</v>
      </c>
      <c r="I125" s="1">
        <f>AVERAGE(G123:G125)</f>
        <v>16.947333017985027</v>
      </c>
      <c r="J125" s="8"/>
      <c r="K125" s="1">
        <f>E125-I125</f>
        <v>16.113168080647785</v>
      </c>
      <c r="L125" s="1">
        <f>K125-$K$7</f>
        <v>6.032168070475258</v>
      </c>
      <c r="M125" s="27">
        <f>SQRT((D125*D125)+(H125*H125))</f>
        <v>1.3372773724813702</v>
      </c>
      <c r="N125" s="14"/>
      <c r="O125" s="34">
        <f>POWER(2,-L125)</f>
        <v>1.5280461532190254E-2</v>
      </c>
      <c r="P125" s="26">
        <f>M125/SQRT((COUNT(C123:C125)+COUNT(G123:G125)/2))</f>
        <v>0.71480482270150947</v>
      </c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2" workbookViewId="0">
      <selection activeCell="A138" sqref="A138:XFD14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28.583000183105469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28.315999984741211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28.215999603271484</v>
      </c>
      <c r="D7" s="4">
        <f>STDEV(C5:C8)</f>
        <v>0.18972726381952851</v>
      </c>
      <c r="E7" s="1">
        <f>AVERAGE(C5:C8)</f>
        <v>28.371666590372723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10.169666926066082</v>
      </c>
      <c r="L7" s="1">
        <f>K7-$K$7</f>
        <v>0</v>
      </c>
      <c r="M7" s="27">
        <f>SQRT((D7*D7)+(H7*H7))</f>
        <v>0.25435673991554991</v>
      </c>
      <c r="N7" s="14"/>
      <c r="O7" s="34">
        <f>POWER(2,-L7)</f>
        <v>1</v>
      </c>
      <c r="P7" s="26">
        <f>M7/SQRT((COUNT(C5:C8)+COUNT(G5:G8)/2))</f>
        <v>0.1199049170898589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83</v>
      </c>
      <c r="C9" s="30">
        <v>23.642000198364258</v>
      </c>
      <c r="D9" s="10"/>
      <c r="E9" s="8"/>
      <c r="F9" s="8"/>
      <c r="G9" s="30">
        <v>18.51099967956543</v>
      </c>
      <c r="I9" s="8"/>
      <c r="J9" s="8"/>
      <c r="K9" s="8"/>
      <c r="L9" s="8"/>
      <c r="M9" s="8"/>
      <c r="N9" s="8"/>
      <c r="O9" s="33"/>
    </row>
    <row r="10" spans="2:16">
      <c r="B10" s="36" t="s">
        <v>83</v>
      </c>
      <c r="C10" s="30">
        <v>23.625</v>
      </c>
      <c r="D10" s="9"/>
      <c r="E10" s="8"/>
      <c r="F10" s="8"/>
      <c r="G10" s="30">
        <v>18.461000442504883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83</v>
      </c>
      <c r="C11" s="30">
        <v>23.548999786376953</v>
      </c>
      <c r="D11" s="4">
        <f>STDEV(C9:C11)</f>
        <v>4.9521234241789787E-2</v>
      </c>
      <c r="E11" s="1">
        <f>AVERAGE(C9:C11)</f>
        <v>23.60533332824707</v>
      </c>
      <c r="F11" s="8"/>
      <c r="G11" s="30">
        <v>18.475000381469727</v>
      </c>
      <c r="H11" s="3">
        <f>STDEV(G9:G11)</f>
        <v>2.5793640886335432E-2</v>
      </c>
      <c r="I11" s="1">
        <f>AVERAGE(G9:G11)</f>
        <v>18.482333501180012</v>
      </c>
      <c r="J11" s="8"/>
      <c r="K11" s="1">
        <f>E11-I11</f>
        <v>5.1229998270670585</v>
      </c>
      <c r="L11" s="1">
        <f>K11-$K$7</f>
        <v>-5.0466670989990234</v>
      </c>
      <c r="M11" s="27">
        <f>SQRT((D11*D11)+(H11*H11))</f>
        <v>5.5836050639380359E-2</v>
      </c>
      <c r="N11" s="14"/>
      <c r="O11" s="34">
        <f>POWER(2,-L11)</f>
        <v>33.052032789480045</v>
      </c>
      <c r="P11" s="26">
        <f>M11/SQRT((COUNT(C9:C11)+COUNT(G9:G11)/2))</f>
        <v>2.6321366694520877E-2</v>
      </c>
    </row>
    <row r="12" spans="2:16">
      <c r="B12" s="36" t="s">
        <v>84</v>
      </c>
      <c r="C12" s="30">
        <v>25.125</v>
      </c>
      <c r="D12" s="10"/>
      <c r="E12" s="8"/>
      <c r="F12" s="8"/>
      <c r="G12" s="30">
        <v>14.451999664306641</v>
      </c>
      <c r="I12" s="8"/>
      <c r="J12" s="8"/>
      <c r="K12" s="8"/>
      <c r="L12" s="8"/>
      <c r="M12" s="8"/>
      <c r="N12" s="8"/>
      <c r="O12" s="33"/>
    </row>
    <row r="13" spans="2:16">
      <c r="B13" s="36" t="s">
        <v>84</v>
      </c>
      <c r="C13" s="30">
        <v>25.040000915527344</v>
      </c>
      <c r="D13" s="9"/>
      <c r="E13" s="8"/>
      <c r="F13" s="8"/>
      <c r="G13" s="30">
        <v>14.39900016784668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84</v>
      </c>
      <c r="C14" s="30">
        <v>25.132999420166016</v>
      </c>
      <c r="D14" s="4">
        <f>STDEV(C12:C14)</f>
        <v>5.1538912401555524E-2</v>
      </c>
      <c r="E14" s="1">
        <f>AVERAGE(C12:C14)</f>
        <v>25.099333445231121</v>
      </c>
      <c r="F14" s="8"/>
      <c r="G14" s="30">
        <v>14.472999572753906</v>
      </c>
      <c r="H14" s="3">
        <f>STDEV(G12:G14)</f>
        <v>3.8135405042267083E-2</v>
      </c>
      <c r="I14" s="1">
        <f>AVERAGE(G12:G14)</f>
        <v>14.441333134969076</v>
      </c>
      <c r="J14" s="8"/>
      <c r="K14" s="1">
        <f>E14-I14</f>
        <v>10.658000310262045</v>
      </c>
      <c r="L14" s="1">
        <f>K14-$K$7</f>
        <v>0.48833338419596295</v>
      </c>
      <c r="M14" s="27">
        <f>SQRT((D14*D14)+(H14*H14))</f>
        <v>6.4113716233525117E-2</v>
      </c>
      <c r="N14" s="14"/>
      <c r="O14" s="34">
        <f>POWER(2,-L14)</f>
        <v>0.71284811162966011</v>
      </c>
      <c r="P14" s="26">
        <f>M14/SQRT((COUNT(C12:C14)+COUNT(G12:G14)/2))</f>
        <v>3.02234956771971E-2</v>
      </c>
    </row>
    <row r="15" spans="2:16">
      <c r="B15" s="36" t="s">
        <v>85</v>
      </c>
      <c r="C15" t="s">
        <v>10</v>
      </c>
      <c r="D15" s="10"/>
      <c r="E15" s="8"/>
      <c r="F15" s="8"/>
      <c r="G15" s="30">
        <v>15.548000335693359</v>
      </c>
      <c r="I15" s="8"/>
      <c r="J15" s="8"/>
      <c r="K15" s="8"/>
      <c r="L15" s="8"/>
      <c r="M15" s="8"/>
      <c r="N15" s="8"/>
      <c r="O15" s="33"/>
    </row>
    <row r="16" spans="2:16">
      <c r="B16" s="36" t="s">
        <v>85</v>
      </c>
      <c r="C16" t="s">
        <v>10</v>
      </c>
      <c r="D16" s="9"/>
      <c r="E16" s="8"/>
      <c r="F16" s="8"/>
      <c r="G16" s="30">
        <v>15.51099967956543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85</v>
      </c>
      <c r="C17" t="s">
        <v>10</v>
      </c>
      <c r="D17" s="4" t="e">
        <f>STDEV(C15:C17)</f>
        <v>#DIV/0!</v>
      </c>
      <c r="E17" s="1" t="e">
        <f>AVERAGE(C15:C17)</f>
        <v>#DIV/0!</v>
      </c>
      <c r="F17" s="8"/>
      <c r="G17" s="30">
        <v>15.553999900817871</v>
      </c>
      <c r="H17" s="3">
        <f>STDEV(G15:G17)</f>
        <v>2.3288274457830601E-2</v>
      </c>
      <c r="I17" s="1">
        <f>AVERAGE(G15:G17)</f>
        <v>15.537666638692221</v>
      </c>
      <c r="J17" s="8"/>
      <c r="K17" s="1" t="e">
        <f>E17-I17</f>
        <v>#DIV/0!</v>
      </c>
      <c r="L17" s="1" t="e">
        <f>K17-$K$7</f>
        <v>#DIV/0!</v>
      </c>
      <c r="M17" s="27" t="e">
        <f>SQRT((D17*D17)+(H17*H17))</f>
        <v>#DIV/0!</v>
      </c>
      <c r="N17" s="14"/>
      <c r="O17" s="34" t="e">
        <f>POWER(2,-L17)</f>
        <v>#DIV/0!</v>
      </c>
      <c r="P17" s="26" t="e">
        <f>M17/SQRT((COUNT(C15:C17)+COUNT(G15:G17)/2))</f>
        <v>#DIV/0!</v>
      </c>
    </row>
    <row r="18" spans="2:16">
      <c r="B18" s="36" t="s">
        <v>86</v>
      </c>
      <c r="C18" s="30">
        <v>26.084999084472656</v>
      </c>
      <c r="D18" s="10"/>
      <c r="E18" s="8"/>
      <c r="F18" s="8"/>
      <c r="G18" s="30">
        <v>18.812999725341797</v>
      </c>
      <c r="I18" s="8"/>
      <c r="J18" s="8"/>
      <c r="K18" s="8"/>
      <c r="L18" s="8"/>
      <c r="M18" s="8"/>
      <c r="N18" s="8"/>
      <c r="O18" s="33"/>
    </row>
    <row r="19" spans="2:16">
      <c r="B19" s="36" t="s">
        <v>86</v>
      </c>
      <c r="C19" s="30">
        <v>26.069999694824219</v>
      </c>
      <c r="D19" s="9"/>
      <c r="E19" s="8"/>
      <c r="F19" s="8"/>
      <c r="G19" s="30">
        <v>18.915000915527344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86</v>
      </c>
      <c r="C20" s="30">
        <v>25.982999801635742</v>
      </c>
      <c r="D20" s="4">
        <f>STDEV(C18:C20)</f>
        <v>5.5072402047784297E-2</v>
      </c>
      <c r="E20" s="1">
        <f>AVERAGE(C18:C20)</f>
        <v>26.045999526977539</v>
      </c>
      <c r="F20" s="8"/>
      <c r="G20" s="30">
        <v>18.903999328613281</v>
      </c>
      <c r="H20" s="3">
        <f>STDEV(G18:G20)</f>
        <v>5.5985422968041904E-2</v>
      </c>
      <c r="I20" s="1">
        <f>AVERAGE(G18:G20)</f>
        <v>18.877333323160808</v>
      </c>
      <c r="J20" s="8"/>
      <c r="K20" s="1">
        <f>E20-I20</f>
        <v>7.1686662038167306</v>
      </c>
      <c r="L20" s="1">
        <f>K20-$K$7</f>
        <v>-3.0010007222493513</v>
      </c>
      <c r="M20" s="27">
        <f>SQRT((D20*D20)+(H20*H20))</f>
        <v>7.8532394922244342E-2</v>
      </c>
      <c r="N20" s="14"/>
      <c r="O20" s="34">
        <f>POWER(2,-L20)</f>
        <v>8.0055511074794783</v>
      </c>
      <c r="P20" s="26">
        <f>M20/SQRT((COUNT(C18:C20)+COUNT(G18:G20)/2))</f>
        <v>3.7020525994892646E-2</v>
      </c>
    </row>
    <row r="21" spans="2:16">
      <c r="B21" s="36" t="s">
        <v>87</v>
      </c>
      <c r="C21" s="30">
        <v>24.663000106811523</v>
      </c>
      <c r="D21" s="10"/>
      <c r="E21" s="8"/>
      <c r="F21" s="8"/>
      <c r="G21" s="30">
        <v>13.121999740600586</v>
      </c>
      <c r="I21" s="8"/>
      <c r="J21" s="8"/>
      <c r="K21" s="8"/>
      <c r="L21" s="8"/>
      <c r="M21" s="8"/>
      <c r="N21" s="8"/>
      <c r="O21" s="33"/>
    </row>
    <row r="22" spans="2:16">
      <c r="B22" s="36" t="s">
        <v>87</v>
      </c>
      <c r="C22" s="30">
        <v>24.652999877929688</v>
      </c>
      <c r="D22" s="9"/>
      <c r="E22" s="8"/>
      <c r="F22" s="8"/>
      <c r="G22" s="30">
        <v>13.060000419616699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87</v>
      </c>
      <c r="C23" s="30">
        <v>24.507999420166016</v>
      </c>
      <c r="D23" s="4">
        <f>STDEV(C21:C23)</f>
        <v>8.6747094274047018E-2</v>
      </c>
      <c r="E23" s="1">
        <f>AVERAGE(C21:C23)</f>
        <v>24.607999801635742</v>
      </c>
      <c r="F23" s="8"/>
      <c r="G23" s="30">
        <v>13.081999778747559</v>
      </c>
      <c r="H23" s="3">
        <f>STDEV(G21:G23)</f>
        <v>3.1432161217653021E-2</v>
      </c>
      <c r="I23" s="1">
        <f>AVERAGE(G21:G23)</f>
        <v>13.087999979654947</v>
      </c>
      <c r="J23" s="8"/>
      <c r="K23" s="1">
        <f>E23-I23</f>
        <v>11.519999821980795</v>
      </c>
      <c r="L23" s="1">
        <f>K23-$K$7</f>
        <v>1.3503328959147129</v>
      </c>
      <c r="M23" s="27">
        <f>SQRT((D23*D23)+(H23*H23))</f>
        <v>9.2266132051814831E-2</v>
      </c>
      <c r="N23" s="14"/>
      <c r="O23" s="34">
        <f>POWER(2,-L23)</f>
        <v>0.39220153962305243</v>
      </c>
      <c r="P23" s="26">
        <f>M23/SQRT((COUNT(C21:C23)+COUNT(G21:G23)/2))</f>
        <v>4.3494671765127821E-2</v>
      </c>
    </row>
    <row r="24" spans="2:16">
      <c r="B24" s="36" t="s">
        <v>88</v>
      </c>
      <c r="C24" t="s">
        <v>10</v>
      </c>
      <c r="D24" s="10"/>
      <c r="E24" s="8"/>
      <c r="F24" s="8"/>
      <c r="G24" s="30">
        <v>16.941999435424805</v>
      </c>
      <c r="I24" s="8"/>
      <c r="J24" s="8"/>
      <c r="K24" s="8"/>
      <c r="L24" s="8"/>
      <c r="M24" s="8"/>
      <c r="N24" s="8"/>
      <c r="O24" s="33"/>
    </row>
    <row r="25" spans="2:16">
      <c r="B25" s="36" t="s">
        <v>88</v>
      </c>
      <c r="C25" s="30">
        <v>37.569000244140625</v>
      </c>
      <c r="D25" s="9"/>
      <c r="E25" s="8"/>
      <c r="F25" s="8"/>
      <c r="G25" s="30">
        <v>16.958000183105469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88</v>
      </c>
      <c r="C26" s="30">
        <v>35.446998596191406</v>
      </c>
      <c r="D26" s="4">
        <f>STDEV(C24:C26)</f>
        <v>1.5004817549539216</v>
      </c>
      <c r="E26" s="1">
        <f>AVERAGE(C24:C26)</f>
        <v>36.507999420166016</v>
      </c>
      <c r="F26" s="8"/>
      <c r="G26" s="30">
        <v>16.857000350952148</v>
      </c>
      <c r="H26" s="3">
        <f>STDEV(G24:G26)</f>
        <v>5.428602395725949E-2</v>
      </c>
      <c r="I26" s="1">
        <f>AVERAGE(G24:G26)</f>
        <v>16.918999989827473</v>
      </c>
      <c r="J26" s="8"/>
      <c r="K26" s="1">
        <f>E26-I26</f>
        <v>19.588999430338543</v>
      </c>
      <c r="L26" s="1">
        <f>K26-$K$7</f>
        <v>9.4193325042724609</v>
      </c>
      <c r="M26" s="27">
        <f>SQRT((D26*D26)+(H26*H26))</f>
        <v>1.5014634425608533</v>
      </c>
      <c r="N26" s="14"/>
      <c r="O26" s="34">
        <f>POWER(2,-L26)</f>
        <v>1.4604892917166035E-3</v>
      </c>
      <c r="P26" s="26">
        <f>M26/SQRT((COUNT(C24:C26)+COUNT(G24:G26)/2))</f>
        <v>0.80256596868983543</v>
      </c>
    </row>
    <row r="27" spans="2:16">
      <c r="B27" s="36" t="s">
        <v>89</v>
      </c>
      <c r="C27" s="30">
        <v>30.906000137329102</v>
      </c>
      <c r="D27" s="10"/>
      <c r="E27" s="8"/>
      <c r="F27" s="8"/>
      <c r="G27" s="30">
        <v>20.951000213623047</v>
      </c>
      <c r="I27" s="8"/>
      <c r="J27" s="8"/>
      <c r="K27" s="8"/>
      <c r="L27" s="8"/>
      <c r="M27" s="8"/>
      <c r="N27" s="8"/>
      <c r="O27" s="33"/>
    </row>
    <row r="28" spans="2:16">
      <c r="B28" s="36" t="s">
        <v>89</v>
      </c>
      <c r="C28" s="30">
        <v>30.985000610351563</v>
      </c>
      <c r="D28" s="9"/>
      <c r="E28" s="8"/>
      <c r="F28" s="8"/>
      <c r="G28" s="30">
        <v>20.91200065612793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89</v>
      </c>
      <c r="C29" s="30">
        <v>30.222999572753906</v>
      </c>
      <c r="D29" s="4">
        <f>STDEV(C27:C29)</f>
        <v>0.41900207383083798</v>
      </c>
      <c r="E29" s="1">
        <f>AVERAGE(C27:C29)</f>
        <v>30.704666773478191</v>
      </c>
      <c r="F29" s="8"/>
      <c r="G29" s="30">
        <v>21.020000457763672</v>
      </c>
      <c r="H29" s="3">
        <f>STDEV(G27:G29)</f>
        <v>5.4689969113236335E-2</v>
      </c>
      <c r="I29" s="1">
        <f>AVERAGE(G27:G29)</f>
        <v>20.961000442504883</v>
      </c>
      <c r="J29" s="8"/>
      <c r="K29" s="1">
        <f>E29-I29</f>
        <v>9.7436663309733085</v>
      </c>
      <c r="L29" s="1">
        <f>K29-$K$7</f>
        <v>-0.42600059509277344</v>
      </c>
      <c r="M29" s="27">
        <f>SQRT((D29*D29)+(H29*H29))</f>
        <v>0.42255618631863595</v>
      </c>
      <c r="N29" s="14"/>
      <c r="O29" s="34">
        <f>POWER(2,-L29)</f>
        <v>1.3435039798989448</v>
      </c>
      <c r="P29" s="26">
        <f>M29/SQRT((COUNT(C27:C29)+COUNT(G27:G29)/2))</f>
        <v>0.1991948965188225</v>
      </c>
    </row>
    <row r="30" spans="2:16">
      <c r="B30" s="36" t="s">
        <v>90</v>
      </c>
      <c r="C30" s="30">
        <v>29.809000015258789</v>
      </c>
      <c r="D30" s="10"/>
      <c r="E30" s="8"/>
      <c r="F30" s="8"/>
      <c r="G30" s="30">
        <v>14.52299976348877</v>
      </c>
      <c r="I30" s="8"/>
      <c r="J30" s="8"/>
      <c r="K30" s="8"/>
      <c r="L30" s="8"/>
      <c r="M30" s="8"/>
      <c r="N30" s="8"/>
      <c r="O30" s="33"/>
    </row>
    <row r="31" spans="2:16">
      <c r="B31" s="36" t="s">
        <v>90</v>
      </c>
      <c r="C31" s="30">
        <v>30.173999786376953</v>
      </c>
      <c r="D31" s="9"/>
      <c r="E31" s="8"/>
      <c r="F31" s="8"/>
      <c r="G31" s="30">
        <v>14.588000297546387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90</v>
      </c>
      <c r="C32" s="30">
        <v>29.913999557495117</v>
      </c>
      <c r="D32" s="4">
        <f>STDEV(C30:C32)</f>
        <v>0.18790505395203491</v>
      </c>
      <c r="E32" s="1">
        <f>AVERAGE(C30:C32)</f>
        <v>29.965666453043621</v>
      </c>
      <c r="F32" s="8"/>
      <c r="G32" s="30">
        <v>14.607999801635742</v>
      </c>
      <c r="H32" s="3">
        <f>STDEV(G30:G32)</f>
        <v>4.4441077238260858E-2</v>
      </c>
      <c r="I32" s="1">
        <f>AVERAGE(G30:G32)</f>
        <v>14.572999954223633</v>
      </c>
      <c r="J32" s="8"/>
      <c r="K32" s="1">
        <f>E32-I32</f>
        <v>15.392666498819988</v>
      </c>
      <c r="L32" s="1">
        <f>K32-$K$7</f>
        <v>5.2229995727539062</v>
      </c>
      <c r="M32" s="27">
        <f>SQRT((D32*D32)+(H32*H32))</f>
        <v>0.19308888794235213</v>
      </c>
      <c r="N32" s="14"/>
      <c r="O32" s="34">
        <f>POWER(2,-L32)</f>
        <v>2.6774444015618969E-2</v>
      </c>
      <c r="P32" s="26">
        <f>M32/SQRT((COUNT(C30:C32)+COUNT(G30:G32)/2))</f>
        <v>9.1022974690537731E-2</v>
      </c>
    </row>
    <row r="33" spans="2:16">
      <c r="B33" s="36" t="s">
        <v>91</v>
      </c>
      <c r="C33" t="s">
        <v>10</v>
      </c>
      <c r="D33" s="10"/>
      <c r="E33" s="8"/>
      <c r="F33" s="8"/>
      <c r="G33" s="30">
        <v>15.939000129699707</v>
      </c>
      <c r="I33" s="8"/>
      <c r="J33" s="8"/>
      <c r="K33" s="8"/>
      <c r="L33" s="8"/>
      <c r="M33" s="8"/>
      <c r="N33" s="8"/>
      <c r="O33" s="33"/>
    </row>
    <row r="34" spans="2:16">
      <c r="B34" s="36" t="s">
        <v>91</v>
      </c>
      <c r="C34" t="s">
        <v>10</v>
      </c>
      <c r="D34" s="9"/>
      <c r="E34" s="8"/>
      <c r="F34" s="8"/>
      <c r="G34" s="30">
        <v>15.756999969482422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91</v>
      </c>
      <c r="C35" t="s">
        <v>10</v>
      </c>
      <c r="D35" s="4" t="e">
        <f>STDEV(C33:C35)</f>
        <v>#DIV/0!</v>
      </c>
      <c r="E35" s="1" t="e">
        <f>AVERAGE(C33:C35)</f>
        <v>#DIV/0!</v>
      </c>
      <c r="F35" s="8"/>
      <c r="G35" s="30">
        <v>15.77400016784668</v>
      </c>
      <c r="H35" s="3">
        <f>STDEV(G33:G35)</f>
        <v>0.10053030428270709</v>
      </c>
      <c r="I35" s="1">
        <f>AVERAGE(G33:G35)</f>
        <v>15.823333422342936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6">
      <c r="B36" s="36" t="s">
        <v>92</v>
      </c>
      <c r="C36" s="30">
        <v>24.086000442504883</v>
      </c>
      <c r="D36" s="10"/>
      <c r="E36" s="8"/>
      <c r="F36" s="8"/>
      <c r="G36" s="30">
        <v>18.517000198364258</v>
      </c>
      <c r="I36" s="8"/>
      <c r="J36" s="8"/>
      <c r="K36" s="8"/>
      <c r="L36" s="8"/>
      <c r="M36" s="8"/>
      <c r="N36" s="8"/>
      <c r="O36" s="33"/>
    </row>
    <row r="37" spans="2:16">
      <c r="B37" s="36" t="s">
        <v>92</v>
      </c>
      <c r="C37" s="30">
        <v>24.065999984741211</v>
      </c>
      <c r="D37" s="9"/>
      <c r="E37" s="8"/>
      <c r="F37" s="8"/>
      <c r="G37" s="30">
        <v>18.523000717163086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92</v>
      </c>
      <c r="C38" s="30">
        <v>23.992000579833984</v>
      </c>
      <c r="D38" s="4">
        <f>STDEV(C36:C38)</f>
        <v>4.9517512759843958E-2</v>
      </c>
      <c r="E38" s="1">
        <f>AVERAGE(C36:C38)</f>
        <v>24.048000335693359</v>
      </c>
      <c r="F38" s="8"/>
      <c r="G38" s="30">
        <v>18.492000579833984</v>
      </c>
      <c r="H38" s="3">
        <f>STDEV(G36:G38)</f>
        <v>1.6441794645239899E-2</v>
      </c>
      <c r="I38" s="1">
        <f>AVERAGE(G36:G38)</f>
        <v>18.510667165120442</v>
      </c>
      <c r="J38" s="8"/>
      <c r="K38" s="1">
        <f>E38-I38</f>
        <v>5.5373331705729179</v>
      </c>
      <c r="L38" s="1">
        <f>K38-$K$7</f>
        <v>-4.6323337554931641</v>
      </c>
      <c r="M38" s="27">
        <f>SQRT((D38*D38)+(H38*H38))</f>
        <v>5.2175824680378062E-2</v>
      </c>
      <c r="N38" s="14"/>
      <c r="O38" s="34">
        <f>POWER(2,-L38)</f>
        <v>24.801126661364247</v>
      </c>
      <c r="P38" s="26">
        <f>M38/SQRT((COUNT(C36:C38)+COUNT(G36:G38)/2))</f>
        <v>2.4595919630330507E-2</v>
      </c>
    </row>
    <row r="39" spans="2:16">
      <c r="B39" s="36" t="s">
        <v>93</v>
      </c>
      <c r="C39" s="30">
        <v>25.923999786376953</v>
      </c>
      <c r="D39" s="10"/>
      <c r="E39" s="8"/>
      <c r="F39" s="8"/>
      <c r="G39" s="30">
        <v>13.401000022888184</v>
      </c>
      <c r="I39" s="8"/>
      <c r="J39" s="8"/>
      <c r="K39" s="8"/>
      <c r="L39" s="8"/>
      <c r="M39" s="8"/>
      <c r="N39" s="8"/>
      <c r="O39" s="33"/>
    </row>
    <row r="40" spans="2:16">
      <c r="B40" s="36" t="s">
        <v>93</v>
      </c>
      <c r="C40" s="30"/>
      <c r="D40" s="9"/>
      <c r="E40" s="8"/>
      <c r="F40" s="8"/>
      <c r="G40" s="30">
        <v>13.458000183105469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93</v>
      </c>
      <c r="C41" s="30">
        <v>25.77400016784668</v>
      </c>
      <c r="D41" s="4">
        <f>STDEV(C39:C41)</f>
        <v>0.10606574743815166</v>
      </c>
      <c r="E41" s="1">
        <f>AVERAGE(C39:C41)</f>
        <v>25.848999977111816</v>
      </c>
      <c r="F41" s="8"/>
      <c r="G41" s="30">
        <v>13.473999977111816</v>
      </c>
      <c r="H41" s="3">
        <f>STDEV(G39:G41)</f>
        <v>3.8371006827408599E-2</v>
      </c>
      <c r="I41" s="1">
        <f>AVERAGE(G39:G41)</f>
        <v>13.44433339436849</v>
      </c>
      <c r="J41" s="8"/>
      <c r="K41" s="1">
        <f>E41-I41</f>
        <v>12.404666582743326</v>
      </c>
      <c r="L41" s="1">
        <f>K41-$K$7</f>
        <v>2.2349996566772443</v>
      </c>
      <c r="M41" s="27">
        <f>SQRT((D41*D41)+(H41*H41))</f>
        <v>0.11279307134998502</v>
      </c>
      <c r="N41" s="14"/>
      <c r="O41" s="34">
        <f>POWER(2,-L41)</f>
        <v>0.21242130033523321</v>
      </c>
      <c r="P41" s="26">
        <f>M41/SQRT((COUNT(C39:C41)+COUNT(G39:G41)/2))</f>
        <v>6.0290432656227383E-2</v>
      </c>
    </row>
    <row r="42" spans="2:16">
      <c r="B42" s="36" t="s">
        <v>94</v>
      </c>
      <c r="C42" t="s">
        <v>10</v>
      </c>
      <c r="D42" s="10"/>
      <c r="E42" s="8"/>
      <c r="F42" s="8"/>
      <c r="G42" s="30">
        <v>16.97599983215332</v>
      </c>
      <c r="I42" s="8"/>
      <c r="J42" s="8"/>
      <c r="K42" s="8"/>
      <c r="L42" s="8"/>
      <c r="M42" s="8"/>
      <c r="N42" s="8"/>
      <c r="O42" s="33"/>
    </row>
    <row r="43" spans="2:16">
      <c r="B43" s="36" t="s">
        <v>94</v>
      </c>
      <c r="C43" t="s">
        <v>10</v>
      </c>
      <c r="D43" s="9"/>
      <c r="E43" s="8"/>
      <c r="F43" s="8"/>
      <c r="G43" s="30">
        <v>17.063999176025391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94</v>
      </c>
      <c r="C44" t="s">
        <v>10</v>
      </c>
      <c r="D44" s="4" t="e">
        <f>STDEV(C42:C44)</f>
        <v>#DIV/0!</v>
      </c>
      <c r="E44" s="1" t="e">
        <f>AVERAGE(C42:C44)</f>
        <v>#DIV/0!</v>
      </c>
      <c r="F44" s="8"/>
      <c r="G44" s="30">
        <v>17.069999694824219</v>
      </c>
      <c r="H44" s="3">
        <f>STDEV(G42:G44)</f>
        <v>5.2624241767962369E-2</v>
      </c>
      <c r="I44" s="1">
        <f>AVERAGE(G42:G44)</f>
        <v>17.036666234334309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6">
      <c r="B45" s="36" t="s">
        <v>95</v>
      </c>
      <c r="C45" s="30">
        <v>31.402000427246094</v>
      </c>
      <c r="D45" s="10"/>
      <c r="E45" s="8"/>
      <c r="F45" s="8"/>
      <c r="G45" s="30">
        <v>20.281000137329102</v>
      </c>
      <c r="I45" s="8"/>
      <c r="J45" s="8"/>
      <c r="K45" s="8"/>
      <c r="L45" s="8"/>
      <c r="M45" s="8"/>
      <c r="N45" s="8"/>
      <c r="O45" s="33"/>
    </row>
    <row r="46" spans="2:16">
      <c r="B46" s="36" t="s">
        <v>95</v>
      </c>
      <c r="C46" s="30">
        <v>31.156000137329102</v>
      </c>
      <c r="D46" s="9"/>
      <c r="E46" s="8"/>
      <c r="F46" s="8"/>
      <c r="G46" s="30">
        <v>20.562999725341797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95</v>
      </c>
      <c r="C47" s="30">
        <v>31.780000686645508</v>
      </c>
      <c r="D47" s="4">
        <f>STDEV(C45:C47)</f>
        <v>0.31431858156229286</v>
      </c>
      <c r="E47" s="1">
        <f>AVERAGE(C45:C47)</f>
        <v>31.446000417073567</v>
      </c>
      <c r="F47" s="8"/>
      <c r="G47" s="30">
        <v>20.568000793457031</v>
      </c>
      <c r="H47" s="3">
        <f>STDEV(G45:G47)</f>
        <v>0.16427525424293482</v>
      </c>
      <c r="I47" s="1">
        <f>AVERAGE(G45:G47)</f>
        <v>20.470666885375977</v>
      </c>
      <c r="J47" s="8"/>
      <c r="K47" s="1">
        <f>E47-I47</f>
        <v>10.97533353169759</v>
      </c>
      <c r="L47" s="1">
        <f>K47-$K$7</f>
        <v>0.80566660563150805</v>
      </c>
      <c r="M47" s="27">
        <f>SQRT((D47*D47)+(H47*H47))</f>
        <v>0.35465832835549294</v>
      </c>
      <c r="N47" s="14"/>
      <c r="O47" s="34">
        <f>POWER(2,-L47)</f>
        <v>0.57209767816138912</v>
      </c>
      <c r="P47" s="26">
        <f>M47/SQRT((COUNT(C45:C47)+COUNT(G45:G47)/2))</f>
        <v>0.16718753932296954</v>
      </c>
    </row>
    <row r="48" spans="2:16">
      <c r="B48" s="36" t="s">
        <v>96</v>
      </c>
      <c r="C48" s="30">
        <v>24.607000350952148</v>
      </c>
      <c r="D48" s="10"/>
      <c r="E48" s="8"/>
      <c r="F48" s="8"/>
      <c r="G48" s="30">
        <v>13.128000259399414</v>
      </c>
      <c r="I48" s="8"/>
      <c r="J48" s="8"/>
      <c r="K48" s="8"/>
      <c r="L48" s="8"/>
      <c r="M48" s="8"/>
      <c r="N48" s="8"/>
      <c r="O48" s="33"/>
    </row>
    <row r="49" spans="2:16">
      <c r="B49" s="36" t="s">
        <v>96</v>
      </c>
      <c r="C49" s="30">
        <v>24.591999053955078</v>
      </c>
      <c r="D49" s="9"/>
      <c r="E49" s="8"/>
      <c r="F49" s="8"/>
      <c r="G49" s="30">
        <v>13.10200023651123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96</v>
      </c>
      <c r="C50" s="30">
        <v>24.601999282836914</v>
      </c>
      <c r="D50" s="4">
        <f>STDEV(C48:C50)</f>
        <v>7.6382171957491748E-3</v>
      </c>
      <c r="E50" s="1">
        <f>AVERAGE(C48:C50)</f>
        <v>24.600332895914715</v>
      </c>
      <c r="F50" s="8"/>
      <c r="G50" s="30">
        <v>13.166999816894531</v>
      </c>
      <c r="H50" s="3">
        <f>STDEV(G48:G50)</f>
        <v>3.2715725385524218E-2</v>
      </c>
      <c r="I50" s="1">
        <f>AVERAGE(G48:G50)</f>
        <v>13.132333437601725</v>
      </c>
      <c r="J50" s="8"/>
      <c r="K50" s="1">
        <f>E50-I50</f>
        <v>11.46799945831299</v>
      </c>
      <c r="L50" s="1">
        <f>K50-$K$7</f>
        <v>1.2983325322469081</v>
      </c>
      <c r="M50" s="27">
        <f>SQRT((D50*D50)+(H50*H50))</f>
        <v>3.3595551036267768E-2</v>
      </c>
      <c r="N50" s="14"/>
      <c r="O50" s="34">
        <f>POWER(2,-L50)</f>
        <v>0.40659587044161671</v>
      </c>
      <c r="P50" s="26">
        <f>M50/SQRT((COUNT(C48:C50)+COUNT(G48:G50)/2))</f>
        <v>1.5837094636962458E-2</v>
      </c>
    </row>
    <row r="51" spans="2:16">
      <c r="B51" s="36" t="s">
        <v>97</v>
      </c>
      <c r="C51" t="s">
        <v>10</v>
      </c>
      <c r="D51" s="10"/>
      <c r="E51" s="8"/>
      <c r="F51" s="8"/>
      <c r="G51" s="30">
        <v>15.298000335693359</v>
      </c>
      <c r="I51" s="8"/>
      <c r="J51" s="8"/>
      <c r="K51" s="8"/>
      <c r="L51" s="8"/>
      <c r="M51" s="8"/>
      <c r="N51" s="8"/>
      <c r="O51" s="33"/>
    </row>
    <row r="52" spans="2:16">
      <c r="B52" s="36" t="s">
        <v>97</v>
      </c>
      <c r="C52" s="30">
        <v>34.759998321533203</v>
      </c>
      <c r="D52" s="9"/>
      <c r="E52" s="8"/>
      <c r="F52" s="8"/>
      <c r="G52" s="30">
        <v>15.33899974822998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97</v>
      </c>
      <c r="C53" t="s">
        <v>10</v>
      </c>
      <c r="D53" s="4" t="e">
        <f>STDEV(C51:C53)</f>
        <v>#DIV/0!</v>
      </c>
      <c r="E53" s="1">
        <f>AVERAGE(C51:C53)</f>
        <v>34.759998321533203</v>
      </c>
      <c r="F53" s="8"/>
      <c r="G53" s="30">
        <v>15.442999839782715</v>
      </c>
      <c r="H53" s="3">
        <f>STDEV(G51:G53)</f>
        <v>7.4746044552520402E-2</v>
      </c>
      <c r="I53" s="1">
        <f>AVERAGE(G51:G53)</f>
        <v>15.359999974568685</v>
      </c>
      <c r="J53" s="8"/>
      <c r="K53" s="1">
        <f>E53-I53</f>
        <v>19.399998346964516</v>
      </c>
      <c r="L53" s="1">
        <f>K53-$K$7</f>
        <v>9.2303314208984339</v>
      </c>
      <c r="M53" s="27" t="e">
        <f>SQRT((D53*D53)+(H53*H53))</f>
        <v>#DIV/0!</v>
      </c>
      <c r="N53" s="14"/>
      <c r="O53" s="34">
        <f>POWER(2,-L53)</f>
        <v>1.6649200078625835E-3</v>
      </c>
      <c r="P53" s="26" t="e">
        <f>M53/SQRT((COUNT(C51:C53)+COUNT(G51:G53)/2))</f>
        <v>#DIV/0!</v>
      </c>
    </row>
    <row r="54" spans="2:16">
      <c r="B54" s="36" t="s">
        <v>98</v>
      </c>
      <c r="C54" s="30">
        <v>30.535999298095703</v>
      </c>
      <c r="D54" s="10"/>
      <c r="E54" s="8"/>
      <c r="F54" s="8"/>
      <c r="G54" s="30">
        <v>19.298999786376953</v>
      </c>
      <c r="I54" s="8"/>
      <c r="J54" s="8"/>
      <c r="K54" s="8"/>
      <c r="L54" s="8"/>
      <c r="M54" s="8"/>
      <c r="N54" s="8"/>
      <c r="O54" s="33"/>
    </row>
    <row r="55" spans="2:16">
      <c r="B55" s="36" t="s">
        <v>98</v>
      </c>
      <c r="C55" s="30">
        <v>30.867000579833984</v>
      </c>
      <c r="D55" s="9"/>
      <c r="E55" s="8"/>
      <c r="F55" s="8"/>
      <c r="G55" s="30">
        <v>19.58799934387207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98</v>
      </c>
      <c r="C56" s="30">
        <v>31.121000289916992</v>
      </c>
      <c r="D56" s="4">
        <f>STDEV(C54:C56)</f>
        <v>0.29334389990434123</v>
      </c>
      <c r="E56" s="1">
        <f>AVERAGE(C54:C56)</f>
        <v>30.841333389282227</v>
      </c>
      <c r="F56" s="8"/>
      <c r="G56" s="30">
        <v>19.485000610351562</v>
      </c>
      <c r="H56" s="3">
        <f>STDEV(G54:G56)</f>
        <v>0.1464728586113386</v>
      </c>
      <c r="I56" s="1">
        <f>AVERAGE(G54:G56)</f>
        <v>19.457333246866863</v>
      </c>
      <c r="J56" s="8"/>
      <c r="K56" s="1">
        <f>E56-I56</f>
        <v>11.384000142415363</v>
      </c>
      <c r="L56" s="1">
        <f>K56-$K$7</f>
        <v>1.2143332163492815</v>
      </c>
      <c r="M56" s="27">
        <f>SQRT((D56*D56)+(H56*H56))</f>
        <v>0.32787946248715449</v>
      </c>
      <c r="N56" s="14"/>
      <c r="O56" s="34">
        <f>POWER(2,-L56)</f>
        <v>0.43097222023241144</v>
      </c>
      <c r="P56" s="26">
        <f>M56/SQRT((COUNT(C54:C56)+COUNT(G54:G56)/2))</f>
        <v>0.15456386089097812</v>
      </c>
    </row>
    <row r="57" spans="2:16">
      <c r="B57" s="36" t="s">
        <v>99</v>
      </c>
      <c r="C57" s="30">
        <v>26.437000274658203</v>
      </c>
      <c r="D57" s="10"/>
      <c r="E57" s="8"/>
      <c r="F57" s="8"/>
      <c r="G57" s="30">
        <v>13.678999900817871</v>
      </c>
      <c r="I57" s="8"/>
      <c r="J57" s="8"/>
      <c r="K57" s="8"/>
      <c r="L57" s="8"/>
      <c r="M57" s="8"/>
      <c r="N57" s="8"/>
      <c r="O57" s="33"/>
    </row>
    <row r="58" spans="2:16">
      <c r="B58" s="36" t="s">
        <v>99</v>
      </c>
      <c r="C58" s="30">
        <v>26.277000427246094</v>
      </c>
      <c r="D58" s="9"/>
      <c r="E58" s="8"/>
      <c r="F58" s="8"/>
      <c r="G58" s="30">
        <v>13.708999633789062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99</v>
      </c>
      <c r="C59" s="30">
        <v>25.98900032043457</v>
      </c>
      <c r="D59" s="4">
        <f>STDEV(C57:C59)</f>
        <v>0.22702715391162262</v>
      </c>
      <c r="E59" s="1">
        <f>AVERAGE(C57:C59)</f>
        <v>26.234333674112957</v>
      </c>
      <c r="F59" s="8"/>
      <c r="G59" s="30">
        <v>13.654999732971191</v>
      </c>
      <c r="H59" s="3">
        <f>STDEV(G57:G59)</f>
        <v>2.7055440991143542E-2</v>
      </c>
      <c r="I59" s="1">
        <f>AVERAGE(G57:G59)</f>
        <v>13.680999755859375</v>
      </c>
      <c r="J59" s="8"/>
      <c r="K59" s="1">
        <f>E59-I59</f>
        <v>12.553333918253582</v>
      </c>
      <c r="L59" s="1">
        <f>K59-$K$7</f>
        <v>2.3836669921875</v>
      </c>
      <c r="M59" s="27">
        <f>SQRT((D59*D59)+(H59*H59))</f>
        <v>0.22863360536114727</v>
      </c>
      <c r="N59" s="14"/>
      <c r="O59" s="34">
        <f>POWER(2,-L59)</f>
        <v>0.19162172070374908</v>
      </c>
      <c r="P59" s="26">
        <f>M59/SQRT((COUNT(C57:C59)+COUNT(G57:G59)/2))</f>
        <v>0.10777891517199749</v>
      </c>
    </row>
    <row r="60" spans="2:16">
      <c r="B60" s="36" t="s">
        <v>100</v>
      </c>
      <c r="C60" t="s">
        <v>10</v>
      </c>
      <c r="D60" s="10"/>
      <c r="E60" s="8"/>
      <c r="F60" s="8"/>
      <c r="G60" s="30">
        <v>16.62299919128418</v>
      </c>
      <c r="I60" s="8"/>
      <c r="J60" s="8"/>
      <c r="K60" s="8"/>
      <c r="L60" s="8"/>
      <c r="M60" s="8"/>
      <c r="N60" s="8"/>
      <c r="O60" s="33"/>
    </row>
    <row r="61" spans="2:16">
      <c r="B61" s="36" t="s">
        <v>100</v>
      </c>
      <c r="C61" t="s">
        <v>10</v>
      </c>
      <c r="D61" s="9"/>
      <c r="E61" s="8"/>
      <c r="F61" s="8"/>
      <c r="G61" s="30">
        <v>16.250999450683594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100</v>
      </c>
      <c r="C62" t="s">
        <v>10</v>
      </c>
      <c r="D62" s="4" t="e">
        <f>STDEV(C60:C62)</f>
        <v>#DIV/0!</v>
      </c>
      <c r="E62" s="1" t="e">
        <f>AVERAGE(C60:C62)</f>
        <v>#DIV/0!</v>
      </c>
      <c r="F62" s="8"/>
      <c r="G62" s="30">
        <v>16.611000061035156</v>
      </c>
      <c r="H62" s="3">
        <f>STDEV(G60:G62)</f>
        <v>0.21139545311533237</v>
      </c>
      <c r="I62" s="1">
        <f>AVERAGE(G60:G62)</f>
        <v>16.494999567667644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6">
      <c r="B63" s="36" t="s">
        <v>101</v>
      </c>
      <c r="C63" s="30">
        <v>23.184000015258789</v>
      </c>
      <c r="D63" s="10"/>
      <c r="E63" s="8"/>
      <c r="F63" s="8"/>
      <c r="G63" s="30">
        <v>19.065000534057617</v>
      </c>
      <c r="I63" s="8"/>
      <c r="J63" s="8"/>
      <c r="K63" s="8"/>
      <c r="L63" s="8"/>
      <c r="M63" s="8"/>
      <c r="N63" s="8"/>
      <c r="O63" s="33"/>
    </row>
    <row r="64" spans="2:16">
      <c r="B64" s="36" t="s">
        <v>101</v>
      </c>
      <c r="C64" s="30">
        <v>23.273000717163086</v>
      </c>
      <c r="D64" s="9"/>
      <c r="E64" s="8"/>
      <c r="F64" s="8"/>
      <c r="G64" s="30">
        <v>19.134000778198242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101</v>
      </c>
      <c r="C65" s="30">
        <v>23.142999649047852</v>
      </c>
      <c r="D65" s="4">
        <f>STDEV(C63:C65)</f>
        <v>6.6461057118674519E-2</v>
      </c>
      <c r="E65" s="1">
        <f>AVERAGE(C63:C65)</f>
        <v>23.200000127156574</v>
      </c>
      <c r="F65" s="8"/>
      <c r="G65" s="30">
        <v>19.097000122070312</v>
      </c>
      <c r="H65" s="3">
        <f>STDEV(G63:G65)</f>
        <v>3.4530314889831201E-2</v>
      </c>
      <c r="I65" s="1">
        <f>AVERAGE(G63:G65)</f>
        <v>19.098667144775391</v>
      </c>
      <c r="J65" s="8"/>
      <c r="K65" s="1">
        <f>E65-I65</f>
        <v>4.1013329823811837</v>
      </c>
      <c r="L65" s="1">
        <f>K65-$K$7</f>
        <v>-6.0683339436848982</v>
      </c>
      <c r="M65" s="27">
        <f>SQRT((D65*D65)+(H65*H65))</f>
        <v>7.4896026327987614E-2</v>
      </c>
      <c r="N65" s="14"/>
      <c r="O65" s="34">
        <f>POWER(2,-L65)</f>
        <v>67.104329417155625</v>
      </c>
      <c r="P65" s="26">
        <f>M65/SQRT((COUNT(C63:C65)+COUNT(G63:G65)/2))</f>
        <v>3.5306325400297496E-2</v>
      </c>
    </row>
    <row r="66" spans="2:16">
      <c r="B66" s="36" t="s">
        <v>102</v>
      </c>
      <c r="C66" s="30">
        <v>24.673000335693359</v>
      </c>
      <c r="D66" s="10"/>
      <c r="E66" s="8"/>
      <c r="F66" s="8"/>
      <c r="G66" s="30">
        <v>15.435999870300293</v>
      </c>
      <c r="I66" s="8"/>
      <c r="J66" s="8"/>
      <c r="K66" s="8"/>
      <c r="L66" s="8"/>
      <c r="M66" s="8"/>
      <c r="N66" s="8"/>
      <c r="O66" s="33"/>
    </row>
    <row r="67" spans="2:16">
      <c r="B67" s="36" t="s">
        <v>102</v>
      </c>
      <c r="C67" s="30">
        <v>24.62299919128418</v>
      </c>
      <c r="D67" s="9"/>
      <c r="E67" s="8"/>
      <c r="F67" s="8"/>
      <c r="G67" s="30">
        <v>15.564999580383301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102</v>
      </c>
      <c r="C68" s="30">
        <v>24.679000854492188</v>
      </c>
      <c r="D68" s="4">
        <f>STDEV(C66:C68)</f>
        <v>3.0747105419713538E-2</v>
      </c>
      <c r="E68" s="1">
        <f>AVERAGE(C66:C68)</f>
        <v>24.65833346048991</v>
      </c>
      <c r="F68" s="8"/>
      <c r="G68" s="30">
        <v>15.428999900817871</v>
      </c>
      <c r="H68" s="3">
        <f>STDEV(G66:G68)</f>
        <v>7.6578758604191777E-2</v>
      </c>
      <c r="I68" s="1">
        <f>AVERAGE(G66:G68)</f>
        <v>15.476666450500488</v>
      </c>
      <c r="J68" s="8"/>
      <c r="K68" s="1">
        <f>E68-I68</f>
        <v>9.1816670099894218</v>
      </c>
      <c r="L68" s="1">
        <f>K68-$K$7</f>
        <v>-0.98799991607666016</v>
      </c>
      <c r="M68" s="27">
        <f>SQRT((D68*D68)+(H68*H68))</f>
        <v>8.2520850462474357E-2</v>
      </c>
      <c r="N68" s="14"/>
      <c r="O68" s="34">
        <f>POWER(2,-L68)</f>
        <v>1.9834333460978328</v>
      </c>
      <c r="P68" s="26">
        <f>M68/SQRT((COUNT(C66:C68)+COUNT(G66:G68)/2))</f>
        <v>3.8900701967531114E-2</v>
      </c>
    </row>
    <row r="69" spans="2:16">
      <c r="B69" s="36" t="s">
        <v>103</v>
      </c>
      <c r="C69" s="30">
        <v>34.768001556396484</v>
      </c>
      <c r="D69" s="10"/>
      <c r="E69" s="8"/>
      <c r="F69" s="8"/>
      <c r="G69" s="30">
        <v>19.392000198364258</v>
      </c>
      <c r="I69" s="8"/>
      <c r="J69" s="8"/>
      <c r="K69" s="8"/>
      <c r="L69" s="8"/>
      <c r="M69" s="8"/>
      <c r="N69" s="8"/>
      <c r="O69" s="33"/>
    </row>
    <row r="70" spans="2:16">
      <c r="B70" s="36" t="s">
        <v>103</v>
      </c>
      <c r="C70" s="30">
        <v>28.719999313354492</v>
      </c>
      <c r="D70" s="9"/>
      <c r="E70" s="8"/>
      <c r="F70" s="8"/>
      <c r="G70" s="30">
        <v>19.465000152587891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103</v>
      </c>
      <c r="C71" s="30">
        <v>33.696998596191406</v>
      </c>
      <c r="D71" s="4">
        <f>STDEV(C69:C71)</f>
        <v>3.2273802671818235</v>
      </c>
      <c r="E71" s="1">
        <f>AVERAGE(C69:C71)</f>
        <v>32.394999821980797</v>
      </c>
      <c r="F71" s="8"/>
      <c r="G71" s="30">
        <v>19.527999877929688</v>
      </c>
      <c r="H71" s="3">
        <f>STDEV(G69:G71)</f>
        <v>6.8061089656883345E-2</v>
      </c>
      <c r="I71" s="1">
        <f>AVERAGE(G69:G71)</f>
        <v>19.461666742960613</v>
      </c>
      <c r="J71" s="8"/>
      <c r="K71" s="1">
        <f>E71-I71</f>
        <v>12.933333079020183</v>
      </c>
      <c r="L71" s="1">
        <f>K71-$K$7</f>
        <v>2.7636661529541016</v>
      </c>
      <c r="M71" s="27">
        <f>SQRT((D71*D71)+(H71*H71))</f>
        <v>3.2280978456236271</v>
      </c>
      <c r="N71" s="14"/>
      <c r="O71" s="34">
        <f>POWER(2,-L71)</f>
        <v>0.14724941902941563</v>
      </c>
      <c r="P71" s="26">
        <f>M71/SQRT((COUNT(C69:C71)+COUNT(G69:G71)/2))</f>
        <v>1.5217399179827678</v>
      </c>
    </row>
    <row r="72" spans="2:16">
      <c r="B72" s="36" t="s">
        <v>104</v>
      </c>
      <c r="C72" s="30">
        <v>26.898000717163086</v>
      </c>
      <c r="D72" s="10"/>
      <c r="E72" s="8"/>
      <c r="F72" s="8"/>
      <c r="G72" s="30">
        <v>19.746999740600586</v>
      </c>
      <c r="I72" s="8"/>
      <c r="J72" s="8"/>
      <c r="K72" s="8"/>
      <c r="L72" s="8"/>
      <c r="M72" s="8"/>
      <c r="N72" s="8"/>
      <c r="O72" s="33"/>
    </row>
    <row r="73" spans="2:16">
      <c r="B73" s="36" t="s">
        <v>104</v>
      </c>
      <c r="C73" s="30">
        <v>26.865999221801758</v>
      </c>
      <c r="D73" s="9"/>
      <c r="E73" s="8"/>
      <c r="F73" s="8"/>
      <c r="G73" s="30">
        <v>19.750999450683594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104</v>
      </c>
      <c r="C74" s="30">
        <v>26.436000823974609</v>
      </c>
      <c r="D74" s="4">
        <f>STDEV(C72:C74)</f>
        <v>0.25799438596780855</v>
      </c>
      <c r="E74" s="1">
        <f>AVERAGE(C72:C74)</f>
        <v>26.733333587646484</v>
      </c>
      <c r="F74" s="8"/>
      <c r="G74" s="30">
        <v>19.760000228881836</v>
      </c>
      <c r="H74" s="3">
        <f>STDEV(G72:G74)</f>
        <v>6.6586332991210844E-3</v>
      </c>
      <c r="I74" s="1">
        <f>AVERAGE(G72:G74)</f>
        <v>19.752666473388672</v>
      </c>
      <c r="J74" s="8"/>
      <c r="K74" s="1">
        <f>E74-I74</f>
        <v>6.9806671142578125</v>
      </c>
      <c r="L74" s="1">
        <f>K74-$K$7</f>
        <v>-3.1889998118082694</v>
      </c>
      <c r="M74" s="27">
        <f>SQRT((D74*D74)+(H74*H74))</f>
        <v>0.25808029872177135</v>
      </c>
      <c r="N74" s="14"/>
      <c r="O74" s="34">
        <f>POWER(2,-L74)</f>
        <v>9.1197849919212022</v>
      </c>
      <c r="P74" s="26">
        <f>M74/SQRT((COUNT(C72:C74)+COUNT(G72:G74)/2))</f>
        <v>0.12166021954454294</v>
      </c>
    </row>
    <row r="75" spans="2:16">
      <c r="B75" s="36" t="s">
        <v>105</v>
      </c>
      <c r="C75" s="30">
        <v>23.646999359130859</v>
      </c>
      <c r="D75" s="10"/>
      <c r="E75" s="8"/>
      <c r="F75" s="8"/>
      <c r="G75" s="30">
        <v>13.161999702453613</v>
      </c>
      <c r="I75" s="8"/>
      <c r="J75" s="8"/>
      <c r="K75" s="8"/>
      <c r="L75" s="8"/>
      <c r="M75" s="8"/>
      <c r="N75" s="8"/>
      <c r="O75" s="33"/>
    </row>
    <row r="76" spans="2:16">
      <c r="B76" s="36" t="s">
        <v>105</v>
      </c>
      <c r="C76" s="30">
        <v>23.718999862670898</v>
      </c>
      <c r="D76" s="9"/>
      <c r="E76" s="8"/>
      <c r="F76" s="8"/>
      <c r="G76" s="30">
        <v>13.175999641418457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105</v>
      </c>
      <c r="C77" s="30">
        <v>23.683000564575195</v>
      </c>
      <c r="D77" s="4">
        <f>STDEV(C75:C77)</f>
        <v>3.6000251774230128E-2</v>
      </c>
      <c r="E77" s="1">
        <f>AVERAGE(C75:C77)</f>
        <v>23.682999928792317</v>
      </c>
      <c r="F77" s="8"/>
      <c r="G77" s="30">
        <v>13.220999717712402</v>
      </c>
      <c r="H77" s="3">
        <f>STDEV(G75:G77)</f>
        <v>3.082749573032055E-2</v>
      </c>
      <c r="I77" s="1">
        <f>AVERAGE(G75:G77)</f>
        <v>13.186333020528158</v>
      </c>
      <c r="J77" s="8"/>
      <c r="K77" s="1">
        <f>E77-I77</f>
        <v>10.496666908264158</v>
      </c>
      <c r="L77" s="1">
        <f>K77-$K$7</f>
        <v>0.32699998219807647</v>
      </c>
      <c r="M77" s="27">
        <f>SQRT((D77*D77)+(H77*H77))</f>
        <v>4.739570255635938E-2</v>
      </c>
      <c r="N77" s="14"/>
      <c r="O77" s="34">
        <f>POWER(2,-L77)</f>
        <v>0.79719248637737561</v>
      </c>
      <c r="P77" s="26">
        <f>M77/SQRT((COUNT(C75:C77)+COUNT(G75:G77)/2))</f>
        <v>2.2342548451134869E-2</v>
      </c>
    </row>
    <row r="78" spans="2:16">
      <c r="B78" s="36" t="s">
        <v>106</v>
      </c>
      <c r="C78" t="s">
        <v>10</v>
      </c>
      <c r="D78" s="10"/>
      <c r="E78" s="8"/>
      <c r="F78" s="8"/>
      <c r="G78" s="30">
        <v>16.785999298095703</v>
      </c>
      <c r="I78" s="8"/>
      <c r="J78" s="8"/>
      <c r="K78" s="8"/>
      <c r="L78" s="8"/>
      <c r="M78" s="8"/>
      <c r="N78" s="8"/>
      <c r="O78" s="33"/>
    </row>
    <row r="79" spans="2:16">
      <c r="B79" s="36" t="s">
        <v>106</v>
      </c>
      <c r="C79" t="s">
        <v>10</v>
      </c>
      <c r="D79" s="9"/>
      <c r="E79" s="8"/>
      <c r="F79" s="8"/>
      <c r="G79" s="30">
        <v>16.892999649047852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106</v>
      </c>
      <c r="C80" t="s">
        <v>10</v>
      </c>
      <c r="D80" s="4" t="e">
        <f>STDEV(C78:C80)</f>
        <v>#DIV/0!</v>
      </c>
      <c r="E80" s="1" t="e">
        <f>AVERAGE(C78:C80)</f>
        <v>#DIV/0!</v>
      </c>
      <c r="F80" s="8"/>
      <c r="G80" s="30">
        <v>16.864999771118164</v>
      </c>
      <c r="H80" s="3">
        <f>STDEV(G78:G80)</f>
        <v>5.5488952362509232E-2</v>
      </c>
      <c r="I80" s="1">
        <f>AVERAGE(G78:G80)</f>
        <v>16.847999572753906</v>
      </c>
      <c r="J80" s="8"/>
      <c r="K80" s="1" t="e">
        <f>E80-I80</f>
        <v>#DIV/0!</v>
      </c>
      <c r="L80" s="1" t="e">
        <f>K80-$K$7</f>
        <v>#DIV/0!</v>
      </c>
      <c r="M80" s="27" t="e">
        <f>SQRT((D80*D80)+(H80*H80))</f>
        <v>#DIV/0!</v>
      </c>
      <c r="N80" s="14"/>
      <c r="O80" s="34" t="e">
        <f>POWER(2,-L80)</f>
        <v>#DIV/0!</v>
      </c>
      <c r="P80" s="26" t="e">
        <f>M80/SQRT((COUNT(C78:C80)+COUNT(G78:G80)/2))</f>
        <v>#DIV/0!</v>
      </c>
    </row>
    <row r="81" spans="2:16">
      <c r="B81" s="36" t="s">
        <v>107</v>
      </c>
      <c r="C81" s="30">
        <v>25.020000457763672</v>
      </c>
      <c r="D81" s="10"/>
      <c r="E81" s="8"/>
      <c r="F81" s="8"/>
      <c r="G81" s="30">
        <v>17.496999740600586</v>
      </c>
      <c r="I81" s="8"/>
      <c r="J81" s="8"/>
      <c r="K81" s="8"/>
      <c r="L81" s="8"/>
      <c r="M81" s="8"/>
      <c r="N81" s="8"/>
      <c r="O81" s="33"/>
    </row>
    <row r="82" spans="2:16">
      <c r="B82" s="36" t="s">
        <v>107</v>
      </c>
      <c r="C82" s="30">
        <v>24.891000747680664</v>
      </c>
      <c r="D82" s="9"/>
      <c r="E82" s="8"/>
      <c r="F82" s="8"/>
      <c r="G82" s="30">
        <v>17.429000854492187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36" t="s">
        <v>107</v>
      </c>
      <c r="C83" s="30">
        <v>24.603000640869141</v>
      </c>
      <c r="D83" s="4">
        <f>STDEV(C81:C83)</f>
        <v>0.21349232383360958</v>
      </c>
      <c r="E83" s="1">
        <f>AVERAGE(C81:C83)</f>
        <v>24.838000615437824</v>
      </c>
      <c r="F83" s="8"/>
      <c r="G83" s="30">
        <v>17.448999404907227</v>
      </c>
      <c r="H83" s="3">
        <f>STDEV(G81:G83)</f>
        <v>3.494715715038204E-2</v>
      </c>
      <c r="I83" s="1">
        <f>AVERAGE(G81:G83)</f>
        <v>17.458333333333332</v>
      </c>
      <c r="J83" s="8"/>
      <c r="K83" s="1">
        <f>E83-I83</f>
        <v>7.3796672821044922</v>
      </c>
      <c r="L83" s="1">
        <f>K83-$K$7</f>
        <v>-2.7899996439615897</v>
      </c>
      <c r="M83" s="27">
        <f>SQRT((D83*D83)+(H83*H83))</f>
        <v>0.21633371472973953</v>
      </c>
      <c r="N83" s="14"/>
      <c r="O83" s="34">
        <f>POWER(2,-L83)</f>
        <v>6.9162961436105936</v>
      </c>
      <c r="P83" s="26">
        <f>M83/SQRT((COUNT(C81:C83)+COUNT(G81:G83)/2))</f>
        <v>0.10198069112311663</v>
      </c>
    </row>
    <row r="84" spans="2:16">
      <c r="B84" s="36" t="s">
        <v>108</v>
      </c>
      <c r="C84" s="30">
        <v>25.403999328613281</v>
      </c>
      <c r="D84" s="10"/>
      <c r="E84" s="8"/>
      <c r="F84" s="8"/>
      <c r="G84" s="30">
        <v>13.906999588012695</v>
      </c>
      <c r="I84" s="8"/>
      <c r="J84" s="8"/>
      <c r="K84" s="8"/>
      <c r="L84" s="8"/>
      <c r="M84" s="8"/>
      <c r="N84" s="8"/>
      <c r="O84" s="33"/>
    </row>
    <row r="85" spans="2:16">
      <c r="B85" s="36" t="s">
        <v>108</v>
      </c>
      <c r="C85" s="30">
        <v>25.224000930786133</v>
      </c>
      <c r="D85" s="9"/>
      <c r="E85" s="8"/>
      <c r="F85" s="8"/>
      <c r="G85" s="30">
        <v>13.937000274658203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36" t="s">
        <v>108</v>
      </c>
      <c r="C86" s="30">
        <v>25.683000564575195</v>
      </c>
      <c r="D86" s="4">
        <f>STDEV(C84:C86)</f>
        <v>0.23127248600842742</v>
      </c>
      <c r="E86" s="1">
        <f>AVERAGE(C84:C86)</f>
        <v>25.437000274658203</v>
      </c>
      <c r="F86" s="8"/>
      <c r="G86" s="30">
        <v>13.909999847412109</v>
      </c>
      <c r="H86" s="3">
        <f>STDEV(G84:G86)</f>
        <v>1.6523043641821993E-2</v>
      </c>
      <c r="I86" s="1">
        <f>AVERAGE(G84:G86)</f>
        <v>13.917999903361002</v>
      </c>
      <c r="J86" s="8"/>
      <c r="K86" s="1">
        <f>E86-I86</f>
        <v>11.519000371297201</v>
      </c>
      <c r="L86" s="1">
        <f>K86-$K$7</f>
        <v>1.3493334452311192</v>
      </c>
      <c r="M86" s="27">
        <f>SQRT((D86*D86)+(H86*H86))</f>
        <v>0.23186197134439235</v>
      </c>
      <c r="N86" s="14"/>
      <c r="O86" s="34">
        <f>POWER(2,-L86)</f>
        <v>0.39247333781638638</v>
      </c>
      <c r="P86" s="26">
        <f>M86/SQRT((COUNT(C84:C86)+COUNT(G84:G86)/2))</f>
        <v>0.10930078149126721</v>
      </c>
    </row>
    <row r="87" spans="2:16">
      <c r="B87" s="36" t="s">
        <v>109</v>
      </c>
      <c r="C87" t="s">
        <v>10</v>
      </c>
      <c r="D87" s="10"/>
      <c r="E87" s="8"/>
      <c r="F87" s="8"/>
      <c r="G87" s="30">
        <v>17.677000045776367</v>
      </c>
      <c r="I87" s="8"/>
      <c r="J87" s="8"/>
      <c r="K87" s="8"/>
      <c r="L87" s="8"/>
      <c r="M87" s="8"/>
      <c r="N87" s="8"/>
      <c r="O87" s="33"/>
    </row>
    <row r="88" spans="2:16">
      <c r="B88" s="36" t="s">
        <v>109</v>
      </c>
      <c r="C88" s="30">
        <v>34.299999237060547</v>
      </c>
      <c r="D88" s="9"/>
      <c r="E88" s="8"/>
      <c r="F88" s="8"/>
      <c r="G88" s="30">
        <v>17.704999923706055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36" t="s">
        <v>109</v>
      </c>
      <c r="C89" s="30">
        <v>33.028999328613281</v>
      </c>
      <c r="D89" s="4">
        <f>STDEV(C87:C89)</f>
        <v>0.8987326541505426</v>
      </c>
      <c r="E89" s="1">
        <f>AVERAGE(C87:C89)</f>
        <v>33.664499282836914</v>
      </c>
      <c r="F89" s="8"/>
      <c r="G89" s="30">
        <v>17.732000350952148</v>
      </c>
      <c r="H89" s="3">
        <f>STDEV(G87:G89)</f>
        <v>2.7501666025224948E-2</v>
      </c>
      <c r="I89" s="1">
        <f>AVERAGE(G87:G89)</f>
        <v>17.704666773478191</v>
      </c>
      <c r="J89" s="8"/>
      <c r="K89" s="1">
        <f>E89-I89</f>
        <v>15.959832509358723</v>
      </c>
      <c r="L89" s="1">
        <f>K89-$K$7</f>
        <v>5.7901655832926409</v>
      </c>
      <c r="M89" s="27">
        <f>SQRT((D89*D89)+(H89*H89))</f>
        <v>0.89915333801896202</v>
      </c>
      <c r="N89" s="14"/>
      <c r="O89" s="34">
        <f>POWER(2,-L89)</f>
        <v>1.8071178660395436E-2</v>
      </c>
      <c r="P89" s="26">
        <f>M89/SQRT((COUNT(C87:C89)+COUNT(G87:G89)/2))</f>
        <v>0.4806176755772994</v>
      </c>
    </row>
    <row r="90" spans="2:16">
      <c r="B90" s="36" t="s">
        <v>110</v>
      </c>
      <c r="C90" s="30">
        <v>30.315000534057617</v>
      </c>
      <c r="D90" s="10"/>
      <c r="E90" s="8"/>
      <c r="F90" s="8"/>
      <c r="G90" s="30">
        <v>19.089000701904297</v>
      </c>
      <c r="I90" s="8"/>
      <c r="J90" s="8"/>
      <c r="K90" s="8"/>
      <c r="L90" s="8"/>
      <c r="M90" s="8"/>
      <c r="N90" s="8"/>
      <c r="O90" s="33"/>
    </row>
    <row r="91" spans="2:16">
      <c r="B91" s="36" t="s">
        <v>110</v>
      </c>
      <c r="C91" s="30">
        <v>30.545000076293945</v>
      </c>
      <c r="D91" s="9"/>
      <c r="E91" s="8"/>
      <c r="F91" s="8"/>
      <c r="G91" s="30">
        <v>19.120000839233398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36" t="s">
        <v>110</v>
      </c>
      <c r="C92" s="30"/>
      <c r="D92" s="4">
        <f>STDEV(C90:C92)</f>
        <v>0.16263423598510937</v>
      </c>
      <c r="E92" s="1">
        <f>AVERAGE(C90:C92)</f>
        <v>30.430000305175781</v>
      </c>
      <c r="F92" s="8"/>
      <c r="G92" s="30">
        <v>19.097000122070312</v>
      </c>
      <c r="H92" s="3">
        <f>STDEV(G90:G92)</f>
        <v>1.6093643814831006E-2</v>
      </c>
      <c r="I92" s="1">
        <f>AVERAGE(G90:G92)</f>
        <v>19.102000554402668</v>
      </c>
      <c r="J92" s="8"/>
      <c r="K92" s="1">
        <f>E92-I92</f>
        <v>11.327999750773113</v>
      </c>
      <c r="L92" s="1">
        <f>K92-$K$7</f>
        <v>1.1583328247070313</v>
      </c>
      <c r="M92" s="27">
        <f>SQRT((D92*D92)+(H92*H92))</f>
        <v>0.1634285779345182</v>
      </c>
      <c r="N92" s="14"/>
      <c r="O92" s="34">
        <f>POWER(2,-L92)</f>
        <v>0.44802997891021107</v>
      </c>
      <c r="P92" s="26">
        <f>M92/SQRT((COUNT(C90:C92)+COUNT(G90:G92)/2))</f>
        <v>8.7356249405521544E-2</v>
      </c>
    </row>
    <row r="93" spans="2:16">
      <c r="B93" s="36" t="s">
        <v>111</v>
      </c>
      <c r="C93" s="30">
        <v>28.312000274658203</v>
      </c>
      <c r="D93" s="10"/>
      <c r="E93" s="8"/>
      <c r="F93" s="8"/>
      <c r="G93" s="30">
        <v>14.513999938964844</v>
      </c>
      <c r="I93" s="8"/>
      <c r="J93" s="8"/>
      <c r="K93" s="8"/>
      <c r="L93" s="8"/>
      <c r="M93" s="8"/>
      <c r="N93" s="8"/>
      <c r="O93" s="33"/>
    </row>
    <row r="94" spans="2:16">
      <c r="B94" s="36" t="s">
        <v>111</v>
      </c>
      <c r="C94" s="30"/>
      <c r="D94" s="9"/>
      <c r="E94" s="8"/>
      <c r="F94" s="8"/>
      <c r="G94" s="30">
        <v>14.496000289916992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36" t="s">
        <v>111</v>
      </c>
      <c r="C95" s="30">
        <v>28.541000366210937</v>
      </c>
      <c r="D95" s="4">
        <f>STDEV(C93:C95)</f>
        <v>0.16192751762927871</v>
      </c>
      <c r="E95" s="1">
        <f>AVERAGE(C93:C95)</f>
        <v>28.42650032043457</v>
      </c>
      <c r="F95" s="8"/>
      <c r="G95" s="30">
        <v>14.555999755859375</v>
      </c>
      <c r="H95" s="3">
        <f>STDEV(G93:G95)</f>
        <v>3.0789359358906046E-2</v>
      </c>
      <c r="I95" s="1">
        <f>AVERAGE(G93:G95)</f>
        <v>14.521999994913736</v>
      </c>
      <c r="J95" s="8"/>
      <c r="K95" s="1">
        <f>E95-I95</f>
        <v>13.904500325520834</v>
      </c>
      <c r="L95" s="1">
        <f>K95-$K$7</f>
        <v>3.734833399454752</v>
      </c>
      <c r="M95" s="27">
        <f>SQRT((D95*D95)+(H95*H95))</f>
        <v>0.16482871599121379</v>
      </c>
      <c r="N95" s="14"/>
      <c r="O95" s="34">
        <f>POWER(2,-L95)</f>
        <v>7.5110926306624845E-2</v>
      </c>
      <c r="P95" s="26">
        <f>M95/SQRT((COUNT(C93:C95)+COUNT(G93:G95)/2))</f>
        <v>8.8104654677284164E-2</v>
      </c>
    </row>
    <row r="96" spans="2:16">
      <c r="B96" s="36" t="s">
        <v>112</v>
      </c>
      <c r="C96" t="s">
        <v>10</v>
      </c>
      <c r="D96" s="10"/>
      <c r="E96" s="8"/>
      <c r="F96" s="8"/>
      <c r="G96" s="30">
        <v>17.146999359130859</v>
      </c>
      <c r="I96" s="8"/>
      <c r="J96" s="8"/>
      <c r="K96" s="8"/>
      <c r="L96" s="8"/>
      <c r="M96" s="8"/>
      <c r="N96" s="8"/>
      <c r="O96" s="33"/>
    </row>
    <row r="97" spans="2:16">
      <c r="B97" s="36" t="s">
        <v>112</v>
      </c>
      <c r="C97" t="s">
        <v>10</v>
      </c>
      <c r="D97" s="9"/>
      <c r="E97" s="8"/>
      <c r="F97" s="8"/>
      <c r="G97" s="30">
        <v>17.14900016784668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112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17.139999389648438</v>
      </c>
      <c r="H98" s="3">
        <f>STDEV(G96:G98)</f>
        <v>4.7261121521128407E-3</v>
      </c>
      <c r="I98" s="1">
        <f>AVERAGE(G96:G98)</f>
        <v>17.14533297220866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113</v>
      </c>
      <c r="C99" s="30">
        <v>27.055999755859375</v>
      </c>
      <c r="D99" s="10"/>
      <c r="E99" s="8"/>
      <c r="F99" s="8"/>
      <c r="G99" s="30">
        <v>18.625</v>
      </c>
      <c r="I99" s="8"/>
      <c r="J99" s="8"/>
      <c r="K99" s="8"/>
      <c r="L99" s="8"/>
      <c r="M99" s="8"/>
      <c r="N99" s="8"/>
      <c r="O99" s="33"/>
    </row>
    <row r="100" spans="2:16">
      <c r="B100" s="36" t="s">
        <v>113</v>
      </c>
      <c r="C100" s="30">
        <v>27.37299919128418</v>
      </c>
      <c r="D100" s="9"/>
      <c r="E100" s="8"/>
      <c r="F100" s="8"/>
      <c r="G100" s="30">
        <v>18.655000686645508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113</v>
      </c>
      <c r="C101" s="30">
        <v>27.250999450683594</v>
      </c>
      <c r="D101" s="4">
        <f>STDEV(C99:C101)</f>
        <v>0.15989447548711286</v>
      </c>
      <c r="E101" s="1">
        <f>AVERAGE(C99:C101)</f>
        <v>27.226666132609051</v>
      </c>
      <c r="F101" s="8"/>
      <c r="G101" s="30">
        <v>18.650999069213867</v>
      </c>
      <c r="H101" s="3">
        <f>STDEV(G99:G101)</f>
        <v>1.6289085002226783E-2</v>
      </c>
      <c r="I101" s="1">
        <f>AVERAGE(G99:G101)</f>
        <v>18.643666585286457</v>
      </c>
      <c r="J101" s="8"/>
      <c r="K101" s="1">
        <f>E101-I101</f>
        <v>8.5829995473225935</v>
      </c>
      <c r="L101" s="1">
        <f>K101-$K$7</f>
        <v>-1.5866673787434884</v>
      </c>
      <c r="M101" s="27">
        <f>SQRT((D101*D101)+(H101*H101))</f>
        <v>0.16072205070091877</v>
      </c>
      <c r="N101" s="14"/>
      <c r="O101" s="34">
        <f>POWER(2,-L101)</f>
        <v>3.0035472897421482</v>
      </c>
      <c r="P101" s="26">
        <f>M101/SQRT((COUNT(C99:C101)+COUNT(G99:G101)/2))</f>
        <v>7.5765101291218523E-2</v>
      </c>
    </row>
    <row r="102" spans="2:16">
      <c r="B102" s="36" t="s">
        <v>114</v>
      </c>
      <c r="C102" s="30">
        <v>28.035999298095703</v>
      </c>
      <c r="D102" s="10"/>
      <c r="E102" s="8"/>
      <c r="F102" s="8"/>
      <c r="G102" s="30">
        <v>13.979999542236328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114</v>
      </c>
      <c r="C103" s="30">
        <v>28.325000762939453</v>
      </c>
      <c r="D103" s="9"/>
      <c r="E103" s="8"/>
      <c r="F103" s="8"/>
      <c r="G103" s="30">
        <v>14.003000259399414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114</v>
      </c>
      <c r="C104" s="30">
        <v>28.201000213623047</v>
      </c>
      <c r="D104" s="4">
        <f>STDEV(C102:C104)</f>
        <v>0.14498464576031569</v>
      </c>
      <c r="E104" s="1">
        <f>AVERAGE(C102:C104)</f>
        <v>28.187333424886067</v>
      </c>
      <c r="F104" s="8"/>
      <c r="G104" s="30">
        <v>14.067000389099121</v>
      </c>
      <c r="H104" s="3">
        <f>STDEV(G102:G104)</f>
        <v>4.5081771901066527E-2</v>
      </c>
      <c r="I104" s="1">
        <f>AVERAGE(G102:G104)</f>
        <v>14.016666730244955</v>
      </c>
      <c r="J104" s="8"/>
      <c r="K104" s="1">
        <f>E104-I104</f>
        <v>14.170666694641112</v>
      </c>
      <c r="L104" s="1">
        <f>K104-$K$7</f>
        <v>4.0009997685750296</v>
      </c>
      <c r="M104" s="27">
        <f>SQRT((D104*D104)+(H104*H104))</f>
        <v>0.15183185984497463</v>
      </c>
      <c r="N104" s="14"/>
      <c r="O104" s="34">
        <f>POWER(2,-L104)</f>
        <v>6.2456703330680069E-2</v>
      </c>
      <c r="P104" s="26">
        <f>M104/SQRT((COUNT(C102:C104)+COUNT(G102:G104)/2))</f>
        <v>7.1574225131031358E-2</v>
      </c>
    </row>
    <row r="105" spans="2:16">
      <c r="B105" s="36" t="s">
        <v>115</v>
      </c>
      <c r="C105" t="s">
        <v>10</v>
      </c>
      <c r="D105" s="10"/>
      <c r="E105" s="8"/>
      <c r="F105" s="8"/>
      <c r="G105" s="30">
        <v>17.336999893188477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115</v>
      </c>
      <c r="C106" t="s">
        <v>10</v>
      </c>
      <c r="D106" s="9"/>
      <c r="E106" s="8"/>
      <c r="F106" s="8"/>
      <c r="G106" s="30">
        <v>17.347000122070313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115</v>
      </c>
      <c r="C107" t="s">
        <v>10</v>
      </c>
      <c r="D107" s="4" t="e">
        <f>STDEV(C105:C107)</f>
        <v>#DIV/0!</v>
      </c>
      <c r="E107" s="1" t="e">
        <f>AVERAGE(C105:C107)</f>
        <v>#DIV/0!</v>
      </c>
      <c r="F107" s="8"/>
      <c r="G107" s="30">
        <v>17.354999542236328</v>
      </c>
      <c r="H107" s="3">
        <f>STDEV(G105:G107)</f>
        <v>9.0183393383278243E-3</v>
      </c>
      <c r="I107" s="1">
        <f>AVERAGE(G105:G107)</f>
        <v>17.346333185831707</v>
      </c>
      <c r="J107" s="8"/>
      <c r="K107" s="1" t="e">
        <f>E107-I107</f>
        <v>#DIV/0!</v>
      </c>
      <c r="L107" s="1" t="e">
        <f>K107-$K$7</f>
        <v>#DIV/0!</v>
      </c>
      <c r="M107" s="27" t="e">
        <f>SQRT((D107*D107)+(H107*H107))</f>
        <v>#DIV/0!</v>
      </c>
      <c r="N107" s="14"/>
      <c r="O107" s="34" t="e">
        <f>POWER(2,-L107)</f>
        <v>#DIV/0!</v>
      </c>
      <c r="P107" s="26" t="e">
        <f>M107/SQRT((COUNT(C105:C107)+COUNT(G105:G107)/2))</f>
        <v>#DIV/0!</v>
      </c>
    </row>
    <row r="108" spans="2:16">
      <c r="B108" s="36" t="s">
        <v>116</v>
      </c>
      <c r="C108" s="30">
        <v>25.985000610351563</v>
      </c>
      <c r="D108" s="10"/>
      <c r="E108" s="8"/>
      <c r="F108" s="8"/>
      <c r="G108" s="30">
        <v>16.976999282836914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116</v>
      </c>
      <c r="C109" s="30">
        <v>25.86400032043457</v>
      </c>
      <c r="D109" s="9"/>
      <c r="E109" s="8"/>
      <c r="F109" s="8"/>
      <c r="G109" s="30">
        <v>16.851999282836914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116</v>
      </c>
      <c r="C110" s="30">
        <v>25.900999069213867</v>
      </c>
      <c r="D110" s="4">
        <f>STDEV(C108:C110)</f>
        <v>6.2003005955004041E-2</v>
      </c>
      <c r="E110" s="1">
        <f>AVERAGE(C108:C110)</f>
        <v>25.916666666666668</v>
      </c>
      <c r="F110" s="8"/>
      <c r="G110" s="30">
        <v>16.954000473022461</v>
      </c>
      <c r="H110" s="3">
        <f>STDEV(G108:G110)</f>
        <v>6.6530930215639161E-2</v>
      </c>
      <c r="I110" s="1">
        <f>AVERAGE(G108:G110)</f>
        <v>16.927666346232098</v>
      </c>
      <c r="J110" s="8"/>
      <c r="K110" s="1">
        <f>E110-I110</f>
        <v>8.9890003204345703</v>
      </c>
      <c r="L110" s="1">
        <f>K110-$K$7</f>
        <v>-1.1806666056315116</v>
      </c>
      <c r="M110" s="27">
        <f>SQRT((D110*D110)+(H110*H110))</f>
        <v>9.0943594732199332E-2</v>
      </c>
      <c r="N110" s="14"/>
      <c r="O110" s="34">
        <f>POWER(2,-L110)</f>
        <v>2.2668149236661885</v>
      </c>
      <c r="P110" s="26">
        <f>M110/SQRT((COUNT(C108:C110)+COUNT(G108:G110)/2))</f>
        <v>4.2871221693746221E-2</v>
      </c>
    </row>
    <row r="111" spans="2:16">
      <c r="B111" s="36" t="s">
        <v>117</v>
      </c>
      <c r="C111" s="30">
        <v>27.048999786376953</v>
      </c>
      <c r="D111" s="10"/>
      <c r="E111" s="8"/>
      <c r="F111" s="8"/>
      <c r="G111" s="30">
        <v>16.257999420166016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117</v>
      </c>
      <c r="C112" s="30">
        <v>27.163999557495117</v>
      </c>
      <c r="D112" s="9"/>
      <c r="E112" s="8"/>
      <c r="F112" s="8"/>
      <c r="G112" s="30">
        <v>16.277999877929688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117</v>
      </c>
      <c r="C113" s="30">
        <v>27.368000030517578</v>
      </c>
      <c r="D113" s="4">
        <f>STDEV(C111:C113)</f>
        <v>0.16155612859127128</v>
      </c>
      <c r="E113" s="1">
        <f>AVERAGE(C111:C113)</f>
        <v>27.193666458129883</v>
      </c>
      <c r="F113" s="8"/>
      <c r="G113" s="30">
        <v>16.246999740600586</v>
      </c>
      <c r="H113" s="3">
        <f>STDEV(G111:G113)</f>
        <v>1.5716338503405251E-2</v>
      </c>
      <c r="I113" s="1">
        <f>AVERAGE(G111:G113)</f>
        <v>16.26099967956543</v>
      </c>
      <c r="J113" s="8"/>
      <c r="K113" s="1">
        <f>E113-I113</f>
        <v>10.932666778564453</v>
      </c>
      <c r="L113" s="1">
        <f>K113-$K$7</f>
        <v>0.76299985249837121</v>
      </c>
      <c r="M113" s="27">
        <f>SQRT((D113*D113)+(H113*H113))</f>
        <v>0.16231877889311822</v>
      </c>
      <c r="N113" s="14"/>
      <c r="O113" s="34">
        <f>POWER(2,-L113)</f>
        <v>0.58926976415297794</v>
      </c>
      <c r="P113" s="26">
        <f>M113/SQRT((COUNT(C111:C113)+COUNT(G111:G113)/2))</f>
        <v>7.6517806179495829E-2</v>
      </c>
    </row>
    <row r="114" spans="2:17">
      <c r="B114" s="36" t="s">
        <v>118</v>
      </c>
      <c r="C114" t="s">
        <v>10</v>
      </c>
      <c r="D114" s="10"/>
      <c r="E114" s="8"/>
      <c r="F114" s="8"/>
      <c r="G114" s="30">
        <v>16.590000152587891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118</v>
      </c>
      <c r="C115" s="30">
        <v>39.243999481201172</v>
      </c>
      <c r="D115" s="9"/>
      <c r="E115" s="8"/>
      <c r="F115" s="8"/>
      <c r="G115" s="30">
        <v>16.551000595092773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118</v>
      </c>
      <c r="C116" s="30">
        <v>37.166000366210937</v>
      </c>
      <c r="D116" s="4">
        <f>STDEV(C114:C116)</f>
        <v>1.4693672655092391</v>
      </c>
      <c r="E116" s="1">
        <f>AVERAGE(C114:C116)</f>
        <v>38.204999923706055</v>
      </c>
      <c r="F116" s="8"/>
      <c r="G116" s="30">
        <v>16.761999130249023</v>
      </c>
      <c r="H116" s="3">
        <f>STDEV(G114:G116)</f>
        <v>0.1122682766408014</v>
      </c>
      <c r="I116" s="1">
        <f>AVERAGE(G114:G116)</f>
        <v>16.63433329264323</v>
      </c>
      <c r="J116" s="8"/>
      <c r="K116" s="1">
        <f>E116-I116</f>
        <v>21.570666631062824</v>
      </c>
      <c r="L116" s="1">
        <f>K116-$K$7</f>
        <v>11.400999704996742</v>
      </c>
      <c r="M116" s="27">
        <f>SQRT((D116*D116)+(H116*H116))</f>
        <v>1.4736500014894969</v>
      </c>
      <c r="N116" s="14"/>
      <c r="O116" s="34">
        <f>POWER(2,-L116)</f>
        <v>3.6979165663989264E-4</v>
      </c>
      <c r="P116" s="26">
        <f>M116/SQRT((COUNT(C114:C116)+COUNT(G114:G116)/2))</f>
        <v>0.78769905908465798</v>
      </c>
    </row>
    <row r="117" spans="2:17">
      <c r="B117" s="36" t="s">
        <v>119</v>
      </c>
      <c r="C117" s="30">
        <v>24.457000732421875</v>
      </c>
      <c r="D117" s="10"/>
      <c r="E117" s="8"/>
      <c r="F117" s="8"/>
      <c r="G117" s="30">
        <v>17.478000640869141</v>
      </c>
      <c r="I117" s="8"/>
      <c r="J117" s="8"/>
      <c r="K117" s="8"/>
      <c r="L117" s="8"/>
      <c r="M117" s="8"/>
      <c r="N117" s="8"/>
      <c r="O117" s="33"/>
    </row>
    <row r="118" spans="2:17">
      <c r="B118" s="36" t="s">
        <v>119</v>
      </c>
      <c r="C118" s="30">
        <v>24.481000900268555</v>
      </c>
      <c r="D118" s="9"/>
      <c r="E118" s="8"/>
      <c r="F118" s="8"/>
      <c r="G118" s="30"/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36" t="s">
        <v>119</v>
      </c>
      <c r="C119" s="30"/>
      <c r="D119" s="4">
        <f>STDEV(C117:C119)</f>
        <v>1.6970681434002547E-2</v>
      </c>
      <c r="E119" s="1">
        <f>AVERAGE(C117:C119)</f>
        <v>24.469000816345215</v>
      </c>
      <c r="F119" s="8"/>
      <c r="G119" s="30">
        <v>17.427999496459961</v>
      </c>
      <c r="H119" s="3">
        <f>STDEV(G117:G119)</f>
        <v>3.5356148278818784E-2</v>
      </c>
      <c r="I119" s="1">
        <f>AVERAGE(G117:G119)</f>
        <v>17.453000068664551</v>
      </c>
      <c r="J119" s="8"/>
      <c r="K119" s="1">
        <f>E119-I119</f>
        <v>7.0160007476806641</v>
      </c>
      <c r="L119" s="1">
        <f>K119-$K$7</f>
        <v>-3.1536661783854179</v>
      </c>
      <c r="M119" s="27">
        <f>SQRT((D119*D119)+(H119*H119))</f>
        <v>3.9218123991953249E-2</v>
      </c>
      <c r="N119" s="14"/>
      <c r="O119" s="34">
        <f>POWER(2,-L119)</f>
        <v>8.8991415762104946</v>
      </c>
      <c r="P119" s="26">
        <f>M119/SQRT((COUNT(C117:C119)+COUNT(G117:G119)/2))</f>
        <v>2.2642594443866331E-2</v>
      </c>
    </row>
    <row r="120" spans="2:17">
      <c r="B120" s="36" t="s">
        <v>120</v>
      </c>
      <c r="C120" s="30">
        <v>23.492000579833984</v>
      </c>
      <c r="D120" s="10"/>
      <c r="E120" s="8"/>
      <c r="F120" s="8"/>
      <c r="G120" s="30">
        <v>12.833000183105469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120</v>
      </c>
      <c r="C121" s="30">
        <v>23.513999938964844</v>
      </c>
      <c r="D121" s="9"/>
      <c r="E121" s="8"/>
      <c r="F121" s="8"/>
      <c r="G121" s="30">
        <v>12.779999732971191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120</v>
      </c>
      <c r="C122" s="30">
        <v>23.514999389648438</v>
      </c>
      <c r="D122" s="4">
        <f>STDEV(C120:C122)</f>
        <v>1.2999461249854724E-2</v>
      </c>
      <c r="E122" s="1">
        <f>AVERAGE(C120:C122)</f>
        <v>23.506999969482422</v>
      </c>
      <c r="F122" s="8"/>
      <c r="G122" s="30">
        <v>12.788000106811523</v>
      </c>
      <c r="H122" s="3">
        <f>STDEV(G120:G122)</f>
        <v>2.8571724258090046E-2</v>
      </c>
      <c r="I122" s="1">
        <f>AVERAGE(G120:G122)</f>
        <v>12.800333340962728</v>
      </c>
      <c r="J122" s="8"/>
      <c r="K122" s="1">
        <f>E122-I122</f>
        <v>10.706666628519693</v>
      </c>
      <c r="L122" s="1">
        <f>K122-$K$7</f>
        <v>0.5369997024536115</v>
      </c>
      <c r="M122" s="27">
        <f>SQRT((D122*D122)+(H122*H122))</f>
        <v>3.1389957309094982E-2</v>
      </c>
      <c r="N122" s="14"/>
      <c r="O122" s="34">
        <f>POWER(2,-L122)</f>
        <v>0.68920271863134042</v>
      </c>
      <c r="P122" s="26">
        <f>M122/SQRT((COUNT(C120:C122)+COUNT(G120:G122)/2))</f>
        <v>1.4797367782944864E-2</v>
      </c>
    </row>
    <row r="123" spans="2:17">
      <c r="B123" s="36" t="s">
        <v>121</v>
      </c>
      <c r="C123" t="s">
        <v>10</v>
      </c>
      <c r="D123" s="10"/>
      <c r="E123" s="8"/>
      <c r="F123" s="8"/>
      <c r="G123" s="30">
        <v>16.76099967956543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121</v>
      </c>
      <c r="C124" s="30">
        <v>33.509998321533203</v>
      </c>
      <c r="D124" s="9"/>
      <c r="E124" s="8"/>
      <c r="F124" s="8"/>
      <c r="G124" s="30">
        <v>16.773000717163086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121</v>
      </c>
      <c r="C125" s="30">
        <v>33.571998596191406</v>
      </c>
      <c r="D125" s="4">
        <f>STDEV(C123:C125)</f>
        <v>4.3840814646243884E-2</v>
      </c>
      <c r="E125" s="1">
        <f>AVERAGE(C123:C125)</f>
        <v>33.540998458862305</v>
      </c>
      <c r="F125" s="8"/>
      <c r="G125" s="30"/>
      <c r="H125" s="3">
        <f>STDEV(G123:G125)</f>
        <v>8.4860150665774479E-3</v>
      </c>
      <c r="I125" s="1">
        <f>AVERAGE(G123:G125)</f>
        <v>16.767000198364258</v>
      </c>
      <c r="J125" s="8"/>
      <c r="K125" s="1">
        <f>E125-I125</f>
        <v>16.773998260498047</v>
      </c>
      <c r="L125" s="1">
        <f>K125-$K$7</f>
        <v>6.604331334431965</v>
      </c>
      <c r="M125" s="27">
        <f>SQRT((D125*D125)+(H125*H125))</f>
        <v>4.4654557220472936E-2</v>
      </c>
      <c r="N125" s="14"/>
      <c r="O125" s="34">
        <f>POWER(2,-L125)</f>
        <v>1.0277752780759869E-2</v>
      </c>
      <c r="P125" s="26">
        <f>M125/SQRT((COUNT(C123:C125)+COUNT(G123:G125)/2))</f>
        <v>2.5781320631783598E-2</v>
      </c>
    </row>
    <row r="126" spans="2:17" s="35" customFormat="1">
      <c r="B126" s="35" t="s">
        <v>122</v>
      </c>
      <c r="C126" s="44">
        <v>32.312000274658203</v>
      </c>
      <c r="D126" s="45"/>
      <c r="E126" s="46"/>
      <c r="F126" s="46"/>
      <c r="G126" s="44">
        <v>21.305999755859375</v>
      </c>
      <c r="H126" s="47"/>
      <c r="I126" s="46"/>
      <c r="J126" s="46"/>
      <c r="K126" s="46"/>
      <c r="L126" s="46"/>
      <c r="M126" s="46"/>
      <c r="N126" s="46"/>
      <c r="O126" s="48"/>
      <c r="P126" s="49"/>
      <c r="Q126" s="50"/>
    </row>
    <row r="127" spans="2:17" s="35" customFormat="1">
      <c r="B127" s="35" t="s">
        <v>122</v>
      </c>
      <c r="C127" s="44"/>
      <c r="D127" s="51"/>
      <c r="E127" s="46"/>
      <c r="F127" s="46"/>
      <c r="G127" s="44">
        <v>21.416000366210937</v>
      </c>
      <c r="H127" s="51"/>
      <c r="I127" s="46"/>
      <c r="J127" s="46"/>
      <c r="K127" s="46"/>
      <c r="L127" s="46"/>
      <c r="M127" s="46"/>
      <c r="N127" s="46"/>
      <c r="O127" s="48"/>
      <c r="P127" s="49"/>
      <c r="Q127" s="50"/>
    </row>
    <row r="128" spans="2:17" s="35" customFormat="1" ht="15.75">
      <c r="B128" s="35" t="s">
        <v>122</v>
      </c>
      <c r="C128" s="44">
        <v>33.351001739501953</v>
      </c>
      <c r="D128" s="52">
        <f>STDEV(C126:C128)</f>
        <v>0.73468498145377192</v>
      </c>
      <c r="E128" s="53">
        <f>AVERAGE(C126:C128)</f>
        <v>32.831501007080078</v>
      </c>
      <c r="F128" s="46"/>
      <c r="G128" s="44">
        <v>21.440999984741211</v>
      </c>
      <c r="H128" s="54">
        <f>STDEV(G126:G128)</f>
        <v>7.1821743460834531E-2</v>
      </c>
      <c r="I128" s="53">
        <f>AVERAGE(G126:G128)</f>
        <v>21.387666702270508</v>
      </c>
      <c r="J128" s="46"/>
      <c r="K128" s="53">
        <f>E128-I128</f>
        <v>11.44383430480957</v>
      </c>
      <c r="L128" s="53">
        <f>K128-$K$7</f>
        <v>1.2741673787434884</v>
      </c>
      <c r="M128" s="53">
        <f>SQRT((D128*D128)+(H128*H128))</f>
        <v>0.73818722882984311</v>
      </c>
      <c r="N128" s="46"/>
      <c r="O128" s="55">
        <f>POWER(2,-L128)</f>
        <v>0.41346371216285943</v>
      </c>
      <c r="P128" s="56">
        <f>M128/SQRT((COUNT(C126:C128)+COUNT(G126:G128)/2))</f>
        <v>0.39457767108190978</v>
      </c>
      <c r="Q128" s="50"/>
    </row>
    <row r="129" spans="2:17">
      <c r="B129" s="36" t="s">
        <v>123</v>
      </c>
      <c r="C129" s="30">
        <v>26.520999908447266</v>
      </c>
      <c r="D129" s="10"/>
      <c r="E129" s="8"/>
      <c r="F129" s="8"/>
      <c r="G129" s="30">
        <v>15.008000373840332</v>
      </c>
      <c r="I129" s="8"/>
      <c r="J129" s="8"/>
      <c r="K129" s="8"/>
      <c r="L129" s="8"/>
      <c r="M129" s="8"/>
      <c r="N129" s="8"/>
      <c r="O129" s="33"/>
    </row>
    <row r="130" spans="2:17">
      <c r="B130" s="36" t="s">
        <v>123</v>
      </c>
      <c r="C130" s="30">
        <v>26.389999389648438</v>
      </c>
      <c r="D130" s="9"/>
      <c r="E130" s="8"/>
      <c r="F130" s="8"/>
      <c r="G130" s="30">
        <v>15.26099967956543</v>
      </c>
      <c r="H130" s="9"/>
      <c r="I130" s="8"/>
      <c r="J130" s="8"/>
      <c r="K130" s="8"/>
      <c r="L130" s="8"/>
      <c r="M130" s="8"/>
      <c r="N130" s="8"/>
      <c r="O130" s="33"/>
    </row>
    <row r="131" spans="2:17" ht="15.75">
      <c r="B131" s="36" t="s">
        <v>123</v>
      </c>
      <c r="C131" s="30">
        <v>26.033000946044922</v>
      </c>
      <c r="D131" s="4">
        <f t="shared" ref="D131" si="0">STDEV(C129:C131)</f>
        <v>0.25257078610647576</v>
      </c>
      <c r="E131" s="1">
        <f t="shared" ref="E131" si="1">AVERAGE(C129:C131)</f>
        <v>26.314666748046875</v>
      </c>
      <c r="F131" s="8"/>
      <c r="G131" s="30">
        <v>14.968999862670898</v>
      </c>
      <c r="H131" s="3">
        <f t="shared" ref="H131" si="2">STDEV(G129:G131)</f>
        <v>0.15853158551494731</v>
      </c>
      <c r="I131" s="1">
        <f t="shared" ref="I131" si="3">AVERAGE(G129:G131)</f>
        <v>15.079333305358887</v>
      </c>
      <c r="J131" s="8"/>
      <c r="K131" s="1">
        <f t="shared" ref="K131" si="4">E131-I131</f>
        <v>11.235333442687988</v>
      </c>
      <c r="L131" s="1">
        <f t="shared" ref="L131" si="5">K131-$K$7</f>
        <v>1.0656665166219064</v>
      </c>
      <c r="M131" s="27">
        <f t="shared" ref="M131" si="6">SQRT((D131*D131)+(H131*H131))</f>
        <v>0.29820171964682929</v>
      </c>
      <c r="N131" s="14"/>
      <c r="O131" s="34">
        <f t="shared" ref="O131" si="7">POWER(2,-L131)</f>
        <v>0.47775188924133538</v>
      </c>
      <c r="P131" s="26">
        <f t="shared" ref="P131" si="8">M131/SQRT((COUNT(C129:C131)+COUNT(G129:G131)/2))</f>
        <v>0.14057363874917514</v>
      </c>
    </row>
    <row r="132" spans="2:17">
      <c r="B132" s="36" t="s">
        <v>124</v>
      </c>
      <c r="C132" t="s">
        <v>10</v>
      </c>
      <c r="D132" s="10"/>
      <c r="E132" s="8"/>
      <c r="F132" s="8"/>
      <c r="G132" s="30">
        <v>17.290000915527344</v>
      </c>
      <c r="I132" s="8"/>
      <c r="J132" s="8"/>
      <c r="K132" s="8"/>
      <c r="L132" s="8"/>
      <c r="M132" s="8"/>
      <c r="N132" s="8"/>
      <c r="O132" s="33"/>
    </row>
    <row r="133" spans="2:17">
      <c r="B133" s="36" t="s">
        <v>124</v>
      </c>
      <c r="C133" t="s">
        <v>10</v>
      </c>
      <c r="D133" s="9"/>
      <c r="E133" s="8"/>
      <c r="F133" s="8"/>
      <c r="G133" s="30">
        <v>17.097999572753906</v>
      </c>
      <c r="H133" s="9"/>
      <c r="I133" s="8"/>
      <c r="J133" s="8"/>
      <c r="K133" s="8"/>
      <c r="L133" s="8"/>
      <c r="M133" s="8"/>
      <c r="N133" s="8"/>
      <c r="O133" s="33"/>
    </row>
    <row r="134" spans="2:17" ht="15.75">
      <c r="B134" s="36" t="s">
        <v>124</v>
      </c>
      <c r="C134" t="s">
        <v>10</v>
      </c>
      <c r="D134" s="4" t="e">
        <f t="shared" ref="D134" si="9">STDEV(C132:C134)</f>
        <v>#DIV/0!</v>
      </c>
      <c r="E134" s="1" t="e">
        <f t="shared" ref="E134" si="10">AVERAGE(C132:C134)</f>
        <v>#DIV/0!</v>
      </c>
      <c r="F134" s="8"/>
      <c r="G134" s="30">
        <v>17.135000228881836</v>
      </c>
      <c r="H134" s="3">
        <f t="shared" ref="H134" si="11">STDEV(G132:G134)</f>
        <v>0.1018649244844034</v>
      </c>
      <c r="I134" s="1">
        <f t="shared" ref="I134" si="12">AVERAGE(G132:G134)</f>
        <v>17.174333572387695</v>
      </c>
      <c r="J134" s="8"/>
      <c r="K134" s="1" t="e">
        <f t="shared" ref="K134" si="13">E134-I134</f>
        <v>#DIV/0!</v>
      </c>
      <c r="L134" s="1" t="e">
        <f t="shared" ref="L134" si="14">K134-$K$7</f>
        <v>#DIV/0!</v>
      </c>
      <c r="M134" s="27" t="e">
        <f t="shared" ref="M134" si="15">SQRT((D134*D134)+(H134*H134))</f>
        <v>#DIV/0!</v>
      </c>
      <c r="N134" s="14"/>
      <c r="O134" s="34" t="e">
        <f t="shared" ref="O134" si="16">POWER(2,-L134)</f>
        <v>#DIV/0!</v>
      </c>
      <c r="P134" s="26" t="e">
        <f t="shared" ref="P134" si="17">M134/SQRT((COUNT(C132:C134)+COUNT(G132:G134)/2))</f>
        <v>#DIV/0!</v>
      </c>
    </row>
    <row r="135" spans="2:17" s="35" customFormat="1">
      <c r="B135" s="35" t="s">
        <v>125</v>
      </c>
      <c r="C135" s="44">
        <v>29.139999389648437</v>
      </c>
      <c r="D135" s="45"/>
      <c r="E135" s="46"/>
      <c r="F135" s="46"/>
      <c r="G135" s="44">
        <v>18.750999450683594</v>
      </c>
      <c r="H135" s="47"/>
      <c r="I135" s="46"/>
      <c r="J135" s="46"/>
      <c r="K135" s="46"/>
      <c r="L135" s="46"/>
      <c r="M135" s="46"/>
      <c r="N135" s="46"/>
      <c r="O135" s="48"/>
      <c r="P135" s="49"/>
      <c r="Q135" s="50"/>
    </row>
    <row r="136" spans="2:17" s="35" customFormat="1">
      <c r="B136" s="35" t="s">
        <v>125</v>
      </c>
      <c r="C136" s="44">
        <v>28.538999557495117</v>
      </c>
      <c r="D136" s="51"/>
      <c r="E136" s="46"/>
      <c r="F136" s="46"/>
      <c r="G136" s="44">
        <v>18.72599983215332</v>
      </c>
      <c r="H136" s="51"/>
      <c r="I136" s="46"/>
      <c r="J136" s="46"/>
      <c r="K136" s="46"/>
      <c r="L136" s="46"/>
      <c r="M136" s="46"/>
      <c r="N136" s="46"/>
      <c r="O136" s="48"/>
      <c r="P136" s="49"/>
      <c r="Q136" s="50"/>
    </row>
    <row r="137" spans="2:17" s="35" customFormat="1" ht="15.75">
      <c r="B137" s="35" t="s">
        <v>125</v>
      </c>
      <c r="C137" s="44"/>
      <c r="D137" s="52">
        <f t="shared" ref="D137" si="18">STDEV(C135:C137)</f>
        <v>0.42497105680758968</v>
      </c>
      <c r="E137" s="53">
        <f t="shared" ref="E137" si="19">AVERAGE(C135:C137)</f>
        <v>28.839499473571777</v>
      </c>
      <c r="F137" s="46"/>
      <c r="G137" s="44">
        <v>18.738000869750977</v>
      </c>
      <c r="H137" s="54">
        <f t="shared" ref="H137" si="20">STDEV(G135:G137)</f>
        <v>1.2503125851437771E-2</v>
      </c>
      <c r="I137" s="53">
        <f t="shared" ref="I137" si="21">AVERAGE(G135:G137)</f>
        <v>18.738333384195965</v>
      </c>
      <c r="J137" s="46"/>
      <c r="K137" s="53">
        <f t="shared" ref="K137" si="22">E137-I137</f>
        <v>10.101166089375813</v>
      </c>
      <c r="L137" s="53">
        <f t="shared" ref="L137" si="23">K137-$K$7</f>
        <v>-6.8500836690269296E-2</v>
      </c>
      <c r="M137" s="53">
        <f t="shared" ref="M137" si="24">SQRT((D137*D137)+(H137*H137))</f>
        <v>0.42515494502618278</v>
      </c>
      <c r="N137" s="46"/>
      <c r="O137" s="55">
        <f t="shared" ref="O137" si="25">POWER(2,-L137)</f>
        <v>1.0486264467192143</v>
      </c>
      <c r="P137" s="56">
        <f t="shared" ref="P137" si="26">M137/SQRT((COUNT(C135:C137)+COUNT(G135:G137)/2))</f>
        <v>0.22725487722581225</v>
      </c>
      <c r="Q137" s="50"/>
    </row>
    <row r="138" spans="2:17" s="35" customFormat="1">
      <c r="B138" s="35" t="s">
        <v>126</v>
      </c>
      <c r="C138" s="44">
        <v>29.232000350952148</v>
      </c>
      <c r="D138" s="45"/>
      <c r="E138" s="46"/>
      <c r="F138" s="46"/>
      <c r="G138" s="44">
        <v>13.755000114440918</v>
      </c>
      <c r="H138" s="47"/>
      <c r="I138" s="46"/>
      <c r="J138" s="46"/>
      <c r="K138" s="46"/>
      <c r="L138" s="46"/>
      <c r="M138" s="46"/>
      <c r="N138" s="46"/>
      <c r="O138" s="48"/>
      <c r="P138" s="49"/>
      <c r="Q138" s="50"/>
    </row>
    <row r="139" spans="2:17" s="35" customFormat="1">
      <c r="B139" s="35" t="s">
        <v>126</v>
      </c>
      <c r="C139" s="44"/>
      <c r="D139" s="51"/>
      <c r="E139" s="46"/>
      <c r="F139" s="46"/>
      <c r="G139" s="44"/>
      <c r="H139" s="51"/>
      <c r="I139" s="46"/>
      <c r="J139" s="46"/>
      <c r="K139" s="46"/>
      <c r="L139" s="46"/>
      <c r="M139" s="46"/>
      <c r="N139" s="46"/>
      <c r="O139" s="48"/>
      <c r="P139" s="49"/>
      <c r="Q139" s="50"/>
    </row>
    <row r="140" spans="2:17" s="35" customFormat="1" ht="15.75">
      <c r="B140" s="35" t="s">
        <v>126</v>
      </c>
      <c r="C140" s="44">
        <v>29.048999786376953</v>
      </c>
      <c r="D140" s="52">
        <f t="shared" ref="D140" si="27">STDEV(C138:C140)</f>
        <v>0.12940094017208728</v>
      </c>
      <c r="E140" s="53">
        <f t="shared" ref="E140" si="28">AVERAGE(C138:C140)</f>
        <v>29.140500068664551</v>
      </c>
      <c r="F140" s="46"/>
      <c r="G140" s="44">
        <v>14.541999816894531</v>
      </c>
      <c r="H140" s="54">
        <f t="shared" ref="H140" si="29">STDEV(G138:G140)</f>
        <v>0.55649282639674513</v>
      </c>
      <c r="I140" s="53">
        <f t="shared" ref="I140" si="30">AVERAGE(G138:G140)</f>
        <v>14.148499965667725</v>
      </c>
      <c r="J140" s="46"/>
      <c r="K140" s="53">
        <f t="shared" ref="K140" si="31">E140-I140</f>
        <v>14.992000102996826</v>
      </c>
      <c r="L140" s="53">
        <f t="shared" ref="L140" si="32">K140-$K$7</f>
        <v>4.8223331769307443</v>
      </c>
      <c r="M140" s="53">
        <f t="shared" ref="M140" si="33">SQRT((D140*D140)+(H140*H140))</f>
        <v>0.57133953928330394</v>
      </c>
      <c r="N140" s="46"/>
      <c r="O140" s="55">
        <f t="shared" ref="O140" si="34">POWER(2,-L140)</f>
        <v>3.534541332857831E-2</v>
      </c>
      <c r="P140" s="56">
        <f t="shared" ref="P140" si="35">M140/SQRT((COUNT(C138:C140)+COUNT(G138:G140)/2))</f>
        <v>0.32986303680389234</v>
      </c>
      <c r="Q140" s="50"/>
    </row>
    <row r="141" spans="2:17">
      <c r="B141" s="36" t="s">
        <v>127</v>
      </c>
      <c r="C141" t="s">
        <v>10</v>
      </c>
      <c r="D141" s="10"/>
      <c r="E141" s="8"/>
      <c r="F141" s="8"/>
      <c r="G141" s="30">
        <v>16.170000076293945</v>
      </c>
      <c r="I141" s="8"/>
      <c r="J141" s="8"/>
      <c r="K141" s="8"/>
      <c r="L141" s="8"/>
      <c r="M141" s="8"/>
      <c r="N141" s="8"/>
      <c r="O141" s="33"/>
    </row>
    <row r="142" spans="2:17">
      <c r="B142" s="36" t="s">
        <v>127</v>
      </c>
      <c r="C142" t="s">
        <v>10</v>
      </c>
      <c r="D142" s="9"/>
      <c r="E142" s="8"/>
      <c r="F142" s="8"/>
      <c r="G142" s="30">
        <v>16.724000930786133</v>
      </c>
      <c r="H142" s="9"/>
      <c r="I142" s="8"/>
      <c r="J142" s="8"/>
      <c r="K142" s="8"/>
      <c r="L142" s="8"/>
      <c r="M142" s="8"/>
      <c r="N142" s="8"/>
      <c r="O142" s="33"/>
    </row>
    <row r="143" spans="2:17" ht="15.75">
      <c r="B143" s="36" t="s">
        <v>127</v>
      </c>
      <c r="C143" t="s">
        <v>10</v>
      </c>
      <c r="D143" s="4" t="e">
        <f t="shared" ref="D143" si="36">STDEV(C141:C143)</f>
        <v>#DIV/0!</v>
      </c>
      <c r="E143" s="1" t="e">
        <f t="shared" ref="E143" si="37">AVERAGE(C141:C143)</f>
        <v>#DIV/0!</v>
      </c>
      <c r="F143" s="8"/>
      <c r="G143" s="30">
        <v>16.722000122070313</v>
      </c>
      <c r="H143" s="3">
        <f t="shared" ref="H143" si="38">STDEV(G141:G143)</f>
        <v>0.31927652605815671</v>
      </c>
      <c r="I143" s="1">
        <f t="shared" ref="I143" si="39">AVERAGE(G141:G143)</f>
        <v>16.538667043050129</v>
      </c>
      <c r="J143" s="8"/>
      <c r="K143" s="1" t="e">
        <f t="shared" ref="K143" si="40">E143-I143</f>
        <v>#DIV/0!</v>
      </c>
      <c r="L143" s="1" t="e">
        <f t="shared" ref="L143" si="41">K143-$K$7</f>
        <v>#DIV/0!</v>
      </c>
      <c r="M143" s="27" t="e">
        <f t="shared" ref="M143" si="42">SQRT((D143*D143)+(H143*H143))</f>
        <v>#DIV/0!</v>
      </c>
      <c r="N143" s="14"/>
      <c r="O143" s="34" t="e">
        <f t="shared" ref="O143" si="43">POWER(2,-L143)</f>
        <v>#DIV/0!</v>
      </c>
      <c r="P143" s="26" t="e">
        <f t="shared" ref="P143" si="44">M143/SQRT((COUNT(C141:C143)+COUNT(G141:G143)/2))</f>
        <v>#DIV/0!</v>
      </c>
    </row>
    <row r="144" spans="2:17">
      <c r="B144" s="36" t="s">
        <v>128</v>
      </c>
      <c r="C144" s="30">
        <v>24.552000045776367</v>
      </c>
      <c r="D144" s="10"/>
      <c r="E144" s="8"/>
      <c r="F144" s="8"/>
      <c r="G144" s="30">
        <v>16.722999572753906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128</v>
      </c>
      <c r="C145" s="30">
        <v>24.121999740600586</v>
      </c>
      <c r="D145" s="9"/>
      <c r="E145" s="8"/>
      <c r="F145" s="8"/>
      <c r="G145" s="30">
        <v>16.871000289916992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128</v>
      </c>
      <c r="C146" s="30">
        <v>23.863000869750977</v>
      </c>
      <c r="D146" s="4">
        <f t="shared" ref="D146" si="45">STDEV(C144:C146)</f>
        <v>0.34801832856822645</v>
      </c>
      <c r="E146" s="1">
        <f t="shared" ref="E146" si="46">AVERAGE(C144:C146)</f>
        <v>24.179000218709309</v>
      </c>
      <c r="F146" s="8"/>
      <c r="G146" s="30">
        <v>16.799999237060547</v>
      </c>
      <c r="H146" s="3">
        <f t="shared" ref="H146" si="47">STDEV(G144:G146)</f>
        <v>7.4020616599754202E-2</v>
      </c>
      <c r="I146" s="1">
        <f t="shared" ref="I146" si="48">AVERAGE(G144:G146)</f>
        <v>16.797999699910481</v>
      </c>
      <c r="J146" s="8"/>
      <c r="K146" s="1">
        <f t="shared" ref="K146" si="49">E146-I146</f>
        <v>7.3810005187988281</v>
      </c>
      <c r="L146" s="1">
        <f t="shared" ref="L146" si="50">K146-$K$7</f>
        <v>-2.7886664072672538</v>
      </c>
      <c r="M146" s="27">
        <f t="shared" ref="M146" si="51">SQRT((D146*D146)+(H146*H146))</f>
        <v>0.35580304762779902</v>
      </c>
      <c r="N146" s="14"/>
      <c r="O146" s="34">
        <f t="shared" ref="O146" si="52">POWER(2,-L146)</f>
        <v>6.9099075444035911</v>
      </c>
      <c r="P146" s="26">
        <f t="shared" ref="P146" si="53">M146/SQRT((COUNT(C144:C146)+COUNT(G144:G146)/2))</f>
        <v>0.16772716516297123</v>
      </c>
    </row>
    <row r="147" spans="2:16">
      <c r="B147" s="36" t="s">
        <v>129</v>
      </c>
      <c r="C147" s="30">
        <v>23.26300048828125</v>
      </c>
      <c r="D147" s="10"/>
      <c r="E147" s="8"/>
      <c r="F147" s="8"/>
      <c r="G147" s="30">
        <v>12.699000358581543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129</v>
      </c>
      <c r="C148" s="30">
        <v>23.347000122070312</v>
      </c>
      <c r="D148" s="9"/>
      <c r="E148" s="8"/>
      <c r="F148" s="8"/>
      <c r="G148" s="30">
        <v>12.75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129</v>
      </c>
      <c r="C149" s="30">
        <v>23.096000671386719</v>
      </c>
      <c r="D149" s="4">
        <f t="shared" ref="D149" si="54">STDEV(C147:C149)</f>
        <v>0.12776645462390185</v>
      </c>
      <c r="E149" s="1">
        <f t="shared" ref="E149" si="55">AVERAGE(C147:C149)</f>
        <v>23.235333760579426</v>
      </c>
      <c r="F149" s="8"/>
      <c r="G149" s="30">
        <v>12.890999794006348</v>
      </c>
      <c r="H149" s="3">
        <f t="shared" ref="H149" si="56">STDEV(G147:G149)</f>
        <v>9.9453245747342184E-2</v>
      </c>
      <c r="I149" s="1">
        <f t="shared" ref="I149" si="57">AVERAGE(G147:G149)</f>
        <v>12.780000050862631</v>
      </c>
      <c r="J149" s="8"/>
      <c r="K149" s="1">
        <f t="shared" ref="K149" si="58">E149-I149</f>
        <v>10.455333709716795</v>
      </c>
      <c r="L149" s="1">
        <f t="shared" ref="L149" si="59">K149-$K$7</f>
        <v>0.28566678365071319</v>
      </c>
      <c r="M149" s="27">
        <f t="shared" ref="M149" si="60">SQRT((D149*D149)+(H149*H149))</f>
        <v>0.16191113308492039</v>
      </c>
      <c r="N149" s="14"/>
      <c r="O149" s="34">
        <f t="shared" ref="O149" si="61">POWER(2,-L149)</f>
        <v>0.82036236674979546</v>
      </c>
      <c r="P149" s="26">
        <f t="shared" ref="P149" si="62">M149/SQRT((COUNT(C147:C149)+COUNT(G147:G149)/2))</f>
        <v>7.6325640102629863E-2</v>
      </c>
    </row>
    <row r="150" spans="2:16">
      <c r="B150" s="36" t="s">
        <v>130</v>
      </c>
      <c r="C150" t="s">
        <v>10</v>
      </c>
      <c r="D150" s="10"/>
      <c r="E150" s="8"/>
      <c r="F150" s="8"/>
      <c r="G150" s="30">
        <v>17.819999694824219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130</v>
      </c>
      <c r="C151" s="30">
        <v>33.464000701904297</v>
      </c>
      <c r="D151" s="9"/>
      <c r="E151" s="8"/>
      <c r="F151" s="8"/>
      <c r="G151" s="30">
        <v>18.055999755859375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130</v>
      </c>
      <c r="C152" s="30">
        <v>39.053001403808594</v>
      </c>
      <c r="D152" s="4">
        <f t="shared" ref="D152" si="63">STDEV(C150:C152)</f>
        <v>3.9520202963729023</v>
      </c>
      <c r="E152" s="1">
        <f t="shared" ref="E152" si="64">AVERAGE(C150:C152)</f>
        <v>36.258501052856445</v>
      </c>
      <c r="F152" s="8"/>
      <c r="G152" s="30">
        <v>18.113000869750977</v>
      </c>
      <c r="H152" s="3">
        <f t="shared" ref="H152" si="65">STDEV(G150:G152)</f>
        <v>0.15534630362613913</v>
      </c>
      <c r="I152" s="1">
        <f t="shared" ref="I152" si="66">AVERAGE(G150:G152)</f>
        <v>17.996333440144856</v>
      </c>
      <c r="J152" s="8"/>
      <c r="K152" s="1">
        <f t="shared" ref="K152" si="67">E152-I152</f>
        <v>18.26216761271159</v>
      </c>
      <c r="L152" s="1">
        <f t="shared" ref="L152" si="68">K152-$K$7</f>
        <v>8.0925006866455078</v>
      </c>
      <c r="M152" s="27">
        <f t="shared" ref="M152" si="69">SQRT((D152*D152)+(H152*H152))</f>
        <v>3.9550722998440455</v>
      </c>
      <c r="N152" s="14"/>
      <c r="O152" s="34">
        <f t="shared" ref="O152" si="70">POWER(2,-L152)</f>
        <v>3.6636548584525592E-3</v>
      </c>
      <c r="P152" s="26">
        <f t="shared" ref="P152" si="71">M152/SQRT((COUNT(C150:C152)+COUNT(G150:G152)/2))</f>
        <v>2.1140750694194961</v>
      </c>
    </row>
    <row r="153" spans="2:16">
      <c r="B153" s="36" t="s">
        <v>131</v>
      </c>
      <c r="C153" s="30">
        <v>26.201999664306641</v>
      </c>
      <c r="D153" s="10"/>
      <c r="E153" s="8"/>
      <c r="F153" s="8"/>
      <c r="G153" s="30">
        <v>18.5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131</v>
      </c>
      <c r="C154" s="30">
        <v>26.052000045776367</v>
      </c>
      <c r="D154" s="9"/>
      <c r="E154" s="8"/>
      <c r="F154" s="8"/>
      <c r="G154" s="30">
        <v>18.044000625610352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131</v>
      </c>
      <c r="C155" s="30">
        <v>26.236000061035156</v>
      </c>
      <c r="D155" s="4">
        <f t="shared" ref="D155" si="72">STDEV(C153:C155)</f>
        <v>9.7904645916455035E-2</v>
      </c>
      <c r="E155" s="1">
        <f t="shared" ref="E155" si="73">AVERAGE(C153:C155)</f>
        <v>26.163333257039387</v>
      </c>
      <c r="F155" s="8"/>
      <c r="G155" s="30">
        <v>18.322000503540039</v>
      </c>
      <c r="H155" s="3">
        <f t="shared" ref="H155" si="74">STDEV(G153:G155)</f>
        <v>0.22981992309652569</v>
      </c>
      <c r="I155" s="1">
        <f t="shared" ref="I155" si="75">AVERAGE(G153:G155)</f>
        <v>18.288667043050129</v>
      </c>
      <c r="J155" s="8"/>
      <c r="K155" s="1">
        <f t="shared" ref="K155" si="76">E155-I155</f>
        <v>7.8746662139892578</v>
      </c>
      <c r="L155" s="1">
        <f t="shared" ref="L155" si="77">K155-$K$7</f>
        <v>-2.2950007120768241</v>
      </c>
      <c r="M155" s="27">
        <f t="shared" ref="M155" si="78">SQRT((D155*D155)+(H155*H155))</f>
        <v>0.2498049574050111</v>
      </c>
      <c r="N155" s="14"/>
      <c r="O155" s="34">
        <f t="shared" ref="O155" si="79">POWER(2,-L155)</f>
        <v>4.9075423312501272</v>
      </c>
      <c r="P155" s="26">
        <f t="shared" ref="P155" si="80">M155/SQRT((COUNT(C153:C155)+COUNT(G153:G155)/2))</f>
        <v>0.11775918623673336</v>
      </c>
    </row>
    <row r="156" spans="2:16">
      <c r="B156" s="36" t="s">
        <v>132</v>
      </c>
      <c r="C156" s="30">
        <v>25.343000411987305</v>
      </c>
      <c r="D156" s="10"/>
      <c r="E156" s="8"/>
      <c r="F156" s="8"/>
      <c r="G156" s="30">
        <v>14.909000396728516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132</v>
      </c>
      <c r="C157" s="30">
        <v>25.378999710083008</v>
      </c>
      <c r="D157" s="9"/>
      <c r="E157" s="8"/>
      <c r="F157" s="8"/>
      <c r="G157" s="30">
        <v>14.817000389099121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132</v>
      </c>
      <c r="C158" s="30">
        <v>25.125</v>
      </c>
      <c r="D158" s="4">
        <f t="shared" ref="D158" si="81">STDEV(C156:C158)</f>
        <v>0.13743846005410923</v>
      </c>
      <c r="E158" s="1">
        <f t="shared" ref="E158" si="82">AVERAGE(C156:C158)</f>
        <v>25.282333374023438</v>
      </c>
      <c r="F158" s="8"/>
      <c r="G158" s="30">
        <v>14.812999725341797</v>
      </c>
      <c r="H158" s="3">
        <f t="shared" ref="H158" si="83">STDEV(G156:G158)</f>
        <v>5.4307973050324421E-2</v>
      </c>
      <c r="I158" s="1">
        <f t="shared" ref="I158" si="84">AVERAGE(G156:G158)</f>
        <v>14.846333503723145</v>
      </c>
      <c r="J158" s="8"/>
      <c r="K158" s="1">
        <f t="shared" ref="K158" si="85">E158-I158</f>
        <v>10.435999870300293</v>
      </c>
      <c r="L158" s="1">
        <f t="shared" ref="L158" si="86">K158-$K$7</f>
        <v>0.26633294423421106</v>
      </c>
      <c r="M158" s="27">
        <f t="shared" ref="M158" si="87">SQRT((D158*D158)+(H158*H158))</f>
        <v>0.14777918066791323</v>
      </c>
      <c r="N158" s="14"/>
      <c r="O158" s="34">
        <f t="shared" ref="O158" si="88">POWER(2,-L158)</f>
        <v>0.83143019930561113</v>
      </c>
      <c r="P158" s="26">
        <f t="shared" ref="P158" si="89">M158/SQRT((COUNT(C156:C158)+COUNT(G156:G158)/2))</f>
        <v>6.9663773845648938E-2</v>
      </c>
    </row>
    <row r="159" spans="2:16">
      <c r="B159" s="36" t="s">
        <v>133</v>
      </c>
      <c r="C159" s="30">
        <v>31.895999908447266</v>
      </c>
      <c r="D159" s="10"/>
      <c r="E159" s="8"/>
      <c r="F159" s="8"/>
      <c r="G159" s="30">
        <v>17.875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133</v>
      </c>
      <c r="C160" t="s">
        <v>10</v>
      </c>
      <c r="D160" s="9"/>
      <c r="E160" s="8"/>
      <c r="F160" s="8"/>
      <c r="G160" s="30">
        <v>17.791000366210938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36" t="s">
        <v>133</v>
      </c>
      <c r="C161" t="s">
        <v>10</v>
      </c>
      <c r="D161" s="4" t="e">
        <f t="shared" ref="D161" si="90">STDEV(C159:C161)</f>
        <v>#DIV/0!</v>
      </c>
      <c r="E161" s="1">
        <f t="shared" ref="E161" si="91">AVERAGE(C159:C161)</f>
        <v>31.895999908447266</v>
      </c>
      <c r="F161" s="8"/>
      <c r="G161" s="30">
        <v>17.881000518798828</v>
      </c>
      <c r="H161" s="3">
        <f t="shared" ref="H161" si="92">STDEV(G159:G161)</f>
        <v>5.0318936409658108E-2</v>
      </c>
      <c r="I161" s="1">
        <f t="shared" ref="I161" si="93">AVERAGE(G159:G161)</f>
        <v>17.849000295003254</v>
      </c>
      <c r="J161" s="8"/>
      <c r="K161" s="1">
        <f t="shared" ref="K161" si="94">E161-I161</f>
        <v>14.046999613444012</v>
      </c>
      <c r="L161" s="1">
        <f t="shared" ref="L161" si="95">K161-$K$7</f>
        <v>3.8773326873779297</v>
      </c>
      <c r="M161" s="27" t="e">
        <f t="shared" ref="M161" si="96">SQRT((D161*D161)+(H161*H161))</f>
        <v>#DIV/0!</v>
      </c>
      <c r="N161" s="14"/>
      <c r="O161" s="34">
        <f t="shared" ref="O161" si="97">POWER(2,-L161)</f>
        <v>6.804662000885027E-2</v>
      </c>
      <c r="P161" s="26" t="e">
        <f t="shared" ref="P161" si="98">M161/SQRT((COUNT(C159:C161)+COUNT(G159:G161)/2))</f>
        <v>#DIV/0!</v>
      </c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39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39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39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39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39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39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39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39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39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39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39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39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39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39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39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39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39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39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39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39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39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39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39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39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39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39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39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39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39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39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39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39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39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39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39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39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39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39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39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39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39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39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39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39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39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39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39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39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39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39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39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39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39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39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39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39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39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39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39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39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39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39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39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39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39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39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39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39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39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39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39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39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39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39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39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39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39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39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39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39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39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39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39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39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39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39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39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39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39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39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39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39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39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39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39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39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39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39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39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39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39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39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39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39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39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39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39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39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39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39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39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39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39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39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39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39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39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39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39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39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39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39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39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39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39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39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39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39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39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39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39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39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39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39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39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39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39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39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39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39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39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39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39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39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39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39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39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39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39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39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39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39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39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4" workbookViewId="0">
      <selection activeCell="A117" sqref="A117:XFD119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28.179000854492188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28.118000030517578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27.778999328613281</v>
      </c>
      <c r="D7" s="4">
        <f>STDEV(C5:C8)</f>
        <v>0.21550088828998692</v>
      </c>
      <c r="E7" s="1">
        <f>AVERAGE(C5:C8)</f>
        <v>28.025333404541016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10.081000010172527</v>
      </c>
      <c r="L7" s="1">
        <f>K7-$K$7</f>
        <v>0</v>
      </c>
      <c r="M7" s="27">
        <f>SQRT((D7*D7)+(H7*H7))</f>
        <v>0.22270834259210251</v>
      </c>
      <c r="N7" s="14"/>
      <c r="O7" s="34">
        <f>POWER(2,-L7)</f>
        <v>1</v>
      </c>
      <c r="P7" s="26">
        <f>M7/SQRT((COUNT(C5:C8)+COUNT(G5:G8)/2))</f>
        <v>0.10498571951579501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134</v>
      </c>
      <c r="C9" s="30">
        <v>31.059000015258789</v>
      </c>
      <c r="D9" s="10"/>
      <c r="E9" s="8"/>
      <c r="F9" s="8"/>
      <c r="G9" s="30">
        <v>19.851999282836914</v>
      </c>
      <c r="I9" s="8"/>
      <c r="J9" s="8"/>
      <c r="K9" s="8"/>
      <c r="L9" s="8"/>
      <c r="M9" s="8"/>
      <c r="N9" s="8"/>
      <c r="O9" s="33"/>
    </row>
    <row r="10" spans="2:16">
      <c r="B10" s="36" t="s">
        <v>134</v>
      </c>
      <c r="C10" s="30">
        <v>30.507999420166016</v>
      </c>
      <c r="D10" s="9"/>
      <c r="E10" s="8"/>
      <c r="F10" s="8"/>
      <c r="G10" s="30">
        <v>19.89900016784668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134</v>
      </c>
      <c r="C11" s="30">
        <v>30.427999496459961</v>
      </c>
      <c r="D11" s="4">
        <f t="shared" ref="D11" si="0">STDEV(C9:C11)</f>
        <v>0.3435508934421751</v>
      </c>
      <c r="E11" s="1">
        <f t="shared" ref="E11" si="1">AVERAGE(C9:C11)</f>
        <v>30.66499964396159</v>
      </c>
      <c r="F11" s="8"/>
      <c r="G11" s="30">
        <v>19.915000915527344</v>
      </c>
      <c r="H11" s="3">
        <f t="shared" ref="H11" si="2">STDEV(G9:G11)</f>
        <v>3.2747297190509499E-2</v>
      </c>
      <c r="I11" s="1">
        <f t="shared" ref="I11" si="3">AVERAGE(G9:G11)</f>
        <v>19.88866678873698</v>
      </c>
      <c r="J11" s="8"/>
      <c r="K11" s="1">
        <f t="shared" ref="K11" si="4">E11-I11</f>
        <v>10.776332855224609</v>
      </c>
      <c r="L11" s="1">
        <f t="shared" ref="L11" si="5">K11-$K$7</f>
        <v>0.69533284505208215</v>
      </c>
      <c r="M11" s="27">
        <f t="shared" ref="M11" si="6">SQRT((D11*D11)+(H11*H11))</f>
        <v>0.3451081016988739</v>
      </c>
      <c r="N11" s="14"/>
      <c r="O11" s="34">
        <f t="shared" ref="O11" si="7">POWER(2,-L11)</f>
        <v>0.61756682290839982</v>
      </c>
      <c r="P11" s="26">
        <f t="shared" ref="P11" si="8">M11/SQRT((COUNT(C9:C11)+COUNT(G9:G11)/2))</f>
        <v>0.16268551930246031</v>
      </c>
    </row>
    <row r="12" spans="2:16">
      <c r="B12" s="36" t="s">
        <v>135</v>
      </c>
      <c r="C12" s="30">
        <v>28.180000305175781</v>
      </c>
      <c r="D12" s="10"/>
      <c r="E12" s="8"/>
      <c r="F12" s="8"/>
      <c r="G12" s="30">
        <v>16.551000595092773</v>
      </c>
      <c r="I12" s="8"/>
      <c r="J12" s="8"/>
      <c r="K12" s="8"/>
      <c r="L12" s="8"/>
      <c r="M12" s="8"/>
      <c r="N12" s="8"/>
      <c r="O12" s="33"/>
    </row>
    <row r="13" spans="2:16">
      <c r="B13" s="36" t="s">
        <v>135</v>
      </c>
      <c r="C13" s="30">
        <v>28.381999969482422</v>
      </c>
      <c r="D13" s="9"/>
      <c r="E13" s="8"/>
      <c r="F13" s="8"/>
      <c r="G13" s="30">
        <v>16.024999618530273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135</v>
      </c>
      <c r="C14" s="30">
        <v>28.280000686645508</v>
      </c>
      <c r="D14" s="4">
        <f t="shared" ref="D14" si="9">STDEV(C12:C14)</f>
        <v>0.10100148049519797</v>
      </c>
      <c r="E14" s="1">
        <f t="shared" ref="E14" si="10">AVERAGE(C12:C14)</f>
        <v>28.280666987101238</v>
      </c>
      <c r="F14" s="8"/>
      <c r="G14" s="30">
        <v>15.939999580383301</v>
      </c>
      <c r="H14" s="3">
        <f t="shared" ref="H14" si="11">STDEV(G12:G14)</f>
        <v>0.33096431675879495</v>
      </c>
      <c r="I14" s="1">
        <f t="shared" ref="I14" si="12">AVERAGE(G12:G14)</f>
        <v>16.171999931335449</v>
      </c>
      <c r="J14" s="8"/>
      <c r="K14" s="1">
        <f t="shared" ref="K14" si="13">E14-I14</f>
        <v>12.108667055765789</v>
      </c>
      <c r="L14" s="1">
        <f t="shared" ref="L14" si="14">K14-$K$7</f>
        <v>2.0276670455932617</v>
      </c>
      <c r="M14" s="27">
        <f t="shared" ref="M14" si="15">SQRT((D14*D14)+(H14*H14))</f>
        <v>0.34603277016756351</v>
      </c>
      <c r="N14" s="14"/>
      <c r="O14" s="34">
        <f t="shared" ref="O14" si="16">POWER(2,-L14)</f>
        <v>0.2452513451433796</v>
      </c>
      <c r="P14" s="26">
        <f t="shared" ref="P14" si="17">M14/SQRT((COUNT(C12:C14)+COUNT(G12:G14)/2))</f>
        <v>0.1631214121988335</v>
      </c>
    </row>
    <row r="15" spans="2:16">
      <c r="B15" s="36" t="s">
        <v>136</v>
      </c>
      <c r="C15" t="s">
        <v>10</v>
      </c>
      <c r="D15" s="10"/>
      <c r="E15" s="8"/>
      <c r="F15" s="8"/>
      <c r="G15" s="30">
        <v>18.068000793457031</v>
      </c>
      <c r="I15" s="8"/>
      <c r="J15" s="8"/>
      <c r="K15" s="8"/>
      <c r="L15" s="8"/>
      <c r="M15" s="8"/>
      <c r="N15" s="8"/>
      <c r="O15" s="33"/>
    </row>
    <row r="16" spans="2:16">
      <c r="B16" s="36" t="s">
        <v>136</v>
      </c>
      <c r="C16" t="s">
        <v>10</v>
      </c>
      <c r="D16" s="9"/>
      <c r="E16" s="8"/>
      <c r="F16" s="8"/>
      <c r="G16" s="30">
        <v>18.084999084472656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136</v>
      </c>
      <c r="C17" t="s">
        <v>10</v>
      </c>
      <c r="D17" s="4" t="e">
        <f t="shared" ref="D17" si="18">STDEV(C15:C17)</f>
        <v>#DIV/0!</v>
      </c>
      <c r="E17" s="1" t="e">
        <f t="shared" ref="E17" si="19">AVERAGE(C15:C17)</f>
        <v>#DIV/0!</v>
      </c>
      <c r="F17" s="8"/>
      <c r="G17" s="30">
        <v>18.082000732421875</v>
      </c>
      <c r="H17" s="3">
        <f t="shared" ref="H17" si="20">STDEV(G15:G17)</f>
        <v>9.0731316119964153E-3</v>
      </c>
      <c r="I17" s="1">
        <f t="shared" ref="I17" si="21">AVERAGE(G15:G17)</f>
        <v>18.078333536783855</v>
      </c>
      <c r="J17" s="8"/>
      <c r="K17" s="1" t="e">
        <f t="shared" ref="K17" si="22">E17-I17</f>
        <v>#DIV/0!</v>
      </c>
      <c r="L17" s="1" t="e">
        <f t="shared" ref="L17" si="23">K17-$K$7</f>
        <v>#DIV/0!</v>
      </c>
      <c r="M17" s="27" t="e">
        <f t="shared" ref="M17" si="24">SQRT((D17*D17)+(H17*H17))</f>
        <v>#DIV/0!</v>
      </c>
      <c r="N17" s="14"/>
      <c r="O17" s="34" t="e">
        <f t="shared" ref="O17" si="25">POWER(2,-L17)</f>
        <v>#DIV/0!</v>
      </c>
      <c r="P17" s="26" t="e">
        <f t="shared" ref="P17" si="26">M17/SQRT((COUNT(C15:C17)+COUNT(G15:G17)/2))</f>
        <v>#DIV/0!</v>
      </c>
    </row>
    <row r="18" spans="2:16">
      <c r="B18" s="36" t="s">
        <v>137</v>
      </c>
      <c r="C18" s="30">
        <v>27.687999725341797</v>
      </c>
      <c r="D18" s="10"/>
      <c r="E18" s="8"/>
      <c r="F18" s="8"/>
      <c r="G18" s="30">
        <v>19.801000595092773</v>
      </c>
      <c r="I18" s="8"/>
      <c r="J18" s="8"/>
      <c r="K18" s="8"/>
      <c r="L18" s="8"/>
      <c r="M18" s="8"/>
      <c r="N18" s="8"/>
      <c r="O18" s="33"/>
    </row>
    <row r="19" spans="2:16">
      <c r="B19" s="36" t="s">
        <v>137</v>
      </c>
      <c r="C19" s="30">
        <v>27.583000183105469</v>
      </c>
      <c r="D19" s="9"/>
      <c r="E19" s="8"/>
      <c r="F19" s="8"/>
      <c r="G19" s="30">
        <v>19.805999755859375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137</v>
      </c>
      <c r="C20" s="30">
        <v>27.624000549316406</v>
      </c>
      <c r="D20" s="4">
        <f t="shared" ref="D20" si="27">STDEV(C18:C20)</f>
        <v>5.2917905651424471E-2</v>
      </c>
      <c r="E20" s="1">
        <f t="shared" ref="E20" si="28">AVERAGE(C18:C20)</f>
        <v>27.631666819254558</v>
      </c>
      <c r="F20" s="8"/>
      <c r="G20" s="30">
        <v>19.798000335693359</v>
      </c>
      <c r="H20" s="3">
        <f t="shared" ref="H20" si="29">STDEV(G18:G20)</f>
        <v>4.0411196432539633E-3</v>
      </c>
      <c r="I20" s="1">
        <f t="shared" ref="I20" si="30">AVERAGE(G18:G20)</f>
        <v>19.801666895548504</v>
      </c>
      <c r="J20" s="8"/>
      <c r="K20" s="1">
        <f t="shared" ref="K20" si="31">E20-I20</f>
        <v>7.8299999237060547</v>
      </c>
      <c r="L20" s="1">
        <f t="shared" ref="L20" si="32">K20-$K$7</f>
        <v>-2.2510000864664725</v>
      </c>
      <c r="M20" s="27">
        <f t="shared" ref="M20" si="33">SQRT((D20*D20)+(H20*H20))</f>
        <v>5.3071983065494689E-2</v>
      </c>
      <c r="N20" s="14"/>
      <c r="O20" s="34">
        <f t="shared" ref="O20" si="34">POWER(2,-L20)</f>
        <v>4.7601270705201095</v>
      </c>
      <c r="P20" s="26">
        <f t="shared" ref="P20" si="35">M20/SQRT((COUNT(C18:C20)+COUNT(G18:G20)/2))</f>
        <v>2.5018372744419273E-2</v>
      </c>
    </row>
    <row r="21" spans="2:16">
      <c r="B21" s="36" t="s">
        <v>138</v>
      </c>
      <c r="C21" s="30">
        <v>26.26099967956543</v>
      </c>
      <c r="D21" s="10"/>
      <c r="E21" s="8"/>
      <c r="F21" s="8"/>
      <c r="G21" s="30">
        <v>14.541000366210938</v>
      </c>
      <c r="I21" s="8"/>
      <c r="J21" s="8"/>
      <c r="K21" s="8"/>
      <c r="L21" s="8"/>
      <c r="M21" s="8"/>
      <c r="N21" s="8"/>
      <c r="O21" s="33"/>
    </row>
    <row r="22" spans="2:16">
      <c r="B22" s="36" t="s">
        <v>138</v>
      </c>
      <c r="C22" s="30">
        <v>25.881000518798828</v>
      </c>
      <c r="D22" s="9"/>
      <c r="E22" s="8"/>
      <c r="F22" s="8"/>
      <c r="G22" s="30">
        <v>14.520999908447266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138</v>
      </c>
      <c r="C23" s="30">
        <v>26.031000137329102</v>
      </c>
      <c r="D23" s="4">
        <f t="shared" ref="D23" si="36">STDEV(C21:C23)</f>
        <v>0.19139794372435559</v>
      </c>
      <c r="E23" s="1">
        <f t="shared" ref="E23" si="37">AVERAGE(C21:C23)</f>
        <v>26.057666778564453</v>
      </c>
      <c r="F23" s="8"/>
      <c r="G23" s="30">
        <v>14.545999526977539</v>
      </c>
      <c r="H23" s="3">
        <f t="shared" ref="H23" si="38">STDEV(G21:G23)</f>
        <v>1.322869888906906E-2</v>
      </c>
      <c r="I23" s="1">
        <f t="shared" ref="I23" si="39">AVERAGE(G21:G23)</f>
        <v>14.53599993387858</v>
      </c>
      <c r="J23" s="8"/>
      <c r="K23" s="1">
        <f t="shared" ref="K23" si="40">E23-I23</f>
        <v>11.521666844685873</v>
      </c>
      <c r="L23" s="1">
        <f t="shared" ref="L23" si="41">K23-$K$7</f>
        <v>1.4406668345133458</v>
      </c>
      <c r="M23" s="27">
        <f t="shared" ref="M23" si="42">SQRT((D23*D23)+(H23*H23))</f>
        <v>0.19185455776762053</v>
      </c>
      <c r="N23" s="14"/>
      <c r="O23" s="34">
        <f t="shared" ref="O23" si="43">POWER(2,-L23)</f>
        <v>0.36839698654889408</v>
      </c>
      <c r="P23" s="26">
        <f t="shared" ref="P23" si="44">M23/SQRT((COUNT(C21:C23)+COUNT(G21:G23)/2))</f>
        <v>9.0441105866020471E-2</v>
      </c>
    </row>
    <row r="24" spans="2:16">
      <c r="B24" s="36" t="s">
        <v>139</v>
      </c>
      <c r="C24" t="s">
        <v>10</v>
      </c>
      <c r="D24" s="10"/>
      <c r="E24" s="8"/>
      <c r="F24" s="8"/>
      <c r="G24" s="30">
        <v>20.204999923706055</v>
      </c>
      <c r="I24" s="8"/>
      <c r="J24" s="8"/>
      <c r="K24" s="8"/>
      <c r="L24" s="8"/>
      <c r="M24" s="8"/>
      <c r="N24" s="8"/>
      <c r="O24" s="33"/>
    </row>
    <row r="25" spans="2:16">
      <c r="B25" s="36" t="s">
        <v>139</v>
      </c>
      <c r="C25" t="s">
        <v>10</v>
      </c>
      <c r="D25" s="9"/>
      <c r="E25" s="8"/>
      <c r="F25" s="8"/>
      <c r="G25" s="30">
        <v>20.261999130249023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139</v>
      </c>
      <c r="C26" t="s">
        <v>10</v>
      </c>
      <c r="D26" s="4" t="e">
        <f t="shared" ref="D26" si="45">STDEV(C24:C26)</f>
        <v>#DIV/0!</v>
      </c>
      <c r="E26" s="1" t="e">
        <f t="shared" ref="E26" si="46">AVERAGE(C24:C26)</f>
        <v>#DIV/0!</v>
      </c>
      <c r="F26" s="8"/>
      <c r="G26" s="30">
        <v>20.284999847412109</v>
      </c>
      <c r="H26" s="3">
        <f t="shared" ref="H26" si="47">STDEV(G24:G26)</f>
        <v>4.1186426424083898E-2</v>
      </c>
      <c r="I26" s="1">
        <f t="shared" ref="I26" si="48">AVERAGE(G24:G26)</f>
        <v>20.25066630045573</v>
      </c>
      <c r="J26" s="8"/>
      <c r="K26" s="1" t="e">
        <f t="shared" ref="K26" si="49">E26-I26</f>
        <v>#DIV/0!</v>
      </c>
      <c r="L26" s="1" t="e">
        <f t="shared" ref="L26" si="50">K26-$K$7</f>
        <v>#DIV/0!</v>
      </c>
      <c r="M26" s="27" t="e">
        <f t="shared" ref="M26" si="51">SQRT((D26*D26)+(H26*H26))</f>
        <v>#DIV/0!</v>
      </c>
      <c r="N26" s="14"/>
      <c r="O26" s="34" t="e">
        <f t="shared" ref="O26" si="52">POWER(2,-L26)</f>
        <v>#DIV/0!</v>
      </c>
      <c r="P26" s="26" t="e">
        <f t="shared" ref="P26" si="53">M26/SQRT((COUNT(C24:C26)+COUNT(G24:G26)/2))</f>
        <v>#DIV/0!</v>
      </c>
    </row>
    <row r="27" spans="2:16">
      <c r="B27" s="36" t="s">
        <v>140</v>
      </c>
      <c r="C27" s="30">
        <v>24.259000778198242</v>
      </c>
      <c r="D27" s="10"/>
      <c r="E27" s="8"/>
      <c r="F27" s="8"/>
      <c r="G27" s="30">
        <v>18.385000228881836</v>
      </c>
      <c r="I27" s="8"/>
      <c r="J27" s="8"/>
      <c r="K27" s="8"/>
      <c r="L27" s="8"/>
      <c r="M27" s="8"/>
      <c r="N27" s="8"/>
      <c r="O27" s="33"/>
    </row>
    <row r="28" spans="2:16">
      <c r="B28" s="36" t="s">
        <v>140</v>
      </c>
      <c r="C28" s="30">
        <v>24.218999862670898</v>
      </c>
      <c r="D28" s="9"/>
      <c r="E28" s="8"/>
      <c r="F28" s="8"/>
      <c r="G28" s="30">
        <v>18.403999328613281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140</v>
      </c>
      <c r="C29" s="30">
        <v>24.235000610351563</v>
      </c>
      <c r="D29" s="4">
        <f t="shared" ref="D29" si="54">STDEV(C27:C29)</f>
        <v>2.0133327370452061E-2</v>
      </c>
      <c r="E29" s="1">
        <f t="shared" ref="E29" si="55">AVERAGE(C27:C29)</f>
        <v>24.237667083740234</v>
      </c>
      <c r="F29" s="8"/>
      <c r="G29" s="30">
        <v>18.391000747680664</v>
      </c>
      <c r="H29" s="3">
        <f t="shared" ref="H29" si="56">STDEV(G27:G29)</f>
        <v>9.7119781946684632E-3</v>
      </c>
      <c r="I29" s="1">
        <f t="shared" ref="I29" si="57">AVERAGE(G27:G29)</f>
        <v>18.393333435058594</v>
      </c>
      <c r="J29" s="8"/>
      <c r="K29" s="1">
        <f t="shared" ref="K29" si="58">E29-I29</f>
        <v>5.8443336486816406</v>
      </c>
      <c r="L29" s="1">
        <f t="shared" ref="L29" si="59">K29-$K$7</f>
        <v>-4.2366663614908866</v>
      </c>
      <c r="M29" s="27">
        <f t="shared" ref="M29" si="60">SQRT((D29*D29)+(H29*H29))</f>
        <v>2.235337539298058E-2</v>
      </c>
      <c r="N29" s="14"/>
      <c r="O29" s="34">
        <f t="shared" ref="O29" si="61">POWER(2,-L29)</f>
        <v>18.852270233651328</v>
      </c>
      <c r="P29" s="26">
        <f t="shared" ref="P29" si="62">M29/SQRT((COUNT(C27:C29)+COUNT(G27:G29)/2))</f>
        <v>1.0537482215190051E-2</v>
      </c>
    </row>
    <row r="30" spans="2:16">
      <c r="B30" s="36" t="s">
        <v>141</v>
      </c>
      <c r="C30" s="30">
        <v>23.993000030517578</v>
      </c>
      <c r="D30" s="10"/>
      <c r="E30" s="8"/>
      <c r="F30" s="8"/>
      <c r="G30" s="30">
        <v>14.010000228881836</v>
      </c>
      <c r="I30" s="8"/>
      <c r="J30" s="8"/>
      <c r="K30" s="8"/>
      <c r="L30" s="8"/>
      <c r="M30" s="8"/>
      <c r="N30" s="8"/>
      <c r="O30" s="33"/>
    </row>
    <row r="31" spans="2:16">
      <c r="B31" s="36" t="s">
        <v>141</v>
      </c>
      <c r="C31" s="30">
        <v>24.148000717163086</v>
      </c>
      <c r="D31" s="9"/>
      <c r="E31" s="8"/>
      <c r="F31" s="8"/>
      <c r="G31" s="30">
        <v>14.02299976348877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141</v>
      </c>
      <c r="C32" s="30">
        <v>24.065000534057617</v>
      </c>
      <c r="D32" s="4">
        <f t="shared" ref="D32" si="63">STDEV(C30:C32)</f>
        <v>7.756536573125429E-2</v>
      </c>
      <c r="E32" s="1">
        <f t="shared" ref="E32" si="64">AVERAGE(C30:C32)</f>
        <v>24.068667093912762</v>
      </c>
      <c r="F32" s="8"/>
      <c r="G32" s="30">
        <v>13.961000442504883</v>
      </c>
      <c r="H32" s="3">
        <f t="shared" ref="H32" si="65">STDEV(G30:G32)</f>
        <v>3.2695266648876765E-2</v>
      </c>
      <c r="I32" s="1">
        <f t="shared" ref="I32" si="66">AVERAGE(G30:G32)</f>
        <v>13.998000144958496</v>
      </c>
      <c r="J32" s="8"/>
      <c r="K32" s="1">
        <f t="shared" ref="K32" si="67">E32-I32</f>
        <v>10.070666948954266</v>
      </c>
      <c r="L32" s="1">
        <f t="shared" ref="L32" si="68">K32-$K$7</f>
        <v>-1.0333061218261719E-2</v>
      </c>
      <c r="M32" s="27">
        <f t="shared" ref="M32" si="69">SQRT((D32*D32)+(H32*H32))</f>
        <v>8.4174618634505205E-2</v>
      </c>
      <c r="N32" s="14"/>
      <c r="O32" s="34">
        <f t="shared" ref="O32" si="70">POWER(2,-L32)</f>
        <v>1.0071880430981788</v>
      </c>
      <c r="P32" s="26">
        <f t="shared" ref="P32" si="71">M32/SQRT((COUNT(C30:C32)+COUNT(G30:G32)/2))</f>
        <v>3.9680295760166774E-2</v>
      </c>
    </row>
    <row r="33" spans="2:16">
      <c r="B33" s="36" t="s">
        <v>142</v>
      </c>
      <c r="C33" t="s">
        <v>10</v>
      </c>
      <c r="D33" s="10"/>
      <c r="E33" s="8"/>
      <c r="F33" s="8"/>
      <c r="G33" s="30">
        <v>16.783000946044922</v>
      </c>
      <c r="I33" s="8"/>
      <c r="J33" s="8"/>
      <c r="K33" s="8"/>
      <c r="L33" s="8"/>
      <c r="M33" s="8"/>
      <c r="N33" s="8"/>
      <c r="O33" s="33"/>
    </row>
    <row r="34" spans="2:16">
      <c r="B34" s="36" t="s">
        <v>142</v>
      </c>
      <c r="C34" t="s">
        <v>10</v>
      </c>
      <c r="D34" s="9"/>
      <c r="E34" s="8"/>
      <c r="F34" s="8"/>
      <c r="G34" s="30">
        <v>16.729999542236328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36" t="s">
        <v>142</v>
      </c>
      <c r="C35" t="s">
        <v>10</v>
      </c>
      <c r="D35" s="4" t="e">
        <f t="shared" ref="D35" si="72">STDEV(C33:C35)</f>
        <v>#DIV/0!</v>
      </c>
      <c r="E35" s="1" t="e">
        <f t="shared" ref="E35" si="73">AVERAGE(C33:C35)</f>
        <v>#DIV/0!</v>
      </c>
      <c r="F35" s="8"/>
      <c r="G35" s="30">
        <v>16.88599967956543</v>
      </c>
      <c r="H35" s="3">
        <f t="shared" ref="H35" si="74">STDEV(G33:G35)</f>
        <v>7.9324156429182766E-2</v>
      </c>
      <c r="I35" s="1">
        <f t="shared" ref="I35" si="75">AVERAGE(G33:G35)</f>
        <v>16.799666722615559</v>
      </c>
      <c r="J35" s="8"/>
      <c r="K35" s="1" t="e">
        <f t="shared" ref="K35" si="76">E35-I35</f>
        <v>#DIV/0!</v>
      </c>
      <c r="L35" s="1" t="e">
        <f t="shared" ref="L35" si="77">K35-$K$7</f>
        <v>#DIV/0!</v>
      </c>
      <c r="M35" s="27" t="e">
        <f t="shared" ref="M35" si="78">SQRT((D35*D35)+(H35*H35))</f>
        <v>#DIV/0!</v>
      </c>
      <c r="N35" s="14"/>
      <c r="O35" s="34" t="e">
        <f t="shared" ref="O35" si="79">POWER(2,-L35)</f>
        <v>#DIV/0!</v>
      </c>
      <c r="P35" s="26" t="e">
        <f t="shared" ref="P35" si="80">M35/SQRT((COUNT(C33:C35)+COUNT(G33:G35)/2))</f>
        <v>#DIV/0!</v>
      </c>
    </row>
    <row r="36" spans="2:16">
      <c r="B36" s="36" t="s">
        <v>143</v>
      </c>
      <c r="C36" s="30">
        <v>24.136999130249023</v>
      </c>
      <c r="D36" s="10"/>
      <c r="E36" s="8"/>
      <c r="F36" s="8"/>
      <c r="G36" s="30">
        <v>19.350000381469727</v>
      </c>
      <c r="I36" s="8"/>
      <c r="J36" s="8"/>
      <c r="K36" s="8"/>
      <c r="L36" s="8"/>
      <c r="M36" s="8"/>
      <c r="N36" s="8"/>
      <c r="O36" s="33"/>
    </row>
    <row r="37" spans="2:16">
      <c r="B37" s="36" t="s">
        <v>143</v>
      </c>
      <c r="C37" s="30">
        <v>24.198999404907227</v>
      </c>
      <c r="D37" s="9"/>
      <c r="E37" s="8"/>
      <c r="F37" s="8"/>
      <c r="G37" s="30">
        <v>19.472000122070313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36" t="s">
        <v>143</v>
      </c>
      <c r="C38" s="30">
        <v>24.305999755859375</v>
      </c>
      <c r="D38" s="4">
        <f t="shared" ref="D38" si="81">STDEV(C36:C38)</f>
        <v>8.5493002265551704E-2</v>
      </c>
      <c r="E38" s="1">
        <f t="shared" ref="E38" si="82">AVERAGE(C36:C38)</f>
        <v>24.213999430338543</v>
      </c>
      <c r="F38" s="8"/>
      <c r="G38" s="30">
        <v>19.382999420166016</v>
      </c>
      <c r="H38" s="3">
        <f t="shared" ref="H38" si="83">STDEV(G36:G38)</f>
        <v>6.3105729006890959E-2</v>
      </c>
      <c r="I38" s="1">
        <f t="shared" ref="I38" si="84">AVERAGE(G36:G38)</f>
        <v>19.401666641235352</v>
      </c>
      <c r="J38" s="8"/>
      <c r="K38" s="1">
        <f t="shared" ref="K38" si="85">E38-I38</f>
        <v>4.8123327891031913</v>
      </c>
      <c r="L38" s="1">
        <f t="shared" ref="L38" si="86">K38-$K$7</f>
        <v>-5.2686672210693359</v>
      </c>
      <c r="M38" s="27">
        <f t="shared" ref="M38" si="87">SQRT((D38*D38)+(H38*H38))</f>
        <v>0.10626093576601321</v>
      </c>
      <c r="N38" s="14"/>
      <c r="O38" s="34">
        <f t="shared" ref="O38" si="88">POWER(2,-L38)</f>
        <v>38.550220876075677</v>
      </c>
      <c r="P38" s="26">
        <f t="shared" ref="P38" si="89">M38/SQRT((COUNT(C36:C38)+COUNT(G36:G38)/2))</f>
        <v>5.0091885503584059E-2</v>
      </c>
    </row>
    <row r="39" spans="2:16">
      <c r="B39" s="36" t="s">
        <v>144</v>
      </c>
      <c r="C39" s="30">
        <v>24.562000274658203</v>
      </c>
      <c r="D39" s="10"/>
      <c r="E39" s="8"/>
      <c r="F39" s="8"/>
      <c r="G39" s="30">
        <v>14.725000381469727</v>
      </c>
      <c r="I39" s="8"/>
      <c r="J39" s="8"/>
      <c r="K39" s="8"/>
      <c r="L39" s="8"/>
      <c r="M39" s="8"/>
      <c r="N39" s="8"/>
      <c r="O39" s="33"/>
    </row>
    <row r="40" spans="2:16">
      <c r="B40" s="36" t="s">
        <v>144</v>
      </c>
      <c r="C40" s="30">
        <v>24.424999237060547</v>
      </c>
      <c r="D40" s="9"/>
      <c r="E40" s="8"/>
      <c r="F40" s="8"/>
      <c r="G40" s="30">
        <v>14.718999862670898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36" t="s">
        <v>144</v>
      </c>
      <c r="C41" s="30">
        <v>24.464000701904297</v>
      </c>
      <c r="D41" s="4">
        <f t="shared" ref="D41" si="90">STDEV(C39:C41)</f>
        <v>7.0586017055718209E-2</v>
      </c>
      <c r="E41" s="1">
        <f t="shared" ref="E41" si="91">AVERAGE(C39:C41)</f>
        <v>24.483666737874348</v>
      </c>
      <c r="F41" s="8"/>
      <c r="G41" s="30">
        <v>14.690999984741211</v>
      </c>
      <c r="H41" s="3">
        <f t="shared" ref="H41" si="92">STDEV(G39:G41)</f>
        <v>1.81476645312326E-2</v>
      </c>
      <c r="I41" s="1">
        <f t="shared" ref="I41" si="93">AVERAGE(G39:G41)</f>
        <v>14.711666742960611</v>
      </c>
      <c r="J41" s="8"/>
      <c r="K41" s="1">
        <f t="shared" ref="K41" si="94">E41-I41</f>
        <v>9.7719999949137364</v>
      </c>
      <c r="L41" s="1">
        <f t="shared" ref="L41" si="95">K41-$K$7</f>
        <v>-0.30900001525879084</v>
      </c>
      <c r="M41" s="27">
        <f t="shared" ref="M41" si="96">SQRT((D41*D41)+(H41*H41))</f>
        <v>7.2881571962522179E-2</v>
      </c>
      <c r="N41" s="14"/>
      <c r="O41" s="34">
        <f t="shared" ref="O41" si="97">POWER(2,-L41)</f>
        <v>1.238848710886701</v>
      </c>
      <c r="P41" s="26">
        <f t="shared" ref="P41" si="98">M41/SQRT((COUNT(C39:C41)+COUNT(G39:G41)/2))</f>
        <v>3.4356702505489861E-2</v>
      </c>
    </row>
    <row r="42" spans="2:16">
      <c r="B42" s="36" t="s">
        <v>145</v>
      </c>
      <c r="C42" t="s">
        <v>10</v>
      </c>
      <c r="D42" s="10"/>
      <c r="E42" s="8"/>
      <c r="F42" s="8"/>
      <c r="G42" s="30">
        <v>17.847000122070313</v>
      </c>
      <c r="I42" s="8"/>
      <c r="J42" s="8"/>
      <c r="K42" s="8"/>
      <c r="L42" s="8"/>
      <c r="M42" s="8"/>
      <c r="N42" s="8"/>
      <c r="O42" s="33"/>
    </row>
    <row r="43" spans="2:16">
      <c r="B43" s="36" t="s">
        <v>145</v>
      </c>
      <c r="C43" t="s">
        <v>10</v>
      </c>
      <c r="D43" s="9"/>
      <c r="E43" s="8"/>
      <c r="F43" s="8"/>
      <c r="G43" s="30">
        <v>17.850000381469727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36" t="s">
        <v>145</v>
      </c>
      <c r="C44" t="s">
        <v>10</v>
      </c>
      <c r="D44" s="4" t="e">
        <f t="shared" ref="D44" si="99">STDEV(C42:C44)</f>
        <v>#DIV/0!</v>
      </c>
      <c r="E44" s="1" t="e">
        <f t="shared" ref="E44" si="100">AVERAGE(C42:C44)</f>
        <v>#DIV/0!</v>
      </c>
      <c r="F44" s="8"/>
      <c r="G44" s="30">
        <v>17.861000061035156</v>
      </c>
      <c r="H44" s="3">
        <f t="shared" ref="H44" si="101">STDEV(G42:G44)</f>
        <v>7.3710333742433307E-3</v>
      </c>
      <c r="I44" s="1">
        <f t="shared" ref="I44" si="102">AVERAGE(G42:G44)</f>
        <v>17.852666854858398</v>
      </c>
      <c r="J44" s="8"/>
      <c r="K44" s="1" t="e">
        <f t="shared" ref="K44" si="103">E44-I44</f>
        <v>#DIV/0!</v>
      </c>
      <c r="L44" s="1" t="e">
        <f t="shared" ref="L44" si="104">K44-$K$7</f>
        <v>#DIV/0!</v>
      </c>
      <c r="M44" s="27" t="e">
        <f t="shared" ref="M44" si="105">SQRT((D44*D44)+(H44*H44))</f>
        <v>#DIV/0!</v>
      </c>
      <c r="N44" s="14"/>
      <c r="O44" s="34" t="e">
        <f t="shared" ref="O44" si="106">POWER(2,-L44)</f>
        <v>#DIV/0!</v>
      </c>
      <c r="P44" s="26" t="e">
        <f t="shared" ref="P44" si="107">M44/SQRT((COUNT(C42:C44)+COUNT(G42:G44)/2))</f>
        <v>#DIV/0!</v>
      </c>
    </row>
    <row r="45" spans="2:16">
      <c r="B45" s="36" t="s">
        <v>146</v>
      </c>
      <c r="C45" s="30">
        <v>27.268999099731445</v>
      </c>
      <c r="D45" s="10"/>
      <c r="E45" s="8"/>
      <c r="F45" s="8"/>
      <c r="G45" s="30">
        <v>20.25</v>
      </c>
      <c r="I45" s="8"/>
      <c r="J45" s="8"/>
      <c r="K45" s="8"/>
      <c r="L45" s="8"/>
      <c r="M45" s="8"/>
      <c r="N45" s="8"/>
      <c r="O45" s="33"/>
    </row>
    <row r="46" spans="2:16">
      <c r="B46" s="36" t="s">
        <v>146</v>
      </c>
      <c r="C46" s="30">
        <v>27.160999298095703</v>
      </c>
      <c r="D46" s="9"/>
      <c r="E46" s="8"/>
      <c r="F46" s="8"/>
      <c r="G46" s="30">
        <v>20.214000701904297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36" t="s">
        <v>146</v>
      </c>
      <c r="C47" s="30">
        <v>27.240999221801758</v>
      </c>
      <c r="D47" s="4">
        <f t="shared" ref="D47" si="108">STDEV(C45:C47)</f>
        <v>5.6047506799160464E-2</v>
      </c>
      <c r="E47" s="1">
        <f t="shared" ref="E47" si="109">AVERAGE(C45:C47)</f>
        <v>27.223665873209637</v>
      </c>
      <c r="F47" s="8"/>
      <c r="G47" s="30">
        <v>20.357000350952148</v>
      </c>
      <c r="H47" s="3">
        <f t="shared" ref="H47" si="110">STDEV(G45:G47)</f>
        <v>7.4379571786742343E-2</v>
      </c>
      <c r="I47" s="1">
        <f t="shared" ref="I47" si="111">AVERAGE(G45:G47)</f>
        <v>20.273667017618816</v>
      </c>
      <c r="J47" s="8"/>
      <c r="K47" s="1">
        <f t="shared" ref="K47" si="112">E47-I47</f>
        <v>6.9499988555908203</v>
      </c>
      <c r="L47" s="1">
        <f t="shared" ref="L47" si="113">K47-$K$7</f>
        <v>-3.1310011545817069</v>
      </c>
      <c r="M47" s="27">
        <f t="shared" ref="M47" si="114">SQRT((D47*D47)+(H47*H47))</f>
        <v>9.3132398860874918E-2</v>
      </c>
      <c r="N47" s="14"/>
      <c r="O47" s="34">
        <f t="shared" ref="O47" si="115">POWER(2,-L47)</f>
        <v>8.7604267772720199</v>
      </c>
      <c r="P47" s="26">
        <f t="shared" ref="P47" si="116">M47/SQRT((COUNT(C45:C47)+COUNT(G45:G47)/2))</f>
        <v>4.3903033855129968E-2</v>
      </c>
    </row>
    <row r="48" spans="2:16">
      <c r="B48" s="36" t="s">
        <v>147</v>
      </c>
      <c r="C48" s="30">
        <v>25.030000686645508</v>
      </c>
      <c r="D48" s="10"/>
      <c r="E48" s="8"/>
      <c r="F48" s="8"/>
      <c r="G48" s="30">
        <v>13.907999992370605</v>
      </c>
      <c r="I48" s="8"/>
      <c r="J48" s="8"/>
      <c r="K48" s="8"/>
      <c r="L48" s="8"/>
      <c r="M48" s="8"/>
      <c r="N48" s="8"/>
      <c r="O48" s="33"/>
    </row>
    <row r="49" spans="2:16">
      <c r="B49" s="36" t="s">
        <v>147</v>
      </c>
      <c r="C49" s="30">
        <v>25.121999740600586</v>
      </c>
      <c r="D49" s="9"/>
      <c r="E49" s="8"/>
      <c r="F49" s="8"/>
      <c r="G49" s="30">
        <v>14.003999710083008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36" t="s">
        <v>147</v>
      </c>
      <c r="C50" s="30">
        <v>24.731000900268555</v>
      </c>
      <c r="D50" s="4">
        <f t="shared" ref="D50" si="117">STDEV(C48:C50)</f>
        <v>0.20442797889195038</v>
      </c>
      <c r="E50" s="1">
        <f t="shared" ref="E50" si="118">AVERAGE(C48:C50)</f>
        <v>24.961000442504883</v>
      </c>
      <c r="F50" s="8"/>
      <c r="G50" s="30">
        <v>13.984000205993652</v>
      </c>
      <c r="H50" s="3">
        <f t="shared" ref="H50" si="119">STDEV(G48:G50)</f>
        <v>5.0649051382083886E-2</v>
      </c>
      <c r="I50" s="1">
        <f t="shared" ref="I50" si="120">AVERAGE(G48:G50)</f>
        <v>13.965333302815756</v>
      </c>
      <c r="J50" s="8"/>
      <c r="K50" s="1">
        <f t="shared" ref="K50" si="121">E50-I50</f>
        <v>10.995667139689127</v>
      </c>
      <c r="L50" s="1">
        <f t="shared" ref="L50" si="122">K50-$K$7</f>
        <v>0.91466712951659979</v>
      </c>
      <c r="M50" s="27">
        <f t="shared" ref="M50" si="123">SQRT((D50*D50)+(H50*H50))</f>
        <v>0.21060893846119802</v>
      </c>
      <c r="N50" s="14"/>
      <c r="O50" s="34">
        <f t="shared" ref="O50" si="124">POWER(2,-L50)</f>
        <v>0.53046625010807869</v>
      </c>
      <c r="P50" s="26">
        <f t="shared" ref="P50" si="125">M50/SQRT((COUNT(C48:C50)+COUNT(G48:G50)/2))</f>
        <v>9.9282005709608948E-2</v>
      </c>
    </row>
    <row r="51" spans="2:16">
      <c r="B51" s="36" t="s">
        <v>148</v>
      </c>
      <c r="C51" t="s">
        <v>10</v>
      </c>
      <c r="D51" s="10"/>
      <c r="E51" s="8"/>
      <c r="F51" s="8"/>
      <c r="G51" s="30">
        <v>18.141000747680664</v>
      </c>
      <c r="I51" s="8"/>
      <c r="J51" s="8"/>
      <c r="K51" s="8"/>
      <c r="L51" s="8"/>
      <c r="M51" s="8"/>
      <c r="N51" s="8"/>
      <c r="O51" s="33"/>
    </row>
    <row r="52" spans="2:16">
      <c r="B52" s="36" t="s">
        <v>148</v>
      </c>
      <c r="C52" t="s">
        <v>10</v>
      </c>
      <c r="D52" s="9"/>
      <c r="E52" s="8"/>
      <c r="F52" s="8"/>
      <c r="G52" s="30">
        <v>18.184000015258789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36" t="s">
        <v>148</v>
      </c>
      <c r="C53" t="s">
        <v>10</v>
      </c>
      <c r="D53" s="4" t="e">
        <f t="shared" ref="D53" si="126">STDEV(C51:C53)</f>
        <v>#DIV/0!</v>
      </c>
      <c r="E53" s="1" t="e">
        <f t="shared" ref="E53" si="127">AVERAGE(C51:C53)</f>
        <v>#DIV/0!</v>
      </c>
      <c r="F53" s="8"/>
      <c r="G53" s="30">
        <v>18.253000259399414</v>
      </c>
      <c r="H53" s="3">
        <f t="shared" ref="H53" si="128">STDEV(G51:G53)</f>
        <v>5.6500532931055121E-2</v>
      </c>
      <c r="I53" s="1">
        <f t="shared" ref="I53" si="129">AVERAGE(G51:G53)</f>
        <v>18.192667007446289</v>
      </c>
      <c r="J53" s="8"/>
      <c r="K53" s="1" t="e">
        <f t="shared" ref="K53" si="130">E53-I53</f>
        <v>#DIV/0!</v>
      </c>
      <c r="L53" s="1" t="e">
        <f t="shared" ref="L53" si="131">K53-$K$7</f>
        <v>#DIV/0!</v>
      </c>
      <c r="M53" s="27" t="e">
        <f t="shared" ref="M53" si="132">SQRT((D53*D53)+(H53*H53))</f>
        <v>#DIV/0!</v>
      </c>
      <c r="N53" s="14"/>
      <c r="O53" s="34" t="e">
        <f t="shared" ref="O53" si="133">POWER(2,-L53)</f>
        <v>#DIV/0!</v>
      </c>
      <c r="P53" s="26" t="e">
        <f t="shared" ref="P53" si="134">M53/SQRT((COUNT(C51:C53)+COUNT(G51:G53)/2))</f>
        <v>#DIV/0!</v>
      </c>
    </row>
    <row r="54" spans="2:16">
      <c r="B54" s="36" t="s">
        <v>149</v>
      </c>
      <c r="C54" s="30">
        <v>25.819999694824219</v>
      </c>
      <c r="D54" s="10"/>
      <c r="E54" s="8"/>
      <c r="F54" s="8"/>
      <c r="G54" s="30">
        <v>18.139999389648438</v>
      </c>
      <c r="I54" s="8"/>
      <c r="J54" s="8"/>
      <c r="K54" s="8"/>
      <c r="L54" s="8"/>
      <c r="M54" s="8"/>
      <c r="N54" s="8"/>
      <c r="O54" s="33"/>
    </row>
    <row r="55" spans="2:16">
      <c r="B55" s="36" t="s">
        <v>149</v>
      </c>
      <c r="C55" s="30">
        <v>25.715999603271484</v>
      </c>
      <c r="D55" s="9"/>
      <c r="E55" s="8"/>
      <c r="F55" s="8"/>
      <c r="G55" s="30">
        <v>18.193000793457031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36" t="s">
        <v>149</v>
      </c>
      <c r="C56" s="30">
        <v>25.888999938964844</v>
      </c>
      <c r="D56" s="4">
        <f t="shared" ref="D56" si="135">STDEV(C54:C56)</f>
        <v>8.7088239623631172E-2</v>
      </c>
      <c r="E56" s="1">
        <f t="shared" ref="E56" si="136">AVERAGE(C54:C56)</f>
        <v>25.808333079020183</v>
      </c>
      <c r="F56" s="8"/>
      <c r="G56" s="30">
        <v>18.204999923706055</v>
      </c>
      <c r="H56" s="3">
        <f t="shared" ref="H56" si="137">STDEV(G54:G56)</f>
        <v>3.4588527385512519E-2</v>
      </c>
      <c r="I56" s="1">
        <f t="shared" ref="I56" si="138">AVERAGE(G54:G56)</f>
        <v>18.179333368937176</v>
      </c>
      <c r="J56" s="8"/>
      <c r="K56" s="1">
        <f t="shared" ref="K56" si="139">E56-I56</f>
        <v>7.6289997100830078</v>
      </c>
      <c r="L56" s="1">
        <f t="shared" ref="L56" si="140">K56-$K$7</f>
        <v>-2.4520003000895194</v>
      </c>
      <c r="M56" s="27">
        <f t="shared" ref="M56" si="141">SQRT((D56*D56)+(H56*H56))</f>
        <v>9.3705537229351349E-2</v>
      </c>
      <c r="N56" s="14"/>
      <c r="O56" s="34">
        <f t="shared" ref="O56" si="142">POWER(2,-L56)</f>
        <v>5.4717423537662029</v>
      </c>
      <c r="P56" s="26">
        <f t="shared" ref="P56" si="143">M56/SQRT((COUNT(C54:C56)+COUNT(G54:G56)/2))</f>
        <v>4.4173213873068558E-2</v>
      </c>
    </row>
    <row r="57" spans="2:16">
      <c r="B57" s="36" t="s">
        <v>150</v>
      </c>
      <c r="C57" s="30">
        <v>23.729000091552734</v>
      </c>
      <c r="D57" s="10"/>
      <c r="E57" s="8"/>
      <c r="F57" s="8"/>
      <c r="G57" s="30">
        <v>12.817000389099121</v>
      </c>
      <c r="I57" s="8"/>
      <c r="J57" s="8"/>
      <c r="K57" s="8"/>
      <c r="L57" s="8"/>
      <c r="M57" s="8"/>
      <c r="N57" s="8"/>
      <c r="O57" s="33"/>
    </row>
    <row r="58" spans="2:16">
      <c r="B58" s="36" t="s">
        <v>150</v>
      </c>
      <c r="C58" s="30">
        <v>23.143999099731445</v>
      </c>
      <c r="D58" s="9"/>
      <c r="E58" s="8"/>
      <c r="F58" s="8"/>
      <c r="G58" s="30">
        <v>12.807000160217285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6" t="s">
        <v>150</v>
      </c>
      <c r="C59" s="30">
        <v>23.228000640869141</v>
      </c>
      <c r="D59" s="4">
        <f t="shared" ref="D59" si="144">STDEV(C57:C59)</f>
        <v>0.31630229974158419</v>
      </c>
      <c r="E59" s="1">
        <f t="shared" ref="E59" si="145">AVERAGE(C57:C59)</f>
        <v>23.366999944051106</v>
      </c>
      <c r="F59" s="8"/>
      <c r="G59" s="30">
        <v>12.911999702453613</v>
      </c>
      <c r="H59" s="3">
        <f t="shared" ref="H59" si="146">STDEV(G57:G59)</f>
        <v>5.7950809579263796E-2</v>
      </c>
      <c r="I59" s="1">
        <f t="shared" ref="I59" si="147">AVERAGE(G57:G59)</f>
        <v>12.845333417256674</v>
      </c>
      <c r="J59" s="8"/>
      <c r="K59" s="1">
        <f t="shared" ref="K59" si="148">E59-I59</f>
        <v>10.521666526794432</v>
      </c>
      <c r="L59" s="1">
        <f t="shared" ref="L59" si="149">K59-$K$7</f>
        <v>0.44066651662190459</v>
      </c>
      <c r="M59" s="27">
        <f t="shared" ref="M59" si="150">SQRT((D59*D59)+(H59*H59))</f>
        <v>0.32156716429496818</v>
      </c>
      <c r="N59" s="14"/>
      <c r="O59" s="34">
        <f t="shared" ref="O59" si="151">POWER(2,-L59)</f>
        <v>0.73679413544708383</v>
      </c>
      <c r="P59" s="26">
        <f t="shared" ref="P59" si="152">M59/SQRT((COUNT(C57:C59)+COUNT(G57:G59)/2))</f>
        <v>0.15158821498660044</v>
      </c>
    </row>
    <row r="60" spans="2:16">
      <c r="B60" s="36" t="s">
        <v>151</v>
      </c>
      <c r="C60" t="s">
        <v>10</v>
      </c>
      <c r="D60" s="10"/>
      <c r="E60" s="8"/>
      <c r="F60" s="8"/>
      <c r="G60" s="30">
        <v>17.080999374389648</v>
      </c>
      <c r="I60" s="8"/>
      <c r="J60" s="8"/>
      <c r="K60" s="8"/>
      <c r="L60" s="8"/>
      <c r="M60" s="8"/>
      <c r="N60" s="8"/>
      <c r="O60" s="33"/>
    </row>
    <row r="61" spans="2:16">
      <c r="B61" s="36" t="s">
        <v>151</v>
      </c>
      <c r="C61" t="s">
        <v>10</v>
      </c>
      <c r="D61" s="9"/>
      <c r="E61" s="8"/>
      <c r="F61" s="8"/>
      <c r="G61" s="30">
        <v>16.940999984741211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36" t="s">
        <v>151</v>
      </c>
      <c r="C62" t="s">
        <v>10</v>
      </c>
      <c r="D62" s="4" t="e">
        <f t="shared" ref="D62" si="153">STDEV(C60:C62)</f>
        <v>#DIV/0!</v>
      </c>
      <c r="E62" s="1" t="e">
        <f t="shared" ref="E62" si="154">AVERAGE(C60:C62)</f>
        <v>#DIV/0!</v>
      </c>
      <c r="F62" s="8"/>
      <c r="G62" s="30">
        <v>16.995000839233398</v>
      </c>
      <c r="H62" s="3">
        <f t="shared" ref="H62" si="155">STDEV(G60:G62)</f>
        <v>7.0606502812939981E-2</v>
      </c>
      <c r="I62" s="1">
        <f t="shared" ref="I62" si="156">AVERAGE(G60:G62)</f>
        <v>17.005666732788086</v>
      </c>
      <c r="J62" s="8"/>
      <c r="K62" s="1" t="e">
        <f t="shared" ref="K62" si="157">E62-I62</f>
        <v>#DIV/0!</v>
      </c>
      <c r="L62" s="1" t="e">
        <f t="shared" ref="L62" si="158">K62-$K$7</f>
        <v>#DIV/0!</v>
      </c>
      <c r="M62" s="27" t="e">
        <f t="shared" ref="M62" si="159">SQRT((D62*D62)+(H62*H62))</f>
        <v>#DIV/0!</v>
      </c>
      <c r="N62" s="14"/>
      <c r="O62" s="34" t="e">
        <f t="shared" ref="O62" si="160">POWER(2,-L62)</f>
        <v>#DIV/0!</v>
      </c>
      <c r="P62" s="26" t="e">
        <f t="shared" ref="P62" si="161">M62/SQRT((COUNT(C60:C62)+COUNT(G60:G62)/2))</f>
        <v>#DIV/0!</v>
      </c>
    </row>
    <row r="63" spans="2:16">
      <c r="B63" s="36" t="s">
        <v>152</v>
      </c>
      <c r="C63" s="30"/>
      <c r="D63" s="10"/>
      <c r="E63" s="8"/>
      <c r="F63" s="8"/>
      <c r="G63" s="30">
        <v>19.916999816894531</v>
      </c>
      <c r="I63" s="8"/>
      <c r="J63" s="8"/>
      <c r="K63" s="8"/>
      <c r="L63" s="8"/>
      <c r="M63" s="8"/>
      <c r="N63" s="8"/>
      <c r="O63" s="33"/>
    </row>
    <row r="64" spans="2:16">
      <c r="B64" s="36" t="s">
        <v>152</v>
      </c>
      <c r="C64" s="30">
        <v>31.114999771118164</v>
      </c>
      <c r="D64" s="9"/>
      <c r="E64" s="8"/>
      <c r="F64" s="8"/>
      <c r="G64" s="30">
        <v>19.954000473022461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152</v>
      </c>
      <c r="C65" s="30">
        <v>30.951999664306641</v>
      </c>
      <c r="D65" s="4">
        <f>STDEV(C63:C65)</f>
        <v>0.11525848086055977</v>
      </c>
      <c r="E65" s="1">
        <f>AVERAGE(C63:C65)</f>
        <v>31.033499717712402</v>
      </c>
      <c r="F65" s="8"/>
      <c r="G65" s="30">
        <v>19.958999633789063</v>
      </c>
      <c r="H65" s="3">
        <f>STDEV(G63:G65)</f>
        <v>2.2942045758249856E-2</v>
      </c>
      <c r="I65" s="1">
        <f>AVERAGE(G63:G65)</f>
        <v>19.943333307902019</v>
      </c>
      <c r="J65" s="8"/>
      <c r="K65" s="1">
        <f>E65-I65</f>
        <v>11.090166409810383</v>
      </c>
      <c r="L65" s="1">
        <f>K65-$K$7</f>
        <v>1.0091663996378557</v>
      </c>
      <c r="M65" s="27">
        <f>SQRT((D65*D65)+(H65*H65))</f>
        <v>0.11751959357425319</v>
      </c>
      <c r="N65" s="14"/>
      <c r="O65" s="34">
        <f>POWER(2,-L65)</f>
        <v>0.49683323888895747</v>
      </c>
      <c r="P65" s="26">
        <f>M65/SQRT((COUNT(C63:C65)+COUNT(G63:G65)/2))</f>
        <v>6.2816865055396548E-2</v>
      </c>
    </row>
    <row r="66" spans="2:16">
      <c r="B66" s="36" t="s">
        <v>153</v>
      </c>
      <c r="C66" s="30">
        <v>29.229000091552734</v>
      </c>
      <c r="D66" s="10"/>
      <c r="E66" s="8"/>
      <c r="F66" s="8"/>
      <c r="G66" s="30">
        <v>15.232999801635742</v>
      </c>
      <c r="I66" s="8"/>
      <c r="J66" s="8"/>
      <c r="K66" s="8"/>
      <c r="L66" s="8"/>
      <c r="M66" s="8"/>
      <c r="N66" s="8"/>
      <c r="O66" s="33"/>
    </row>
    <row r="67" spans="2:16">
      <c r="B67" s="36" t="s">
        <v>153</v>
      </c>
      <c r="C67" s="30">
        <v>29.136999130249023</v>
      </c>
      <c r="D67" s="9"/>
      <c r="E67" s="8"/>
      <c r="F67" s="8"/>
      <c r="G67" s="30">
        <v>15.220999717712402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153</v>
      </c>
      <c r="C68" s="30">
        <v>28.798999786376953</v>
      </c>
      <c r="D68" s="4">
        <f>STDEV(C66:C68)</f>
        <v>0.226424378763112</v>
      </c>
      <c r="E68" s="1">
        <f>AVERAGE(C66:C68)</f>
        <v>29.054999669392902</v>
      </c>
      <c r="F68" s="8"/>
      <c r="G68" s="30">
        <v>15.258000373840332</v>
      </c>
      <c r="H68" s="3">
        <f>STDEV(G66:G68)</f>
        <v>1.8877143051061383E-2</v>
      </c>
      <c r="I68" s="1">
        <f>AVERAGE(G66:G68)</f>
        <v>15.237333297729492</v>
      </c>
      <c r="J68" s="8"/>
      <c r="K68" s="1">
        <f>E68-I68</f>
        <v>13.81766637166341</v>
      </c>
      <c r="L68" s="1">
        <f>K68-$K$7</f>
        <v>3.736666361490883</v>
      </c>
      <c r="M68" s="27">
        <f>SQRT((D68*D68)+(H68*H68))</f>
        <v>0.22720991577840841</v>
      </c>
      <c r="N68" s="14"/>
      <c r="O68" s="34">
        <f>POWER(2,-L68)</f>
        <v>7.501555753474852E-2</v>
      </c>
      <c r="P68" s="26">
        <f>M68/SQRT((COUNT(C66:C68)+COUNT(G66:G68)/2))</f>
        <v>0.10710778146649129</v>
      </c>
    </row>
    <row r="69" spans="2:16">
      <c r="B69" s="36" t="s">
        <v>154</v>
      </c>
      <c r="C69" t="s">
        <v>10</v>
      </c>
      <c r="D69" s="10"/>
      <c r="E69" s="8"/>
      <c r="F69" s="8"/>
      <c r="G69" s="30">
        <v>15.817999839782715</v>
      </c>
      <c r="I69" s="8"/>
      <c r="J69" s="8"/>
      <c r="K69" s="8"/>
      <c r="L69" s="8"/>
      <c r="M69" s="8"/>
      <c r="N69" s="8"/>
      <c r="O69" s="33"/>
    </row>
    <row r="70" spans="2:16">
      <c r="B70" s="36" t="s">
        <v>154</v>
      </c>
      <c r="C70" t="s">
        <v>10</v>
      </c>
      <c r="D70" s="9"/>
      <c r="E70" s="8"/>
      <c r="F70" s="8"/>
      <c r="G70" s="30">
        <v>15.779000282287598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154</v>
      </c>
      <c r="C71" t="s">
        <v>10</v>
      </c>
      <c r="D71" s="4" t="e">
        <f>STDEV(C69:C71)</f>
        <v>#DIV/0!</v>
      </c>
      <c r="E71" s="1" t="e">
        <f>AVERAGE(C69:C71)</f>
        <v>#DIV/0!</v>
      </c>
      <c r="F71" s="8"/>
      <c r="G71" s="30">
        <v>15.826000213623047</v>
      </c>
      <c r="H71" s="3">
        <f>STDEV(G69:G71)</f>
        <v>2.5146123001160509E-2</v>
      </c>
      <c r="I71" s="1">
        <f>AVERAGE(G69:G71)</f>
        <v>15.807666778564453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6" t="s">
        <v>155</v>
      </c>
      <c r="C72" s="30">
        <v>26.768999099731445</v>
      </c>
      <c r="D72" s="10"/>
      <c r="E72" s="8"/>
      <c r="F72" s="8"/>
      <c r="G72" s="30">
        <v>16.683000564575195</v>
      </c>
      <c r="I72" s="8"/>
      <c r="J72" s="8"/>
      <c r="K72" s="8"/>
      <c r="L72" s="8"/>
      <c r="M72" s="8"/>
      <c r="N72" s="8"/>
      <c r="O72" s="33"/>
    </row>
    <row r="73" spans="2:16">
      <c r="B73" s="36" t="s">
        <v>155</v>
      </c>
      <c r="C73" s="30">
        <v>26.589000701904297</v>
      </c>
      <c r="D73" s="9"/>
      <c r="E73" s="8"/>
      <c r="F73" s="8"/>
      <c r="G73" s="30">
        <v>16.729000091552734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36" t="s">
        <v>155</v>
      </c>
      <c r="C74" s="30">
        <v>26.743000030517578</v>
      </c>
      <c r="D74" s="4">
        <f>STDEV(C72:C74)</f>
        <v>9.7289232046913629E-2</v>
      </c>
      <c r="E74" s="1">
        <f>AVERAGE(C72:C74)</f>
        <v>26.700333277384441</v>
      </c>
      <c r="F74" s="8"/>
      <c r="G74" s="30">
        <v>16.73900032043457</v>
      </c>
      <c r="H74" s="3">
        <f>STDEV(G72:G74)</f>
        <v>2.9866184099959534E-2</v>
      </c>
      <c r="I74" s="1">
        <f>AVERAGE(G72:G74)</f>
        <v>16.717000325520832</v>
      </c>
      <c r="J74" s="8"/>
      <c r="K74" s="1">
        <f>E74-I74</f>
        <v>9.9833329518636091</v>
      </c>
      <c r="L74" s="1">
        <f>K74-$K$7</f>
        <v>-9.7667058308918087E-2</v>
      </c>
      <c r="M74" s="27">
        <f>SQRT((D74*D74)+(H74*H74))</f>
        <v>0.10177024921346553</v>
      </c>
      <c r="N74" s="14"/>
      <c r="O74" s="34">
        <f>POWER(2,-L74)</f>
        <v>1.0700417282741037</v>
      </c>
      <c r="P74" s="26">
        <f>M74/SQRT((COUNT(C72:C74)+COUNT(G72:G74)/2))</f>
        <v>4.7974955561257589E-2</v>
      </c>
    </row>
    <row r="75" spans="2:16">
      <c r="B75" s="36" t="s">
        <v>156</v>
      </c>
      <c r="C75" s="30">
        <v>26.552000045776367</v>
      </c>
      <c r="D75" s="10"/>
      <c r="E75" s="8"/>
      <c r="F75" s="8"/>
      <c r="G75" s="30">
        <v>13.527999877929688</v>
      </c>
      <c r="I75" s="8"/>
      <c r="J75" s="8"/>
      <c r="K75" s="8"/>
      <c r="L75" s="8"/>
      <c r="M75" s="8"/>
      <c r="N75" s="8"/>
      <c r="O75" s="33"/>
    </row>
    <row r="76" spans="2:16">
      <c r="B76" s="36" t="s">
        <v>156</v>
      </c>
      <c r="C76" s="30">
        <v>26.582000732421875</v>
      </c>
      <c r="D76" s="9"/>
      <c r="E76" s="8"/>
      <c r="F76" s="8"/>
      <c r="G76" s="30">
        <v>13.616000175476074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36" t="s">
        <v>156</v>
      </c>
      <c r="C77" s="30">
        <v>26.555000305175781</v>
      </c>
      <c r="D77" s="4">
        <f>STDEV(C75:C77)</f>
        <v>1.6523043641821993E-2</v>
      </c>
      <c r="E77" s="1">
        <f>AVERAGE(C75:C77)</f>
        <v>26.563000361124676</v>
      </c>
      <c r="F77" s="8"/>
      <c r="G77" s="30">
        <v>13.550999641418457</v>
      </c>
      <c r="H77" s="3">
        <f>STDEV(G75:G77)</f>
        <v>4.5640097349748984E-2</v>
      </c>
      <c r="I77" s="1">
        <f>AVERAGE(G75:G77)</f>
        <v>13.56499989827474</v>
      </c>
      <c r="J77" s="8"/>
      <c r="K77" s="1">
        <f>E77-I77</f>
        <v>12.998000462849935</v>
      </c>
      <c r="L77" s="1">
        <f>K77-$K$7</f>
        <v>2.9170004526774083</v>
      </c>
      <c r="M77" s="27">
        <f>SQRT((D77*D77)+(H77*H77))</f>
        <v>4.8538947838659613E-2</v>
      </c>
      <c r="N77" s="14"/>
      <c r="O77" s="34">
        <f>POWER(2,-L77)</f>
        <v>0.13240225029135</v>
      </c>
      <c r="P77" s="26">
        <f>M77/SQRT((COUNT(C75:C77)+COUNT(G75:G77)/2))</f>
        <v>2.2881479445584219E-2</v>
      </c>
    </row>
    <row r="78" spans="2:16">
      <c r="B78" s="36" t="s">
        <v>157</v>
      </c>
      <c r="C78" t="s">
        <v>10</v>
      </c>
      <c r="D78" s="10"/>
      <c r="E78" s="8"/>
      <c r="F78" s="8"/>
      <c r="G78" s="30">
        <v>16.704999923706055</v>
      </c>
      <c r="I78" s="8"/>
      <c r="J78" s="8"/>
      <c r="K78" s="8"/>
      <c r="L78" s="8"/>
      <c r="M78" s="8"/>
      <c r="N78" s="8"/>
      <c r="O78" s="33"/>
    </row>
    <row r="79" spans="2:16">
      <c r="B79" s="36" t="s">
        <v>157</v>
      </c>
      <c r="C79" t="s">
        <v>10</v>
      </c>
      <c r="D79" s="9"/>
      <c r="E79" s="8"/>
      <c r="F79" s="8"/>
      <c r="G79" s="30">
        <v>16.722999572753906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36" t="s">
        <v>157</v>
      </c>
      <c r="C80" t="s">
        <v>10</v>
      </c>
      <c r="D80" s="4" t="e">
        <f>STDEV(C78:C80)</f>
        <v>#DIV/0!</v>
      </c>
      <c r="E80" s="1" t="e">
        <f>AVERAGE(C78:C80)</f>
        <v>#DIV/0!</v>
      </c>
      <c r="F80" s="8"/>
      <c r="G80" s="30">
        <v>16.731000900268555</v>
      </c>
      <c r="H80" s="3">
        <f>STDEV(G78:G80)</f>
        <v>1.3317027884417803E-2</v>
      </c>
      <c r="I80" s="1">
        <f>AVERAGE(G78:G80)</f>
        <v>16.719666798909504</v>
      </c>
      <c r="J80" s="8"/>
      <c r="K80" s="1" t="e">
        <f>E80-I80</f>
        <v>#DIV/0!</v>
      </c>
      <c r="L80" s="1" t="e">
        <f>K80-$K$7</f>
        <v>#DIV/0!</v>
      </c>
      <c r="M80" s="27" t="e">
        <f>SQRT((D80*D80)+(H80*H80))</f>
        <v>#DIV/0!</v>
      </c>
      <c r="N80" s="14"/>
      <c r="O80" s="34" t="e">
        <f>POWER(2,-L80)</f>
        <v>#DIV/0!</v>
      </c>
      <c r="P80" s="26" t="e">
        <f>M80/SQRT((COUNT(C78:C80)+COUNT(G78:G80)/2))</f>
        <v>#DIV/0!</v>
      </c>
    </row>
    <row r="81" spans="2:17">
      <c r="B81" s="36" t="s">
        <v>158</v>
      </c>
      <c r="C81" s="30">
        <v>28.354000091552734</v>
      </c>
      <c r="D81" s="10"/>
      <c r="E81" s="8"/>
      <c r="F81" s="8"/>
      <c r="G81" s="30">
        <v>17.36199951171875</v>
      </c>
      <c r="I81" s="8"/>
      <c r="J81" s="8"/>
      <c r="K81" s="8"/>
      <c r="L81" s="8"/>
      <c r="M81" s="8"/>
      <c r="N81" s="8"/>
      <c r="O81" s="33"/>
    </row>
    <row r="82" spans="2:17">
      <c r="B82" s="36" t="s">
        <v>158</v>
      </c>
      <c r="C82" s="30">
        <v>29.009000778198242</v>
      </c>
      <c r="D82" s="9"/>
      <c r="E82" s="8"/>
      <c r="F82" s="8"/>
      <c r="G82" s="30">
        <v>17.281000137329102</v>
      </c>
      <c r="H82" s="9"/>
      <c r="I82" s="8"/>
      <c r="J82" s="8"/>
      <c r="K82" s="8"/>
      <c r="L82" s="8"/>
      <c r="M82" s="8"/>
      <c r="N82" s="8"/>
      <c r="O82" s="33"/>
    </row>
    <row r="83" spans="2:17" ht="15.75">
      <c r="B83" s="36" t="s">
        <v>158</v>
      </c>
      <c r="C83" s="30">
        <v>28.790000915527344</v>
      </c>
      <c r="D83" s="4">
        <f>STDEV(C81:C83)</f>
        <v>0.33343753984368213</v>
      </c>
      <c r="E83" s="1">
        <f>AVERAGE(C81:C83)</f>
        <v>28.717667261759441</v>
      </c>
      <c r="F83" s="8"/>
      <c r="G83" s="30">
        <v>17.322999954223633</v>
      </c>
      <c r="H83" s="3">
        <f>STDEV(G81:G83)</f>
        <v>4.0508947068319652E-2</v>
      </c>
      <c r="I83" s="1">
        <f>AVERAGE(G81:G83)</f>
        <v>17.32199986775716</v>
      </c>
      <c r="J83" s="8"/>
      <c r="K83" s="1">
        <f>E83-I83</f>
        <v>11.395667394002281</v>
      </c>
      <c r="L83" s="1">
        <f>K83-$K$7</f>
        <v>1.3146673838297538</v>
      </c>
      <c r="M83" s="27">
        <f>SQRT((D83*D83)+(H83*H83))</f>
        <v>0.33588921948998457</v>
      </c>
      <c r="N83" s="14"/>
      <c r="O83" s="34">
        <f>POWER(2,-L83)</f>
        <v>0.40201817076539109</v>
      </c>
      <c r="P83" s="26">
        <f>M83/SQRT((COUNT(C81:C83)+COUNT(G81:G83)/2))</f>
        <v>0.15833969655254984</v>
      </c>
    </row>
    <row r="84" spans="2:17">
      <c r="B84" s="36" t="s">
        <v>159</v>
      </c>
      <c r="C84" s="30">
        <v>25.745000839233398</v>
      </c>
      <c r="D84" s="10"/>
      <c r="E84" s="8"/>
      <c r="F84" s="8"/>
      <c r="G84" s="30">
        <v>13.958999633789063</v>
      </c>
      <c r="I84" s="8"/>
      <c r="J84" s="8"/>
      <c r="K84" s="8"/>
      <c r="L84" s="8"/>
      <c r="M84" s="8"/>
      <c r="N84" s="8"/>
      <c r="O84" s="33"/>
    </row>
    <row r="85" spans="2:17">
      <c r="B85" s="36" t="s">
        <v>159</v>
      </c>
      <c r="C85" s="30">
        <v>25.972000122070312</v>
      </c>
      <c r="D85" s="9"/>
      <c r="E85" s="8"/>
      <c r="F85" s="8"/>
      <c r="G85" s="30">
        <v>13.998000144958496</v>
      </c>
      <c r="H85" s="9"/>
      <c r="I85" s="8"/>
      <c r="J85" s="8"/>
      <c r="K85" s="8"/>
      <c r="L85" s="8"/>
      <c r="M85" s="8"/>
      <c r="N85" s="8"/>
      <c r="O85" s="33"/>
    </row>
    <row r="86" spans="2:17" ht="15.75">
      <c r="B86" s="36" t="s">
        <v>159</v>
      </c>
      <c r="C86" s="30">
        <v>25.780000686645508</v>
      </c>
      <c r="D86" s="4">
        <f>STDEV(C84:C86)</f>
        <v>0.12221391555437267</v>
      </c>
      <c r="E86" s="1">
        <f>AVERAGE(C84:C86)</f>
        <v>25.832333882649738</v>
      </c>
      <c r="F86" s="8"/>
      <c r="G86" s="30">
        <v>13.994999885559082</v>
      </c>
      <c r="H86" s="3">
        <f>STDEV(G84:G86)</f>
        <v>2.1702763093846219E-2</v>
      </c>
      <c r="I86" s="1">
        <f>AVERAGE(G84:G86)</f>
        <v>13.983999888102213</v>
      </c>
      <c r="J86" s="8"/>
      <c r="K86" s="1">
        <f>E86-I86</f>
        <v>11.848333994547525</v>
      </c>
      <c r="L86" s="1">
        <f>K86-$K$7</f>
        <v>1.7673339843749982</v>
      </c>
      <c r="M86" s="27">
        <f>SQRT((D86*D86)+(H86*H86))</f>
        <v>0.12412594845977591</v>
      </c>
      <c r="N86" s="14"/>
      <c r="O86" s="34">
        <f>POWER(2,-L86)</f>
        <v>0.29375107076372531</v>
      </c>
      <c r="P86" s="26">
        <f>M86/SQRT((COUNT(C84:C86)+COUNT(G84:G86)/2))</f>
        <v>5.8513533251412966E-2</v>
      </c>
    </row>
    <row r="87" spans="2:17">
      <c r="B87" s="36" t="s">
        <v>160</v>
      </c>
      <c r="C87" t="s">
        <v>10</v>
      </c>
      <c r="D87" s="10"/>
      <c r="E87" s="8"/>
      <c r="F87" s="8"/>
      <c r="G87" s="30">
        <v>16.03700065612793</v>
      </c>
      <c r="I87" s="8"/>
      <c r="J87" s="8"/>
      <c r="K87" s="8"/>
      <c r="L87" s="8"/>
      <c r="M87" s="8"/>
      <c r="N87" s="8"/>
      <c r="O87" s="33"/>
    </row>
    <row r="88" spans="2:17">
      <c r="B88" s="36" t="s">
        <v>160</v>
      </c>
      <c r="C88" t="s">
        <v>10</v>
      </c>
      <c r="D88" s="9"/>
      <c r="E88" s="8"/>
      <c r="F88" s="8"/>
      <c r="G88" s="30">
        <v>15.970999717712402</v>
      </c>
      <c r="H88" s="9"/>
      <c r="I88" s="8"/>
      <c r="J88" s="8"/>
      <c r="K88" s="8"/>
      <c r="L88" s="8"/>
      <c r="M88" s="8"/>
      <c r="N88" s="8"/>
      <c r="O88" s="33"/>
    </row>
    <row r="89" spans="2:17" ht="15.75">
      <c r="B89" s="36" t="s">
        <v>160</v>
      </c>
      <c r="C89" t="s">
        <v>10</v>
      </c>
      <c r="D89" s="4" t="e">
        <f>STDEV(C87:C89)</f>
        <v>#DIV/0!</v>
      </c>
      <c r="E89" s="1" t="e">
        <f>AVERAGE(C87:C89)</f>
        <v>#DIV/0!</v>
      </c>
      <c r="F89" s="8"/>
      <c r="G89" s="30">
        <v>16.004999160766602</v>
      </c>
      <c r="H89" s="3">
        <f>STDEV(G87:G89)</f>
        <v>3.3005508896463219E-2</v>
      </c>
      <c r="I89" s="1">
        <f>AVERAGE(G87:G89)</f>
        <v>16.004333178202312</v>
      </c>
      <c r="J89" s="8"/>
      <c r="K89" s="1" t="e">
        <f>E89-I89</f>
        <v>#DIV/0!</v>
      </c>
      <c r="L89" s="1" t="e">
        <f>K89-$K$7</f>
        <v>#DIV/0!</v>
      </c>
      <c r="M89" s="27" t="e">
        <f>SQRT((D89*D89)+(H89*H89))</f>
        <v>#DIV/0!</v>
      </c>
      <c r="N89" s="14"/>
      <c r="O89" s="34" t="e">
        <f>POWER(2,-L89)</f>
        <v>#DIV/0!</v>
      </c>
      <c r="P89" s="26" t="e">
        <f>M89/SQRT((COUNT(C87:C89)+COUNT(G87:G89)/2))</f>
        <v>#DIV/0!</v>
      </c>
    </row>
    <row r="90" spans="2:17" s="35" customFormat="1">
      <c r="B90" s="35" t="s">
        <v>161</v>
      </c>
      <c r="C90" s="44">
        <v>25.534000396728516</v>
      </c>
      <c r="D90" s="45"/>
      <c r="E90" s="46"/>
      <c r="F90" s="46"/>
      <c r="G90" s="44">
        <v>16.992000579833984</v>
      </c>
      <c r="H90" s="47"/>
      <c r="I90" s="46"/>
      <c r="J90" s="46"/>
      <c r="K90" s="46"/>
      <c r="L90" s="46"/>
      <c r="M90" s="46"/>
      <c r="N90" s="46"/>
      <c r="O90" s="48"/>
      <c r="P90" s="49"/>
      <c r="Q90" s="50"/>
    </row>
    <row r="91" spans="2:17" s="35" customFormat="1">
      <c r="B91" s="35" t="s">
        <v>161</v>
      </c>
      <c r="C91" s="44"/>
      <c r="D91" s="51"/>
      <c r="E91" s="46"/>
      <c r="F91" s="46"/>
      <c r="G91" s="44">
        <v>17.229999542236328</v>
      </c>
      <c r="H91" s="51"/>
      <c r="I91" s="46"/>
      <c r="J91" s="46"/>
      <c r="K91" s="46"/>
      <c r="L91" s="46"/>
      <c r="M91" s="46"/>
      <c r="N91" s="46"/>
      <c r="O91" s="48"/>
      <c r="P91" s="49"/>
      <c r="Q91" s="50"/>
    </row>
    <row r="92" spans="2:17" s="35" customFormat="1" ht="15.75">
      <c r="B92" s="35" t="s">
        <v>161</v>
      </c>
      <c r="C92" s="44">
        <v>26.198999404907227</v>
      </c>
      <c r="D92" s="52">
        <f>STDEV(C90:C92)</f>
        <v>0.4702253081654949</v>
      </c>
      <c r="E92" s="53">
        <f>AVERAGE(C90:C92)</f>
        <v>25.866499900817871</v>
      </c>
      <c r="F92" s="46"/>
      <c r="G92" s="44">
        <v>17.125</v>
      </c>
      <c r="H92" s="54">
        <f>STDEV(G90:G92)</f>
        <v>0.1192736739176805</v>
      </c>
      <c r="I92" s="53">
        <f>AVERAGE(G90:G92)</f>
        <v>17.11566670735677</v>
      </c>
      <c r="J92" s="46"/>
      <c r="K92" s="53">
        <f>E92-I92</f>
        <v>8.7508331934611014</v>
      </c>
      <c r="L92" s="53">
        <f>K92-$K$7</f>
        <v>-1.3301668167114258</v>
      </c>
      <c r="M92" s="53">
        <f>SQRT((D92*D92)+(H92*H92))</f>
        <v>0.48511653211280675</v>
      </c>
      <c r="N92" s="46"/>
      <c r="O92" s="55">
        <f>POWER(2,-L92)</f>
        <v>2.514317459075925</v>
      </c>
      <c r="P92" s="56">
        <f>M92/SQRT((COUNT(C90:C92)+COUNT(G90:G92)/2))</f>
        <v>0.25930569368943446</v>
      </c>
      <c r="Q92" s="50"/>
    </row>
    <row r="93" spans="2:17">
      <c r="B93" s="36" t="s">
        <v>162</v>
      </c>
      <c r="C93" s="30">
        <v>27.406999588012695</v>
      </c>
      <c r="D93" s="10"/>
      <c r="E93" s="8"/>
      <c r="F93" s="8"/>
      <c r="G93" s="30">
        <v>14.295000076293945</v>
      </c>
      <c r="I93" s="8"/>
      <c r="J93" s="8"/>
      <c r="K93" s="8"/>
      <c r="L93" s="8"/>
      <c r="M93" s="8"/>
      <c r="N93" s="8"/>
      <c r="O93" s="33"/>
    </row>
    <row r="94" spans="2:17">
      <c r="B94" s="36" t="s">
        <v>162</v>
      </c>
      <c r="C94" s="30">
        <v>27.917999267578125</v>
      </c>
      <c r="D94" s="9"/>
      <c r="E94" s="8"/>
      <c r="F94" s="8"/>
      <c r="G94" s="30">
        <v>14.286999702453613</v>
      </c>
      <c r="H94" s="9"/>
      <c r="I94" s="8"/>
      <c r="J94" s="8"/>
      <c r="K94" s="8"/>
      <c r="L94" s="8"/>
      <c r="M94" s="8"/>
      <c r="N94" s="8"/>
      <c r="O94" s="33"/>
    </row>
    <row r="95" spans="2:17" ht="15.75">
      <c r="B95" s="36" t="s">
        <v>162</v>
      </c>
      <c r="C95" s="30">
        <v>27.892999649047852</v>
      </c>
      <c r="D95" s="4">
        <f>STDEV(C93:C95)</f>
        <v>0.2880803454965159</v>
      </c>
      <c r="E95" s="1">
        <f>AVERAGE(C93:C95)</f>
        <v>27.739332834879558</v>
      </c>
      <c r="F95" s="8"/>
      <c r="G95" s="30">
        <v>14.348999977111816</v>
      </c>
      <c r="H95" s="3">
        <f>STDEV(G93:G95)</f>
        <v>3.3724445455331084E-2</v>
      </c>
      <c r="I95" s="1">
        <f>AVERAGE(G93:G95)</f>
        <v>14.310333251953125</v>
      </c>
      <c r="J95" s="8"/>
      <c r="K95" s="1">
        <f>E95-I95</f>
        <v>13.428999582926433</v>
      </c>
      <c r="L95" s="1">
        <f>K95-$K$7</f>
        <v>3.3479995727539062</v>
      </c>
      <c r="M95" s="27">
        <f>SQRT((D95*D95)+(H95*H95))</f>
        <v>0.29004762312879168</v>
      </c>
      <c r="N95" s="14"/>
      <c r="O95" s="34">
        <f>POWER(2,-L95)</f>
        <v>9.8209093667518829E-2</v>
      </c>
      <c r="P95" s="26">
        <f>M95/SQRT((COUNT(C93:C95)+COUNT(G93:G95)/2))</f>
        <v>0.13672976078760582</v>
      </c>
    </row>
    <row r="96" spans="2:17">
      <c r="B96" s="36" t="s">
        <v>163</v>
      </c>
      <c r="C96" t="s">
        <v>10</v>
      </c>
      <c r="D96" s="10"/>
      <c r="E96" s="8"/>
      <c r="F96" s="8"/>
      <c r="G96" s="30">
        <v>16.009000778198242</v>
      </c>
      <c r="I96" s="8"/>
      <c r="J96" s="8"/>
      <c r="K96" s="8"/>
      <c r="L96" s="8"/>
      <c r="M96" s="8"/>
      <c r="N96" s="8"/>
      <c r="O96" s="33"/>
    </row>
    <row r="97" spans="2:16">
      <c r="B97" s="36" t="s">
        <v>163</v>
      </c>
      <c r="C97" t="s">
        <v>10</v>
      </c>
      <c r="D97" s="9"/>
      <c r="E97" s="8"/>
      <c r="F97" s="8"/>
      <c r="G97" s="30">
        <v>15.986000061035156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36" t="s">
        <v>163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16.13599967956543</v>
      </c>
      <c r="H98" s="3">
        <f>STDEV(G96:G98)</f>
        <v>8.0785352939870284E-2</v>
      </c>
      <c r="I98" s="1">
        <f>AVERAGE(G96:G98)</f>
        <v>16.043666839599609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6">
      <c r="B99" s="36" t="s">
        <v>164</v>
      </c>
      <c r="C99" s="30">
        <v>25.965000152587891</v>
      </c>
      <c r="D99" s="10"/>
      <c r="E99" s="8"/>
      <c r="F99" s="8"/>
      <c r="G99" s="30">
        <v>18.150999069213867</v>
      </c>
      <c r="I99" s="8"/>
      <c r="J99" s="8"/>
      <c r="K99" s="8"/>
      <c r="L99" s="8"/>
      <c r="M99" s="8"/>
      <c r="N99" s="8"/>
      <c r="O99" s="33"/>
    </row>
    <row r="100" spans="2:16">
      <c r="B100" s="36" t="s">
        <v>164</v>
      </c>
      <c r="C100" s="30">
        <v>26.26300048828125</v>
      </c>
      <c r="D100" s="9"/>
      <c r="E100" s="8"/>
      <c r="F100" s="8"/>
      <c r="G100" s="30">
        <v>18.173000335693359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36" t="s">
        <v>164</v>
      </c>
      <c r="C101" s="30">
        <v>26.253000259399414</v>
      </c>
      <c r="D101" s="4">
        <f>STDEV(C99:C101)</f>
        <v>0.16923763675893377</v>
      </c>
      <c r="E101" s="1">
        <f>AVERAGE(C99:C101)</f>
        <v>26.160333633422852</v>
      </c>
      <c r="F101" s="8"/>
      <c r="G101" s="30">
        <v>18.437999725341797</v>
      </c>
      <c r="H101" s="3">
        <f>STDEV(G99:G101)</f>
        <v>0.15972795041288598</v>
      </c>
      <c r="I101" s="1">
        <f>AVERAGE(G99:G101)</f>
        <v>18.253999710083008</v>
      </c>
      <c r="J101" s="8"/>
      <c r="K101" s="1">
        <f>E101-I101</f>
        <v>7.9063339233398437</v>
      </c>
      <c r="L101" s="1">
        <f>K101-$K$7</f>
        <v>-2.1746660868326835</v>
      </c>
      <c r="M101" s="27">
        <f>SQRT((D101*D101)+(H101*H101))</f>
        <v>0.23271097060269888</v>
      </c>
      <c r="N101" s="14"/>
      <c r="O101" s="34">
        <f>POWER(2,-L101)</f>
        <v>4.5148125405429207</v>
      </c>
      <c r="P101" s="26">
        <f>M101/SQRT((COUNT(C99:C101)+COUNT(G99:G101)/2))</f>
        <v>0.10970100357978113</v>
      </c>
    </row>
    <row r="102" spans="2:16">
      <c r="B102" s="36" t="s">
        <v>165</v>
      </c>
      <c r="C102" s="30">
        <v>26.267999649047852</v>
      </c>
      <c r="D102" s="10"/>
      <c r="E102" s="8"/>
      <c r="F102" s="8"/>
      <c r="G102" s="30">
        <v>14.062000274658203</v>
      </c>
      <c r="I102" s="8"/>
      <c r="J102" s="8"/>
      <c r="K102" s="8"/>
      <c r="L102" s="8"/>
      <c r="M102" s="8"/>
      <c r="N102" s="8"/>
      <c r="O102" s="33"/>
    </row>
    <row r="103" spans="2:16">
      <c r="B103" s="36" t="s">
        <v>165</v>
      </c>
      <c r="C103" s="30">
        <v>25.916999816894531</v>
      </c>
      <c r="D103" s="9"/>
      <c r="E103" s="8"/>
      <c r="F103" s="8"/>
      <c r="G103" s="30">
        <v>13.901000022888184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36" t="s">
        <v>165</v>
      </c>
      <c r="C104" s="30">
        <v>25.757999420166016</v>
      </c>
      <c r="D104" s="4">
        <f>STDEV(C102:C104)</f>
        <v>0.26095409615206172</v>
      </c>
      <c r="E104" s="1">
        <f>AVERAGE(C102:C104)</f>
        <v>25.980999628702801</v>
      </c>
      <c r="F104" s="8"/>
      <c r="G104" s="30">
        <v>13.923999786376953</v>
      </c>
      <c r="H104" s="3">
        <f>STDEV(G102:G104)</f>
        <v>8.7076790781099672E-2</v>
      </c>
      <c r="I104" s="1">
        <f>AVERAGE(G102:G104)</f>
        <v>13.962333361307779</v>
      </c>
      <c r="J104" s="8"/>
      <c r="K104" s="1">
        <f>E104-I104</f>
        <v>12.018666267395021</v>
      </c>
      <c r="L104" s="1">
        <f>K104-$K$7</f>
        <v>1.9376662572224941</v>
      </c>
      <c r="M104" s="27">
        <f>SQRT((D104*D104)+(H104*H104))</f>
        <v>0.27509890547087762</v>
      </c>
      <c r="N104" s="14"/>
      <c r="O104" s="34">
        <f>POWER(2,-L104)</f>
        <v>0.2610383616233854</v>
      </c>
      <c r="P104" s="26">
        <f>M104/SQRT((COUNT(C102:C104)+COUNT(G102:G104)/2))</f>
        <v>0.12968286770363641</v>
      </c>
    </row>
    <row r="105" spans="2:16">
      <c r="B105" s="36" t="s">
        <v>166</v>
      </c>
      <c r="C105" t="s">
        <v>10</v>
      </c>
      <c r="D105" s="10"/>
      <c r="E105" s="8"/>
      <c r="F105" s="8"/>
      <c r="G105" s="30">
        <v>18.582000732421875</v>
      </c>
      <c r="I105" s="8"/>
      <c r="J105" s="8"/>
      <c r="K105" s="8"/>
      <c r="L105" s="8"/>
      <c r="M105" s="8"/>
      <c r="N105" s="8"/>
      <c r="O105" s="33"/>
    </row>
    <row r="106" spans="2:16">
      <c r="B106" s="36" t="s">
        <v>166</v>
      </c>
      <c r="C106" t="s">
        <v>10</v>
      </c>
      <c r="D106" s="9"/>
      <c r="E106" s="8"/>
      <c r="F106" s="8"/>
      <c r="G106" s="30">
        <v>18.600000381469727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36" t="s">
        <v>166</v>
      </c>
      <c r="C107" t="s">
        <v>10</v>
      </c>
      <c r="D107" s="4" t="e">
        <f>STDEV(C105:C107)</f>
        <v>#DIV/0!</v>
      </c>
      <c r="E107" s="1" t="e">
        <f>AVERAGE(C105:C107)</f>
        <v>#DIV/0!</v>
      </c>
      <c r="F107" s="8"/>
      <c r="G107" s="30">
        <v>18.541999816894531</v>
      </c>
      <c r="H107" s="3">
        <f>STDEV(G105:G107)</f>
        <v>2.9687612736383602E-2</v>
      </c>
      <c r="I107" s="1">
        <f>AVERAGE(G105:G107)</f>
        <v>18.574666976928711</v>
      </c>
      <c r="J107" s="8"/>
      <c r="K107" s="1" t="e">
        <f>E107-I107</f>
        <v>#DIV/0!</v>
      </c>
      <c r="L107" s="1" t="e">
        <f>K107-$K$7</f>
        <v>#DIV/0!</v>
      </c>
      <c r="M107" s="27" t="e">
        <f>SQRT((D107*D107)+(H107*H107))</f>
        <v>#DIV/0!</v>
      </c>
      <c r="N107" s="14"/>
      <c r="O107" s="34" t="e">
        <f>POWER(2,-L107)</f>
        <v>#DIV/0!</v>
      </c>
      <c r="P107" s="26" t="e">
        <f>M107/SQRT((COUNT(C105:C107)+COUNT(G105:G107)/2))</f>
        <v>#DIV/0!</v>
      </c>
    </row>
    <row r="108" spans="2:16">
      <c r="B108" s="36" t="s">
        <v>167</v>
      </c>
      <c r="C108" s="30">
        <v>27.239999771118164</v>
      </c>
      <c r="D108" s="10"/>
      <c r="E108" s="8"/>
      <c r="F108" s="8"/>
      <c r="G108" s="30">
        <v>19.906000137329102</v>
      </c>
      <c r="I108" s="8"/>
      <c r="J108" s="8"/>
      <c r="K108" s="8"/>
      <c r="L108" s="8"/>
      <c r="M108" s="8"/>
      <c r="N108" s="8"/>
      <c r="O108" s="33"/>
    </row>
    <row r="109" spans="2:16">
      <c r="B109" s="36" t="s">
        <v>167</v>
      </c>
      <c r="C109" s="30">
        <v>27.670999526977539</v>
      </c>
      <c r="D109" s="9"/>
      <c r="E109" s="8"/>
      <c r="F109" s="8"/>
      <c r="G109" s="30">
        <v>19.930999755859375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36" t="s">
        <v>167</v>
      </c>
      <c r="C110" s="30">
        <v>27.493999481201172</v>
      </c>
      <c r="D110" s="4">
        <f>STDEV(C108:C110)</f>
        <v>0.21664320070778212</v>
      </c>
      <c r="E110" s="1">
        <f>AVERAGE(C108:C110)</f>
        <v>27.468332926432293</v>
      </c>
      <c r="F110" s="8"/>
      <c r="G110" s="30">
        <v>20.017000198364258</v>
      </c>
      <c r="H110" s="3">
        <f>STDEV(G108:G110)</f>
        <v>5.8226669988221111E-2</v>
      </c>
      <c r="I110" s="1">
        <f>AVERAGE(G108:G110)</f>
        <v>19.95133336385091</v>
      </c>
      <c r="J110" s="8"/>
      <c r="K110" s="1">
        <f>E110-I110</f>
        <v>7.5169995625813826</v>
      </c>
      <c r="L110" s="1">
        <f>K110-$K$7</f>
        <v>-2.5640004475911446</v>
      </c>
      <c r="M110" s="27">
        <f>SQRT((D110*D110)+(H110*H110))</f>
        <v>0.22433149914987324</v>
      </c>
      <c r="N110" s="14"/>
      <c r="O110" s="34">
        <f>POWER(2,-L110)</f>
        <v>5.9134515597229687</v>
      </c>
      <c r="P110" s="26">
        <f>M110/SQRT((COUNT(C108:C110)+COUNT(G108:G110)/2))</f>
        <v>0.10575088285507973</v>
      </c>
    </row>
    <row r="111" spans="2:16">
      <c r="B111" s="36" t="s">
        <v>168</v>
      </c>
      <c r="C111" s="30">
        <v>28.41200065612793</v>
      </c>
      <c r="D111" s="10"/>
      <c r="E111" s="8"/>
      <c r="F111" s="8"/>
      <c r="G111" s="30">
        <v>15.02400016784668</v>
      </c>
      <c r="I111" s="8"/>
      <c r="J111" s="8"/>
      <c r="K111" s="8"/>
      <c r="L111" s="8"/>
      <c r="M111" s="8"/>
      <c r="N111" s="8"/>
      <c r="O111" s="33"/>
    </row>
    <row r="112" spans="2:16">
      <c r="B112" s="36" t="s">
        <v>168</v>
      </c>
      <c r="C112" s="30">
        <v>28.624000549316406</v>
      </c>
      <c r="D112" s="9"/>
      <c r="E112" s="8"/>
      <c r="F112" s="8"/>
      <c r="G112" s="30">
        <v>15.069000244140625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36" t="s">
        <v>168</v>
      </c>
      <c r="C113" s="30">
        <v>28.492000579833984</v>
      </c>
      <c r="D113" s="4">
        <f>STDEV(C111:C113)</f>
        <v>0.10705756586081804</v>
      </c>
      <c r="E113" s="1">
        <f>AVERAGE(C111:C113)</f>
        <v>28.509333928426106</v>
      </c>
      <c r="F113" s="8"/>
      <c r="G113" s="30">
        <v>15.147000312805176</v>
      </c>
      <c r="H113" s="3">
        <f>STDEV(G111:G113)</f>
        <v>6.2233502817944431E-2</v>
      </c>
      <c r="I113" s="1">
        <f>AVERAGE(G111:G113)</f>
        <v>15.080000241597494</v>
      </c>
      <c r="J113" s="8"/>
      <c r="K113" s="1">
        <f>E113-I113</f>
        <v>13.429333686828612</v>
      </c>
      <c r="L113" s="1">
        <f>K113-$K$7</f>
        <v>3.3483336766560843</v>
      </c>
      <c r="M113" s="27">
        <f>SQRT((D113*D113)+(H113*H113))</f>
        <v>0.12383186698517668</v>
      </c>
      <c r="N113" s="14"/>
      <c r="O113" s="34">
        <f>POWER(2,-L113)</f>
        <v>9.8186352726828879E-2</v>
      </c>
      <c r="P113" s="26">
        <f>M113/SQRT((COUNT(C111:C113)+COUNT(G111:G113)/2))</f>
        <v>5.8374901914805995E-2</v>
      </c>
    </row>
    <row r="114" spans="2:17">
      <c r="B114" s="36" t="s">
        <v>169</v>
      </c>
      <c r="C114" t="s">
        <v>10</v>
      </c>
      <c r="D114" s="10"/>
      <c r="E114" s="8"/>
      <c r="F114" s="8"/>
      <c r="G114" s="30">
        <v>17.798000335693359</v>
      </c>
      <c r="I114" s="8"/>
      <c r="J114" s="8"/>
      <c r="K114" s="8"/>
      <c r="L114" s="8"/>
      <c r="M114" s="8"/>
      <c r="N114" s="8"/>
      <c r="O114" s="33"/>
    </row>
    <row r="115" spans="2:17">
      <c r="B115" s="36" t="s">
        <v>169</v>
      </c>
      <c r="C115" t="s">
        <v>10</v>
      </c>
      <c r="D115" s="9"/>
      <c r="E115" s="8"/>
      <c r="F115" s="8"/>
      <c r="G115" s="30">
        <v>17.886999130249023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36" t="s">
        <v>169</v>
      </c>
      <c r="C116" t="s">
        <v>10</v>
      </c>
      <c r="D116" s="4" t="e">
        <f>STDEV(C114:C116)</f>
        <v>#DIV/0!</v>
      </c>
      <c r="E116" s="1" t="e">
        <f>AVERAGE(C114:C116)</f>
        <v>#DIV/0!</v>
      </c>
      <c r="F116" s="8"/>
      <c r="G116" s="30">
        <v>17.778999328613281</v>
      </c>
      <c r="H116" s="3">
        <f>STDEV(G114:G116)</f>
        <v>5.7656715214243315E-2</v>
      </c>
      <c r="I116" s="1">
        <f>AVERAGE(G114:G116)</f>
        <v>17.821332931518555</v>
      </c>
      <c r="J116" s="8"/>
      <c r="K116" s="1" t="e">
        <f>E116-I116</f>
        <v>#DIV/0!</v>
      </c>
      <c r="L116" s="1" t="e">
        <f>K116-$K$7</f>
        <v>#DIV/0!</v>
      </c>
      <c r="M116" s="27" t="e">
        <f>SQRT((D116*D116)+(H116*H116))</f>
        <v>#DIV/0!</v>
      </c>
      <c r="N116" s="14"/>
      <c r="O116" s="34" t="e">
        <f>POWER(2,-L116)</f>
        <v>#DIV/0!</v>
      </c>
      <c r="P116" s="26" t="e">
        <f>M116/SQRT((COUNT(C114:C116)+COUNT(G114:G116)/2))</f>
        <v>#DIV/0!</v>
      </c>
    </row>
    <row r="117" spans="2:17" s="35" customFormat="1">
      <c r="B117" s="35" t="s">
        <v>170</v>
      </c>
      <c r="C117" s="44"/>
      <c r="D117" s="45"/>
      <c r="E117" s="46"/>
      <c r="F117" s="46"/>
      <c r="G117" s="44">
        <v>18.082000732421875</v>
      </c>
      <c r="H117" s="47"/>
      <c r="I117" s="46"/>
      <c r="J117" s="46"/>
      <c r="K117" s="46"/>
      <c r="L117" s="46"/>
      <c r="M117" s="46"/>
      <c r="N117" s="46"/>
      <c r="O117" s="48"/>
      <c r="P117" s="49"/>
      <c r="Q117" s="50"/>
    </row>
    <row r="118" spans="2:17" s="35" customFormat="1">
      <c r="B118" s="35" t="s">
        <v>170</v>
      </c>
      <c r="C118" s="44">
        <v>32.445999145507813</v>
      </c>
      <c r="D118" s="51"/>
      <c r="E118" s="46"/>
      <c r="F118" s="46"/>
      <c r="G118" s="44">
        <v>17.961999893188477</v>
      </c>
      <c r="H118" s="51"/>
      <c r="I118" s="46"/>
      <c r="J118" s="46"/>
      <c r="K118" s="46"/>
      <c r="L118" s="46"/>
      <c r="M118" s="46"/>
      <c r="N118" s="46"/>
      <c r="O118" s="48"/>
      <c r="P118" s="49"/>
      <c r="Q118" s="50"/>
    </row>
    <row r="119" spans="2:17" s="35" customFormat="1" ht="15.75">
      <c r="B119" s="35" t="s">
        <v>170</v>
      </c>
      <c r="C119" s="44">
        <v>25.870000839233398</v>
      </c>
      <c r="D119" s="52">
        <f>STDEV(C117:C119)</f>
        <v>4.6499329954378892</v>
      </c>
      <c r="E119" s="53">
        <f>AVERAGE(C117:C119)</f>
        <v>29.157999992370605</v>
      </c>
      <c r="F119" s="46"/>
      <c r="G119" s="44">
        <v>17.945999145507813</v>
      </c>
      <c r="H119" s="54">
        <f>STDEV(G117:G119)</f>
        <v>7.4333322480795369E-2</v>
      </c>
      <c r="I119" s="53">
        <f>AVERAGE(G117:G119)</f>
        <v>17.996666590372723</v>
      </c>
      <c r="J119" s="46"/>
      <c r="K119" s="53">
        <f>E119-I119</f>
        <v>11.161333401997883</v>
      </c>
      <c r="L119" s="53">
        <f>K119-$K$7</f>
        <v>1.0803333918253557</v>
      </c>
      <c r="M119" s="53">
        <f>SQRT((D119*D119)+(H119*H119))</f>
        <v>4.6505270996837567</v>
      </c>
      <c r="N119" s="46"/>
      <c r="O119" s="55">
        <f>POWER(2,-L119)</f>
        <v>0.47291952394890219</v>
      </c>
      <c r="P119" s="56">
        <f>M119/SQRT((COUNT(C117:C119)+COUNT(G117:G119)/2))</f>
        <v>2.4858112964177317</v>
      </c>
      <c r="Q119" s="50"/>
    </row>
    <row r="120" spans="2:17">
      <c r="B120" s="36" t="s">
        <v>171</v>
      </c>
      <c r="C120" s="30">
        <v>25.48699951171875</v>
      </c>
      <c r="D120" s="10"/>
      <c r="E120" s="8"/>
      <c r="F120" s="8"/>
      <c r="G120" s="30">
        <v>13.791999816894531</v>
      </c>
      <c r="I120" s="8"/>
      <c r="J120" s="8"/>
      <c r="K120" s="8"/>
      <c r="L120" s="8"/>
      <c r="M120" s="8"/>
      <c r="N120" s="8"/>
      <c r="O120" s="33"/>
    </row>
    <row r="121" spans="2:17">
      <c r="B121" s="36" t="s">
        <v>171</v>
      </c>
      <c r="C121" s="30">
        <v>25.443000793457031</v>
      </c>
      <c r="D121" s="9"/>
      <c r="E121" s="8"/>
      <c r="F121" s="8"/>
      <c r="G121" s="30">
        <v>13.795000076293945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36" t="s">
        <v>171</v>
      </c>
      <c r="C122" s="30">
        <v>25.153999328613281</v>
      </c>
      <c r="D122" s="4">
        <f>STDEV(C120:C122)</f>
        <v>0.18089907676151476</v>
      </c>
      <c r="E122" s="1">
        <f>AVERAGE(C120:C122)</f>
        <v>25.36133321126302</v>
      </c>
      <c r="F122" s="8"/>
      <c r="G122" s="30">
        <v>13.800000190734863</v>
      </c>
      <c r="H122" s="3">
        <f>STDEV(G120:G122)</f>
        <v>4.0416309098992437E-3</v>
      </c>
      <c r="I122" s="1">
        <f>AVERAGE(G120:G122)</f>
        <v>13.795666694641113</v>
      </c>
      <c r="J122" s="8"/>
      <c r="K122" s="1">
        <f>E122-I122</f>
        <v>11.565666516621906</v>
      </c>
      <c r="L122" s="1">
        <f>K122-$K$7</f>
        <v>1.4846665064493791</v>
      </c>
      <c r="M122" s="27">
        <f>SQRT((D122*D122)+(H122*H122))</f>
        <v>0.18094422000600147</v>
      </c>
      <c r="N122" s="14"/>
      <c r="O122" s="34">
        <f>POWER(2,-L122)</f>
        <v>0.3573311260929824</v>
      </c>
      <c r="P122" s="26">
        <f>M122/SQRT((COUNT(C120:C122)+COUNT(G120:G122)/2))</f>
        <v>8.5297923321836139E-2</v>
      </c>
    </row>
    <row r="123" spans="2:17">
      <c r="B123" s="36" t="s">
        <v>172</v>
      </c>
      <c r="C123" t="s">
        <v>10</v>
      </c>
      <c r="D123" s="10"/>
      <c r="E123" s="8"/>
      <c r="F123" s="8"/>
      <c r="G123" s="30">
        <v>16.691999435424805</v>
      </c>
      <c r="I123" s="8"/>
      <c r="J123" s="8"/>
      <c r="K123" s="8"/>
      <c r="L123" s="8"/>
      <c r="M123" s="8"/>
      <c r="N123" s="8"/>
      <c r="O123" s="33"/>
    </row>
    <row r="124" spans="2:17">
      <c r="B124" s="36" t="s">
        <v>172</v>
      </c>
      <c r="C124" t="s">
        <v>10</v>
      </c>
      <c r="D124" s="9"/>
      <c r="E124" s="8"/>
      <c r="F124" s="8"/>
      <c r="G124" s="30">
        <v>16.715999603271484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36" t="s">
        <v>172</v>
      </c>
      <c r="C125" t="s">
        <v>10</v>
      </c>
      <c r="D125" s="4" t="e">
        <f>STDEV(C123:C125)</f>
        <v>#DIV/0!</v>
      </c>
      <c r="E125" s="1" t="e">
        <f>AVERAGE(C123:C125)</f>
        <v>#DIV/0!</v>
      </c>
      <c r="F125" s="8"/>
      <c r="G125" s="30">
        <v>16.756000518798828</v>
      </c>
      <c r="H125" s="3">
        <f>STDEV(G123:G125)</f>
        <v>3.2332182039837613E-2</v>
      </c>
      <c r="I125" s="1">
        <f>AVERAGE(G123:G125)</f>
        <v>16.721333185831707</v>
      </c>
      <c r="J125" s="8"/>
      <c r="K125" s="1" t="e">
        <f>E125-I125</f>
        <v>#DIV/0!</v>
      </c>
      <c r="L125" s="1" t="e">
        <f>K125-$K$7</f>
        <v>#DIV/0!</v>
      </c>
      <c r="M125" s="27" t="e">
        <f>SQRT((D125*D125)+(H125*H125))</f>
        <v>#DIV/0!</v>
      </c>
      <c r="N125" s="14"/>
      <c r="O125" s="34" t="e">
        <f>POWER(2,-L125)</f>
        <v>#DIV/0!</v>
      </c>
      <c r="P125" s="26" t="e">
        <f>M125/SQRT((COUNT(C123:C125)+COUNT(G123:G125)/2))</f>
        <v>#DIV/0!</v>
      </c>
    </row>
    <row r="126" spans="2:17">
      <c r="B126" s="36" t="s">
        <v>173</v>
      </c>
      <c r="C126" s="30">
        <v>26.290000915527344</v>
      </c>
      <c r="D126" s="10"/>
      <c r="E126" s="8"/>
      <c r="F126" s="8"/>
      <c r="G126" s="30">
        <v>19.267999649047852</v>
      </c>
      <c r="I126" s="8"/>
      <c r="J126" s="8"/>
      <c r="K126" s="8"/>
      <c r="L126" s="8"/>
      <c r="M126" s="8"/>
      <c r="N126" s="8"/>
      <c r="O126" s="33"/>
    </row>
    <row r="127" spans="2:17">
      <c r="B127" s="36" t="s">
        <v>173</v>
      </c>
      <c r="C127" s="30">
        <v>26.202999114990234</v>
      </c>
      <c r="D127" s="9"/>
      <c r="E127" s="8"/>
      <c r="F127" s="8"/>
      <c r="G127" s="30">
        <v>19.259000778198242</v>
      </c>
      <c r="H127" s="9"/>
      <c r="I127" s="8"/>
      <c r="J127" s="8"/>
      <c r="K127" s="8"/>
      <c r="L127" s="8"/>
      <c r="M127" s="8"/>
      <c r="N127" s="8"/>
      <c r="O127" s="33"/>
    </row>
    <row r="128" spans="2:17" ht="15.75">
      <c r="B128" s="36" t="s">
        <v>173</v>
      </c>
      <c r="C128" s="30">
        <v>25.934000015258789</v>
      </c>
      <c r="D128" s="4">
        <f>STDEV(C126:C128)</f>
        <v>0.18559205709682805</v>
      </c>
      <c r="E128" s="1">
        <f>AVERAGE(C126:C128)</f>
        <v>26.142333348592121</v>
      </c>
      <c r="F128" s="8"/>
      <c r="G128" s="30">
        <v>19.304000854492188</v>
      </c>
      <c r="H128" s="3">
        <f>STDEV(G126:G128)</f>
        <v>2.3812018451733332E-2</v>
      </c>
      <c r="I128" s="1">
        <f>AVERAGE(G126:G128)</f>
        <v>19.277000427246094</v>
      </c>
      <c r="J128" s="8"/>
      <c r="K128" s="1">
        <f>E128-I128</f>
        <v>6.8653329213460275</v>
      </c>
      <c r="L128" s="1">
        <f>K128-$K$7</f>
        <v>-3.2156670888264998</v>
      </c>
      <c r="M128" s="27">
        <f>SQRT((D128*D128)+(H128*H128))</f>
        <v>0.18711339845178904</v>
      </c>
      <c r="N128" s="14"/>
      <c r="O128" s="34">
        <f>POWER(2,-L128)</f>
        <v>9.2899258978092618</v>
      </c>
      <c r="P128" s="26">
        <f>M128/SQRT((COUNT(C126:C128)+COUNT(G126:G128)/2))</f>
        <v>8.8206101930746988E-2</v>
      </c>
    </row>
    <row r="129" spans="2:16">
      <c r="B129" s="36" t="s">
        <v>174</v>
      </c>
      <c r="C129" s="30">
        <v>23.927999496459961</v>
      </c>
      <c r="D129" s="10"/>
      <c r="E129" s="8"/>
      <c r="F129" s="8"/>
      <c r="G129" s="30">
        <v>13.597000122070313</v>
      </c>
      <c r="I129" s="8"/>
      <c r="J129" s="8"/>
      <c r="K129" s="8"/>
      <c r="L129" s="8"/>
      <c r="M129" s="8"/>
      <c r="N129" s="8"/>
      <c r="O129" s="33"/>
    </row>
    <row r="130" spans="2:16">
      <c r="B130" s="36" t="s">
        <v>174</v>
      </c>
      <c r="C130" s="30">
        <v>23.930000305175781</v>
      </c>
      <c r="D130" s="9"/>
      <c r="E130" s="8"/>
      <c r="F130" s="8"/>
      <c r="G130" s="30">
        <v>13.604000091552734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36" t="s">
        <v>174</v>
      </c>
      <c r="C131" s="30">
        <v>23.74799919128418</v>
      </c>
      <c r="D131" s="4">
        <f>STDEV(C129:C131)</f>
        <v>0.10450559678527223</v>
      </c>
      <c r="E131" s="1">
        <f>AVERAGE(C129:C131)</f>
        <v>23.868666330973308</v>
      </c>
      <c r="F131" s="8"/>
      <c r="G131" s="30">
        <v>13.619999885559082</v>
      </c>
      <c r="H131" s="3">
        <f>STDEV(G129:G131)</f>
        <v>1.178969961124068E-2</v>
      </c>
      <c r="I131" s="1">
        <f>AVERAGE(G129:G131)</f>
        <v>13.607000033060709</v>
      </c>
      <c r="J131" s="8"/>
      <c r="K131" s="1">
        <f>E131-I131</f>
        <v>10.261666297912599</v>
      </c>
      <c r="L131" s="1">
        <f>K131-$K$7</f>
        <v>0.18066628774007221</v>
      </c>
      <c r="M131" s="27">
        <f>SQRT((D131*D131)+(H131*H131))</f>
        <v>0.10516851608903299</v>
      </c>
      <c r="N131" s="14"/>
      <c r="O131" s="34">
        <f>POWER(2,-L131)</f>
        <v>0.88229542686109408</v>
      </c>
      <c r="P131" s="26">
        <f>M131/SQRT((COUNT(C129:C131)+COUNT(G129:G131)/2))</f>
        <v>4.9576913929254507E-2</v>
      </c>
    </row>
    <row r="132" spans="2:16">
      <c r="B132" s="36" t="s">
        <v>175</v>
      </c>
      <c r="C132" t="s">
        <v>10</v>
      </c>
      <c r="D132" s="10"/>
      <c r="E132" s="8"/>
      <c r="F132" s="8"/>
      <c r="G132" s="30">
        <v>16.044000625610352</v>
      </c>
      <c r="I132" s="8"/>
      <c r="J132" s="8"/>
      <c r="K132" s="8"/>
      <c r="L132" s="8"/>
      <c r="M132" s="8"/>
      <c r="N132" s="8"/>
      <c r="O132" s="33"/>
    </row>
    <row r="133" spans="2:16">
      <c r="B133" s="36" t="s">
        <v>175</v>
      </c>
      <c r="C133" t="s">
        <v>10</v>
      </c>
      <c r="D133" s="9"/>
      <c r="E133" s="8"/>
      <c r="F133" s="8"/>
      <c r="G133" s="30">
        <v>15.998000144958496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36" t="s">
        <v>175</v>
      </c>
      <c r="C134" t="s">
        <v>10</v>
      </c>
      <c r="D134" s="4" t="e">
        <f>STDEV(C132:C134)</f>
        <v>#DIV/0!</v>
      </c>
      <c r="E134" s="1" t="e">
        <f>AVERAGE(C132:C134)</f>
        <v>#DIV/0!</v>
      </c>
      <c r="F134" s="8"/>
      <c r="G134" s="30">
        <v>16.097999572753906</v>
      </c>
      <c r="H134" s="3">
        <f>STDEV(G132:G134)</f>
        <v>5.0052998698418977E-2</v>
      </c>
      <c r="I134" s="1">
        <f>AVERAGE(G132:G134)</f>
        <v>16.046666781107586</v>
      </c>
      <c r="J134" s="8"/>
      <c r="K134" s="1" t="e">
        <f>E134-I134</f>
        <v>#DIV/0!</v>
      </c>
      <c r="L134" s="1" t="e">
        <f>K134-$K$7</f>
        <v>#DIV/0!</v>
      </c>
      <c r="M134" s="27" t="e">
        <f>SQRT((D134*D134)+(H134*H134))</f>
        <v>#DIV/0!</v>
      </c>
      <c r="N134" s="14"/>
      <c r="O134" s="34" t="e">
        <f>POWER(2,-L134)</f>
        <v>#DIV/0!</v>
      </c>
      <c r="P134" s="26" t="e">
        <f>M134/SQRT((COUNT(C132:C134)+COUNT(G132:G134)/2))</f>
        <v>#DIV/0!</v>
      </c>
    </row>
    <row r="135" spans="2:16">
      <c r="B135" s="36" t="s">
        <v>176</v>
      </c>
      <c r="C135" s="30">
        <v>25.436000823974609</v>
      </c>
      <c r="D135" s="10"/>
      <c r="E135" s="8"/>
      <c r="F135" s="8"/>
      <c r="G135" s="30">
        <v>18.517999649047852</v>
      </c>
      <c r="I135" s="8"/>
      <c r="J135" s="8"/>
      <c r="K135" s="8"/>
      <c r="L135" s="8"/>
      <c r="M135" s="8"/>
      <c r="N135" s="8"/>
      <c r="O135" s="33"/>
    </row>
    <row r="136" spans="2:16">
      <c r="B136" s="36" t="s">
        <v>176</v>
      </c>
      <c r="C136" s="30">
        <v>25.336999893188477</v>
      </c>
      <c r="D136" s="9"/>
      <c r="E136" s="8"/>
      <c r="F136" s="8"/>
      <c r="G136" s="30">
        <v>18.542999267578125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36" t="s">
        <v>176</v>
      </c>
      <c r="C137" s="30">
        <v>25.468000411987305</v>
      </c>
      <c r="D137" s="4">
        <f>STDEV(C135:C137)</f>
        <v>6.8296283274988712E-2</v>
      </c>
      <c r="E137" s="1">
        <f>AVERAGE(C135:C137)</f>
        <v>25.413667043050129</v>
      </c>
      <c r="F137" s="8"/>
      <c r="G137" s="30">
        <v>18.576999664306641</v>
      </c>
      <c r="H137" s="3">
        <f>STDEV(G135:G137)</f>
        <v>2.9614213099155021E-2</v>
      </c>
      <c r="I137" s="1">
        <f>AVERAGE(G135:G137)</f>
        <v>18.545999526977539</v>
      </c>
      <c r="J137" s="8"/>
      <c r="K137" s="1">
        <f>E137-I137</f>
        <v>6.86766751607259</v>
      </c>
      <c r="L137" s="1">
        <f>K137-$K$7</f>
        <v>-3.2133324940999373</v>
      </c>
      <c r="M137" s="27">
        <f>SQRT((D137*D137)+(H137*H137))</f>
        <v>7.4440472369939115E-2</v>
      </c>
      <c r="N137" s="14"/>
      <c r="O137" s="34">
        <f>POWER(2,-L137)</f>
        <v>9.274904931677213</v>
      </c>
      <c r="P137" s="26">
        <f>M137/SQRT((COUNT(C135:C137)+COUNT(G135:G137)/2))</f>
        <v>3.5091575205009183E-2</v>
      </c>
    </row>
    <row r="138" spans="2:16">
      <c r="B138" s="36" t="s">
        <v>177</v>
      </c>
      <c r="C138" s="30">
        <v>25.596000671386719</v>
      </c>
      <c r="D138" s="10"/>
      <c r="E138" s="8"/>
      <c r="F138" s="8"/>
      <c r="G138" s="30">
        <v>14.470999717712402</v>
      </c>
      <c r="I138" s="8"/>
      <c r="J138" s="8"/>
      <c r="K138" s="8"/>
      <c r="L138" s="8"/>
      <c r="M138" s="8"/>
      <c r="N138" s="8"/>
      <c r="O138" s="33"/>
    </row>
    <row r="139" spans="2:16">
      <c r="B139" s="36" t="s">
        <v>177</v>
      </c>
      <c r="C139" s="30">
        <v>25.910999298095703</v>
      </c>
      <c r="D139" s="9"/>
      <c r="E139" s="8"/>
      <c r="F139" s="8"/>
      <c r="G139" s="30">
        <v>14.618000030517578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36" t="s">
        <v>177</v>
      </c>
      <c r="C140" s="30">
        <v>25.398000717163086</v>
      </c>
      <c r="D140" s="4">
        <f>STDEV(C138:C140)</f>
        <v>0.25871337445777898</v>
      </c>
      <c r="E140" s="1">
        <f>AVERAGE(C138:C140)</f>
        <v>25.635000228881836</v>
      </c>
      <c r="F140" s="8"/>
      <c r="G140" s="30">
        <v>14.520000457763672</v>
      </c>
      <c r="H140" s="3">
        <f>STDEV(G138:G140)</f>
        <v>7.4848826254813761E-2</v>
      </c>
      <c r="I140" s="1">
        <f>AVERAGE(G138:G140)</f>
        <v>14.536333401997885</v>
      </c>
      <c r="J140" s="8"/>
      <c r="K140" s="1">
        <f>E140-I140</f>
        <v>11.098666826883951</v>
      </c>
      <c r="L140" s="1">
        <f>K140-$K$7</f>
        <v>1.017666816711424</v>
      </c>
      <c r="M140" s="27">
        <f>SQRT((D140*D140)+(H140*H140))</f>
        <v>0.26932314589551015</v>
      </c>
      <c r="N140" s="14"/>
      <c r="O140" s="34">
        <f>POWER(2,-L140)</f>
        <v>0.4939144846609384</v>
      </c>
      <c r="P140" s="26">
        <f>M140/SQRT((COUNT(C138:C140)+COUNT(G138:G140)/2))</f>
        <v>0.12696014852880608</v>
      </c>
    </row>
    <row r="141" spans="2:16">
      <c r="B141" s="36" t="s">
        <v>178</v>
      </c>
      <c r="C141" t="s">
        <v>10</v>
      </c>
      <c r="D141" s="10"/>
      <c r="E141" s="8"/>
      <c r="F141" s="8"/>
      <c r="G141" s="30">
        <v>17.340999603271484</v>
      </c>
      <c r="I141" s="8"/>
      <c r="J141" s="8"/>
      <c r="K141" s="8"/>
      <c r="L141" s="8"/>
      <c r="M141" s="8"/>
      <c r="N141" s="8"/>
      <c r="O141" s="33"/>
    </row>
    <row r="142" spans="2:16">
      <c r="B142" s="36" t="s">
        <v>178</v>
      </c>
      <c r="C142" s="30">
        <v>17.983999252319336</v>
      </c>
      <c r="D142" s="9"/>
      <c r="E142" s="8"/>
      <c r="F142" s="8"/>
      <c r="G142" s="30">
        <v>17.322999954223633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36" t="s">
        <v>178</v>
      </c>
      <c r="C143" t="s">
        <v>10</v>
      </c>
      <c r="D143" s="4" t="e">
        <f>STDEV(C141:C143)</f>
        <v>#DIV/0!</v>
      </c>
      <c r="E143" s="1">
        <f>AVERAGE(C141:C143)</f>
        <v>17.983999252319336</v>
      </c>
      <c r="F143" s="8"/>
      <c r="G143" s="30">
        <v>17.24799919128418</v>
      </c>
      <c r="H143" s="3">
        <f>STDEV(G141:G143)</f>
        <v>4.9325751281918781E-2</v>
      </c>
      <c r="I143" s="1">
        <f>AVERAGE(G141:G143)</f>
        <v>17.303999582926433</v>
      </c>
      <c r="J143" s="8"/>
      <c r="K143" s="1">
        <f>E143-I143</f>
        <v>0.67999966939290246</v>
      </c>
      <c r="L143" s="1">
        <f>K143-$K$7</f>
        <v>-9.4010003407796248</v>
      </c>
      <c r="M143" s="27" t="e">
        <f>SQRT((D143*D143)+(H143*H143))</f>
        <v>#DIV/0!</v>
      </c>
      <c r="N143" s="14"/>
      <c r="O143" s="34">
        <f>POWER(2,-L143)</f>
        <v>676.05665429129795</v>
      </c>
      <c r="P143" s="26" t="e">
        <f>M143/SQRT((COUNT(C141:C143)+COUNT(G141:G143)/2))</f>
        <v>#DIV/0!</v>
      </c>
    </row>
    <row r="144" spans="2:16">
      <c r="B144" s="36" t="s">
        <v>179</v>
      </c>
      <c r="C144" s="30">
        <v>24.867000579833984</v>
      </c>
      <c r="D144" s="10"/>
      <c r="E144" s="8"/>
      <c r="F144" s="8"/>
      <c r="G144" s="30">
        <v>16.430999755859375</v>
      </c>
      <c r="I144" s="8"/>
      <c r="J144" s="8"/>
      <c r="K144" s="8"/>
      <c r="L144" s="8"/>
      <c r="M144" s="8"/>
      <c r="N144" s="8"/>
      <c r="O144" s="33"/>
    </row>
    <row r="145" spans="2:16">
      <c r="B145" s="36" t="s">
        <v>179</v>
      </c>
      <c r="C145" s="30">
        <v>24.870000839233398</v>
      </c>
      <c r="D145" s="9"/>
      <c r="E145" s="8"/>
      <c r="F145" s="8"/>
      <c r="G145" s="30">
        <v>16.312999725341797</v>
      </c>
      <c r="H145" s="9"/>
      <c r="I145" s="8"/>
      <c r="J145" s="8"/>
      <c r="K145" s="8"/>
      <c r="L145" s="8"/>
      <c r="M145" s="8"/>
      <c r="N145" s="8"/>
      <c r="O145" s="33"/>
    </row>
    <row r="146" spans="2:16" ht="15.75">
      <c r="B146" s="36" t="s">
        <v>179</v>
      </c>
      <c r="C146" s="30">
        <v>24.920999526977539</v>
      </c>
      <c r="D146" s="4">
        <f>STDEV(C144:C146)</f>
        <v>3.0347306307426321E-2</v>
      </c>
      <c r="E146" s="1">
        <f>AVERAGE(C144:C146)</f>
        <v>24.886000315348308</v>
      </c>
      <c r="F146" s="8"/>
      <c r="G146" s="30">
        <v>16.285999298095703</v>
      </c>
      <c r="H146" s="3">
        <f>STDEV(G144:G146)</f>
        <v>7.71126481468241E-2</v>
      </c>
      <c r="I146" s="1">
        <f>AVERAGE(G144:G146)</f>
        <v>16.343332926432293</v>
      </c>
      <c r="J146" s="8"/>
      <c r="K146" s="1">
        <f>E146-I146</f>
        <v>8.5426673889160156</v>
      </c>
      <c r="L146" s="1">
        <f>K146-$K$7</f>
        <v>-1.5383326212565116</v>
      </c>
      <c r="M146" s="27">
        <f>SQRT((D146*D146)+(H146*H146))</f>
        <v>8.2869291684752877E-2</v>
      </c>
      <c r="N146" s="14"/>
      <c r="O146" s="34">
        <f>POWER(2,-L146)</f>
        <v>2.9045861508879427</v>
      </c>
      <c r="P146" s="26">
        <f>M146/SQRT((COUNT(C144:C146)+COUNT(G144:G146)/2))</f>
        <v>3.9064958734943159E-2</v>
      </c>
    </row>
    <row r="147" spans="2:16">
      <c r="B147" s="36" t="s">
        <v>180</v>
      </c>
      <c r="C147" s="30">
        <v>25.513999938964844</v>
      </c>
      <c r="D147" s="10"/>
      <c r="E147" s="8"/>
      <c r="F147" s="8"/>
      <c r="G147" s="30">
        <v>13.352999687194824</v>
      </c>
      <c r="I147" s="8"/>
      <c r="J147" s="8"/>
      <c r="K147" s="8"/>
      <c r="L147" s="8"/>
      <c r="M147" s="8"/>
      <c r="N147" s="8"/>
      <c r="O147" s="33"/>
    </row>
    <row r="148" spans="2:16">
      <c r="B148" s="36" t="s">
        <v>180</v>
      </c>
      <c r="C148" s="30">
        <v>25.63800048828125</v>
      </c>
      <c r="D148" s="9"/>
      <c r="E148" s="8"/>
      <c r="F148" s="8"/>
      <c r="G148" s="30">
        <v>13.378000259399414</v>
      </c>
      <c r="H148" s="9"/>
      <c r="I148" s="8"/>
      <c r="J148" s="8"/>
      <c r="K148" s="8"/>
      <c r="L148" s="8"/>
      <c r="M148" s="8"/>
      <c r="N148" s="8"/>
      <c r="O148" s="33"/>
    </row>
    <row r="149" spans="2:16" ht="15.75">
      <c r="B149" s="36" t="s">
        <v>180</v>
      </c>
      <c r="C149" s="30">
        <v>25.531000137329102</v>
      </c>
      <c r="D149" s="4">
        <f>STDEV(C147:C149)</f>
        <v>6.7223778133283493E-2</v>
      </c>
      <c r="E149" s="1">
        <f>AVERAGE(C147:C149)</f>
        <v>25.561000188191731</v>
      </c>
      <c r="F149" s="8"/>
      <c r="G149" s="30">
        <v>13.345000267028809</v>
      </c>
      <c r="H149" s="3">
        <f>STDEV(G147:G149)</f>
        <v>1.7214426266019763E-2</v>
      </c>
      <c r="I149" s="1">
        <f>AVERAGE(G147:G149)</f>
        <v>13.35866673787435</v>
      </c>
      <c r="J149" s="8"/>
      <c r="K149" s="1">
        <f>E149-I149</f>
        <v>12.202333450317381</v>
      </c>
      <c r="L149" s="1">
        <f>K149-$K$7</f>
        <v>2.1213334401448538</v>
      </c>
      <c r="M149" s="27">
        <f>SQRT((D149*D149)+(H149*H149))</f>
        <v>6.9392887374580076E-2</v>
      </c>
      <c r="N149" s="14"/>
      <c r="O149" s="34">
        <f>POWER(2,-L149)</f>
        <v>0.22983438536402864</v>
      </c>
      <c r="P149" s="26">
        <f>M149/SQRT((COUNT(C147:C149)+COUNT(G147:G149)/2))</f>
        <v>3.2712120819119957E-2</v>
      </c>
    </row>
    <row r="150" spans="2:16">
      <c r="B150" s="36" t="s">
        <v>181</v>
      </c>
      <c r="C150" t="s">
        <v>10</v>
      </c>
      <c r="D150" s="10"/>
      <c r="E150" s="8"/>
      <c r="F150" s="8"/>
      <c r="G150" s="30">
        <v>16.041000366210937</v>
      </c>
      <c r="I150" s="8"/>
      <c r="J150" s="8"/>
      <c r="K150" s="8"/>
      <c r="L150" s="8"/>
      <c r="M150" s="8"/>
      <c r="N150" s="8"/>
      <c r="O150" s="33"/>
    </row>
    <row r="151" spans="2:16">
      <c r="B151" s="36" t="s">
        <v>181</v>
      </c>
      <c r="C151" t="s">
        <v>10</v>
      </c>
      <c r="D151" s="9"/>
      <c r="E151" s="8"/>
      <c r="F151" s="8"/>
      <c r="G151" s="30">
        <v>15.996999740600586</v>
      </c>
      <c r="H151" s="9"/>
      <c r="I151" s="8"/>
      <c r="J151" s="8"/>
      <c r="K151" s="8"/>
      <c r="L151" s="8"/>
      <c r="M151" s="8"/>
      <c r="N151" s="8"/>
      <c r="O151" s="33"/>
    </row>
    <row r="152" spans="2:16" ht="15.75">
      <c r="B152" s="36" t="s">
        <v>181</v>
      </c>
      <c r="C152" t="s">
        <v>10</v>
      </c>
      <c r="D152" s="4" t="e">
        <f>STDEV(C150:C152)</f>
        <v>#DIV/0!</v>
      </c>
      <c r="E152" s="1" t="e">
        <f>AVERAGE(C150:C152)</f>
        <v>#DIV/0!</v>
      </c>
      <c r="F152" s="8"/>
      <c r="G152" s="30">
        <v>16.042999267578125</v>
      </c>
      <c r="H152" s="3">
        <f>STDEV(G150:G152)</f>
        <v>2.6000022894013684E-2</v>
      </c>
      <c r="I152" s="1">
        <f>AVERAGE(G150:G152)</f>
        <v>16.026999791463215</v>
      </c>
      <c r="J152" s="8"/>
      <c r="K152" s="1" t="e">
        <f>E152-I152</f>
        <v>#DIV/0!</v>
      </c>
      <c r="L152" s="1" t="e">
        <f>K152-$K$7</f>
        <v>#DIV/0!</v>
      </c>
      <c r="M152" s="27" t="e">
        <f>SQRT((D152*D152)+(H152*H152))</f>
        <v>#DIV/0!</v>
      </c>
      <c r="N152" s="14"/>
      <c r="O152" s="34" t="e">
        <f>POWER(2,-L152)</f>
        <v>#DIV/0!</v>
      </c>
      <c r="P152" s="26" t="e">
        <f>M152/SQRT((COUNT(C150:C152)+COUNT(G150:G152)/2))</f>
        <v>#DIV/0!</v>
      </c>
    </row>
    <row r="153" spans="2:16">
      <c r="B153" s="36" t="s">
        <v>182</v>
      </c>
      <c r="C153" s="30">
        <v>26.711999893188477</v>
      </c>
      <c r="D153" s="10"/>
      <c r="E153" s="8"/>
      <c r="F153" s="8"/>
      <c r="G153" s="30">
        <v>17.565999984741211</v>
      </c>
      <c r="I153" s="8"/>
      <c r="J153" s="8"/>
      <c r="K153" s="8"/>
      <c r="L153" s="8"/>
      <c r="M153" s="8"/>
      <c r="N153" s="8"/>
      <c r="O153" s="33"/>
    </row>
    <row r="154" spans="2:16">
      <c r="B154" s="36" t="s">
        <v>182</v>
      </c>
      <c r="C154" s="30">
        <v>26.812000274658203</v>
      </c>
      <c r="D154" s="9"/>
      <c r="E154" s="8"/>
      <c r="F154" s="8"/>
      <c r="G154" s="30">
        <v>17.599000930786133</v>
      </c>
      <c r="H154" s="9"/>
      <c r="I154" s="8"/>
      <c r="J154" s="8"/>
      <c r="K154" s="8"/>
      <c r="L154" s="8"/>
      <c r="M154" s="8"/>
      <c r="N154" s="8"/>
      <c r="O154" s="33"/>
    </row>
    <row r="155" spans="2:16" ht="15.75">
      <c r="B155" s="36" t="s">
        <v>182</v>
      </c>
      <c r="C155" s="30">
        <v>26.972000122070313</v>
      </c>
      <c r="D155" s="4">
        <f>STDEV(C153:C155)</f>
        <v>0.13114886356388822</v>
      </c>
      <c r="E155" s="1">
        <f>AVERAGE(C153:C155)</f>
        <v>26.832000096638996</v>
      </c>
      <c r="F155" s="8"/>
      <c r="G155" s="30">
        <v>17.729000091552734</v>
      </c>
      <c r="H155" s="3">
        <f>STDEV(G153:G155)</f>
        <v>8.6176059185492093E-2</v>
      </c>
      <c r="I155" s="1">
        <f>AVERAGE(G153:G155)</f>
        <v>17.631333669026692</v>
      </c>
      <c r="J155" s="8"/>
      <c r="K155" s="1">
        <f>E155-I155</f>
        <v>9.2006664276123047</v>
      </c>
      <c r="L155" s="1">
        <f>K155-$K$7</f>
        <v>-0.88033358256022254</v>
      </c>
      <c r="M155" s="27">
        <f>SQRT((D155*D155)+(H155*H155))</f>
        <v>0.15692781012567786</v>
      </c>
      <c r="N155" s="14"/>
      <c r="O155" s="34">
        <f>POWER(2,-L155)</f>
        <v>1.8408008853602813</v>
      </c>
      <c r="P155" s="26">
        <f>M155/SQRT((COUNT(C153:C155)+COUNT(G153:G155)/2))</f>
        <v>7.3976479131081185E-2</v>
      </c>
    </row>
    <row r="156" spans="2:16">
      <c r="B156" s="36" t="s">
        <v>183</v>
      </c>
      <c r="C156" s="30">
        <v>25.530000686645508</v>
      </c>
      <c r="D156" s="10"/>
      <c r="E156" s="8"/>
      <c r="F156" s="8"/>
      <c r="G156" s="30">
        <v>13.347999572753906</v>
      </c>
      <c r="I156" s="8"/>
      <c r="J156" s="8"/>
      <c r="K156" s="8"/>
      <c r="L156" s="8"/>
      <c r="M156" s="8"/>
      <c r="N156" s="8"/>
      <c r="O156" s="33"/>
    </row>
    <row r="157" spans="2:16">
      <c r="B157" s="36" t="s">
        <v>183</v>
      </c>
      <c r="C157" s="30">
        <v>25.423999786376953</v>
      </c>
      <c r="D157" s="9"/>
      <c r="E157" s="8"/>
      <c r="F157" s="8"/>
      <c r="G157" s="30">
        <v>13.314999580383301</v>
      </c>
      <c r="H157" s="9"/>
      <c r="I157" s="8"/>
      <c r="J157" s="8"/>
      <c r="K157" s="8"/>
      <c r="L157" s="8"/>
      <c r="M157" s="8"/>
      <c r="N157" s="8"/>
      <c r="O157" s="33"/>
    </row>
    <row r="158" spans="2:16" ht="15.75">
      <c r="B158" s="36" t="s">
        <v>183</v>
      </c>
      <c r="C158" s="30">
        <v>25.371999740600586</v>
      </c>
      <c r="D158" s="4">
        <f>STDEV(C156:C158)</f>
        <v>8.0523800383880989E-2</v>
      </c>
      <c r="E158" s="1">
        <f>AVERAGE(C156:C158)</f>
        <v>25.442000071207683</v>
      </c>
      <c r="F158" s="8"/>
      <c r="G158" s="30">
        <v>13.359000205993652</v>
      </c>
      <c r="H158" s="3">
        <f>STDEV(G156:G158)</f>
        <v>2.2898575218550724E-2</v>
      </c>
      <c r="I158" s="1">
        <f>AVERAGE(G156:G158)</f>
        <v>13.340666453043619</v>
      </c>
      <c r="J158" s="8"/>
      <c r="K158" s="1">
        <f>E158-I158</f>
        <v>12.101333618164064</v>
      </c>
      <c r="L158" s="1">
        <f>K158-$K$7</f>
        <v>2.0203336079915371</v>
      </c>
      <c r="M158" s="27">
        <f>SQRT((D158*D158)+(H158*H158))</f>
        <v>8.3716349510132945E-2</v>
      </c>
      <c r="N158" s="14"/>
      <c r="O158" s="34">
        <f>POWER(2,-L158)</f>
        <v>0.2465011687405064</v>
      </c>
      <c r="P158" s="26">
        <f>M158/SQRT((COUNT(C156:C158)+COUNT(G156:G158)/2))</f>
        <v>3.9464265623198748E-2</v>
      </c>
    </row>
    <row r="159" spans="2:16">
      <c r="B159" s="36" t="s">
        <v>184</v>
      </c>
      <c r="C159" s="30">
        <v>33.855998992919922</v>
      </c>
      <c r="D159" s="10"/>
      <c r="E159" s="8"/>
      <c r="F159" s="8"/>
      <c r="G159" s="30">
        <v>16.652000427246094</v>
      </c>
      <c r="I159" s="8"/>
      <c r="J159" s="8"/>
      <c r="K159" s="8"/>
      <c r="L159" s="8"/>
      <c r="M159" s="8"/>
      <c r="N159" s="8"/>
      <c r="O159" s="33"/>
    </row>
    <row r="160" spans="2:16">
      <c r="B160" s="36" t="s">
        <v>184</v>
      </c>
      <c r="C160" s="30">
        <v>33.049999237060547</v>
      </c>
      <c r="D160" s="9"/>
      <c r="E160" s="8"/>
      <c r="F160" s="8"/>
      <c r="G160" s="30">
        <v>16.47599983215332</v>
      </c>
      <c r="H160" s="9"/>
      <c r="I160" s="8"/>
      <c r="J160" s="8"/>
      <c r="K160" s="8"/>
      <c r="L160" s="8"/>
      <c r="M160" s="8"/>
      <c r="N160" s="8"/>
      <c r="O160" s="33"/>
    </row>
    <row r="161" spans="2:16" ht="15.75">
      <c r="B161" s="36" t="s">
        <v>184</v>
      </c>
      <c r="C161" s="30">
        <v>33.519001007080078</v>
      </c>
      <c r="D161" s="4">
        <f>STDEV(C159:C161)</f>
        <v>0.40479746153405372</v>
      </c>
      <c r="E161" s="1">
        <f>AVERAGE(C159:C161)</f>
        <v>33.474999745686851</v>
      </c>
      <c r="F161" s="8"/>
      <c r="G161" s="30">
        <v>16.573999404907227</v>
      </c>
      <c r="H161" s="3">
        <f>STDEV(G159:G161)</f>
        <v>8.8189460083454241E-2</v>
      </c>
      <c r="I161" s="1">
        <f>AVERAGE(G159:G161)</f>
        <v>16.567333221435547</v>
      </c>
      <c r="J161" s="8"/>
      <c r="K161" s="1">
        <f>E161-I161</f>
        <v>16.907666524251304</v>
      </c>
      <c r="L161" s="1">
        <f>K161-$K$7</f>
        <v>6.8266665140787772</v>
      </c>
      <c r="M161" s="27">
        <f>SQRT((D161*D161)+(H161*H161))</f>
        <v>0.41429260883369001</v>
      </c>
      <c r="N161" s="14"/>
      <c r="O161" s="34">
        <f>POWER(2,-L161)</f>
        <v>8.8098519243269106E-3</v>
      </c>
      <c r="P161" s="26">
        <f>M161/SQRT((COUNT(C159:C161)+COUNT(G159:G161)/2))</f>
        <v>0.19529940873451199</v>
      </c>
    </row>
    <row r="162" spans="2:16">
      <c r="B162" s="36" t="s">
        <v>185</v>
      </c>
      <c r="C162" s="30">
        <v>26.902000427246094</v>
      </c>
      <c r="D162" s="10"/>
      <c r="E162" s="8"/>
      <c r="F162" s="8"/>
      <c r="G162" s="30">
        <v>19.329999923706055</v>
      </c>
      <c r="I162" s="8"/>
      <c r="J162" s="8"/>
      <c r="K162" s="8"/>
      <c r="L162" s="8"/>
      <c r="M162" s="8"/>
      <c r="N162" s="8"/>
      <c r="O162" s="33"/>
    </row>
    <row r="163" spans="2:16">
      <c r="B163" s="36" t="s">
        <v>185</v>
      </c>
      <c r="C163" s="30">
        <v>27.590999603271484</v>
      </c>
      <c r="D163" s="9"/>
      <c r="E163" s="8"/>
      <c r="F163" s="8"/>
      <c r="G163" s="30">
        <v>19.458999633789063</v>
      </c>
      <c r="H163" s="9"/>
      <c r="I163" s="8"/>
      <c r="J163" s="8"/>
      <c r="K163" s="8"/>
      <c r="L163" s="8"/>
      <c r="M163" s="8"/>
      <c r="N163" s="8"/>
      <c r="O163" s="33"/>
    </row>
    <row r="164" spans="2:16" ht="15.75">
      <c r="B164" s="36" t="s">
        <v>185</v>
      </c>
      <c r="C164" s="30">
        <v>26.996999740600586</v>
      </c>
      <c r="D164" s="4">
        <f>STDEV(C162:C164)</f>
        <v>0.37340339468062411</v>
      </c>
      <c r="E164" s="1">
        <f>AVERAGE(C162:C164)</f>
        <v>27.163333257039387</v>
      </c>
      <c r="F164" s="8"/>
      <c r="G164" s="30">
        <v>19.450000762939453</v>
      </c>
      <c r="H164" s="3">
        <f>STDEV(G162:G164)</f>
        <v>7.202095331081082E-2</v>
      </c>
      <c r="I164" s="1">
        <f>AVERAGE(G162:G164)</f>
        <v>19.413000106811523</v>
      </c>
      <c r="J164" s="8"/>
      <c r="K164" s="1">
        <f>E164-I164</f>
        <v>7.7503331502278634</v>
      </c>
      <c r="L164" s="1">
        <f>K164-$K$7</f>
        <v>-2.3306668599446638</v>
      </c>
      <c r="M164" s="27">
        <f>SQRT((D164*D164)+(H164*H164))</f>
        <v>0.38028556753420439</v>
      </c>
      <c r="N164" s="14"/>
      <c r="O164" s="34">
        <f>POWER(2,-L164)</f>
        <v>5.0303781629927089</v>
      </c>
      <c r="P164" s="26">
        <f>M164/SQRT((COUNT(C162:C164)+COUNT(G162:G164)/2))</f>
        <v>0.17926833572720716</v>
      </c>
    </row>
    <row r="165" spans="2:16">
      <c r="B165" s="36" t="s">
        <v>186</v>
      </c>
      <c r="C165" s="30">
        <v>25.681999206542969</v>
      </c>
      <c r="D165" s="10"/>
      <c r="E165" s="8"/>
      <c r="F165" s="8"/>
      <c r="G165" s="30">
        <v>14.595000267028809</v>
      </c>
      <c r="I165" s="8"/>
      <c r="J165" s="8"/>
      <c r="K165" s="8"/>
      <c r="L165" s="8"/>
      <c r="M165" s="8"/>
      <c r="N165" s="8"/>
      <c r="O165" s="33"/>
    </row>
    <row r="166" spans="2:16">
      <c r="B166" s="36" t="s">
        <v>186</v>
      </c>
      <c r="C166" s="30">
        <v>26.045000076293945</v>
      </c>
      <c r="D166" s="9"/>
      <c r="E166" s="8"/>
      <c r="F166" s="8"/>
      <c r="G166" s="30">
        <v>14.645000457763672</v>
      </c>
      <c r="H166" s="9"/>
      <c r="I166" s="8"/>
      <c r="J166" s="8"/>
      <c r="K166" s="8"/>
      <c r="L166" s="8"/>
      <c r="M166" s="8"/>
      <c r="N166" s="8"/>
      <c r="O166" s="33"/>
    </row>
    <row r="167" spans="2:16" ht="15.75">
      <c r="B167" s="36" t="s">
        <v>186</v>
      </c>
      <c r="C167" s="30">
        <v>25.816999435424805</v>
      </c>
      <c r="D167" s="4">
        <f>STDEV(C165:C167)</f>
        <v>0.18347524150633712</v>
      </c>
      <c r="E167" s="1">
        <f>AVERAGE(C165:C167)</f>
        <v>25.847999572753906</v>
      </c>
      <c r="F167" s="8"/>
      <c r="G167" s="30">
        <v>14.651000022888184</v>
      </c>
      <c r="H167" s="3">
        <f>STDEV(G165:G167)</f>
        <v>3.0746236928323359E-2</v>
      </c>
      <c r="I167" s="1">
        <f>AVERAGE(G165:G167)</f>
        <v>14.630333582560221</v>
      </c>
      <c r="J167" s="8"/>
      <c r="K167" s="1">
        <f>E167-I167</f>
        <v>11.217665990193685</v>
      </c>
      <c r="L167" s="1">
        <f>K167-$K$7</f>
        <v>1.1366659800211583</v>
      </c>
      <c r="M167" s="27">
        <f>SQRT((D167*D167)+(H167*H167))</f>
        <v>0.18603358656721461</v>
      </c>
      <c r="N167" s="14"/>
      <c r="O167" s="34">
        <f>POWER(2,-L167)</f>
        <v>0.4548094134639914</v>
      </c>
      <c r="P167" s="26">
        <f>M167/SQRT((COUNT(C165:C167)+COUNT(G165:G167)/2))</f>
        <v>8.7697073726754726E-2</v>
      </c>
    </row>
    <row r="168" spans="2:16">
      <c r="B168" s="36" t="s">
        <v>187</v>
      </c>
      <c r="C168" s="30">
        <v>33.347999572753906</v>
      </c>
      <c r="D168" s="10"/>
      <c r="E168" s="8"/>
      <c r="F168" s="8"/>
      <c r="G168" s="30">
        <v>17.849000930786133</v>
      </c>
      <c r="I168" s="8"/>
      <c r="J168" s="8"/>
      <c r="K168" s="8"/>
      <c r="L168" s="8"/>
      <c r="M168" s="8"/>
      <c r="N168" s="8"/>
      <c r="O168" s="33"/>
    </row>
    <row r="169" spans="2:16">
      <c r="B169" s="36" t="s">
        <v>187</v>
      </c>
      <c r="C169" t="s">
        <v>10</v>
      </c>
      <c r="D169" s="9"/>
      <c r="E169" s="8"/>
      <c r="F169" s="8"/>
      <c r="G169" s="30">
        <v>18.197000503540039</v>
      </c>
      <c r="H169" s="9"/>
      <c r="I169" s="8"/>
      <c r="J169" s="8"/>
      <c r="K169" s="8"/>
      <c r="L169" s="8"/>
      <c r="M169" s="8"/>
      <c r="N169" s="8"/>
      <c r="O169" s="33"/>
    </row>
    <row r="170" spans="2:16" ht="15.75">
      <c r="B170" s="36" t="s">
        <v>187</v>
      </c>
      <c r="C170" t="s">
        <v>10</v>
      </c>
      <c r="D170" s="4" t="e">
        <f>STDEV(C168:C170)</f>
        <v>#DIV/0!</v>
      </c>
      <c r="E170" s="1">
        <f>AVERAGE(C168:C170)</f>
        <v>33.347999572753906</v>
      </c>
      <c r="F170" s="8"/>
      <c r="G170" s="30">
        <v>18.099000930786133</v>
      </c>
      <c r="H170" s="3">
        <f>STDEV(G168:G170)</f>
        <v>0.17944712261873016</v>
      </c>
      <c r="I170" s="1">
        <f>AVERAGE(G168:G170)</f>
        <v>18.048334121704102</v>
      </c>
      <c r="J170" s="8"/>
      <c r="K170" s="1">
        <f>E170-I170</f>
        <v>15.299665451049805</v>
      </c>
      <c r="L170" s="1">
        <f>K170-$K$7</f>
        <v>5.2186654408772775</v>
      </c>
      <c r="M170" s="27" t="e">
        <f>SQRT((D170*D170)+(H170*H170))</f>
        <v>#DIV/0!</v>
      </c>
      <c r="N170" s="14"/>
      <c r="O170" s="34">
        <f>POWER(2,-L170)</f>
        <v>2.6855000510110881E-2</v>
      </c>
      <c r="P170" s="26" t="e">
        <f>M170/SQRT((COUNT(C168:C170)+COUNT(G168:G170)/2))</f>
        <v>#DIV/0!</v>
      </c>
    </row>
    <row r="171" spans="2:16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6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6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6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6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6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39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39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39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39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39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39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39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39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39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39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39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39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39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39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39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39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39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39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39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39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39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39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39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39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39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39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39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39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39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39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39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39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39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39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39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39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39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39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39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39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39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39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39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39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39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39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39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39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39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39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39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39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39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39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39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39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39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39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39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39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39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39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39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39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39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39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39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39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39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39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39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39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3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39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39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39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39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39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39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39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39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39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3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39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39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39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39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39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39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39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39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39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3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39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39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39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39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39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39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39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39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39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3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39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39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39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39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39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39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39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39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39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3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39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39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39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39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39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39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39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39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39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39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39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39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39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39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39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39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39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39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39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39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39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39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39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39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39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39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39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39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39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39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39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39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39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39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39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39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39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39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39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39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39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39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39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39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39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39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39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39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39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39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39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39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39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39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39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39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39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39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39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39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39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39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39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39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39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39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39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61" workbookViewId="0">
      <selection activeCell="A81" sqref="A81:XFD83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9.570312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28.583000183105469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7">
      <c r="B6" s="38" t="s">
        <v>4</v>
      </c>
      <c r="C6" s="30">
        <v>28.315999984741211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7" ht="15.75">
      <c r="B7" s="38"/>
      <c r="C7" s="30">
        <v>28.215999603271484</v>
      </c>
      <c r="D7" s="4">
        <f>STDEV(C5:C8)</f>
        <v>0.18972726381952851</v>
      </c>
      <c r="E7" s="1">
        <f>AVERAGE(C5:C8)</f>
        <v>28.371666590372723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10.169666926066082</v>
      </c>
      <c r="L7" s="1">
        <f>K7-$K$7</f>
        <v>0</v>
      </c>
      <c r="M7" s="27">
        <f>SQRT((D7*D7)+(H7*H7))</f>
        <v>0.25435673991554991</v>
      </c>
      <c r="N7" s="14"/>
      <c r="O7" s="34">
        <f>POWER(2,-L7)</f>
        <v>1</v>
      </c>
      <c r="P7" s="26">
        <f>M7/SQRT((COUNT(C5:C8)+COUNT(G5:G8)/2))</f>
        <v>0.1199049170898589</v>
      </c>
    </row>
    <row r="8" spans="2:17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 s="35" customFormat="1">
      <c r="B9" s="35" t="s">
        <v>188</v>
      </c>
      <c r="C9" s="44">
        <v>26.579999923706055</v>
      </c>
      <c r="D9" s="45"/>
      <c r="E9" s="46"/>
      <c r="F9" s="46"/>
      <c r="G9" s="44">
        <v>18.259000778198242</v>
      </c>
      <c r="H9" s="47"/>
      <c r="I9" s="46"/>
      <c r="J9" s="46"/>
      <c r="K9" s="46"/>
      <c r="L9" s="46"/>
      <c r="M9" s="46"/>
      <c r="N9" s="46"/>
      <c r="O9" s="48"/>
      <c r="P9" s="49"/>
      <c r="Q9" s="50"/>
    </row>
    <row r="10" spans="2:17" s="35" customFormat="1">
      <c r="B10" s="35" t="s">
        <v>188</v>
      </c>
      <c r="C10" s="44">
        <v>31.812000274658203</v>
      </c>
      <c r="D10" s="51"/>
      <c r="E10" s="46"/>
      <c r="F10" s="46"/>
      <c r="G10" s="44">
        <v>18.482000350952148</v>
      </c>
      <c r="H10" s="51"/>
      <c r="I10" s="46"/>
      <c r="J10" s="46"/>
      <c r="K10" s="46"/>
      <c r="L10" s="46"/>
      <c r="M10" s="46"/>
      <c r="N10" s="46"/>
      <c r="O10" s="48"/>
      <c r="P10" s="49"/>
      <c r="Q10" s="50"/>
    </row>
    <row r="11" spans="2:17" s="35" customFormat="1" ht="15.75">
      <c r="B11" s="35" t="s">
        <v>188</v>
      </c>
      <c r="C11" s="35" t="s">
        <v>10</v>
      </c>
      <c r="D11" s="52">
        <f>STDEV(C9:C11)</f>
        <v>3.6995829273286609</v>
      </c>
      <c r="E11" s="53">
        <f>AVERAGE(C9:C11)</f>
        <v>29.196000099182129</v>
      </c>
      <c r="F11" s="46"/>
      <c r="G11" s="44">
        <v>18.288000106811523</v>
      </c>
      <c r="H11" s="54">
        <f>STDEV(G9:G11)</f>
        <v>0.12124758776642933</v>
      </c>
      <c r="I11" s="53">
        <f>AVERAGE(G9:G11)</f>
        <v>18.343000411987305</v>
      </c>
      <c r="J11" s="46"/>
      <c r="K11" s="53">
        <f>E11-I11</f>
        <v>10.852999687194824</v>
      </c>
      <c r="L11" s="53">
        <f>K11-$K$7</f>
        <v>0.68333276112874231</v>
      </c>
      <c r="M11" s="53">
        <f>SQRT((D11*D11)+(H11*H11))</f>
        <v>3.7015692366509749</v>
      </c>
      <c r="N11" s="46"/>
      <c r="O11" s="55">
        <f>POWER(2,-L11)</f>
        <v>0.6227250581658198</v>
      </c>
      <c r="P11" s="56">
        <f>M11/SQRT((COUNT(C9:C11)+COUNT(G9:G11)/2))</f>
        <v>1.9785719824243286</v>
      </c>
      <c r="Q11" s="50"/>
    </row>
    <row r="12" spans="2:17" s="35" customFormat="1">
      <c r="B12" s="35" t="s">
        <v>189</v>
      </c>
      <c r="C12" s="44">
        <v>25.448999404907227</v>
      </c>
      <c r="D12" s="45"/>
      <c r="E12" s="46"/>
      <c r="F12" s="46"/>
      <c r="G12" s="44">
        <v>13.21399974822998</v>
      </c>
      <c r="H12" s="47"/>
      <c r="I12" s="46"/>
      <c r="J12" s="46"/>
      <c r="K12" s="46"/>
      <c r="L12" s="46"/>
      <c r="M12" s="46"/>
      <c r="N12" s="46"/>
      <c r="O12" s="48"/>
      <c r="P12" s="49"/>
      <c r="Q12" s="50"/>
    </row>
    <row r="13" spans="2:17" s="35" customFormat="1">
      <c r="B13" s="35" t="s">
        <v>189</v>
      </c>
      <c r="C13" s="44"/>
      <c r="D13" s="51"/>
      <c r="E13" s="46"/>
      <c r="F13" s="46"/>
      <c r="G13" s="44">
        <v>13.519000053405762</v>
      </c>
      <c r="H13" s="51"/>
      <c r="I13" s="46"/>
      <c r="J13" s="46"/>
      <c r="K13" s="46"/>
      <c r="L13" s="46"/>
      <c r="M13" s="46"/>
      <c r="N13" s="46"/>
      <c r="O13" s="48"/>
      <c r="P13" s="49"/>
      <c r="Q13" s="50"/>
    </row>
    <row r="14" spans="2:17" s="35" customFormat="1" ht="15.75">
      <c r="B14" s="35" t="s">
        <v>189</v>
      </c>
      <c r="C14" s="44">
        <v>26.131000518798828</v>
      </c>
      <c r="D14" s="52">
        <f>STDEV(C12:C14)</f>
        <v>0.4822476124095304</v>
      </c>
      <c r="E14" s="53">
        <f>AVERAGE(C12:C14)</f>
        <v>25.789999961853027</v>
      </c>
      <c r="F14" s="46"/>
      <c r="G14" s="44">
        <v>13.529999732971191</v>
      </c>
      <c r="H14" s="54">
        <f>STDEV(G12:G14)</f>
        <v>0.17935168871251891</v>
      </c>
      <c r="I14" s="53">
        <f>AVERAGE(G12:G14)</f>
        <v>13.420999844868978</v>
      </c>
      <c r="J14" s="46"/>
      <c r="K14" s="53">
        <f>E14-I14</f>
        <v>12.369000116984049</v>
      </c>
      <c r="L14" s="53">
        <f>K14-$K$7</f>
        <v>2.199333190917967</v>
      </c>
      <c r="M14" s="53">
        <f>SQRT((D14*D14)+(H14*H14))</f>
        <v>0.5145189869370469</v>
      </c>
      <c r="N14" s="46"/>
      <c r="O14" s="55">
        <f>POWER(2,-L14)</f>
        <v>0.21773825550293854</v>
      </c>
      <c r="P14" s="56">
        <f>M14/SQRT((COUNT(C12:C14)+COUNT(G12:G14)/2))</f>
        <v>0.27502196687263525</v>
      </c>
      <c r="Q14" s="50"/>
    </row>
    <row r="15" spans="2:17">
      <c r="B15" s="36" t="s">
        <v>190</v>
      </c>
      <c r="C15" t="s">
        <v>10</v>
      </c>
      <c r="D15" s="10"/>
      <c r="E15" s="8"/>
      <c r="F15" s="8"/>
      <c r="G15" s="30">
        <v>17.13800048828125</v>
      </c>
      <c r="I15" s="8"/>
      <c r="J15" s="8"/>
      <c r="K15" s="8"/>
      <c r="L15" s="8"/>
      <c r="M15" s="8"/>
      <c r="N15" s="8"/>
      <c r="O15" s="33"/>
    </row>
    <row r="16" spans="2:17">
      <c r="B16" s="36" t="s">
        <v>190</v>
      </c>
      <c r="C16" s="30">
        <v>35.006999969482422</v>
      </c>
      <c r="D16" s="9"/>
      <c r="E16" s="8"/>
      <c r="F16" s="8"/>
      <c r="G16" s="30">
        <v>16.940999984741211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36" t="s">
        <v>190</v>
      </c>
      <c r="C17" t="s">
        <v>10</v>
      </c>
      <c r="D17" s="4" t="e">
        <f>STDEV(C15:C17)</f>
        <v>#DIV/0!</v>
      </c>
      <c r="E17" s="1">
        <f>AVERAGE(C15:C17)</f>
        <v>35.006999969482422</v>
      </c>
      <c r="F17" s="8"/>
      <c r="G17" s="30">
        <v>17.072999954223633</v>
      </c>
      <c r="H17" s="3">
        <f>STDEV(G15:G17)</f>
        <v>0.10038115673618289</v>
      </c>
      <c r="I17" s="1">
        <f>AVERAGE(G15:G17)</f>
        <v>17.050666809082031</v>
      </c>
      <c r="J17" s="8"/>
      <c r="K17" s="1">
        <f>E17-I17</f>
        <v>17.956333160400391</v>
      </c>
      <c r="L17" s="1">
        <f>K17-$K$7</f>
        <v>7.7866662343343087</v>
      </c>
      <c r="M17" s="27" t="e">
        <f>SQRT((D17*D17)+(H17*H17))</f>
        <v>#DIV/0!</v>
      </c>
      <c r="N17" s="14"/>
      <c r="O17" s="34">
        <f>POWER(2,-L17)</f>
        <v>4.5287661652427206E-3</v>
      </c>
      <c r="P17" s="26" t="e">
        <f>M17/SQRT((COUNT(C15:C17)+COUNT(G15:G17)/2))</f>
        <v>#DIV/0!</v>
      </c>
    </row>
    <row r="18" spans="2:17">
      <c r="B18" s="36" t="s">
        <v>191</v>
      </c>
      <c r="C18" s="30">
        <v>34.402999877929687</v>
      </c>
      <c r="D18" s="10"/>
      <c r="E18" s="8"/>
      <c r="F18" s="8"/>
      <c r="G18" s="30">
        <v>17.75</v>
      </c>
      <c r="I18" s="8"/>
      <c r="J18" s="8"/>
      <c r="K18" s="8"/>
      <c r="L18" s="8"/>
      <c r="M18" s="8"/>
      <c r="N18" s="8"/>
      <c r="O18" s="33"/>
    </row>
    <row r="19" spans="2:17">
      <c r="B19" s="36" t="s">
        <v>191</v>
      </c>
      <c r="C19" s="30">
        <v>34.270000457763672</v>
      </c>
      <c r="D19" s="9"/>
      <c r="E19" s="8"/>
      <c r="F19" s="8"/>
      <c r="G19" s="30">
        <v>17.818000793457031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36" t="s">
        <v>191</v>
      </c>
      <c r="C20" t="s">
        <v>10</v>
      </c>
      <c r="D20" s="4">
        <f>STDEV(C18:C20)</f>
        <v>9.4044791893268503E-2</v>
      </c>
      <c r="E20" s="1">
        <f>AVERAGE(C18:C20)</f>
        <v>34.33650016784668</v>
      </c>
      <c r="F20" s="8"/>
      <c r="G20" s="30">
        <v>17.830999374389648</v>
      </c>
      <c r="H20" s="3">
        <f>STDEV(G18:G20)</f>
        <v>4.3500899738898237E-2</v>
      </c>
      <c r="I20" s="1">
        <f>AVERAGE(G18:G20)</f>
        <v>17.799666722615559</v>
      </c>
      <c r="J20" s="8"/>
      <c r="K20" s="1">
        <f>E20-I20</f>
        <v>16.536833445231121</v>
      </c>
      <c r="L20" s="1">
        <f>K20-$K$7</f>
        <v>6.3671665191650391</v>
      </c>
      <c r="M20" s="27">
        <f>SQRT((D20*D20)+(H20*H20))</f>
        <v>0.103618295490429</v>
      </c>
      <c r="N20" s="14"/>
      <c r="O20" s="34">
        <f>POWER(2,-L20)</f>
        <v>1.2114120528945012E-2</v>
      </c>
      <c r="P20" s="26">
        <f>M20/SQRT((COUNT(C18:C20)+COUNT(G18:G20)/2))</f>
        <v>5.538630867524124E-2</v>
      </c>
    </row>
    <row r="21" spans="2:17">
      <c r="B21" s="36" t="s">
        <v>192</v>
      </c>
      <c r="C21" s="30">
        <v>29.74799919128418</v>
      </c>
      <c r="D21" s="10"/>
      <c r="E21" s="8"/>
      <c r="F21" s="8"/>
      <c r="G21" s="30">
        <v>15.706000328063965</v>
      </c>
      <c r="I21" s="8"/>
      <c r="J21" s="8"/>
      <c r="K21" s="8"/>
      <c r="L21" s="8"/>
      <c r="M21" s="8"/>
      <c r="N21" s="8"/>
      <c r="O21" s="33"/>
    </row>
    <row r="22" spans="2:17">
      <c r="B22" s="36" t="s">
        <v>192</v>
      </c>
      <c r="C22" s="30">
        <v>29.920000076293945</v>
      </c>
      <c r="D22" s="9"/>
      <c r="E22" s="8"/>
      <c r="F22" s="8"/>
      <c r="G22" s="30">
        <v>15.732999801635742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36" t="s">
        <v>192</v>
      </c>
      <c r="C23" s="30">
        <v>30.077999114990234</v>
      </c>
      <c r="D23" s="4">
        <f>STDEV(C21:C23)</f>
        <v>0.1650494624443917</v>
      </c>
      <c r="E23" s="1">
        <f>AVERAGE(C21:C23)</f>
        <v>29.915332794189453</v>
      </c>
      <c r="F23" s="8"/>
      <c r="G23" s="30">
        <v>15.708999633789063</v>
      </c>
      <c r="H23" s="3">
        <f>STDEV(G21:G23)</f>
        <v>1.4798510424220092E-2</v>
      </c>
      <c r="I23" s="1">
        <f>AVERAGE(G21:G23)</f>
        <v>15.715999921162924</v>
      </c>
      <c r="J23" s="8"/>
      <c r="K23" s="1">
        <f>E23-I23</f>
        <v>14.199332873026529</v>
      </c>
      <c r="L23" s="1">
        <f>K23-$K$7</f>
        <v>4.0296659469604474</v>
      </c>
      <c r="M23" s="27">
        <f>SQRT((D23*D23)+(H23*H23))</f>
        <v>0.16571155953631725</v>
      </c>
      <c r="N23" s="14"/>
      <c r="O23" s="34">
        <f>POWER(2,-L23)</f>
        <v>6.1227944161229543E-2</v>
      </c>
      <c r="P23" s="26">
        <f>M23/SQRT((COUNT(C21:C23)+COUNT(G21:G23)/2))</f>
        <v>7.8117178312752153E-2</v>
      </c>
    </row>
    <row r="24" spans="2:17">
      <c r="B24" s="36" t="s">
        <v>193</v>
      </c>
      <c r="C24" t="s">
        <v>10</v>
      </c>
      <c r="D24" s="10"/>
      <c r="E24" s="8"/>
      <c r="F24" s="8"/>
      <c r="G24" s="30">
        <v>16.684999465942383</v>
      </c>
      <c r="I24" s="8"/>
      <c r="J24" s="8"/>
      <c r="K24" s="8"/>
      <c r="L24" s="8"/>
      <c r="M24" s="8"/>
      <c r="N24" s="8"/>
      <c r="O24" s="33"/>
    </row>
    <row r="25" spans="2:17">
      <c r="B25" s="36" t="s">
        <v>193</v>
      </c>
      <c r="C25" t="s">
        <v>10</v>
      </c>
      <c r="D25" s="9"/>
      <c r="E25" s="8"/>
      <c r="F25" s="8"/>
      <c r="G25" s="30">
        <v>16.621000289916992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36" t="s">
        <v>193</v>
      </c>
      <c r="C26" t="s">
        <v>10</v>
      </c>
      <c r="D26" s="4" t="e">
        <f>STDEV(C24:C26)</f>
        <v>#DIV/0!</v>
      </c>
      <c r="E26" s="1" t="e">
        <f>AVERAGE(C24:C26)</f>
        <v>#DIV/0!</v>
      </c>
      <c r="F26" s="8"/>
      <c r="G26" s="30">
        <v>16.670999526977539</v>
      </c>
      <c r="H26" s="3">
        <f>STDEV(G24:G26)</f>
        <v>3.3644753255114061E-2</v>
      </c>
      <c r="I26" s="1">
        <f>AVERAGE(G24:G26)</f>
        <v>16.658999760945637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7" s="35" customFormat="1">
      <c r="B27" s="35" t="s">
        <v>194</v>
      </c>
      <c r="C27" s="44"/>
      <c r="D27" s="45"/>
      <c r="E27" s="46"/>
      <c r="F27" s="46"/>
      <c r="G27" s="44">
        <v>18.197999954223633</v>
      </c>
      <c r="H27" s="47"/>
      <c r="I27" s="46"/>
      <c r="J27" s="46"/>
      <c r="K27" s="46"/>
      <c r="L27" s="46"/>
      <c r="M27" s="46"/>
      <c r="N27" s="46"/>
      <c r="O27" s="48"/>
      <c r="P27" s="49"/>
      <c r="Q27" s="50"/>
    </row>
    <row r="28" spans="2:17" s="35" customFormat="1">
      <c r="B28" s="35" t="s">
        <v>194</v>
      </c>
      <c r="C28" s="44">
        <v>34.438999176025391</v>
      </c>
      <c r="D28" s="51"/>
      <c r="E28" s="46"/>
      <c r="F28" s="46"/>
      <c r="G28" s="44">
        <v>18.245000839233398</v>
      </c>
      <c r="H28" s="51"/>
      <c r="I28" s="46"/>
      <c r="J28" s="46"/>
      <c r="K28" s="46"/>
      <c r="L28" s="46"/>
      <c r="M28" s="46"/>
      <c r="N28" s="46"/>
      <c r="O28" s="48"/>
      <c r="P28" s="49"/>
      <c r="Q28" s="50"/>
    </row>
    <row r="29" spans="2:17" s="35" customFormat="1" ht="15.75">
      <c r="B29" s="35" t="s">
        <v>194</v>
      </c>
      <c r="C29" s="44">
        <v>33.805000305175781</v>
      </c>
      <c r="D29" s="52">
        <f>STDEV(C27:C29)</f>
        <v>0.44830490084237296</v>
      </c>
      <c r="E29" s="53">
        <f>AVERAGE(C27:C29)</f>
        <v>34.121999740600586</v>
      </c>
      <c r="F29" s="46"/>
      <c r="G29" s="44">
        <v>18.23900032043457</v>
      </c>
      <c r="H29" s="54">
        <f>STDEV(G27:G29)</f>
        <v>2.5580329184053667E-2</v>
      </c>
      <c r="I29" s="53">
        <f>AVERAGE(G27:G29)</f>
        <v>18.227333704630535</v>
      </c>
      <c r="J29" s="46"/>
      <c r="K29" s="53">
        <f>E29-I29</f>
        <v>15.894666035970051</v>
      </c>
      <c r="L29" s="53">
        <f>K29-$K$7</f>
        <v>5.724999109903969</v>
      </c>
      <c r="M29" s="53">
        <f>SQRT((D29*D29)+(H29*H29))</f>
        <v>0.44903411603179372</v>
      </c>
      <c r="N29" s="46"/>
      <c r="O29" s="55">
        <f>POWER(2,-L29)</f>
        <v>1.8906169308540891E-2</v>
      </c>
      <c r="P29" s="56">
        <f>M29/SQRT((COUNT(C27:C29)+COUNT(G27:G29)/2))</f>
        <v>0.24001883102340973</v>
      </c>
      <c r="Q29" s="50"/>
    </row>
    <row r="30" spans="2:17">
      <c r="B30" s="36" t="s">
        <v>195</v>
      </c>
      <c r="C30" s="30">
        <v>27.245000839233398</v>
      </c>
      <c r="D30" s="10"/>
      <c r="E30" s="8"/>
      <c r="F30" s="8"/>
      <c r="G30" s="30">
        <v>14.526000022888184</v>
      </c>
      <c r="I30" s="8"/>
      <c r="J30" s="8"/>
      <c r="K30" s="8"/>
      <c r="L30" s="8"/>
      <c r="M30" s="8"/>
      <c r="N30" s="8"/>
      <c r="O30" s="33"/>
    </row>
    <row r="31" spans="2:17">
      <c r="B31" s="36" t="s">
        <v>195</v>
      </c>
      <c r="C31" s="30"/>
      <c r="D31" s="9"/>
      <c r="E31" s="8"/>
      <c r="F31" s="8"/>
      <c r="G31" s="30">
        <v>14.602999687194824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36" t="s">
        <v>195</v>
      </c>
      <c r="C32" s="30">
        <v>27.534000396728516</v>
      </c>
      <c r="D32" s="4">
        <f>STDEV(C30:C32)</f>
        <v>0.20435354686470888</v>
      </c>
      <c r="E32" s="1">
        <f>AVERAGE(C30:C32)</f>
        <v>27.389500617980957</v>
      </c>
      <c r="F32" s="8"/>
      <c r="G32" s="30">
        <v>14.58899974822998</v>
      </c>
      <c r="H32" s="3">
        <f>STDEV(G30:G32)</f>
        <v>4.1016078122886844E-2</v>
      </c>
      <c r="I32" s="1">
        <f>AVERAGE(G30:G32)</f>
        <v>14.57266648610433</v>
      </c>
      <c r="J32" s="8"/>
      <c r="K32" s="1">
        <f>E32-I32</f>
        <v>12.816834131876627</v>
      </c>
      <c r="L32" s="1">
        <f>K32-$K$7</f>
        <v>2.6471672058105451</v>
      </c>
      <c r="M32" s="27">
        <f>SQRT((D32*D32)+(H32*H32))</f>
        <v>0.20842910252834063</v>
      </c>
      <c r="N32" s="14"/>
      <c r="O32" s="34">
        <f>POWER(2,-L32)</f>
        <v>0.15963321761890023</v>
      </c>
      <c r="P32" s="26">
        <f>M32/SQRT((COUNT(C30:C32)+COUNT(G30:G32)/2))</f>
        <v>0.1114100415848327</v>
      </c>
    </row>
    <row r="33" spans="2:17">
      <c r="B33" s="36" t="s">
        <v>196</v>
      </c>
      <c r="C33" t="s">
        <v>10</v>
      </c>
      <c r="D33" s="10"/>
      <c r="E33" s="8"/>
      <c r="F33" s="8"/>
      <c r="G33" s="30">
        <v>16.952999114990234</v>
      </c>
      <c r="I33" s="8"/>
      <c r="J33" s="8"/>
      <c r="K33" s="8"/>
      <c r="L33" s="8"/>
      <c r="M33" s="8"/>
      <c r="N33" s="8"/>
      <c r="O33" s="33"/>
    </row>
    <row r="34" spans="2:17">
      <c r="B34" s="36" t="s">
        <v>196</v>
      </c>
      <c r="C34" t="s">
        <v>10</v>
      </c>
      <c r="D34" s="9"/>
      <c r="E34" s="8"/>
      <c r="F34" s="8"/>
      <c r="G34" s="30">
        <v>16.940000534057617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196</v>
      </c>
      <c r="C35" s="30">
        <v>25.917999267578125</v>
      </c>
      <c r="D35" s="4" t="e">
        <f>STDEV(C33:C35)</f>
        <v>#DIV/0!</v>
      </c>
      <c r="E35" s="1">
        <f>AVERAGE(C33:C35)</f>
        <v>25.917999267578125</v>
      </c>
      <c r="F35" s="8"/>
      <c r="G35" s="30">
        <v>16.961000442504883</v>
      </c>
      <c r="H35" s="3">
        <f>STDEV(G33:G35)</f>
        <v>1.0598588766529308E-2</v>
      </c>
      <c r="I35" s="1">
        <f>AVERAGE(G33:G35)</f>
        <v>16.95133336385091</v>
      </c>
      <c r="J35" s="8"/>
      <c r="K35" s="1">
        <f>E35-I35</f>
        <v>8.9666659037272147</v>
      </c>
      <c r="L35" s="1">
        <f>K35-$K$7</f>
        <v>-1.2030010223388672</v>
      </c>
      <c r="M35" s="27" t="e">
        <f>SQRT((D35*D35)+(H35*H35))</f>
        <v>#DIV/0!</v>
      </c>
      <c r="N35" s="14"/>
      <c r="O35" s="34">
        <f>POWER(2,-L35)</f>
        <v>2.3021806140521961</v>
      </c>
      <c r="P35" s="26" t="e">
        <f>M35/SQRT((COUNT(C33:C35)+COUNT(G33:G35)/2))</f>
        <v>#DIV/0!</v>
      </c>
    </row>
    <row r="36" spans="2:17" s="35" customFormat="1">
      <c r="B36" s="35" t="s">
        <v>197</v>
      </c>
      <c r="C36" s="44">
        <v>35.229999542236328</v>
      </c>
      <c r="D36" s="45"/>
      <c r="E36" s="46"/>
      <c r="F36" s="46"/>
      <c r="G36" s="44">
        <v>17.145000457763672</v>
      </c>
      <c r="H36" s="47"/>
      <c r="I36" s="46"/>
      <c r="J36" s="46"/>
      <c r="K36" s="46"/>
      <c r="L36" s="46"/>
      <c r="M36" s="46"/>
      <c r="N36" s="46"/>
      <c r="O36" s="48"/>
      <c r="P36" s="49"/>
      <c r="Q36" s="50"/>
    </row>
    <row r="37" spans="2:17" s="35" customFormat="1">
      <c r="B37" s="35" t="s">
        <v>197</v>
      </c>
      <c r="C37" s="44">
        <v>38.618999481201172</v>
      </c>
      <c r="D37" s="51"/>
      <c r="E37" s="46"/>
      <c r="F37" s="46"/>
      <c r="G37" s="44">
        <v>17.46299934387207</v>
      </c>
      <c r="H37" s="51"/>
      <c r="I37" s="46"/>
      <c r="J37" s="46"/>
      <c r="K37" s="46"/>
      <c r="L37" s="46"/>
      <c r="M37" s="46"/>
      <c r="N37" s="46"/>
      <c r="O37" s="48"/>
      <c r="P37" s="49"/>
      <c r="Q37" s="50"/>
    </row>
    <row r="38" spans="2:17" s="35" customFormat="1" ht="15.75">
      <c r="B38" s="35" t="s">
        <v>197</v>
      </c>
      <c r="C38" s="35" t="s">
        <v>10</v>
      </c>
      <c r="D38" s="52">
        <f>STDEV(C36:C38)</f>
        <v>2.3963848382828368</v>
      </c>
      <c r="E38" s="53">
        <f>AVERAGE(C36:C38)</f>
        <v>36.92449951171875</v>
      </c>
      <c r="F38" s="46"/>
      <c r="G38" s="44">
        <v>17.156999588012695</v>
      </c>
      <c r="H38" s="54">
        <f>STDEV(G36:G38)</f>
        <v>0.18023277600499427</v>
      </c>
      <c r="I38" s="53">
        <f>AVERAGE(G36:G38)</f>
        <v>17.25499979654948</v>
      </c>
      <c r="J38" s="46"/>
      <c r="K38" s="53">
        <f>E38-I38</f>
        <v>19.66949971516927</v>
      </c>
      <c r="L38" s="53">
        <f>K38-$K$7</f>
        <v>9.4998327891031877</v>
      </c>
      <c r="M38" s="53">
        <f>SQRT((D38*D38)+(H38*H38))</f>
        <v>2.4031529594884975</v>
      </c>
      <c r="N38" s="46"/>
      <c r="O38" s="55">
        <f>POWER(2,-L38)</f>
        <v>1.3812280094877524E-3</v>
      </c>
      <c r="P38" s="56">
        <f>M38/SQRT((COUNT(C36:C38)+COUNT(G36:G38)/2))</f>
        <v>1.2845392889168279</v>
      </c>
      <c r="Q38" s="50"/>
    </row>
    <row r="39" spans="2:17">
      <c r="B39" s="36" t="s">
        <v>198</v>
      </c>
      <c r="C39" s="30">
        <v>27.892999649047852</v>
      </c>
      <c r="D39" s="10"/>
      <c r="E39" s="8"/>
      <c r="F39" s="8"/>
      <c r="G39" s="30">
        <v>14.753999710083008</v>
      </c>
      <c r="I39" s="8"/>
      <c r="J39" s="8"/>
      <c r="K39" s="8"/>
      <c r="L39" s="8"/>
      <c r="M39" s="8"/>
      <c r="N39" s="8"/>
      <c r="O39" s="33"/>
    </row>
    <row r="40" spans="2:17">
      <c r="B40" s="36" t="s">
        <v>198</v>
      </c>
      <c r="C40" s="30"/>
      <c r="D40" s="9"/>
      <c r="E40" s="8"/>
      <c r="F40" s="8"/>
      <c r="G40" s="30">
        <v>14.25100040435791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198</v>
      </c>
      <c r="C41" s="30">
        <v>28.013999938964844</v>
      </c>
      <c r="D41" s="4">
        <f>STDEV(C39:C41)</f>
        <v>8.5560125525843411E-2</v>
      </c>
      <c r="E41" s="1">
        <f>AVERAGE(C39:C41)</f>
        <v>27.953499794006348</v>
      </c>
      <c r="F41" s="8"/>
      <c r="G41" s="30">
        <v>14.230999946594238</v>
      </c>
      <c r="H41" s="3">
        <f>STDEV(G39:G41)</f>
        <v>0.29634919506101859</v>
      </c>
      <c r="I41" s="1">
        <f>AVERAGE(G39:G41)</f>
        <v>14.412000020345053</v>
      </c>
      <c r="J41" s="8"/>
      <c r="K41" s="1">
        <f>E41-I41</f>
        <v>13.541499773661295</v>
      </c>
      <c r="L41" s="1">
        <f>K41-$K$7</f>
        <v>3.3718328475952131</v>
      </c>
      <c r="M41" s="27">
        <f>SQRT((D41*D41)+(H41*H41))</f>
        <v>0.30845320632684581</v>
      </c>
      <c r="N41" s="14"/>
      <c r="O41" s="34">
        <f>POWER(2,-L41)</f>
        <v>9.6600010252509333E-2</v>
      </c>
      <c r="P41" s="26">
        <f>M41/SQRT((COUNT(C39:C41)+COUNT(G39:G41)/2))</f>
        <v>0.16487517398956419</v>
      </c>
    </row>
    <row r="42" spans="2:17">
      <c r="B42" s="36" t="s">
        <v>199</v>
      </c>
      <c r="C42" t="s">
        <v>10</v>
      </c>
      <c r="D42" s="10"/>
      <c r="E42" s="8"/>
      <c r="F42" s="8"/>
      <c r="G42" s="30">
        <v>15.118000030517578</v>
      </c>
      <c r="I42" s="8"/>
      <c r="J42" s="8"/>
      <c r="K42" s="8"/>
      <c r="L42" s="8"/>
      <c r="M42" s="8"/>
      <c r="N42" s="8"/>
      <c r="O42" s="33"/>
    </row>
    <row r="43" spans="2:17">
      <c r="B43" s="36" t="s">
        <v>199</v>
      </c>
      <c r="C43" t="s">
        <v>10</v>
      </c>
      <c r="D43" s="9"/>
      <c r="E43" s="8"/>
      <c r="F43" s="8"/>
      <c r="G43" s="30">
        <v>15.220000267028809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199</v>
      </c>
      <c r="C44" t="s">
        <v>10</v>
      </c>
      <c r="D44" s="4" t="e">
        <f>STDEV(C42:C44)</f>
        <v>#DIV/0!</v>
      </c>
      <c r="E44" s="1" t="e">
        <f>AVERAGE(C42:C44)</f>
        <v>#DIV/0!</v>
      </c>
      <c r="F44" s="8"/>
      <c r="G44" s="30">
        <v>15.281000137329102</v>
      </c>
      <c r="H44" s="3">
        <f>STDEV(G42:G44)</f>
        <v>8.2354990989787186E-2</v>
      </c>
      <c r="I44" s="1">
        <f>AVERAGE(G42:G44)</f>
        <v>15.20633347829183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4" t="e">
        <f>POWER(2,-L44)</f>
        <v>#DIV/0!</v>
      </c>
      <c r="P44" s="26" t="e">
        <f>M44/SQRT((COUNT(C42:C44)+COUNT(G42:G44)/2))</f>
        <v>#DIV/0!</v>
      </c>
    </row>
    <row r="45" spans="2:17" s="35" customFormat="1">
      <c r="B45" s="35" t="s">
        <v>200</v>
      </c>
      <c r="C45" s="44">
        <v>29.023000717163086</v>
      </c>
      <c r="D45" s="45"/>
      <c r="E45" s="46"/>
      <c r="F45" s="46"/>
      <c r="G45" s="44">
        <v>19.333999633789063</v>
      </c>
      <c r="H45" s="47"/>
      <c r="I45" s="46"/>
      <c r="J45" s="46"/>
      <c r="K45" s="46"/>
      <c r="L45" s="46"/>
      <c r="M45" s="46"/>
      <c r="N45" s="46"/>
      <c r="O45" s="48"/>
      <c r="P45" s="49"/>
      <c r="Q45" s="50"/>
    </row>
    <row r="46" spans="2:17" s="35" customFormat="1">
      <c r="B46" s="35" t="s">
        <v>200</v>
      </c>
      <c r="C46" s="44">
        <v>28.740999221801758</v>
      </c>
      <c r="D46" s="51"/>
      <c r="E46" s="46"/>
      <c r="F46" s="46"/>
      <c r="G46" s="44">
        <v>18.739999771118164</v>
      </c>
      <c r="H46" s="51"/>
      <c r="I46" s="46"/>
      <c r="J46" s="46"/>
      <c r="K46" s="46"/>
      <c r="L46" s="46"/>
      <c r="M46" s="46"/>
      <c r="N46" s="46"/>
      <c r="O46" s="48"/>
      <c r="P46" s="49"/>
      <c r="Q46" s="50"/>
    </row>
    <row r="47" spans="2:17" s="35" customFormat="1" ht="15.75">
      <c r="B47" s="35" t="s">
        <v>200</v>
      </c>
      <c r="C47" s="44"/>
      <c r="D47" s="52">
        <f>STDEV(C45:C47)</f>
        <v>0.19940516967474184</v>
      </c>
      <c r="E47" s="53">
        <f>AVERAGE(C45:C47)</f>
        <v>28.881999969482422</v>
      </c>
      <c r="F47" s="46"/>
      <c r="G47" s="44">
        <v>19.406999588012695</v>
      </c>
      <c r="H47" s="54">
        <f>STDEV(G45:G47)</f>
        <v>0.36584459039034234</v>
      </c>
      <c r="I47" s="53">
        <f>AVERAGE(G45:G47)</f>
        <v>19.160332997639973</v>
      </c>
      <c r="J47" s="46"/>
      <c r="K47" s="53">
        <f>E47-I47</f>
        <v>9.7216669718424491</v>
      </c>
      <c r="L47" s="53">
        <f>K47-$K$7</f>
        <v>-0.44799995422363281</v>
      </c>
      <c r="M47" s="53">
        <f>SQRT((D47*D47)+(H47*H47))</f>
        <v>0.41665895647506485</v>
      </c>
      <c r="N47" s="46"/>
      <c r="O47" s="55">
        <f>POWER(2,-L47)</f>
        <v>1.364147791595272</v>
      </c>
      <c r="P47" s="56">
        <f>M47/SQRT((COUNT(C45:C47)+COUNT(G45:G47)/2))</f>
        <v>0.22271358032292121</v>
      </c>
      <c r="Q47" s="50"/>
    </row>
    <row r="48" spans="2:17">
      <c r="B48" s="36" t="s">
        <v>201</v>
      </c>
      <c r="C48" s="30">
        <v>26.900999069213867</v>
      </c>
      <c r="D48" s="10"/>
      <c r="E48" s="8"/>
      <c r="F48" s="8"/>
      <c r="G48" s="30">
        <v>14.637999534606934</v>
      </c>
      <c r="I48" s="8"/>
      <c r="J48" s="8"/>
      <c r="K48" s="8"/>
      <c r="L48" s="8"/>
      <c r="M48" s="8"/>
      <c r="N48" s="8"/>
      <c r="O48" s="33"/>
    </row>
    <row r="49" spans="2:17">
      <c r="B49" s="36" t="s">
        <v>201</v>
      </c>
      <c r="C49" s="30">
        <v>26.541000366210937</v>
      </c>
      <c r="D49" s="9"/>
      <c r="E49" s="8"/>
      <c r="F49" s="8"/>
      <c r="G49" s="30">
        <v>14.60200023651123</v>
      </c>
      <c r="H49" s="9"/>
      <c r="I49" s="8"/>
      <c r="J49" s="8"/>
      <c r="K49" s="8"/>
      <c r="L49" s="8"/>
      <c r="M49" s="8"/>
      <c r="N49" s="8"/>
      <c r="O49" s="33"/>
    </row>
    <row r="50" spans="2:17" ht="15.75">
      <c r="B50" s="36" t="s">
        <v>201</v>
      </c>
      <c r="C50" s="30">
        <v>26.719999313354492</v>
      </c>
      <c r="D50" s="4">
        <f>STDEV(C48:C50)</f>
        <v>0.18000027817709582</v>
      </c>
      <c r="E50" s="1">
        <f>AVERAGE(C48:C50)</f>
        <v>26.720666249593098</v>
      </c>
      <c r="F50" s="8"/>
      <c r="G50" s="30">
        <v>14.607000350952148</v>
      </c>
      <c r="H50" s="3">
        <f>STDEV(G48:G50)</f>
        <v>1.9501709305719293E-2</v>
      </c>
      <c r="I50" s="1">
        <f>AVERAGE(G48:G50)</f>
        <v>14.615666707356771</v>
      </c>
      <c r="J50" s="8"/>
      <c r="K50" s="1">
        <f>E50-I50</f>
        <v>12.104999542236326</v>
      </c>
      <c r="L50" s="1">
        <f>K50-$K$7</f>
        <v>1.9353326161702444</v>
      </c>
      <c r="M50" s="27">
        <f>SQRT((D50*D50)+(H50*H50))</f>
        <v>0.18105362965065533</v>
      </c>
      <c r="N50" s="14"/>
      <c r="O50" s="34">
        <f>POWER(2,-L50)</f>
        <v>0.26146094766461569</v>
      </c>
      <c r="P50" s="26">
        <f>M50/SQRT((COUNT(C48:C50)+COUNT(G48:G50)/2))</f>
        <v>8.5349499522944114E-2</v>
      </c>
    </row>
    <row r="51" spans="2:17">
      <c r="B51" s="36" t="s">
        <v>202</v>
      </c>
      <c r="C51" t="s">
        <v>10</v>
      </c>
      <c r="D51" s="10"/>
      <c r="E51" s="8"/>
      <c r="F51" s="8"/>
      <c r="G51" s="30">
        <v>17.23699951171875</v>
      </c>
      <c r="I51" s="8"/>
      <c r="J51" s="8"/>
      <c r="K51" s="8"/>
      <c r="L51" s="8"/>
      <c r="M51" s="8"/>
      <c r="N51" s="8"/>
      <c r="O51" s="33"/>
    </row>
    <row r="52" spans="2:17">
      <c r="B52" s="36" t="s">
        <v>202</v>
      </c>
      <c r="C52" t="s">
        <v>10</v>
      </c>
      <c r="D52" s="9"/>
      <c r="E52" s="8"/>
      <c r="F52" s="8"/>
      <c r="G52" s="30">
        <v>17.299999237060547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202</v>
      </c>
      <c r="C53" t="s">
        <v>10</v>
      </c>
      <c r="D53" s="4" t="e">
        <f>STDEV(C51:C53)</f>
        <v>#DIV/0!</v>
      </c>
      <c r="E53" s="1" t="e">
        <f>AVERAGE(C51:C53)</f>
        <v>#DIV/0!</v>
      </c>
      <c r="F53" s="8"/>
      <c r="G53" s="30">
        <v>17.277000427246094</v>
      </c>
      <c r="H53" s="3">
        <f>STDEV(G51:G53)</f>
        <v>3.187994115701627E-2</v>
      </c>
      <c r="I53" s="1">
        <f>AVERAGE(G51:G53)</f>
        <v>17.271333058675129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203</v>
      </c>
      <c r="C54" s="30">
        <v>29.892000198364258</v>
      </c>
      <c r="D54" s="10"/>
      <c r="E54" s="8"/>
      <c r="F54" s="8"/>
      <c r="G54" s="30">
        <v>19.724000930786133</v>
      </c>
      <c r="I54" s="8"/>
      <c r="J54" s="8"/>
      <c r="K54" s="8"/>
      <c r="L54" s="8"/>
      <c r="M54" s="8"/>
      <c r="N54" s="8"/>
      <c r="O54" s="33"/>
    </row>
    <row r="55" spans="2:17">
      <c r="B55" s="36" t="s">
        <v>203</v>
      </c>
      <c r="C55" s="30">
        <v>30.045000076293945</v>
      </c>
      <c r="D55" s="9"/>
      <c r="E55" s="8"/>
      <c r="F55" s="8"/>
      <c r="G55" s="30">
        <v>19.843999862670898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203</v>
      </c>
      <c r="C56" s="30"/>
      <c r="D56" s="4">
        <f>STDEV(C54:C56)</f>
        <v>0.10818725120479603</v>
      </c>
      <c r="E56" s="1">
        <f>AVERAGE(C54:C56)</f>
        <v>29.968500137329102</v>
      </c>
      <c r="F56" s="8"/>
      <c r="G56" s="30">
        <v>19.870000839233398</v>
      </c>
      <c r="H56" s="3">
        <f>STDEV(G54:G56)</f>
        <v>7.788000139348808E-2</v>
      </c>
      <c r="I56" s="1">
        <f>AVERAGE(G54:G56)</f>
        <v>19.812667210896809</v>
      </c>
      <c r="J56" s="8"/>
      <c r="K56" s="1">
        <f>E56-I56</f>
        <v>10.155832926432293</v>
      </c>
      <c r="L56" s="1">
        <f>K56-$K$7</f>
        <v>-1.3833999633789063E-2</v>
      </c>
      <c r="M56" s="27">
        <f>SQRT((D56*D56)+(H56*H56))</f>
        <v>0.13330332306547857</v>
      </c>
      <c r="N56" s="14"/>
      <c r="O56" s="34">
        <f>POWER(2,-L56)</f>
        <v>1.0096351195843882</v>
      </c>
      <c r="P56" s="26">
        <f>M56/SQRT((COUNT(C54:C56)+COUNT(G54:G56)/2))</f>
        <v>7.1253623347065864E-2</v>
      </c>
    </row>
    <row r="57" spans="2:17" s="35" customFormat="1">
      <c r="B57" s="35" t="s">
        <v>204</v>
      </c>
      <c r="C57" s="44">
        <v>23.284999847412109</v>
      </c>
      <c r="D57" s="45"/>
      <c r="E57" s="46"/>
      <c r="F57" s="46"/>
      <c r="G57" s="44">
        <v>12.51200008392334</v>
      </c>
      <c r="H57" s="47"/>
      <c r="I57" s="46"/>
      <c r="J57" s="46"/>
      <c r="K57" s="46"/>
      <c r="L57" s="46"/>
      <c r="M57" s="46"/>
      <c r="N57" s="46"/>
      <c r="O57" s="48"/>
      <c r="P57" s="49"/>
      <c r="Q57" s="50"/>
    </row>
    <row r="58" spans="2:17" s="35" customFormat="1">
      <c r="B58" s="35" t="s">
        <v>204</v>
      </c>
      <c r="C58" s="35" t="s">
        <v>10</v>
      </c>
      <c r="D58" s="51"/>
      <c r="E58" s="46"/>
      <c r="F58" s="46"/>
      <c r="G58" s="44">
        <v>13.010000228881836</v>
      </c>
      <c r="H58" s="51"/>
      <c r="I58" s="46"/>
      <c r="J58" s="46"/>
      <c r="K58" s="46"/>
      <c r="L58" s="46"/>
      <c r="M58" s="46"/>
      <c r="N58" s="46"/>
      <c r="O58" s="48"/>
      <c r="P58" s="49"/>
      <c r="Q58" s="50"/>
    </row>
    <row r="59" spans="2:17" s="35" customFormat="1" ht="15.75">
      <c r="B59" s="35" t="s">
        <v>204</v>
      </c>
      <c r="C59" s="44">
        <v>39.993000030517578</v>
      </c>
      <c r="D59" s="52">
        <f>STDEV(C57:C59)</f>
        <v>11.814340229539955</v>
      </c>
      <c r="E59" s="53">
        <f>AVERAGE(C57:C59)</f>
        <v>31.638999938964844</v>
      </c>
      <c r="F59" s="46"/>
      <c r="G59" s="44">
        <v>12.732999801635742</v>
      </c>
      <c r="H59" s="54">
        <f>STDEV(G57:G59)</f>
        <v>0.24952429951884444</v>
      </c>
      <c r="I59" s="53">
        <f>AVERAGE(G57:G59)</f>
        <v>12.751666704813639</v>
      </c>
      <c r="J59" s="46"/>
      <c r="K59" s="53">
        <f>E59-I59</f>
        <v>18.887333234151207</v>
      </c>
      <c r="L59" s="53">
        <f>K59-$K$7</f>
        <v>8.7176663080851249</v>
      </c>
      <c r="M59" s="53">
        <f>SQRT((D59*D59)+(H59*H59))</f>
        <v>11.816974969736398</v>
      </c>
      <c r="N59" s="46"/>
      <c r="O59" s="55">
        <f>POWER(2,-L59)</f>
        <v>2.3753135657846279E-3</v>
      </c>
      <c r="P59" s="56">
        <f>M59/SQRT((COUNT(C57:C59)+COUNT(G57:G59)/2))</f>
        <v>6.3164388121195669</v>
      </c>
      <c r="Q59" s="50"/>
    </row>
    <row r="60" spans="2:17">
      <c r="B60" s="36" t="s">
        <v>205</v>
      </c>
      <c r="C60" s="30">
        <v>38.655998229980469</v>
      </c>
      <c r="D60" s="10"/>
      <c r="E60" s="8"/>
      <c r="F60" s="8"/>
      <c r="G60" s="30">
        <v>17.481000900268555</v>
      </c>
      <c r="I60" s="8"/>
      <c r="J60" s="8"/>
      <c r="K60" s="8"/>
      <c r="L60" s="8"/>
      <c r="M60" s="8"/>
      <c r="N60" s="8"/>
      <c r="O60" s="33"/>
    </row>
    <row r="61" spans="2:17">
      <c r="B61" s="36" t="s">
        <v>205</v>
      </c>
      <c r="C61" s="30">
        <v>20.559000015258789</v>
      </c>
      <c r="D61" s="9"/>
      <c r="E61" s="8"/>
      <c r="F61" s="8"/>
      <c r="G61" s="30">
        <v>17.933000564575195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205</v>
      </c>
      <c r="C62" t="s">
        <v>10</v>
      </c>
      <c r="D62" s="4">
        <f>STDEV(C60:C62)</f>
        <v>12.796510156750545</v>
      </c>
      <c r="E62" s="1">
        <f>AVERAGE(C60:C62)</f>
        <v>29.607499122619629</v>
      </c>
      <c r="F62" s="8"/>
      <c r="G62" s="30">
        <v>17.746000289916992</v>
      </c>
      <c r="H62" s="3">
        <f>STDEV(G60:G62)</f>
        <v>0.22711871923786539</v>
      </c>
      <c r="I62" s="1">
        <f>AVERAGE(G60:G62)</f>
        <v>17.720000584920246</v>
      </c>
      <c r="J62" s="8"/>
      <c r="K62" s="1">
        <f>E62-I62</f>
        <v>11.887498537699383</v>
      </c>
      <c r="L62" s="1">
        <f>K62-$K$7</f>
        <v>1.7178316116333008</v>
      </c>
      <c r="M62" s="27">
        <f>SQRT((D62*D62)+(H62*H62))</f>
        <v>12.798525505090346</v>
      </c>
      <c r="N62" s="14"/>
      <c r="O62" s="34">
        <f>POWER(2,-L62)</f>
        <v>0.3040053015920739</v>
      </c>
      <c r="P62" s="26">
        <f>M62/SQRT((COUNT(C60:C62)+COUNT(G60:G62)/2))</f>
        <v>6.8410996422765686</v>
      </c>
    </row>
    <row r="63" spans="2:17" s="35" customFormat="1">
      <c r="B63" s="35" t="s">
        <v>206</v>
      </c>
      <c r="C63" s="44">
        <v>29.551000595092773</v>
      </c>
      <c r="D63" s="45"/>
      <c r="E63" s="46"/>
      <c r="F63" s="46"/>
      <c r="G63" s="44">
        <v>19.440000534057617</v>
      </c>
      <c r="H63" s="47"/>
      <c r="I63" s="46"/>
      <c r="J63" s="46"/>
      <c r="K63" s="46"/>
      <c r="L63" s="46"/>
      <c r="M63" s="46"/>
      <c r="N63" s="46"/>
      <c r="O63" s="48"/>
      <c r="P63" s="49"/>
      <c r="Q63" s="50"/>
    </row>
    <row r="64" spans="2:17" s="35" customFormat="1">
      <c r="B64" s="35" t="s">
        <v>206</v>
      </c>
      <c r="C64" s="44"/>
      <c r="D64" s="51"/>
      <c r="E64" s="46"/>
      <c r="F64" s="46"/>
      <c r="G64" s="44">
        <v>19.465999603271484</v>
      </c>
      <c r="H64" s="51"/>
      <c r="I64" s="46"/>
      <c r="J64" s="46"/>
      <c r="K64" s="46"/>
      <c r="L64" s="46"/>
      <c r="M64" s="46"/>
      <c r="N64" s="46"/>
      <c r="O64" s="48"/>
      <c r="P64" s="49"/>
      <c r="Q64" s="50"/>
    </row>
    <row r="65" spans="2:17" s="35" customFormat="1" ht="15.75">
      <c r="B65" s="35" t="s">
        <v>206</v>
      </c>
      <c r="C65" s="44">
        <v>27.669000625610352</v>
      </c>
      <c r="D65" s="52">
        <f>STDEV(C63:C65)</f>
        <v>1.330774940613896</v>
      </c>
      <c r="E65" s="53">
        <f>AVERAGE(C63:C65)</f>
        <v>28.610000610351562</v>
      </c>
      <c r="F65" s="46"/>
      <c r="G65" s="44">
        <v>19.413000106811523</v>
      </c>
      <c r="H65" s="54">
        <f>STDEV(G63:G65)</f>
        <v>2.650132479854693E-2</v>
      </c>
      <c r="I65" s="53">
        <f>AVERAGE(G63:G65)</f>
        <v>19.439666748046875</v>
      </c>
      <c r="J65" s="46"/>
      <c r="K65" s="53">
        <f>E65-I65</f>
        <v>9.1703338623046875</v>
      </c>
      <c r="L65" s="53">
        <f>K65-$K$7</f>
        <v>-0.99933306376139441</v>
      </c>
      <c r="M65" s="53">
        <f>SQRT((D65*D65)+(H65*H65))</f>
        <v>1.3310387908629848</v>
      </c>
      <c r="N65" s="46"/>
      <c r="O65" s="55">
        <f>POWER(2,-L65)</f>
        <v>1.9990756437276638</v>
      </c>
      <c r="P65" s="56">
        <f>M65/SQRT((COUNT(C63:C65)+COUNT(G63:G65)/2))</f>
        <v>0.71147016055930612</v>
      </c>
      <c r="Q65" s="50"/>
    </row>
    <row r="66" spans="2:17">
      <c r="B66" s="36" t="s">
        <v>207</v>
      </c>
      <c r="C66" s="30">
        <v>25.256000518798828</v>
      </c>
      <c r="D66" s="10"/>
      <c r="E66" s="8"/>
      <c r="F66" s="8"/>
      <c r="G66" s="30">
        <v>13.425999641418457</v>
      </c>
      <c r="I66" s="8"/>
      <c r="J66" s="8"/>
      <c r="K66" s="8"/>
      <c r="L66" s="8"/>
      <c r="M66" s="8"/>
      <c r="N66" s="8"/>
      <c r="O66" s="33"/>
    </row>
    <row r="67" spans="2:17">
      <c r="B67" s="36" t="s">
        <v>207</v>
      </c>
      <c r="C67" s="30">
        <v>25.681999206542969</v>
      </c>
      <c r="D67" s="9"/>
      <c r="E67" s="8"/>
      <c r="F67" s="8"/>
      <c r="G67" s="30">
        <v>13.420000076293945</v>
      </c>
      <c r="H67" s="9"/>
      <c r="I67" s="8"/>
      <c r="J67" s="8"/>
      <c r="K67" s="8"/>
      <c r="L67" s="8"/>
      <c r="M67" s="8"/>
      <c r="N67" s="8"/>
      <c r="O67" s="33"/>
    </row>
    <row r="68" spans="2:17" ht="15.75">
      <c r="B68" s="36" t="s">
        <v>207</v>
      </c>
      <c r="C68" s="30">
        <v>25.614999771118164</v>
      </c>
      <c r="D68" s="4">
        <f>STDEV(C66:C68)</f>
        <v>0.22907213910070703</v>
      </c>
      <c r="E68" s="1">
        <f>AVERAGE(C66:C68)</f>
        <v>25.517666498819988</v>
      </c>
      <c r="F68" s="8"/>
      <c r="G68" s="30">
        <v>13.46399974822998</v>
      </c>
      <c r="H68" s="3">
        <f>STDEV(G66:G68)</f>
        <v>2.3860616190175415E-2</v>
      </c>
      <c r="I68" s="1">
        <f>AVERAGE(G66:G68)</f>
        <v>13.436666488647461</v>
      </c>
      <c r="J68" s="8"/>
      <c r="K68" s="1">
        <f>E68-I68</f>
        <v>12.081000010172527</v>
      </c>
      <c r="L68" s="1">
        <f>K68-$K$7</f>
        <v>1.9113330841064453</v>
      </c>
      <c r="M68" s="27">
        <f>SQRT((D68*D68)+(H68*H68))</f>
        <v>0.23031147152746981</v>
      </c>
      <c r="N68" s="14"/>
      <c r="O68" s="34">
        <f>POWER(2,-L68)</f>
        <v>0.26584678341323342</v>
      </c>
      <c r="P68" s="26">
        <f>M68/SQRT((COUNT(C66:C68)+COUNT(G66:G68)/2))</f>
        <v>0.10856986886808426</v>
      </c>
    </row>
    <row r="69" spans="2:17">
      <c r="B69" s="36" t="s">
        <v>208</v>
      </c>
      <c r="C69" s="30">
        <v>36.508998870849609</v>
      </c>
      <c r="D69" s="10"/>
      <c r="E69" s="8"/>
      <c r="F69" s="8"/>
      <c r="G69" s="30">
        <v>18.22599983215332</v>
      </c>
      <c r="I69" s="8"/>
      <c r="J69" s="8"/>
      <c r="K69" s="8"/>
      <c r="L69" s="8"/>
      <c r="M69" s="8"/>
      <c r="N69" s="8"/>
      <c r="O69" s="33"/>
    </row>
    <row r="70" spans="2:17">
      <c r="B70" s="36" t="s">
        <v>208</v>
      </c>
      <c r="C70" s="30">
        <v>36.898998260498047</v>
      </c>
      <c r="D70" s="9"/>
      <c r="E70" s="8"/>
      <c r="F70" s="8"/>
      <c r="G70" s="30">
        <v>18.333999633789063</v>
      </c>
      <c r="H70" s="9"/>
      <c r="I70" s="8"/>
      <c r="J70" s="8"/>
      <c r="K70" s="8"/>
      <c r="L70" s="8"/>
      <c r="M70" s="8"/>
      <c r="N70" s="8"/>
      <c r="O70" s="33"/>
    </row>
    <row r="71" spans="2:17" ht="15.75">
      <c r="B71" s="36" t="s">
        <v>208</v>
      </c>
      <c r="C71" t="s">
        <v>10</v>
      </c>
      <c r="D71" s="4">
        <f>STDEV(C69:C71)</f>
        <v>0.2757712130790248</v>
      </c>
      <c r="E71" s="1">
        <f>AVERAGE(C69:C71)</f>
        <v>36.703998565673828</v>
      </c>
      <c r="F71" s="8"/>
      <c r="G71" s="30">
        <v>18.312000274658203</v>
      </c>
      <c r="H71" s="3">
        <f>STDEV(G69:G71)</f>
        <v>5.7073059999974071E-2</v>
      </c>
      <c r="I71" s="1">
        <f>AVERAGE(G69:G71)</f>
        <v>18.290666580200195</v>
      </c>
      <c r="J71" s="8"/>
      <c r="K71" s="1">
        <f>E71-I71</f>
        <v>18.413331985473633</v>
      </c>
      <c r="L71" s="1">
        <f>K71-$K$7</f>
        <v>8.2436650594075509</v>
      </c>
      <c r="M71" s="27">
        <f>SQRT((D71*D71)+(H71*H71))</f>
        <v>0.281615156092206</v>
      </c>
      <c r="N71" s="14"/>
      <c r="O71" s="34">
        <f>POWER(2,-L71)</f>
        <v>3.2992068317685788E-3</v>
      </c>
      <c r="P71" s="26">
        <f>M71/SQRT((COUNT(C69:C71)+COUNT(G69:G71)/2))</f>
        <v>0.15052963271712844</v>
      </c>
    </row>
    <row r="72" spans="2:17">
      <c r="B72" s="36" t="s">
        <v>209</v>
      </c>
      <c r="C72" s="30">
        <v>31.044000625610352</v>
      </c>
      <c r="D72" s="10"/>
      <c r="E72" s="8"/>
      <c r="F72" s="8"/>
      <c r="G72" s="30">
        <v>18.60099983215332</v>
      </c>
      <c r="I72" s="8"/>
      <c r="J72" s="8"/>
      <c r="K72" s="8"/>
      <c r="L72" s="8"/>
      <c r="M72" s="8"/>
      <c r="N72" s="8"/>
      <c r="O72" s="33"/>
    </row>
    <row r="73" spans="2:17">
      <c r="B73" s="36" t="s">
        <v>209</v>
      </c>
      <c r="C73" s="30">
        <v>31.775999069213867</v>
      </c>
      <c r="D73" s="9"/>
      <c r="E73" s="8"/>
      <c r="F73" s="8"/>
      <c r="G73" s="30">
        <v>18.618999481201172</v>
      </c>
      <c r="H73" s="9"/>
      <c r="I73" s="8"/>
      <c r="J73" s="8"/>
      <c r="K73" s="8"/>
      <c r="L73" s="8"/>
      <c r="M73" s="8"/>
      <c r="N73" s="8"/>
      <c r="O73" s="33"/>
    </row>
    <row r="74" spans="2:17" ht="15.75">
      <c r="B74" s="36" t="s">
        <v>209</v>
      </c>
      <c r="C74" s="30">
        <v>31.507999420166016</v>
      </c>
      <c r="D74" s="4">
        <f>STDEV(C72:C74)</f>
        <v>0.37034677773594743</v>
      </c>
      <c r="E74" s="1">
        <f>AVERAGE(C72:C74)</f>
        <v>31.44266637166341</v>
      </c>
      <c r="F74" s="8"/>
      <c r="G74" s="30">
        <v>18.552000045776367</v>
      </c>
      <c r="H74" s="3">
        <f>STDEV(G72:G74)</f>
        <v>3.4674416068323916E-2</v>
      </c>
      <c r="I74" s="1">
        <f>AVERAGE(G72:G74)</f>
        <v>18.590666453043621</v>
      </c>
      <c r="J74" s="8"/>
      <c r="K74" s="1">
        <f>E74-I74</f>
        <v>12.851999918619789</v>
      </c>
      <c r="L74" s="1">
        <f>K74-$K$7</f>
        <v>2.6823329925537074</v>
      </c>
      <c r="M74" s="27">
        <f>SQRT((D74*D74)+(H74*H74))</f>
        <v>0.37196646476406781</v>
      </c>
      <c r="N74" s="14"/>
      <c r="O74" s="34">
        <f>POWER(2,-L74)</f>
        <v>0.15578918698805785</v>
      </c>
      <c r="P74" s="26">
        <f>M74/SQRT((COUNT(C72:C74)+COUNT(G72:G74)/2))</f>
        <v>0.17534667307243956</v>
      </c>
    </row>
    <row r="75" spans="2:17">
      <c r="B75" s="36" t="s">
        <v>210</v>
      </c>
      <c r="C75" s="30">
        <v>28.499000549316406</v>
      </c>
      <c r="D75" s="10"/>
      <c r="E75" s="8"/>
      <c r="F75" s="8"/>
      <c r="G75" s="30">
        <v>14.305999755859375</v>
      </c>
      <c r="I75" s="8"/>
      <c r="J75" s="8"/>
      <c r="K75" s="8"/>
      <c r="L75" s="8"/>
      <c r="M75" s="8"/>
      <c r="N75" s="8"/>
      <c r="O75" s="33"/>
    </row>
    <row r="76" spans="2:17">
      <c r="B76" s="36" t="s">
        <v>210</v>
      </c>
      <c r="C76" s="30">
        <v>28.427999496459961</v>
      </c>
      <c r="D76" s="9"/>
      <c r="E76" s="8"/>
      <c r="F76" s="8"/>
      <c r="G76" s="30">
        <v>14.413999557495117</v>
      </c>
      <c r="H76" s="9"/>
      <c r="I76" s="8"/>
      <c r="J76" s="8"/>
      <c r="K76" s="8"/>
      <c r="L76" s="8"/>
      <c r="M76" s="8"/>
      <c r="N76" s="8"/>
      <c r="O76" s="33"/>
    </row>
    <row r="77" spans="2:17" ht="15.75">
      <c r="B77" s="36" t="s">
        <v>210</v>
      </c>
      <c r="C77" s="30">
        <v>28.46299934387207</v>
      </c>
      <c r="D77" s="4">
        <f>STDEV(C75:C77)</f>
        <v>3.550170329021779E-2</v>
      </c>
      <c r="E77" s="1">
        <f>AVERAGE(C75:C77)</f>
        <v>28.463333129882812</v>
      </c>
      <c r="F77" s="8"/>
      <c r="G77" s="30">
        <v>14.394000053405762</v>
      </c>
      <c r="H77" s="3">
        <f>STDEV(G75:G77)</f>
        <v>5.7457215510662664E-2</v>
      </c>
      <c r="I77" s="1">
        <f>AVERAGE(G75:G77)</f>
        <v>14.371333122253418</v>
      </c>
      <c r="J77" s="8"/>
      <c r="K77" s="1">
        <f>E77-I77</f>
        <v>14.092000007629395</v>
      </c>
      <c r="L77" s="1">
        <f>K77-$K$7</f>
        <v>3.9223330815633126</v>
      </c>
      <c r="M77" s="27">
        <f>SQRT((D77*D77)+(H77*H77))</f>
        <v>6.7540377188355968E-2</v>
      </c>
      <c r="N77" s="14"/>
      <c r="O77" s="34">
        <f>POWER(2,-L77)</f>
        <v>6.5956877830128019E-2</v>
      </c>
      <c r="P77" s="26">
        <f>M77/SQRT((COUNT(C75:C77)+COUNT(G75:G77)/2))</f>
        <v>3.1838839142522474E-2</v>
      </c>
    </row>
    <row r="78" spans="2:17">
      <c r="B78" s="36" t="s">
        <v>211</v>
      </c>
      <c r="C78" t="s">
        <v>10</v>
      </c>
      <c r="D78" s="10"/>
      <c r="E78" s="8"/>
      <c r="F78" s="8"/>
      <c r="G78" s="30">
        <v>15.234999656677246</v>
      </c>
      <c r="I78" s="8"/>
      <c r="J78" s="8"/>
      <c r="K78" s="8"/>
      <c r="L78" s="8"/>
      <c r="M78" s="8"/>
      <c r="N78" s="8"/>
      <c r="O78" s="33"/>
    </row>
    <row r="79" spans="2:17">
      <c r="B79" s="36" t="s">
        <v>211</v>
      </c>
      <c r="C79" s="30">
        <v>33.46099853515625</v>
      </c>
      <c r="D79" s="9"/>
      <c r="E79" s="8"/>
      <c r="F79" s="8"/>
      <c r="G79" s="30">
        <v>15.159999847412109</v>
      </c>
      <c r="H79" s="9"/>
      <c r="I79" s="8"/>
      <c r="J79" s="8"/>
      <c r="K79" s="8"/>
      <c r="L79" s="8"/>
      <c r="M79" s="8"/>
      <c r="N79" s="8"/>
      <c r="O79" s="33"/>
    </row>
    <row r="80" spans="2:17" ht="15.75">
      <c r="B80" s="36" t="s">
        <v>211</v>
      </c>
      <c r="C80" s="30">
        <v>39.687000274658203</v>
      </c>
      <c r="D80" s="4">
        <f>STDEV(C78:C80)</f>
        <v>4.4024480496810714</v>
      </c>
      <c r="E80" s="1">
        <f>AVERAGE(C78:C80)</f>
        <v>36.573999404907227</v>
      </c>
      <c r="F80" s="8"/>
      <c r="G80" s="30">
        <v>15.28600025177002</v>
      </c>
      <c r="H80" s="3">
        <f>STDEV(G78:G80)</f>
        <v>6.3379983680418611E-2</v>
      </c>
      <c r="I80" s="1">
        <f>AVERAGE(G78:G80)</f>
        <v>15.226999918619791</v>
      </c>
      <c r="J80" s="8"/>
      <c r="K80" s="1">
        <f>E80-I80</f>
        <v>21.346999486287437</v>
      </c>
      <c r="L80" s="1">
        <f>K80-$K$7</f>
        <v>11.177332560221355</v>
      </c>
      <c r="M80" s="27">
        <f>SQRT((D80*D80)+(H80*H80))</f>
        <v>4.4029042520218402</v>
      </c>
      <c r="N80" s="14"/>
      <c r="O80" s="34">
        <f>POWER(2,-L80)</f>
        <v>4.3180496123141623E-4</v>
      </c>
      <c r="P80" s="26">
        <f>M80/SQRT((COUNT(C78:C80)+COUNT(G78:G80)/2))</f>
        <v>2.3534513168337021</v>
      </c>
    </row>
    <row r="81" spans="2:17" s="35" customFormat="1">
      <c r="B81" s="35" t="s">
        <v>212</v>
      </c>
      <c r="C81" s="44">
        <v>29.23900032043457</v>
      </c>
      <c r="D81" s="45"/>
      <c r="E81" s="46"/>
      <c r="F81" s="46"/>
      <c r="G81" s="44">
        <v>19.415000915527344</v>
      </c>
      <c r="H81" s="47"/>
      <c r="I81" s="46"/>
      <c r="J81" s="46"/>
      <c r="K81" s="46"/>
      <c r="L81" s="46"/>
      <c r="M81" s="46"/>
      <c r="N81" s="46"/>
      <c r="O81" s="48"/>
      <c r="P81" s="49"/>
      <c r="Q81" s="50"/>
    </row>
    <row r="82" spans="2:17" s="35" customFormat="1">
      <c r="B82" s="35" t="s">
        <v>212</v>
      </c>
      <c r="C82" s="44">
        <v>35.391998291015625</v>
      </c>
      <c r="D82" s="51"/>
      <c r="E82" s="46"/>
      <c r="F82" s="46"/>
      <c r="G82" s="44">
        <v>19.202999114990234</v>
      </c>
      <c r="H82" s="51"/>
      <c r="I82" s="46"/>
      <c r="J82" s="46"/>
      <c r="K82" s="46"/>
      <c r="L82" s="46"/>
      <c r="M82" s="46"/>
      <c r="N82" s="46"/>
      <c r="O82" s="48"/>
      <c r="P82" s="49"/>
      <c r="Q82" s="50"/>
    </row>
    <row r="83" spans="2:17" s="35" customFormat="1" ht="15.75">
      <c r="B83" s="35" t="s">
        <v>212</v>
      </c>
      <c r="C83" s="35" t="s">
        <v>10</v>
      </c>
      <c r="D83" s="52">
        <f>STDEV(C81:C83)</f>
        <v>4.350826589624929</v>
      </c>
      <c r="E83" s="53">
        <f>AVERAGE(C81:C83)</f>
        <v>32.315499305725098</v>
      </c>
      <c r="F83" s="46"/>
      <c r="G83" s="44">
        <v>19.208000183105469</v>
      </c>
      <c r="H83" s="54">
        <f>STDEV(G81:G83)</f>
        <v>0.12098145679983512</v>
      </c>
      <c r="I83" s="53">
        <f>AVERAGE(G81:G83)</f>
        <v>19.275333404541016</v>
      </c>
      <c r="J83" s="46"/>
      <c r="K83" s="53">
        <f>E83-I83</f>
        <v>13.040165901184082</v>
      </c>
      <c r="L83" s="53">
        <f>K83-$K$7</f>
        <v>2.8704989751180001</v>
      </c>
      <c r="M83" s="53">
        <f>SQRT((D83*D83)+(H83*H83))</f>
        <v>4.3525083027923905</v>
      </c>
      <c r="N83" s="46"/>
      <c r="O83" s="55">
        <f>POWER(2,-L83)</f>
        <v>0.13673941134831596</v>
      </c>
      <c r="P83" s="56">
        <f>M83/SQRT((COUNT(C81:C83)+COUNT(G81:G83)/2))</f>
        <v>2.3265135488768656</v>
      </c>
      <c r="Q83" s="50"/>
    </row>
    <row r="84" spans="2:17">
      <c r="B84" s="36" t="s">
        <v>213</v>
      </c>
      <c r="C84" s="30">
        <v>29.184999465942383</v>
      </c>
      <c r="D84" s="10"/>
      <c r="E84" s="8"/>
      <c r="F84" s="8"/>
      <c r="G84" s="30">
        <v>15.899999618530273</v>
      </c>
      <c r="I84" s="8"/>
      <c r="J84" s="8"/>
      <c r="K84" s="8"/>
      <c r="L84" s="8"/>
      <c r="M84" s="8"/>
      <c r="N84" s="8"/>
      <c r="O84" s="33"/>
    </row>
    <row r="85" spans="2:17">
      <c r="B85" s="36" t="s">
        <v>213</v>
      </c>
      <c r="C85" t="s">
        <v>10</v>
      </c>
      <c r="D85" s="9"/>
      <c r="E85" s="8"/>
      <c r="F85" s="8"/>
      <c r="G85" s="30">
        <v>15.98799991607666</v>
      </c>
      <c r="H85" s="9"/>
      <c r="I85" s="8"/>
      <c r="J85" s="8"/>
      <c r="K85" s="8"/>
      <c r="L85" s="8"/>
      <c r="M85" s="8"/>
      <c r="N85" s="8"/>
      <c r="O85" s="33"/>
    </row>
    <row r="86" spans="2:17" ht="15.75">
      <c r="B86" s="36" t="s">
        <v>213</v>
      </c>
      <c r="C86" s="30">
        <v>29.047000885009766</v>
      </c>
      <c r="D86" s="4">
        <f>STDEV(C84:C86)</f>
        <v>9.7579732371574204E-2</v>
      </c>
      <c r="E86" s="1">
        <f>AVERAGE(C84:C86)</f>
        <v>29.116000175476074</v>
      </c>
      <c r="F86" s="8"/>
      <c r="G86" s="30">
        <v>15.815999984741211</v>
      </c>
      <c r="H86" s="3">
        <f>STDEV(G84:G86)</f>
        <v>8.600771983214496E-2</v>
      </c>
      <c r="I86" s="1">
        <f>AVERAGE(G84:G86)</f>
        <v>15.901333173116049</v>
      </c>
      <c r="J86" s="8"/>
      <c r="K86" s="1">
        <f>E86-I86</f>
        <v>13.214667002360025</v>
      </c>
      <c r="L86" s="1">
        <f>K86-$K$7</f>
        <v>3.0450000762939435</v>
      </c>
      <c r="M86" s="27">
        <f>SQRT((D86*D86)+(H86*H86))</f>
        <v>0.13007356395683478</v>
      </c>
      <c r="N86" s="14"/>
      <c r="O86" s="34">
        <f>POWER(2,-L86)</f>
        <v>0.12116122070952237</v>
      </c>
      <c r="P86" s="26">
        <f>M86/SQRT((COUNT(C84:C86)+COUNT(G84:G86)/2))</f>
        <v>6.9527244486157658E-2</v>
      </c>
    </row>
    <row r="87" spans="2:17">
      <c r="B87" s="36" t="s">
        <v>214</v>
      </c>
      <c r="C87" s="30">
        <v>35.242000579833984</v>
      </c>
      <c r="D87" s="10"/>
      <c r="E87" s="8"/>
      <c r="F87" s="8"/>
      <c r="G87" s="30">
        <v>18.64900016784668</v>
      </c>
      <c r="I87" s="8"/>
      <c r="J87" s="8"/>
      <c r="K87" s="8"/>
      <c r="L87" s="8"/>
      <c r="M87" s="8"/>
      <c r="N87" s="8"/>
      <c r="O87" s="33"/>
    </row>
    <row r="88" spans="2:17">
      <c r="B88" s="36" t="s">
        <v>214</v>
      </c>
      <c r="C88" t="s">
        <v>10</v>
      </c>
      <c r="D88" s="9"/>
      <c r="E88" s="8"/>
      <c r="F88" s="8"/>
      <c r="G88" s="30">
        <v>18.708000183105469</v>
      </c>
      <c r="H88" s="9"/>
      <c r="I88" s="8"/>
      <c r="J88" s="8"/>
      <c r="K88" s="8"/>
      <c r="L88" s="8"/>
      <c r="M88" s="8"/>
      <c r="N88" s="8"/>
      <c r="O88" s="33"/>
    </row>
    <row r="89" spans="2:17" ht="15.75">
      <c r="B89" s="36" t="s">
        <v>214</v>
      </c>
      <c r="C89" t="s">
        <v>10</v>
      </c>
      <c r="D89" s="4" t="e">
        <f>STDEV(C87:C89)</f>
        <v>#DIV/0!</v>
      </c>
      <c r="E89" s="1">
        <f>AVERAGE(C87:C89)</f>
        <v>35.242000579833984</v>
      </c>
      <c r="F89" s="8"/>
      <c r="G89" s="30">
        <v>18.700000762939453</v>
      </c>
      <c r="H89" s="3">
        <f>STDEV(G87:G89)</f>
        <v>3.2005346489159238E-2</v>
      </c>
      <c r="I89" s="1">
        <f>AVERAGE(G87:G89)</f>
        <v>18.685667037963867</v>
      </c>
      <c r="J89" s="8"/>
      <c r="K89" s="1">
        <f>E89-I89</f>
        <v>16.556333541870117</v>
      </c>
      <c r="L89" s="1">
        <f>K89-$K$7</f>
        <v>6.3866666158040353</v>
      </c>
      <c r="M89" s="27" t="e">
        <f>SQRT((D89*D89)+(H89*H89))</f>
        <v>#DIV/0!</v>
      </c>
      <c r="N89" s="14"/>
      <c r="O89" s="34">
        <f>POWER(2,-L89)</f>
        <v>1.1951482402009151E-2</v>
      </c>
      <c r="P89" s="26" t="e">
        <f>M89/SQRT((COUNT(C87:C89)+COUNT(G87:G89)/2))</f>
        <v>#DIV/0!</v>
      </c>
    </row>
    <row r="90" spans="2:17">
      <c r="B90" s="36" t="s">
        <v>215</v>
      </c>
      <c r="C90" s="30">
        <v>33.479999542236328</v>
      </c>
      <c r="D90" s="10"/>
      <c r="E90" s="8"/>
      <c r="F90" s="8"/>
      <c r="G90" s="30">
        <v>22.187000274658203</v>
      </c>
      <c r="I90" s="8"/>
      <c r="J90" s="8"/>
      <c r="K90" s="8"/>
      <c r="L90" s="8"/>
      <c r="M90" s="8"/>
      <c r="N90" s="8"/>
      <c r="O90" s="33"/>
    </row>
    <row r="91" spans="2:17">
      <c r="B91" s="36" t="s">
        <v>215</v>
      </c>
      <c r="C91" s="30">
        <v>33.875</v>
      </c>
      <c r="D91" s="9"/>
      <c r="E91" s="8"/>
      <c r="F91" s="8"/>
      <c r="G91" s="30">
        <v>22.187000274658203</v>
      </c>
      <c r="H91" s="9"/>
      <c r="I91" s="8"/>
      <c r="J91" s="8"/>
      <c r="K91" s="8"/>
      <c r="L91" s="8"/>
      <c r="M91" s="8"/>
      <c r="N91" s="8"/>
      <c r="O91" s="33"/>
    </row>
    <row r="92" spans="2:17" ht="15.75">
      <c r="B92" s="36" t="s">
        <v>215</v>
      </c>
      <c r="C92" s="30">
        <v>33.076999664306641</v>
      </c>
      <c r="D92" s="4">
        <f>STDEV(C90:C92)</f>
        <v>0.39900685019423904</v>
      </c>
      <c r="E92" s="1">
        <f>AVERAGE(C90:C92)</f>
        <v>33.477333068847656</v>
      </c>
      <c r="F92" s="8"/>
      <c r="G92" s="30">
        <v>22.124000549316406</v>
      </c>
      <c r="H92" s="3">
        <f>STDEV(G90:G92)</f>
        <v>3.6372908384958914E-2</v>
      </c>
      <c r="I92" s="1">
        <f>AVERAGE(G90:G92)</f>
        <v>22.166000366210937</v>
      </c>
      <c r="J92" s="8"/>
      <c r="K92" s="1">
        <f>E92-I92</f>
        <v>11.311332702636719</v>
      </c>
      <c r="L92" s="1">
        <f>K92-$K$7</f>
        <v>1.1416657765706368</v>
      </c>
      <c r="M92" s="27">
        <f>SQRT((D92*D92)+(H92*H92))</f>
        <v>0.40066127210688646</v>
      </c>
      <c r="N92" s="14"/>
      <c r="O92" s="34">
        <f>POWER(2,-L92)</f>
        <v>0.45323595634584812</v>
      </c>
      <c r="P92" s="26">
        <f>M92/SQRT((COUNT(C90:C92)+COUNT(G90:G92)/2))</f>
        <v>0.18887353497707199</v>
      </c>
    </row>
    <row r="93" spans="2:17">
      <c r="B93" s="36" t="s">
        <v>216</v>
      </c>
      <c r="C93" s="30"/>
      <c r="D93" s="10"/>
      <c r="E93" s="8"/>
      <c r="F93" s="8"/>
      <c r="G93" s="30">
        <v>15.586999893188477</v>
      </c>
      <c r="I93" s="8"/>
      <c r="J93" s="8"/>
      <c r="K93" s="8"/>
      <c r="L93" s="8"/>
      <c r="M93" s="8"/>
      <c r="N93" s="8"/>
      <c r="O93" s="33"/>
    </row>
    <row r="94" spans="2:17">
      <c r="B94" s="36" t="s">
        <v>216</v>
      </c>
      <c r="C94" s="30">
        <v>29.041999816894531</v>
      </c>
      <c r="D94" s="9"/>
      <c r="E94" s="8"/>
      <c r="F94" s="8"/>
      <c r="G94" s="30">
        <v>15.562999725341797</v>
      </c>
      <c r="H94" s="9"/>
      <c r="I94" s="8"/>
      <c r="J94" s="8"/>
      <c r="K94" s="8"/>
      <c r="L94" s="8"/>
      <c r="M94" s="8"/>
      <c r="N94" s="8"/>
      <c r="O94" s="33"/>
    </row>
    <row r="95" spans="2:17" ht="15.75">
      <c r="B95" s="36" t="s">
        <v>216</v>
      </c>
      <c r="C95" s="30">
        <v>28.982999801635742</v>
      </c>
      <c r="D95" s="4">
        <f>STDEV(C93:C95)</f>
        <v>4.1719310879599521E-2</v>
      </c>
      <c r="E95" s="1">
        <f>AVERAGE(C93:C95)</f>
        <v>29.012499809265137</v>
      </c>
      <c r="F95" s="8"/>
      <c r="G95" s="30">
        <v>15.668999671936035</v>
      </c>
      <c r="H95" s="3">
        <f>STDEV(G93:G95)</f>
        <v>5.5581712294151105E-2</v>
      </c>
      <c r="I95" s="1">
        <f>AVERAGE(G93:G95)</f>
        <v>15.606333096822103</v>
      </c>
      <c r="J95" s="8"/>
      <c r="K95" s="1">
        <f>E95-I95</f>
        <v>13.406166712443033</v>
      </c>
      <c r="L95" s="1">
        <f>K95-$K$7</f>
        <v>3.2364997863769513</v>
      </c>
      <c r="M95" s="27">
        <f>SQRT((D95*D95)+(H95*H95))</f>
        <v>6.949696138550561E-2</v>
      </c>
      <c r="N95" s="14"/>
      <c r="O95" s="34">
        <f>POWER(2,-L95)</f>
        <v>0.10610026859802318</v>
      </c>
      <c r="P95" s="26">
        <f>M95/SQRT((COUNT(C93:C95)+COUNT(G93:G95)/2))</f>
        <v>3.7147688418060064E-2</v>
      </c>
    </row>
    <row r="96" spans="2:17">
      <c r="B96" s="36" t="s">
        <v>217</v>
      </c>
      <c r="C96" t="s">
        <v>10</v>
      </c>
      <c r="D96" s="10"/>
      <c r="E96" s="8"/>
      <c r="F96" s="8"/>
      <c r="G96" s="30">
        <v>16.215000152587891</v>
      </c>
      <c r="I96" s="8"/>
      <c r="J96" s="8"/>
      <c r="K96" s="8"/>
      <c r="L96" s="8"/>
      <c r="M96" s="8"/>
      <c r="N96" s="8"/>
      <c r="O96" s="33"/>
    </row>
    <row r="97" spans="2:17">
      <c r="B97" s="36" t="s">
        <v>217</v>
      </c>
      <c r="C97" t="s">
        <v>10</v>
      </c>
      <c r="D97" s="9"/>
      <c r="E97" s="8"/>
      <c r="F97" s="8"/>
      <c r="G97" s="30">
        <v>16.225000381469727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36" t="s">
        <v>217</v>
      </c>
      <c r="C98" t="s">
        <v>10</v>
      </c>
      <c r="D98" s="4" t="e">
        <f>STDEV(C96:C98)</f>
        <v>#DIV/0!</v>
      </c>
      <c r="E98" s="1" t="e">
        <f>AVERAGE(C96:C98)</f>
        <v>#DIV/0!</v>
      </c>
      <c r="F98" s="8"/>
      <c r="G98" s="30">
        <v>16.170999526977539</v>
      </c>
      <c r="H98" s="3">
        <f>STDEV(G96:G98)</f>
        <v>2.8729055900713243E-2</v>
      </c>
      <c r="I98" s="1">
        <f>AVERAGE(G96:G98)</f>
        <v>16.203666687011719</v>
      </c>
      <c r="J98" s="8"/>
      <c r="K98" s="1" t="e">
        <f>E98-I98</f>
        <v>#DIV/0!</v>
      </c>
      <c r="L98" s="1" t="e">
        <f>K98-$K$7</f>
        <v>#DIV/0!</v>
      </c>
      <c r="M98" s="27" t="e">
        <f>SQRT((D98*D98)+(H98*H98))</f>
        <v>#DIV/0!</v>
      </c>
      <c r="N98" s="14"/>
      <c r="O98" s="34" t="e">
        <f>POWER(2,-L98)</f>
        <v>#DIV/0!</v>
      </c>
      <c r="P98" s="26" t="e">
        <f>M98/SQRT((COUNT(C96:C98)+COUNT(G96:G98)/2))</f>
        <v>#DIV/0!</v>
      </c>
    </row>
    <row r="99" spans="2:17">
      <c r="B99" s="36" t="s">
        <v>218</v>
      </c>
      <c r="C99" s="30">
        <v>28.702999114990234</v>
      </c>
      <c r="D99" s="10"/>
      <c r="E99" s="8"/>
      <c r="F99" s="8"/>
      <c r="G99" s="30">
        <v>18.406999588012695</v>
      </c>
      <c r="I99" s="8"/>
      <c r="J99" s="8"/>
      <c r="K99" s="8"/>
      <c r="L99" s="8"/>
      <c r="M99" s="8"/>
      <c r="N99" s="8"/>
      <c r="O99" s="33"/>
    </row>
    <row r="100" spans="2:17">
      <c r="B100" s="36" t="s">
        <v>218</v>
      </c>
      <c r="C100" s="30">
        <v>29.103000640869141</v>
      </c>
      <c r="D100" s="9"/>
      <c r="E100" s="8"/>
      <c r="F100" s="8"/>
      <c r="G100" s="30">
        <v>18.496000289916992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36" t="s">
        <v>218</v>
      </c>
      <c r="C101" s="30">
        <v>28.989999771118164</v>
      </c>
      <c r="D101" s="4">
        <f>STDEV(C99:C101)</f>
        <v>0.20621178186811484</v>
      </c>
      <c r="E101" s="1">
        <f>AVERAGE(C99:C101)</f>
        <v>28.931999842325848</v>
      </c>
      <c r="F101" s="8"/>
      <c r="G101" s="30">
        <v>18.517000198364258</v>
      </c>
      <c r="H101" s="3">
        <f>STDEV(G99:G101)</f>
        <v>5.839842374009669E-2</v>
      </c>
      <c r="I101" s="1">
        <f>AVERAGE(G99:G101)</f>
        <v>18.473333358764648</v>
      </c>
      <c r="J101" s="8"/>
      <c r="K101" s="1">
        <f>E101-I101</f>
        <v>10.458666483561199</v>
      </c>
      <c r="L101" s="1">
        <f>K101-$K$7</f>
        <v>0.28899955749511719</v>
      </c>
      <c r="M101" s="27">
        <f>SQRT((D101*D101)+(H101*H101))</f>
        <v>0.2143214288785675</v>
      </c>
      <c r="N101" s="14"/>
      <c r="O101" s="34">
        <f>POWER(2,-L101)</f>
        <v>0.81846943263253802</v>
      </c>
      <c r="P101" s="26">
        <f>M101/SQRT((COUNT(C99:C101)+COUNT(G99:G101)/2))</f>
        <v>0.10103209047575031</v>
      </c>
    </row>
    <row r="102" spans="2:17">
      <c r="B102" s="36" t="s">
        <v>219</v>
      </c>
      <c r="C102" s="30">
        <v>25.895999908447266</v>
      </c>
      <c r="D102" s="10"/>
      <c r="E102" s="8"/>
      <c r="F102" s="8"/>
      <c r="G102" s="30">
        <v>13.796999931335449</v>
      </c>
      <c r="I102" s="8"/>
      <c r="J102" s="8"/>
      <c r="K102" s="8"/>
      <c r="L102" s="8"/>
      <c r="M102" s="8"/>
      <c r="N102" s="8"/>
      <c r="O102" s="33"/>
    </row>
    <row r="103" spans="2:17">
      <c r="B103" s="36" t="s">
        <v>219</v>
      </c>
      <c r="C103" s="30">
        <v>26.107999801635742</v>
      </c>
      <c r="D103" s="9"/>
      <c r="E103" s="8"/>
      <c r="F103" s="8"/>
      <c r="G103" s="30">
        <v>13.76200008392334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36" t="s">
        <v>219</v>
      </c>
      <c r="C104" s="30">
        <v>26.485000610351563</v>
      </c>
      <c r="D104" s="4">
        <f>STDEV(C102:C104)</f>
        <v>0.29832739044212886</v>
      </c>
      <c r="E104" s="1">
        <f>AVERAGE(C102:C104)</f>
        <v>26.163000106811523</v>
      </c>
      <c r="F104" s="8"/>
      <c r="G104" s="30">
        <v>13.88599967956543</v>
      </c>
      <c r="H104" s="3">
        <f>STDEV(G102:G104)</f>
        <v>6.3929445775887231E-2</v>
      </c>
      <c r="I104" s="1">
        <f>AVERAGE(G102:G104)</f>
        <v>13.81499989827474</v>
      </c>
      <c r="J104" s="8"/>
      <c r="K104" s="1">
        <f>E104-I104</f>
        <v>12.348000208536783</v>
      </c>
      <c r="L104" s="1">
        <f>K104-$K$7</f>
        <v>2.1783332824707013</v>
      </c>
      <c r="M104" s="27">
        <f>SQRT((D104*D104)+(H104*H104))</f>
        <v>0.30510032108344709</v>
      </c>
      <c r="N104" s="14"/>
      <c r="O104" s="34">
        <f>POWER(2,-L104)</f>
        <v>0.22093083879652464</v>
      </c>
      <c r="P104" s="26">
        <f>M104/SQRT((COUNT(C102:C104)+COUNT(G102:G104)/2))</f>
        <v>0.1438256706535323</v>
      </c>
    </row>
    <row r="105" spans="2:17">
      <c r="B105" s="36" t="s">
        <v>220</v>
      </c>
      <c r="C105" t="s">
        <v>10</v>
      </c>
      <c r="D105" s="10"/>
      <c r="E105" s="8"/>
      <c r="F105" s="8"/>
      <c r="G105" s="30">
        <v>15.402000427246094</v>
      </c>
      <c r="I105" s="8"/>
      <c r="J105" s="8"/>
      <c r="K105" s="8"/>
      <c r="L105" s="8"/>
      <c r="M105" s="8"/>
      <c r="N105" s="8"/>
      <c r="O105" s="33"/>
    </row>
    <row r="106" spans="2:17">
      <c r="B106" s="36" t="s">
        <v>220</v>
      </c>
      <c r="C106" t="s">
        <v>10</v>
      </c>
      <c r="D106" s="9"/>
      <c r="E106" s="8"/>
      <c r="F106" s="8"/>
      <c r="G106" s="30">
        <v>15.616999626159668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36" t="s">
        <v>220</v>
      </c>
      <c r="C107" s="30">
        <v>34.125999450683594</v>
      </c>
      <c r="D107" s="4" t="e">
        <f>STDEV(C105:C107)</f>
        <v>#DIV/0!</v>
      </c>
      <c r="E107" s="1">
        <f>AVERAGE(C105:C107)</f>
        <v>34.125999450683594</v>
      </c>
      <c r="F107" s="8"/>
      <c r="G107" s="30">
        <v>15.406999588012695</v>
      </c>
      <c r="H107" s="3">
        <f>STDEV(G105:G107)</f>
        <v>0.12271217215064618</v>
      </c>
      <c r="I107" s="1">
        <f>AVERAGE(G105:G107)</f>
        <v>15.475333213806152</v>
      </c>
      <c r="J107" s="8"/>
      <c r="K107" s="1">
        <f>E107-I107</f>
        <v>18.650666236877441</v>
      </c>
      <c r="L107" s="1">
        <f>K107-$K$7</f>
        <v>8.4809993108113595</v>
      </c>
      <c r="M107" s="27" t="e">
        <f>SQRT((D107*D107)+(H107*H107))</f>
        <v>#DIV/0!</v>
      </c>
      <c r="N107" s="14"/>
      <c r="O107" s="34">
        <f>POWER(2,-L107)</f>
        <v>2.7987545603753408E-3</v>
      </c>
      <c r="P107" s="26" t="e">
        <f>M107/SQRT((COUNT(C105:C107)+COUNT(G105:G107)/2))</f>
        <v>#DIV/0!</v>
      </c>
    </row>
    <row r="108" spans="2:17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39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39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39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39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39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39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39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39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39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39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39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39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39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39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39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39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39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39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39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39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39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39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39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39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39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39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39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39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39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39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39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39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39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39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39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39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39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39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39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39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39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39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39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39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39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39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39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39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39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39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39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39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39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39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39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39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39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39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39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39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39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39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39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39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39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39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39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39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39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39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39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39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39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39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39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39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39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39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39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39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39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39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39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39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39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39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39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39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39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39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39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39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39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39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39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39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39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39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39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10" workbookViewId="0">
      <selection activeCell="A48" sqref="A48:XFD50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40" t="s">
        <v>245</v>
      </c>
      <c r="D3" s="41"/>
      <c r="E3" s="42"/>
      <c r="F3" s="17"/>
      <c r="G3" s="43" t="s">
        <v>9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28.179000854492188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38" t="s">
        <v>4</v>
      </c>
      <c r="C6" s="30">
        <v>28.118000030517578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38"/>
      <c r="C7" s="30">
        <v>27.778999328613281</v>
      </c>
      <c r="D7" s="4">
        <f>STDEV(C5:C8)</f>
        <v>0.21550088828998692</v>
      </c>
      <c r="E7" s="1">
        <f>AVERAGE(C5:C8)</f>
        <v>28.025333404541016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10.081000010172527</v>
      </c>
      <c r="L7" s="1">
        <f>K7-$K$7</f>
        <v>0</v>
      </c>
      <c r="M7" s="27">
        <f>SQRT((D7*D7)+(H7*H7))</f>
        <v>0.22270834259210251</v>
      </c>
      <c r="N7" s="14"/>
      <c r="O7" s="34">
        <f>POWER(2,-L7)</f>
        <v>1</v>
      </c>
      <c r="P7" s="26">
        <f>M7/SQRT((COUNT(C5:C8)+COUNT(G5:G8)/2))</f>
        <v>0.10498571951579501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36" t="s">
        <v>221</v>
      </c>
      <c r="C9" s="30">
        <v>29.72599983215332</v>
      </c>
      <c r="D9" s="10"/>
      <c r="E9" s="8"/>
      <c r="F9" s="8"/>
      <c r="G9" s="30">
        <v>20.417999267578125</v>
      </c>
      <c r="I9" s="8"/>
      <c r="J9" s="8"/>
      <c r="K9" s="8"/>
      <c r="L9" s="8"/>
      <c r="M9" s="8"/>
      <c r="N9" s="8"/>
      <c r="O9" s="33"/>
    </row>
    <row r="10" spans="2:16">
      <c r="B10" s="36" t="s">
        <v>221</v>
      </c>
      <c r="C10" s="30">
        <v>29.667999267578125</v>
      </c>
      <c r="D10" s="9"/>
      <c r="E10" s="8"/>
      <c r="F10" s="8"/>
      <c r="G10" s="30">
        <v>20.457000732421875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36" t="s">
        <v>221</v>
      </c>
      <c r="C11" s="30">
        <v>29.672000885009766</v>
      </c>
      <c r="D11" s="4">
        <f>STDEV(C9:C11)</f>
        <v>3.2393324224092385E-2</v>
      </c>
      <c r="E11" s="1">
        <f>AVERAGE(C9:C11)</f>
        <v>29.688666661580402</v>
      </c>
      <c r="F11" s="8"/>
      <c r="G11" s="30">
        <v>20.437999725341797</v>
      </c>
      <c r="H11" s="3">
        <f>STDEV(G9:G11)</f>
        <v>1.9502866630198533E-2</v>
      </c>
      <c r="I11" s="1">
        <f>AVERAGE(G9:G11)</f>
        <v>20.437666575113933</v>
      </c>
      <c r="J11" s="8"/>
      <c r="K11" s="1">
        <f>E11-I11</f>
        <v>9.251000086466469</v>
      </c>
      <c r="L11" s="1">
        <f>K11-$K$7</f>
        <v>-0.82999992370605824</v>
      </c>
      <c r="M11" s="27">
        <f>SQRT((D11*D11)+(H11*H11))</f>
        <v>3.7811231943464654E-2</v>
      </c>
      <c r="N11" s="14"/>
      <c r="O11" s="34">
        <f>POWER(2,-L11)</f>
        <v>1.7776852683239313</v>
      </c>
      <c r="P11" s="26">
        <f>M11/SQRT((COUNT(C9:C11)+COUNT(G9:G11)/2))</f>
        <v>1.7824385674827508E-2</v>
      </c>
    </row>
    <row r="12" spans="2:16">
      <c r="B12" s="36" t="s">
        <v>222</v>
      </c>
      <c r="C12" s="30">
        <v>27.673999786376953</v>
      </c>
      <c r="D12" s="10"/>
      <c r="E12" s="8"/>
      <c r="F12" s="8"/>
      <c r="G12" s="30"/>
      <c r="I12" s="8"/>
      <c r="J12" s="8"/>
      <c r="K12" s="8"/>
      <c r="L12" s="8"/>
      <c r="M12" s="8"/>
      <c r="N12" s="8"/>
      <c r="O12" s="33"/>
    </row>
    <row r="13" spans="2:16">
      <c r="B13" s="36" t="s">
        <v>222</v>
      </c>
      <c r="C13" s="30">
        <v>27.783000946044922</v>
      </c>
      <c r="D13" s="9"/>
      <c r="E13" s="8"/>
      <c r="F13" s="8"/>
      <c r="G13" s="30">
        <v>14.534999847412109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36" t="s">
        <v>222</v>
      </c>
      <c r="C14" s="30">
        <v>27.444999694824219</v>
      </c>
      <c r="D14" s="4">
        <f>STDEV(C12:C14)</f>
        <v>0.17251431851995594</v>
      </c>
      <c r="E14" s="1">
        <f>AVERAGE(C12:C14)</f>
        <v>27.634000142415363</v>
      </c>
      <c r="F14" s="8"/>
      <c r="G14" s="30">
        <v>14.598999977111816</v>
      </c>
      <c r="H14" s="3">
        <f>STDEV(G12:G14)</f>
        <v>4.5254925707481401E-2</v>
      </c>
      <c r="I14" s="1">
        <f>AVERAGE(G12:G14)</f>
        <v>14.566999912261963</v>
      </c>
      <c r="J14" s="8"/>
      <c r="K14" s="1">
        <f>E14-I14</f>
        <v>13.067000230153401</v>
      </c>
      <c r="L14" s="1">
        <f>K14-$K$7</f>
        <v>2.9860002199808733</v>
      </c>
      <c r="M14" s="27">
        <f>SQRT((D14*D14)+(H14*H14))</f>
        <v>0.17835133415591392</v>
      </c>
      <c r="N14" s="14"/>
      <c r="O14" s="34">
        <f>POWER(2,-L14)</f>
        <v>0.12621889295383829</v>
      </c>
      <c r="P14" s="26">
        <f>M14/SQRT((COUNT(C12:C14)+COUNT(G12:G14)/2))</f>
        <v>8.917566707795696E-2</v>
      </c>
    </row>
    <row r="15" spans="2:16">
      <c r="B15" s="36" t="s">
        <v>223</v>
      </c>
      <c r="C15" t="s">
        <v>10</v>
      </c>
      <c r="D15" s="10"/>
      <c r="E15" s="8"/>
      <c r="F15" s="8"/>
      <c r="G15" s="30">
        <v>16.108999252319336</v>
      </c>
      <c r="I15" s="8"/>
      <c r="J15" s="8"/>
      <c r="K15" s="8"/>
      <c r="L15" s="8"/>
      <c r="M15" s="8"/>
      <c r="N15" s="8"/>
      <c r="O15" s="33"/>
    </row>
    <row r="16" spans="2:16">
      <c r="B16" s="36" t="s">
        <v>223</v>
      </c>
      <c r="C16" t="s">
        <v>10</v>
      </c>
      <c r="D16" s="9"/>
      <c r="E16" s="8"/>
      <c r="F16" s="8"/>
      <c r="G16" s="30">
        <v>16.128999710083008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36" t="s">
        <v>223</v>
      </c>
      <c r="C17" s="30">
        <v>33.915000915527344</v>
      </c>
      <c r="D17" s="4" t="e">
        <f>STDEV(C15:C17)</f>
        <v>#DIV/0!</v>
      </c>
      <c r="E17" s="1">
        <f>AVERAGE(C15:C17)</f>
        <v>33.915000915527344</v>
      </c>
      <c r="F17" s="8"/>
      <c r="G17" s="30">
        <v>16.068000793457031</v>
      </c>
      <c r="H17" s="3">
        <f>STDEV(G15:G17)</f>
        <v>3.1095979829616111E-2</v>
      </c>
      <c r="I17" s="1">
        <f>AVERAGE(G15:G17)</f>
        <v>16.101999918619793</v>
      </c>
      <c r="J17" s="8"/>
      <c r="K17" s="1">
        <f>E17-I17</f>
        <v>17.813000996907551</v>
      </c>
      <c r="L17" s="1">
        <f>K17-$K$7</f>
        <v>7.7320009867350237</v>
      </c>
      <c r="M17" s="27" t="e">
        <f>SQRT((D17*D17)+(H17*H17))</f>
        <v>#DIV/0!</v>
      </c>
      <c r="N17" s="14"/>
      <c r="O17" s="34">
        <f>POWER(2,-L17)</f>
        <v>4.7036584283547071E-3</v>
      </c>
      <c r="P17" s="26" t="e">
        <f>M17/SQRT((COUNT(C15:C17)+COUNT(G15:G17)/2))</f>
        <v>#DIV/0!</v>
      </c>
    </row>
    <row r="18" spans="2:16">
      <c r="B18" s="36" t="s">
        <v>224</v>
      </c>
      <c r="C18" s="30">
        <v>29.115999221801758</v>
      </c>
      <c r="D18" s="10"/>
      <c r="E18" s="8"/>
      <c r="F18" s="8"/>
      <c r="G18" s="30">
        <v>21.191999435424805</v>
      </c>
      <c r="I18" s="8"/>
      <c r="J18" s="8"/>
      <c r="K18" s="8"/>
      <c r="L18" s="8"/>
      <c r="M18" s="8"/>
      <c r="N18" s="8"/>
      <c r="O18" s="33"/>
    </row>
    <row r="19" spans="2:16">
      <c r="B19" s="36" t="s">
        <v>224</v>
      </c>
      <c r="C19" s="30">
        <v>29</v>
      </c>
      <c r="D19" s="9"/>
      <c r="E19" s="8"/>
      <c r="F19" s="8"/>
      <c r="G19" s="30">
        <v>21.090999603271484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36" t="s">
        <v>224</v>
      </c>
      <c r="C20" s="30">
        <v>29.107000350952148</v>
      </c>
      <c r="D20" s="4">
        <f>STDEV(C18:C20)</f>
        <v>6.4531483581096921E-2</v>
      </c>
      <c r="E20" s="1">
        <f>AVERAGE(C18:C20)</f>
        <v>29.074333190917969</v>
      </c>
      <c r="F20" s="8"/>
      <c r="G20" s="30">
        <v>21.041999816894531</v>
      </c>
      <c r="H20" s="3">
        <f>STDEV(G18:G20)</f>
        <v>7.6487287308865337E-2</v>
      </c>
      <c r="I20" s="1">
        <f>AVERAGE(G18:G20)</f>
        <v>21.108332951863606</v>
      </c>
      <c r="J20" s="8"/>
      <c r="K20" s="1">
        <f>E20-I20</f>
        <v>7.9660002390543632</v>
      </c>
      <c r="L20" s="1">
        <f>K20-$K$7</f>
        <v>-2.1149997711181641</v>
      </c>
      <c r="M20" s="27">
        <f>SQRT((D20*D20)+(H20*H20))</f>
        <v>0.10007306077584664</v>
      </c>
      <c r="N20" s="14"/>
      <c r="O20" s="34">
        <f>POWER(2,-L20)</f>
        <v>4.3318994948529914</v>
      </c>
      <c r="P20" s="26">
        <f>M20/SQRT((COUNT(C18:C20)+COUNT(G18:G20)/2))</f>
        <v>4.7174893259129783E-2</v>
      </c>
    </row>
    <row r="21" spans="2:16">
      <c r="B21" s="36" t="s">
        <v>225</v>
      </c>
      <c r="C21" s="30">
        <v>25.246000289916992</v>
      </c>
      <c r="D21" s="10"/>
      <c r="E21" s="8"/>
      <c r="F21" s="8"/>
      <c r="G21" s="30">
        <v>14.663000106811523</v>
      </c>
      <c r="I21" s="8"/>
      <c r="J21" s="8"/>
      <c r="K21" s="8"/>
      <c r="L21" s="8"/>
      <c r="M21" s="8"/>
      <c r="N21" s="8"/>
      <c r="O21" s="33"/>
    </row>
    <row r="22" spans="2:16">
      <c r="B22" s="36" t="s">
        <v>225</v>
      </c>
      <c r="C22" s="30">
        <v>25.070999145507813</v>
      </c>
      <c r="D22" s="9"/>
      <c r="E22" s="8"/>
      <c r="F22" s="8"/>
      <c r="G22" s="30">
        <v>14.682999610900879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36" t="s">
        <v>225</v>
      </c>
      <c r="C23" s="30">
        <v>25.016000747680664</v>
      </c>
      <c r="D23" s="4">
        <f>STDEV(C21:C23)</f>
        <v>0.12010413102595342</v>
      </c>
      <c r="E23" s="1">
        <f>AVERAGE(C21:C23)</f>
        <v>25.111000061035156</v>
      </c>
      <c r="F23" s="8"/>
      <c r="G23" s="30">
        <v>14.748000144958496</v>
      </c>
      <c r="H23" s="3">
        <f>STDEV(G21:G23)</f>
        <v>4.4441077238260858E-2</v>
      </c>
      <c r="I23" s="1">
        <f>AVERAGE(G21:G23)</f>
        <v>14.697999954223633</v>
      </c>
      <c r="J23" s="8"/>
      <c r="K23" s="1">
        <f>E23-I23</f>
        <v>10.413000106811523</v>
      </c>
      <c r="L23" s="1">
        <f>K23-$K$7</f>
        <v>0.33200009663899621</v>
      </c>
      <c r="M23" s="27">
        <f>SQRT((D23*D23)+(H23*H23))</f>
        <v>0.12806253017802069</v>
      </c>
      <c r="N23" s="14"/>
      <c r="O23" s="34">
        <f>POWER(2,-L23)</f>
        <v>0.79443434688088022</v>
      </c>
      <c r="P23" s="26">
        <f>M23/SQRT((COUNT(C21:C23)+COUNT(G21:G23)/2))</f>
        <v>6.0369255669856882E-2</v>
      </c>
    </row>
    <row r="24" spans="2:16">
      <c r="B24" s="36" t="s">
        <v>226</v>
      </c>
      <c r="C24" t="s">
        <v>10</v>
      </c>
      <c r="D24" s="10"/>
      <c r="E24" s="8"/>
      <c r="F24" s="8"/>
      <c r="G24" s="30">
        <v>16.853000640869141</v>
      </c>
      <c r="I24" s="8"/>
      <c r="J24" s="8"/>
      <c r="K24" s="8"/>
      <c r="L24" s="8"/>
      <c r="M24" s="8"/>
      <c r="N24" s="8"/>
      <c r="O24" s="33"/>
    </row>
    <row r="25" spans="2:16">
      <c r="B25" s="36" t="s">
        <v>226</v>
      </c>
      <c r="C25" t="s">
        <v>10</v>
      </c>
      <c r="D25" s="9"/>
      <c r="E25" s="8"/>
      <c r="F25" s="8"/>
      <c r="G25" s="30"/>
      <c r="H25" s="9"/>
      <c r="I25" s="8"/>
      <c r="J25" s="8"/>
      <c r="K25" s="8"/>
      <c r="L25" s="8"/>
      <c r="M25" s="8"/>
      <c r="N25" s="8"/>
      <c r="O25" s="33"/>
    </row>
    <row r="26" spans="2:16" ht="15.75">
      <c r="B26" s="36" t="s">
        <v>226</v>
      </c>
      <c r="C26" t="s">
        <v>10</v>
      </c>
      <c r="D26" s="4" t="e">
        <f>STDEV(C24:C26)</f>
        <v>#DIV/0!</v>
      </c>
      <c r="E26" s="1" t="e">
        <f>AVERAGE(C24:C26)</f>
        <v>#DIV/0!</v>
      </c>
      <c r="F26" s="8"/>
      <c r="G26" s="30">
        <v>17.021999359130859</v>
      </c>
      <c r="H26" s="3">
        <f>STDEV(G24:G26)</f>
        <v>0.11950013969469615</v>
      </c>
      <c r="I26" s="1">
        <f>AVERAGE(G24:G26)</f>
        <v>16.9375</v>
      </c>
      <c r="J26" s="8"/>
      <c r="K26" s="1" t="e">
        <f>E26-I26</f>
        <v>#DIV/0!</v>
      </c>
      <c r="L26" s="1" t="e">
        <f>K26-$K$7</f>
        <v>#DIV/0!</v>
      </c>
      <c r="M26" s="27" t="e">
        <f>SQRT((D26*D26)+(H26*H26))</f>
        <v>#DIV/0!</v>
      </c>
      <c r="N26" s="14"/>
      <c r="O26" s="34" t="e">
        <f>POWER(2,-L26)</f>
        <v>#DIV/0!</v>
      </c>
      <c r="P26" s="26" t="e">
        <f>M26/SQRT((COUNT(C24:C26)+COUNT(G24:G26)/2))</f>
        <v>#DIV/0!</v>
      </c>
    </row>
    <row r="27" spans="2:16">
      <c r="B27" s="36" t="s">
        <v>227</v>
      </c>
      <c r="C27" s="30">
        <v>25.708999633789063</v>
      </c>
      <c r="D27" s="10"/>
      <c r="E27" s="8"/>
      <c r="F27" s="8"/>
      <c r="G27" s="30">
        <v>17.986000061035156</v>
      </c>
      <c r="I27" s="8"/>
      <c r="J27" s="8"/>
      <c r="K27" s="8"/>
      <c r="L27" s="8"/>
      <c r="M27" s="8"/>
      <c r="N27" s="8"/>
      <c r="O27" s="33"/>
    </row>
    <row r="28" spans="2:16">
      <c r="B28" s="36" t="s">
        <v>227</v>
      </c>
      <c r="C28" s="30"/>
      <c r="D28" s="9"/>
      <c r="E28" s="8"/>
      <c r="F28" s="8"/>
      <c r="G28" s="30">
        <v>17.73900032043457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36" t="s">
        <v>227</v>
      </c>
      <c r="C29" s="30">
        <v>25.222000122070313</v>
      </c>
      <c r="D29" s="4">
        <f>STDEV(C27:C29)</f>
        <v>0.34436065717086567</v>
      </c>
      <c r="E29" s="1">
        <f>AVERAGE(C27:C29)</f>
        <v>25.465499877929687</v>
      </c>
      <c r="F29" s="8"/>
      <c r="G29" s="30">
        <v>18.052999496459961</v>
      </c>
      <c r="H29" s="3">
        <f>STDEV(G27:G29)</f>
        <v>0.1653749672454036</v>
      </c>
      <c r="I29" s="1">
        <f>AVERAGE(G27:G29)</f>
        <v>17.925999959309895</v>
      </c>
      <c r="J29" s="8"/>
      <c r="K29" s="1">
        <f>E29-I29</f>
        <v>7.5394999186197929</v>
      </c>
      <c r="L29" s="1">
        <f>K29-$K$7</f>
        <v>-2.5415000915527344</v>
      </c>
      <c r="M29" s="27">
        <f>SQRT((D29*D29)+(H29*H29))</f>
        <v>0.38201196577930485</v>
      </c>
      <c r="N29" s="14"/>
      <c r="O29" s="34">
        <f>POWER(2,-L29)</f>
        <v>5.8219404850791339</v>
      </c>
      <c r="P29" s="26">
        <f>M29/SQRT((COUNT(C27:C29)+COUNT(G27:G29)/2))</f>
        <v>0.20419398479916717</v>
      </c>
    </row>
    <row r="30" spans="2:16">
      <c r="B30" s="36" t="s">
        <v>228</v>
      </c>
      <c r="C30" s="30"/>
      <c r="D30" s="10"/>
      <c r="E30" s="8"/>
      <c r="F30" s="8"/>
      <c r="G30" s="30">
        <v>13.696000099182129</v>
      </c>
      <c r="I30" s="8"/>
      <c r="J30" s="8"/>
      <c r="K30" s="8"/>
      <c r="L30" s="8"/>
      <c r="M30" s="8"/>
      <c r="N30" s="8"/>
      <c r="O30" s="33"/>
    </row>
    <row r="31" spans="2:16">
      <c r="B31" s="36" t="s">
        <v>228</v>
      </c>
      <c r="C31" s="30">
        <v>25.427999496459961</v>
      </c>
      <c r="D31" s="9"/>
      <c r="E31" s="8"/>
      <c r="F31" s="8"/>
      <c r="G31" s="30">
        <v>13.355999946594238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36" t="s">
        <v>228</v>
      </c>
      <c r="C32" s="30">
        <v>25.170000076293945</v>
      </c>
      <c r="D32" s="4">
        <f>STDEV(C30:C32)</f>
        <v>0.18243313954158694</v>
      </c>
      <c r="E32" s="1">
        <f>AVERAGE(C30:C32)</f>
        <v>25.298999786376953</v>
      </c>
      <c r="F32" s="8"/>
      <c r="G32" s="30">
        <v>13.27299976348877</v>
      </c>
      <c r="H32" s="3">
        <f>STDEV(G30:G32)</f>
        <v>0.22413478762864433</v>
      </c>
      <c r="I32" s="1">
        <f>AVERAGE(G30:G32)</f>
        <v>13.441666603088379</v>
      </c>
      <c r="J32" s="8"/>
      <c r="K32" s="1">
        <f>E32-I32</f>
        <v>11.857333183288574</v>
      </c>
      <c r="L32" s="1">
        <f>K32-$K$7</f>
        <v>1.776333173116047</v>
      </c>
      <c r="M32" s="27">
        <f>SQRT((D32*D32)+(H32*H32))</f>
        <v>0.28899524810684629</v>
      </c>
      <c r="N32" s="14"/>
      <c r="O32" s="34">
        <f>POWER(2,-L32)</f>
        <v>0.29192442442368377</v>
      </c>
      <c r="P32" s="26">
        <f>M32/SQRT((COUNT(C30:C32)+COUNT(G30:G32)/2))</f>
        <v>0.1544744578316499</v>
      </c>
    </row>
    <row r="33" spans="2:17">
      <c r="B33" s="36" t="s">
        <v>229</v>
      </c>
      <c r="C33" t="s">
        <v>10</v>
      </c>
      <c r="D33" s="10"/>
      <c r="E33" s="8"/>
      <c r="F33" s="8"/>
      <c r="G33" s="30">
        <v>17.417999267578125</v>
      </c>
      <c r="I33" s="8"/>
      <c r="J33" s="8"/>
      <c r="K33" s="8"/>
      <c r="L33" s="8"/>
      <c r="M33" s="8"/>
      <c r="N33" s="8"/>
      <c r="O33" s="33"/>
    </row>
    <row r="34" spans="2:17">
      <c r="B34" s="36" t="s">
        <v>229</v>
      </c>
      <c r="C34" t="s">
        <v>10</v>
      </c>
      <c r="D34" s="9"/>
      <c r="E34" s="8"/>
      <c r="F34" s="8"/>
      <c r="G34" s="30">
        <v>17.441999435424805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36" t="s">
        <v>229</v>
      </c>
      <c r="C35" t="s">
        <v>10</v>
      </c>
      <c r="D35" s="4" t="e">
        <f>STDEV(C33:C35)</f>
        <v>#DIV/0!</v>
      </c>
      <c r="E35" s="1" t="e">
        <f>AVERAGE(C33:C35)</f>
        <v>#DIV/0!</v>
      </c>
      <c r="F35" s="8"/>
      <c r="G35" s="30">
        <v>17.517000198364258</v>
      </c>
      <c r="H35" s="3">
        <f>STDEV(G33:G35)</f>
        <v>5.1643500389189835E-2</v>
      </c>
      <c r="I35" s="1">
        <f>AVERAGE(G33:G35)</f>
        <v>17.458999633789063</v>
      </c>
      <c r="J35" s="8"/>
      <c r="K35" s="1" t="e">
        <f>E35-I35</f>
        <v>#DIV/0!</v>
      </c>
      <c r="L35" s="1" t="e">
        <f>K35-$K$7</f>
        <v>#DIV/0!</v>
      </c>
      <c r="M35" s="27" t="e">
        <f>SQRT((D35*D35)+(H35*H35))</f>
        <v>#DIV/0!</v>
      </c>
      <c r="N35" s="14"/>
      <c r="O35" s="34" t="e">
        <f>POWER(2,-L35)</f>
        <v>#DIV/0!</v>
      </c>
      <c r="P35" s="26" t="e">
        <f>M35/SQRT((COUNT(C33:C35)+COUNT(G33:G35)/2))</f>
        <v>#DIV/0!</v>
      </c>
    </row>
    <row r="36" spans="2:17">
      <c r="B36" s="36" t="s">
        <v>230</v>
      </c>
      <c r="C36" s="30">
        <v>28.968999862670898</v>
      </c>
      <c r="D36" s="10"/>
      <c r="E36" s="8"/>
      <c r="F36" s="8"/>
      <c r="G36" s="30">
        <v>19.410999298095703</v>
      </c>
      <c r="I36" s="8"/>
      <c r="J36" s="8"/>
      <c r="K36" s="8"/>
      <c r="L36" s="8"/>
      <c r="M36" s="8"/>
      <c r="N36" s="8"/>
      <c r="O36" s="33"/>
    </row>
    <row r="37" spans="2:17">
      <c r="B37" s="36" t="s">
        <v>230</v>
      </c>
      <c r="C37" s="30">
        <v>28.843999862670898</v>
      </c>
      <c r="D37" s="9"/>
      <c r="E37" s="8"/>
      <c r="F37" s="8"/>
      <c r="G37" s="30">
        <v>19.430000305175781</v>
      </c>
      <c r="H37" s="9"/>
      <c r="I37" s="8"/>
      <c r="J37" s="8"/>
      <c r="K37" s="8"/>
      <c r="L37" s="8"/>
      <c r="M37" s="8"/>
      <c r="N37" s="8"/>
      <c r="O37" s="33"/>
    </row>
    <row r="38" spans="2:17" ht="15.75">
      <c r="B38" s="36" t="s">
        <v>230</v>
      </c>
      <c r="C38" s="30">
        <v>28.540000915527344</v>
      </c>
      <c r="D38" s="4">
        <f>STDEV(C36:C38)</f>
        <v>0.22063561835230103</v>
      </c>
      <c r="E38" s="1">
        <f>AVERAGE(C36:C38)</f>
        <v>28.784333546956379</v>
      </c>
      <c r="F38" s="8"/>
      <c r="G38" s="30"/>
      <c r="H38" s="3">
        <f>STDEV(G36:G38)</f>
        <v>1.3435740955696843E-2</v>
      </c>
      <c r="I38" s="1">
        <f>AVERAGE(G36:G38)</f>
        <v>19.420499801635742</v>
      </c>
      <c r="J38" s="8"/>
      <c r="K38" s="1">
        <f>E38-I38</f>
        <v>9.3638337453206368</v>
      </c>
      <c r="L38" s="1">
        <f>K38-$K$7</f>
        <v>-0.71716626485189039</v>
      </c>
      <c r="M38" s="27">
        <f>SQRT((D38*D38)+(H38*H38))</f>
        <v>0.22104432863281254</v>
      </c>
      <c r="N38" s="14"/>
      <c r="O38" s="34">
        <f>POWER(2,-L38)</f>
        <v>1.6439498223360554</v>
      </c>
      <c r="P38" s="26">
        <f>M38/SQRT((COUNT(C36:C38)+COUNT(G36:G38)/2))</f>
        <v>0.11052216431640627</v>
      </c>
    </row>
    <row r="39" spans="2:17">
      <c r="B39" s="36" t="s">
        <v>231</v>
      </c>
      <c r="C39" s="30">
        <v>26.201000213623047</v>
      </c>
      <c r="D39" s="10"/>
      <c r="E39" s="8"/>
      <c r="F39" s="8"/>
      <c r="G39" s="30">
        <v>14.699000358581543</v>
      </c>
      <c r="I39" s="8"/>
      <c r="J39" s="8"/>
      <c r="K39" s="8"/>
      <c r="L39" s="8"/>
      <c r="M39" s="8"/>
      <c r="N39" s="8"/>
      <c r="O39" s="33"/>
    </row>
    <row r="40" spans="2:17">
      <c r="B40" s="36" t="s">
        <v>231</v>
      </c>
      <c r="C40" s="30">
        <v>26.038000106811523</v>
      </c>
      <c r="D40" s="9"/>
      <c r="E40" s="8"/>
      <c r="F40" s="8"/>
      <c r="G40" s="30">
        <v>14.748000144958496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36" t="s">
        <v>231</v>
      </c>
      <c r="C41" s="30">
        <v>26.142000198364258</v>
      </c>
      <c r="D41" s="4">
        <f>STDEV(C39:C41)</f>
        <v>8.2528839064578433E-2</v>
      </c>
      <c r="E41" s="1">
        <f>AVERAGE(C39:C41)</f>
        <v>26.127000172932942</v>
      </c>
      <c r="F41" s="8"/>
      <c r="G41" s="30">
        <v>14.75100040435791</v>
      </c>
      <c r="H41" s="3">
        <f>STDEV(G39:G41)</f>
        <v>2.919470666118288E-2</v>
      </c>
      <c r="I41" s="1">
        <f>AVERAGE(G39:G41)</f>
        <v>14.732666969299316</v>
      </c>
      <c r="J41" s="8"/>
      <c r="K41" s="1">
        <f>E41-I41</f>
        <v>11.394333203633625</v>
      </c>
      <c r="L41" s="1">
        <f>K41-$K$7</f>
        <v>1.3133331934610979</v>
      </c>
      <c r="M41" s="27">
        <f>SQRT((D41*D41)+(H41*H41))</f>
        <v>8.7540505906577915E-2</v>
      </c>
      <c r="N41" s="14"/>
      <c r="O41" s="34">
        <f>POWER(2,-L41)</f>
        <v>0.40239012523049905</v>
      </c>
      <c r="P41" s="26">
        <f>M41/SQRT((COUNT(C39:C41)+COUNT(G39:G41)/2))</f>
        <v>4.1266990236694841E-2</v>
      </c>
    </row>
    <row r="42" spans="2:17">
      <c r="B42" s="36" t="s">
        <v>232</v>
      </c>
      <c r="C42" t="s">
        <v>10</v>
      </c>
      <c r="D42" s="10"/>
      <c r="E42" s="8"/>
      <c r="F42" s="8"/>
      <c r="G42" s="30">
        <v>16.388999938964844</v>
      </c>
      <c r="I42" s="8"/>
      <c r="J42" s="8"/>
      <c r="K42" s="8"/>
      <c r="L42" s="8"/>
      <c r="M42" s="8"/>
      <c r="N42" s="8"/>
      <c r="O42" s="33"/>
    </row>
    <row r="43" spans="2:17">
      <c r="B43" s="36" t="s">
        <v>232</v>
      </c>
      <c r="C43" s="30">
        <v>37.143001556396484</v>
      </c>
      <c r="D43" s="9"/>
      <c r="E43" s="8"/>
      <c r="F43" s="8"/>
      <c r="G43" s="30">
        <v>16.381999969482422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36" t="s">
        <v>232</v>
      </c>
      <c r="C44" t="s">
        <v>10</v>
      </c>
      <c r="D44" s="4" t="e">
        <f>STDEV(C42:C44)</f>
        <v>#DIV/0!</v>
      </c>
      <c r="E44" s="1">
        <f>AVERAGE(C42:C44)</f>
        <v>37.143001556396484</v>
      </c>
      <c r="F44" s="8"/>
      <c r="G44" s="30">
        <v>16.37299919128418</v>
      </c>
      <c r="H44" s="3">
        <f>STDEV(G42:G44)</f>
        <v>8.0211959547716021E-3</v>
      </c>
      <c r="I44" s="1">
        <f>AVERAGE(G42:G44)</f>
        <v>16.381333033243816</v>
      </c>
      <c r="J44" s="8"/>
      <c r="K44" s="1">
        <f>E44-I44</f>
        <v>20.761668523152668</v>
      </c>
      <c r="L44" s="1">
        <f>K44-$K$7</f>
        <v>10.680668512980141</v>
      </c>
      <c r="M44" s="27" t="e">
        <f>SQRT((D44*D44)+(H44*H44))</f>
        <v>#DIV/0!</v>
      </c>
      <c r="N44" s="14"/>
      <c r="O44" s="34">
        <f>POWER(2,-L44)</f>
        <v>6.0925402057062099E-4</v>
      </c>
      <c r="P44" s="26" t="e">
        <f>M44/SQRT((COUNT(C42:C44)+COUNT(G42:G44)/2))</f>
        <v>#DIV/0!</v>
      </c>
    </row>
    <row r="45" spans="2:17">
      <c r="B45" s="36" t="s">
        <v>233</v>
      </c>
      <c r="C45" s="30">
        <v>29.297000885009766</v>
      </c>
      <c r="D45" s="10"/>
      <c r="E45" s="8"/>
      <c r="F45" s="8"/>
      <c r="G45" s="30">
        <v>19.437999725341797</v>
      </c>
      <c r="I45" s="8"/>
      <c r="J45" s="8"/>
      <c r="K45" s="8"/>
      <c r="L45" s="8"/>
      <c r="M45" s="8"/>
      <c r="N45" s="8"/>
      <c r="O45" s="33"/>
    </row>
    <row r="46" spans="2:17">
      <c r="B46" s="36" t="s">
        <v>233</v>
      </c>
      <c r="C46" s="30">
        <v>29.00200080871582</v>
      </c>
      <c r="D46" s="9"/>
      <c r="E46" s="8"/>
      <c r="F46" s="8"/>
      <c r="G46" s="30">
        <v>19.326999664306641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36" t="s">
        <v>233</v>
      </c>
      <c r="C47" s="30">
        <v>29.097999572753906</v>
      </c>
      <c r="D47" s="4">
        <f>STDEV(C45:C47)</f>
        <v>0.15046723341524543</v>
      </c>
      <c r="E47" s="1">
        <f>AVERAGE(C45:C47)</f>
        <v>29.132333755493164</v>
      </c>
      <c r="F47" s="8"/>
      <c r="G47" s="30">
        <v>19.346000671386719</v>
      </c>
      <c r="H47" s="3">
        <f>STDEV(G45:G47)</f>
        <v>5.9365924216527574E-2</v>
      </c>
      <c r="I47" s="1">
        <f>AVERAGE(G45:G47)</f>
        <v>19.370333353678387</v>
      </c>
      <c r="J47" s="8"/>
      <c r="K47" s="1">
        <f>E47-I47</f>
        <v>9.7620004018147775</v>
      </c>
      <c r="L47" s="1">
        <f>K47-$K$7</f>
        <v>-0.31899960835774976</v>
      </c>
      <c r="M47" s="27">
        <f>SQRT((D47*D47)+(H47*H47))</f>
        <v>0.16175506573124826</v>
      </c>
      <c r="N47" s="14"/>
      <c r="O47" s="34">
        <f>POWER(2,-L47)</f>
        <v>1.2474652332699501</v>
      </c>
      <c r="P47" s="26">
        <f>M47/SQRT((COUNT(C45:C47)+COUNT(G45:G47)/2))</f>
        <v>7.625206924656093E-2</v>
      </c>
    </row>
    <row r="48" spans="2:17" s="35" customFormat="1">
      <c r="B48" s="35" t="s">
        <v>234</v>
      </c>
      <c r="C48" s="44"/>
      <c r="D48" s="45"/>
      <c r="E48" s="46"/>
      <c r="F48" s="46"/>
      <c r="G48" s="44">
        <v>15.145000457763672</v>
      </c>
      <c r="H48" s="47"/>
      <c r="I48" s="46"/>
      <c r="J48" s="46"/>
      <c r="K48" s="46"/>
      <c r="L48" s="46"/>
      <c r="M48" s="46"/>
      <c r="N48" s="46"/>
      <c r="O48" s="48"/>
      <c r="P48" s="49"/>
      <c r="Q48" s="50"/>
    </row>
    <row r="49" spans="2:17" s="35" customFormat="1">
      <c r="B49" s="35" t="s">
        <v>234</v>
      </c>
      <c r="C49" s="44">
        <v>30.006999969482422</v>
      </c>
      <c r="D49" s="51"/>
      <c r="E49" s="46"/>
      <c r="F49" s="46"/>
      <c r="G49" s="44">
        <v>14.097000122070312</v>
      </c>
      <c r="H49" s="51"/>
      <c r="I49" s="46"/>
      <c r="J49" s="46"/>
      <c r="K49" s="46"/>
      <c r="L49" s="46"/>
      <c r="M49" s="46"/>
      <c r="N49" s="46"/>
      <c r="O49" s="48"/>
      <c r="P49" s="49"/>
      <c r="Q49" s="50"/>
    </row>
    <row r="50" spans="2:17" s="35" customFormat="1" ht="15.75">
      <c r="B50" s="35" t="s">
        <v>234</v>
      </c>
      <c r="C50" s="44">
        <v>28.795999526977539</v>
      </c>
      <c r="D50" s="52">
        <f>STDEV(C48:C50)</f>
        <v>0.85630662491511245</v>
      </c>
      <c r="E50" s="53">
        <f>AVERAGE(C48:C50)</f>
        <v>29.40149974822998</v>
      </c>
      <c r="F50" s="46"/>
      <c r="G50" s="44">
        <v>14.717000007629395</v>
      </c>
      <c r="H50" s="54">
        <f>STDEV(G48:G50)</f>
        <v>0.52692329407319793</v>
      </c>
      <c r="I50" s="53">
        <f>AVERAGE(G48:G50)</f>
        <v>14.653000195821127</v>
      </c>
      <c r="J50" s="46"/>
      <c r="K50" s="53">
        <f>E50-I50</f>
        <v>14.748499552408854</v>
      </c>
      <c r="L50" s="53">
        <f>K50-$K$7</f>
        <v>4.6674995422363263</v>
      </c>
      <c r="M50" s="53">
        <f>SQRT((D50*D50)+(H50*H50))</f>
        <v>1.0054398011370251</v>
      </c>
      <c r="N50" s="46"/>
      <c r="O50" s="55">
        <f>POWER(2,-L50)</f>
        <v>3.9349809395073529E-2</v>
      </c>
      <c r="P50" s="56">
        <f>M50/SQRT((COUNT(C48:C50)+COUNT(G48:G50)/2))</f>
        <v>0.53743017984012464</v>
      </c>
      <c r="Q50" s="50"/>
    </row>
    <row r="51" spans="2:17">
      <c r="B51" s="36" t="s">
        <v>235</v>
      </c>
      <c r="C51" t="s">
        <v>10</v>
      </c>
      <c r="D51" s="10"/>
      <c r="E51" s="8"/>
      <c r="F51" s="8"/>
      <c r="G51" s="30">
        <v>18.364999771118164</v>
      </c>
      <c r="I51" s="8"/>
      <c r="J51" s="8"/>
      <c r="K51" s="8"/>
      <c r="L51" s="8"/>
      <c r="M51" s="8"/>
      <c r="N51" s="8"/>
      <c r="O51" s="33"/>
    </row>
    <row r="52" spans="2:17">
      <c r="B52" s="36" t="s">
        <v>235</v>
      </c>
      <c r="C52" t="s">
        <v>10</v>
      </c>
      <c r="D52" s="9"/>
      <c r="E52" s="8"/>
      <c r="F52" s="8"/>
      <c r="G52" s="30">
        <v>17.166999816894531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36" t="s">
        <v>235</v>
      </c>
      <c r="C53" t="s">
        <v>10</v>
      </c>
      <c r="D53" s="4" t="e">
        <f>STDEV(C51:C53)</f>
        <v>#DIV/0!</v>
      </c>
      <c r="E53" s="1" t="e">
        <f>AVERAGE(C51:C53)</f>
        <v>#DIV/0!</v>
      </c>
      <c r="F53" s="8"/>
      <c r="G53" s="30">
        <v>18.007999420166016</v>
      </c>
      <c r="H53" s="3">
        <f>STDEV(G51:G53)</f>
        <v>0.61507905638253491</v>
      </c>
      <c r="I53" s="1">
        <f>AVERAGE(G51:G53)</f>
        <v>17.84666633605957</v>
      </c>
      <c r="J53" s="8"/>
      <c r="K53" s="1" t="e">
        <f>E53-I53</f>
        <v>#DIV/0!</v>
      </c>
      <c r="L53" s="1" t="e">
        <f>K53-$K$7</f>
        <v>#DIV/0!</v>
      </c>
      <c r="M53" s="27" t="e">
        <f>SQRT((D53*D53)+(H53*H53))</f>
        <v>#DIV/0!</v>
      </c>
      <c r="N53" s="14"/>
      <c r="O53" s="34" t="e">
        <f>POWER(2,-L53)</f>
        <v>#DIV/0!</v>
      </c>
      <c r="P53" s="26" t="e">
        <f>M53/SQRT((COUNT(C51:C53)+COUNT(G51:G53)/2))</f>
        <v>#DIV/0!</v>
      </c>
    </row>
    <row r="54" spans="2:17">
      <c r="B54" s="36" t="s">
        <v>236</v>
      </c>
      <c r="C54" s="30">
        <v>27.952999114990234</v>
      </c>
      <c r="D54" s="10"/>
      <c r="E54" s="8"/>
      <c r="F54" s="8"/>
      <c r="G54" s="30">
        <v>18.427999496459961</v>
      </c>
      <c r="I54" s="8"/>
      <c r="J54" s="8"/>
      <c r="K54" s="8"/>
      <c r="L54" s="8"/>
      <c r="M54" s="8"/>
      <c r="N54" s="8"/>
      <c r="O54" s="33"/>
    </row>
    <row r="55" spans="2:17">
      <c r="B55" s="36" t="s">
        <v>236</v>
      </c>
      <c r="C55" s="30">
        <v>27.732999801635742</v>
      </c>
      <c r="D55" s="9"/>
      <c r="E55" s="8"/>
      <c r="F55" s="8"/>
      <c r="G55" s="30">
        <v>18.423999786376953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36" t="s">
        <v>236</v>
      </c>
      <c r="C56" s="30">
        <v>27.707000732421875</v>
      </c>
      <c r="D56" s="4">
        <f>STDEV(C54:C56)</f>
        <v>0.13514859334739943</v>
      </c>
      <c r="E56" s="1">
        <f>AVERAGE(C54:C56)</f>
        <v>27.797666549682617</v>
      </c>
      <c r="F56" s="8"/>
      <c r="G56" s="30">
        <v>18.482000350952148</v>
      </c>
      <c r="H56" s="3">
        <f>STDEV(G54:G56)</f>
        <v>3.2393814887197017E-2</v>
      </c>
      <c r="I56" s="1">
        <f>AVERAGE(G54:G56)</f>
        <v>18.444666544596355</v>
      </c>
      <c r="J56" s="8"/>
      <c r="K56" s="1">
        <f>E56-I56</f>
        <v>9.3530000050862618</v>
      </c>
      <c r="L56" s="1">
        <f>K56-$K$7</f>
        <v>-0.72800000508626539</v>
      </c>
      <c r="M56" s="27">
        <f>SQRT((D56*D56)+(H56*H56))</f>
        <v>0.13897662223095913</v>
      </c>
      <c r="N56" s="14"/>
      <c r="O56" s="34">
        <f>POWER(2,-L56)</f>
        <v>1.6563413285085731</v>
      </c>
      <c r="P56" s="26">
        <f>M56/SQRT((COUNT(C54:C56)+COUNT(G54:G56)/2))</f>
        <v>6.5514208003941532E-2</v>
      </c>
    </row>
    <row r="57" spans="2:17">
      <c r="B57" s="36" t="s">
        <v>237</v>
      </c>
      <c r="C57" s="30">
        <v>27.145999908447266</v>
      </c>
      <c r="D57" s="10"/>
      <c r="E57" s="8"/>
      <c r="F57" s="8"/>
      <c r="G57" s="30">
        <v>13.83899974822998</v>
      </c>
      <c r="I57" s="8"/>
      <c r="J57" s="8"/>
      <c r="K57" s="8"/>
      <c r="L57" s="8"/>
      <c r="M57" s="8"/>
      <c r="N57" s="8"/>
      <c r="O57" s="33"/>
    </row>
    <row r="58" spans="2:17">
      <c r="B58" s="36" t="s">
        <v>237</v>
      </c>
      <c r="C58" s="30">
        <v>27.781999588012695</v>
      </c>
      <c r="D58" s="9"/>
      <c r="E58" s="8"/>
      <c r="F58" s="8"/>
      <c r="G58" s="30">
        <v>13.864999771118164</v>
      </c>
      <c r="H58" s="9"/>
      <c r="I58" s="8"/>
      <c r="J58" s="8"/>
      <c r="K58" s="8"/>
      <c r="L58" s="8"/>
      <c r="M58" s="8"/>
      <c r="N58" s="8"/>
      <c r="O58" s="33"/>
    </row>
    <row r="59" spans="2:17" ht="15.75">
      <c r="B59" s="36" t="s">
        <v>237</v>
      </c>
      <c r="C59" s="30">
        <v>27.38800048828125</v>
      </c>
      <c r="D59" s="4">
        <f>STDEV(C57:C59)</f>
        <v>0.32101276289166669</v>
      </c>
      <c r="E59" s="1">
        <f>AVERAGE(C57:C59)</f>
        <v>27.438666661580402</v>
      </c>
      <c r="F59" s="8"/>
      <c r="G59" s="30">
        <v>13.880000114440918</v>
      </c>
      <c r="H59" s="3">
        <f>STDEV(G57:G59)</f>
        <v>2.0744643965039684E-2</v>
      </c>
      <c r="I59" s="1">
        <f>AVERAGE(G57:G59)</f>
        <v>13.861333211263021</v>
      </c>
      <c r="J59" s="8"/>
      <c r="K59" s="1">
        <f>E59-I59</f>
        <v>13.577333450317381</v>
      </c>
      <c r="L59" s="1">
        <f>K59-$K$7</f>
        <v>3.4963334401448538</v>
      </c>
      <c r="M59" s="27">
        <f>SQRT((D59*D59)+(H59*H59))</f>
        <v>0.32168234983066396</v>
      </c>
      <c r="N59" s="14"/>
      <c r="O59" s="34">
        <f>POWER(2,-L59)</f>
        <v>8.861326928984635E-2</v>
      </c>
      <c r="P59" s="26">
        <f>M59/SQRT((COUNT(C57:C59)+COUNT(G57:G59)/2))</f>
        <v>0.15164251396885717</v>
      </c>
    </row>
    <row r="60" spans="2:17">
      <c r="B60" s="36" t="s">
        <v>238</v>
      </c>
      <c r="C60" t="s">
        <v>10</v>
      </c>
      <c r="D60" s="10"/>
      <c r="E60" s="8"/>
      <c r="F60" s="8"/>
      <c r="G60" s="30">
        <v>16.143999099731445</v>
      </c>
      <c r="I60" s="8"/>
      <c r="J60" s="8"/>
      <c r="K60" s="8"/>
      <c r="L60" s="8"/>
      <c r="M60" s="8"/>
      <c r="N60" s="8"/>
      <c r="O60" s="33"/>
    </row>
    <row r="61" spans="2:17">
      <c r="B61" s="36" t="s">
        <v>238</v>
      </c>
      <c r="C61" t="s">
        <v>10</v>
      </c>
      <c r="D61" s="9"/>
      <c r="E61" s="8"/>
      <c r="F61" s="8"/>
      <c r="G61" s="30">
        <v>16.033000946044922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36" t="s">
        <v>238</v>
      </c>
      <c r="C62" t="s">
        <v>10</v>
      </c>
      <c r="D62" s="4" t="e">
        <f>STDEV(C60:C62)</f>
        <v>#DIV/0!</v>
      </c>
      <c r="E62" s="1" t="e">
        <f>AVERAGE(C60:C62)</f>
        <v>#DIV/0!</v>
      </c>
      <c r="F62" s="8"/>
      <c r="G62" s="30">
        <v>16.158000946044922</v>
      </c>
      <c r="H62" s="3">
        <f>STDEV(G60:G62)</f>
        <v>6.8485572473335934E-2</v>
      </c>
      <c r="I62" s="1">
        <f>AVERAGE(G60:G62)</f>
        <v>16.111666997273762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4" t="e">
        <f>POWER(2,-L62)</f>
        <v>#DIV/0!</v>
      </c>
      <c r="P62" s="26" t="e">
        <f>M62/SQRT((COUNT(C60:C62)+COUNT(G60:G62)/2))</f>
        <v>#DIV/0!</v>
      </c>
    </row>
    <row r="63" spans="2:17">
      <c r="B63" s="36" t="s">
        <v>239</v>
      </c>
      <c r="C63" s="30">
        <v>23.062999725341797</v>
      </c>
      <c r="D63" s="10"/>
      <c r="E63" s="8"/>
      <c r="F63" s="8"/>
      <c r="G63" s="30">
        <v>17.461999893188477</v>
      </c>
      <c r="I63" s="8"/>
      <c r="J63" s="8"/>
      <c r="K63" s="8"/>
      <c r="L63" s="8"/>
      <c r="M63" s="8"/>
      <c r="N63" s="8"/>
      <c r="O63" s="33"/>
    </row>
    <row r="64" spans="2:17">
      <c r="B64" s="36" t="s">
        <v>239</v>
      </c>
      <c r="C64" s="30">
        <v>23.131999969482422</v>
      </c>
      <c r="D64" s="9"/>
      <c r="E64" s="8"/>
      <c r="F64" s="8"/>
      <c r="G64" s="30">
        <v>17.447999954223633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36" t="s">
        <v>239</v>
      </c>
      <c r="C65" s="30">
        <v>23.080999374389648</v>
      </c>
      <c r="D65" s="4">
        <f>STDEV(C63:C65)</f>
        <v>3.5791250693264651E-2</v>
      </c>
      <c r="E65" s="1">
        <f>AVERAGE(C63:C65)</f>
        <v>23.091999689737957</v>
      </c>
      <c r="F65" s="8"/>
      <c r="G65" s="30">
        <v>17.66200065612793</v>
      </c>
      <c r="H65" s="3">
        <f>STDEV(G63:G65)</f>
        <v>0.11971675173989813</v>
      </c>
      <c r="I65" s="1">
        <f>AVERAGE(G63:G65)</f>
        <v>17.52400016784668</v>
      </c>
      <c r="J65" s="8"/>
      <c r="K65" s="1">
        <f>E65-I65</f>
        <v>5.5679995218912772</v>
      </c>
      <c r="L65" s="1">
        <f>K65-$K$7</f>
        <v>-4.51300048828125</v>
      </c>
      <c r="M65" s="27">
        <f>SQRT((D65*D65)+(H65*H65))</f>
        <v>0.12495244804860975</v>
      </c>
      <c r="N65" s="14"/>
      <c r="O65" s="34">
        <f>POWER(2,-L65)</f>
        <v>22.832239819073937</v>
      </c>
      <c r="P65" s="26">
        <f>M65/SQRT((COUNT(C63:C65)+COUNT(G63:G65)/2))</f>
        <v>5.8903148894021165E-2</v>
      </c>
    </row>
    <row r="66" spans="2:16">
      <c r="B66" s="36" t="s">
        <v>240</v>
      </c>
      <c r="C66" s="30">
        <v>25.062999725341797</v>
      </c>
      <c r="D66" s="10"/>
      <c r="E66" s="8"/>
      <c r="F66" s="8"/>
      <c r="G66" s="30">
        <v>13.437000274658203</v>
      </c>
      <c r="I66" s="8"/>
      <c r="J66" s="8"/>
      <c r="K66" s="8"/>
      <c r="L66" s="8"/>
      <c r="M66" s="8"/>
      <c r="N66" s="8"/>
      <c r="O66" s="33"/>
    </row>
    <row r="67" spans="2:16">
      <c r="B67" s="36" t="s">
        <v>240</v>
      </c>
      <c r="C67" s="30">
        <v>25.118999481201172</v>
      </c>
      <c r="D67" s="9"/>
      <c r="E67" s="8"/>
      <c r="F67" s="8"/>
      <c r="G67" s="30">
        <v>13.496999740600586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36" t="s">
        <v>240</v>
      </c>
      <c r="C68" s="30">
        <v>25.146999359130859</v>
      </c>
      <c r="D68" s="4">
        <f>STDEV(C66:C68)</f>
        <v>4.2770520020772126E-2</v>
      </c>
      <c r="E68" s="1">
        <f>AVERAGE(C66:C68)</f>
        <v>25.109666188557942</v>
      </c>
      <c r="F68" s="8"/>
      <c r="G68" s="30">
        <v>13.536999702453613</v>
      </c>
      <c r="H68" s="3">
        <f>STDEV(G66:G68)</f>
        <v>5.0331928933537877E-2</v>
      </c>
      <c r="I68" s="1">
        <f>AVERAGE(G66:G68)</f>
        <v>13.490333239237467</v>
      </c>
      <c r="J68" s="8"/>
      <c r="K68" s="1">
        <f>E68-I68</f>
        <v>11.619332949320475</v>
      </c>
      <c r="L68" s="1">
        <f>K68-$K$7</f>
        <v>1.5383329391479474</v>
      </c>
      <c r="M68" s="27">
        <f>SQRT((D68*D68)+(H68*H68))</f>
        <v>6.6050135904613977E-2</v>
      </c>
      <c r="N68" s="14"/>
      <c r="O68" s="34">
        <f>POWER(2,-L68)</f>
        <v>0.34428305022000055</v>
      </c>
      <c r="P68" s="26">
        <f>M68/SQRT((COUNT(C66:C68)+COUNT(G66:G68)/2))</f>
        <v>3.1136332664297071E-2</v>
      </c>
    </row>
    <row r="69" spans="2:16">
      <c r="B69" s="36" t="s">
        <v>241</v>
      </c>
      <c r="C69" t="s">
        <v>10</v>
      </c>
      <c r="D69" s="10"/>
      <c r="E69" s="8"/>
      <c r="F69" s="8"/>
      <c r="G69" s="30">
        <v>17.586999893188477</v>
      </c>
      <c r="I69" s="8"/>
      <c r="J69" s="8"/>
      <c r="K69" s="8"/>
      <c r="L69" s="8"/>
      <c r="M69" s="8"/>
      <c r="N69" s="8"/>
      <c r="O69" s="33"/>
    </row>
    <row r="70" spans="2:16">
      <c r="B70" s="36" t="s">
        <v>241</v>
      </c>
      <c r="C70" t="s">
        <v>10</v>
      </c>
      <c r="D70" s="9"/>
      <c r="E70" s="8"/>
      <c r="F70" s="8"/>
      <c r="G70" s="30">
        <v>17.555999755859375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36" t="s">
        <v>241</v>
      </c>
      <c r="C71" t="s">
        <v>10</v>
      </c>
      <c r="D71" s="4" t="e">
        <f>STDEV(C69:C71)</f>
        <v>#DIV/0!</v>
      </c>
      <c r="E71" s="1" t="e">
        <f>AVERAGE(C69:C71)</f>
        <v>#DIV/0!</v>
      </c>
      <c r="F71" s="8"/>
      <c r="G71" s="30">
        <v>17.562999725341797</v>
      </c>
      <c r="H71" s="3">
        <f>STDEV(G69:G71)</f>
        <v>1.6258413944000356E-2</v>
      </c>
      <c r="I71" s="1">
        <f>AVERAGE(G69:G71)</f>
        <v>17.568666458129883</v>
      </c>
      <c r="J71" s="8"/>
      <c r="K71" s="1" t="e">
        <f>E71-I71</f>
        <v>#DIV/0!</v>
      </c>
      <c r="L71" s="1" t="e">
        <f>K71-$K$7</f>
        <v>#DIV/0!</v>
      </c>
      <c r="M71" s="27" t="e">
        <f>SQRT((D71*D71)+(H71*H71))</f>
        <v>#DIV/0!</v>
      </c>
      <c r="N71" s="14"/>
      <c r="O71" s="34" t="e">
        <f>POWER(2,-L71)</f>
        <v>#DIV/0!</v>
      </c>
      <c r="P71" s="26" t="e">
        <f>M71/SQRT((COUNT(C69:C71)+COUNT(G69:G71)/2))</f>
        <v>#DIV/0!</v>
      </c>
    </row>
    <row r="72" spans="2:16">
      <c r="B72" s="39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39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39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39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39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39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39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39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39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39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39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39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39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39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39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39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39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39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39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39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39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39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39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39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39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39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39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39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39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39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39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39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39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39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39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39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39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39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39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39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39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39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39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39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39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39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39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39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39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39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39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39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39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39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39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39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39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39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39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39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39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39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39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39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39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39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39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39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39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39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39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39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39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39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39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39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39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39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39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39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39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39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39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39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39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39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39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39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39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39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39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39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39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39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39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39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39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39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39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39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39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39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39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39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39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39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39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39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39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39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39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39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39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39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39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39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39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39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39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39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39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39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39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39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39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2013-11-17T13:57:07Z</dcterms:modified>
</cp:coreProperties>
</file>