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K110" s="1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83" i="23" l="1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11" i="24"/>
  <c r="O11" s="1"/>
  <c r="L47"/>
  <c r="O4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53" i="24" l="1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<sst xmlns="http://schemas.openxmlformats.org/spreadsheetml/2006/main" count="794" uniqueCount="246">
  <si>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</si>
  <si>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</si>
  <si>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</si>
  <si>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</si>
  <si>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</si>
  <si>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</si>
  <si>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</si>
  <si>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</si>
  <si>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</si>
  <si>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</si>
  <si>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</si>
  <si>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</si>
  <si>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</si>
  <si>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</si>
  <si>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</si>
  <si>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</si>
  <si>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</si>
  <si>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</si>
  <si>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</si>
  <si>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</si>
  <si>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</si>
  <si>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</si>
  <si>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</si>
  <si>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</si>
  <si>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</si>
  <si>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</si>
  <si>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</si>
  <si>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</si>
  <si>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</si>
  <si>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</si>
  <si>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</si>
  <si>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</si>
  <si>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</si>
  <si>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</si>
  <si>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</si>
  <si>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</si>
  <si>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</si>
  <si>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</si>
  <si>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</si>
  <si>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</si>
  <si>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</si>
  <si>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</si>
  <si>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</si>
  <si>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</si>
  <si>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</si>
  <si>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</si>
  <si>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</si>
  <si>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</si>
  <si>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</si>
  <si>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</si>
  <si>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</si>
  <si>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</si>
  <si>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</si>
  <si>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</si>
  <si>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</si>
  <si>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</si>
  <si>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</si>
  <si>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</si>
  <si>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</si>
  <si>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</si>
  <si>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</si>
  <si>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</si>
  <si>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</si>
  <si>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</si>
  <si>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</si>
  <si>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</si>
  <si>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</si>
  <si>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</si>
  <si>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</si>
  <si>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</si>
  <si>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</si>
  <si>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</si>
  <si>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</si>
  <si>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</si>
  <si>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</si>
  <si>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</si>
  <si>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</si>
  <si>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</si>
  <si>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</si>
  <si>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</si>
  <si>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</si>
  <si>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</si>
  <si>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</si>
  <si>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</si>
  <si>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</si>
  <si>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</si>
  <si>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</si>
  <si>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</si>
  <si>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</si>
  <si>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</si>
  <si>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</si>
  <si>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</si>
  <si>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</si>
  <si>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</si>
  <si>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</si>
  <si>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</si>
  <si>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</si>
  <si>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</si>
  <si>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</si>
  <si>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</si>
  <si>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</si>
  <si>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</si>
  <si>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</si>
  <si>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</si>
  <si>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</si>
  <si>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</si>
  <si>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</si>
  <si>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</si>
  <si>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</si>
  <si>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</si>
  <si>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</si>
  <si>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</si>
  <si>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</si>
  <si>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</si>
  <si>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</si>
  <si>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</si>
  <si>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</si>
  <si>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</si>
  <si>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</si>
  <si>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</si>
  <si>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</si>
  <si>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</si>
  <si>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</si>
  <si>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</si>
  <si>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</si>
  <si>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</si>
  <si>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</si>
  <si>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</si>
  <si>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</si>
  <si>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</si>
  <si>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</si>
  <si>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</si>
  <si>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</si>
  <si>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</si>
  <si>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</si>
  <si>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</si>
  <si>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</si>
  <si>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</si>
  <si>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</si>
  <si>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</si>
  <si>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</si>
  <si>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</si>
  <si>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</si>
  <si>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</si>
  <si>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</si>
  <si>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</si>
  <si>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</si>
  <si>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</si>
  <si>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</si>
  <si>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</si>
  <si>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</si>
  <si>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</si>
  <si>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</si>
  <si>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</si>
  <si>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</si>
  <si>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</si>
  <si>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</si>
  <si>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</si>
  <si>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</si>
  <si>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</si>
  <si>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</si>
  <si>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</si>
  <si>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</si>
  <si>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</si>
  <si>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</si>
  <si>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</si>
  <si>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</si>
  <si>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</si>
  <si>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</si>
  <si>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</si>
  <si>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</si>
  <si>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</si>
  <si>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</si>
  <si>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</si>
  <si>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</si>
  <si>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</si>
  <si>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</si>
  <si>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</si>
  <si>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</si>
  <si>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</si>
  <si>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</si>
  <si>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</si>
  <si>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</si>
  <si>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</si>
  <si>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</si>
  <si>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</si>
  <si>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</si>
  <si>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</si>
  <si>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</si>
  <si>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</si>
  <si>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</si>
  <si>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</si>
  <si>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</si>
  <si>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</si>
  <si>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</si>
  <si>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</si>
  <si>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</si>
  <si>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</si>
  <si>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</si>
  <si>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</si>
  <si>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</si>
  <si>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</si>
  <si>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</si>
  <si>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</si>
  <si>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</si>
  <si>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</si>
  <si>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</si>
  <si>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</si>
  <si>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</si>
  <si>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</si>
  <si>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</si>
  <si>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</si>
  <si>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</si>
  <si>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</si>
  <si>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</si>
  <si>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</si>
  <si>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</si>
  <si>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</si>
  <si>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</si>
  <si>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</si>
  <si>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</si>
  <si>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</si>
  <si>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</si>
  <si>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</si>
  <si>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</si>
  <si>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</si>
  <si>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</si>
  <si>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</si>
  <si>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</si>
  <si>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</si>
  <si>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</si>
  <si>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</si>
  <si>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</si>
  <si>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</si>
  <si>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</si>
  <si>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</si>
  <si>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</si>
  <si>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</si>
  <si>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</si>
  <si>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</si>
  <si>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</si>
  <si>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</si>
  <si>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</si>
  <si>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</si>
  <si>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PYCARD</t>
  </si>
  <si>
    <t>Undetermined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</si>
</sst>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8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 applyProtection="1">
      <alignment horizont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1" fillId="0" borderId="0" xfId="0" applyNumberFormat="1" applyFont="1" applyProtection="1"/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0" fontId="14" fillId="0" borderId="0" xfId="0" applyFon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2" fontId="15" fillId="0" borderId="0" xfId="0" applyNumberFormat="1" applyFont="1"/>
    <xf numFmtId="2" fontId="15" fillId="0" borderId="0" xfId="0" applyNumberFormat="1" applyFont="1" applyBorder="1"/>
    <xf numFmtId="165" fontId="15" fillId="0" borderId="0" xfId="0" applyNumberFormat="1" applyFont="1"/>
    <xf numFmtId="2" fontId="15" fillId="0" borderId="0" xfId="0" applyNumberFormat="1" applyFont="1" applyAlignment="1">
      <alignment horizontal="right"/>
    </xf>
    <xf numFmtId="164" fontId="15" fillId="0" borderId="0" xfId="0" applyNumberFormat="1" applyFont="1"/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2" fontId="15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5" style="32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7" ht="5.25" customHeight="1">
      <c r="C4" s="33"/>
      <c r="G4" s="33"/>
    </row>
    <row r="5" spans="2:17">
      <c r="B5" s="2"/>
      <c r="C5" s="21">
        <v>30.617000579833984</v>
      </c>
      <c r="D5" s="31"/>
      <c r="E5" s="35"/>
      <c r="F5" s="35"/>
      <c r="G5" s="34">
        <v>18.396999359130859</v>
      </c>
      <c r="H5" s="31"/>
      <c r="I5" s="35"/>
      <c r="J5" s="35"/>
      <c r="K5" s="35"/>
      <c r="L5" s="35"/>
      <c r="M5" s="35"/>
      <c r="N5" s="35"/>
      <c r="O5" s="36"/>
    </row>
    <row r="6" spans="2:17">
      <c r="B6" s="26" t="s">
        <v>4</v>
      </c>
      <c r="C6" s="21">
        <v>30.948999404907227</v>
      </c>
      <c r="D6" s="37"/>
      <c r="E6" s="35"/>
      <c r="F6" s="35"/>
      <c r="G6" s="34">
        <v>18.118000030517578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6"/>
      <c r="C7" s="21">
        <v>30.316999435424805</v>
      </c>
      <c r="D7" s="38">
        <f>STDEV(C5:C8)</f>
        <v>0.31613495744766268</v>
      </c>
      <c r="E7" s="39">
        <f>AVERAGE(C5:C8)</f>
        <v>30.627666473388672</v>
      </c>
      <c r="F7" s="35"/>
      <c r="G7" s="34">
        <v>18.090999603271484</v>
      </c>
      <c r="H7" s="40">
        <f>STDEV(G5:G8)</f>
        <v>0.16941344841547182</v>
      </c>
      <c r="I7" s="39">
        <f>AVERAGE(G5:G8)</f>
        <v>18.201999664306641</v>
      </c>
      <c r="J7" s="35"/>
      <c r="K7" s="1">
        <f>E7-I7</f>
        <v>12.425666809082031</v>
      </c>
      <c r="L7" s="39">
        <f>K7-$K$7</f>
        <v>0</v>
      </c>
      <c r="M7" s="18">
        <f>SQRT((D7*D7)+(H7*H7))</f>
        <v>0.35866729405461162</v>
      </c>
      <c r="N7" s="6"/>
      <c r="O7" s="43">
        <f>POWER(2,-L7)</f>
        <v>1</v>
      </c>
      <c r="P7" s="17">
        <f>M7/SQRT((COUNT(C5:C8)+COUNT(G5:G8)/2))</f>
        <v>0.16907738387723026</v>
      </c>
    </row>
    <row r="8" spans="2:17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3" customFormat="1">
      <c r="B9" s="24" t="s">
        <v>10</v>
      </c>
      <c r="C9" s="21"/>
      <c r="D9" s="31"/>
      <c r="E9" s="35"/>
      <c r="F9" s="35"/>
      <c r="G9" s="34">
        <v>17.101999282836914</v>
      </c>
      <c r="H9" s="30"/>
      <c r="I9" s="35"/>
      <c r="J9" s="35"/>
      <c r="K9" s="35"/>
      <c r="L9" s="35"/>
      <c r="M9" s="35"/>
      <c r="N9" s="35"/>
      <c r="O9" s="36"/>
      <c r="P9" s="42"/>
      <c r="Q9" s="28"/>
    </row>
    <row r="10" spans="2:17" s="23" customFormat="1">
      <c r="B10" s="24" t="s">
        <v>10</v>
      </c>
      <c r="C10" s="21">
        <v>29.195999145507813</v>
      </c>
      <c r="D10" s="37"/>
      <c r="E10" s="35"/>
      <c r="F10" s="35"/>
      <c r="G10" s="34">
        <v>17.339000701904297</v>
      </c>
      <c r="H10" s="37"/>
      <c r="I10" s="35"/>
      <c r="J10" s="35"/>
      <c r="K10" s="35"/>
      <c r="L10" s="35"/>
      <c r="M10" s="35"/>
      <c r="N10" s="35"/>
      <c r="O10" s="36"/>
      <c r="P10" s="42"/>
      <c r="Q10" s="28"/>
    </row>
    <row r="11" spans="2:17" s="23" customFormat="1" ht="15.75">
      <c r="B11" s="24" t="s">
        <v>10</v>
      </c>
      <c r="C11" s="21">
        <v>28.969999313354492</v>
      </c>
      <c r="D11" s="38">
        <f>STDEV(C9:C11)</f>
        <v>0.15980601386263432</v>
      </c>
      <c r="E11" s="39">
        <f>AVERAGE(C9:C11)</f>
        <v>29.082999229431152</v>
      </c>
      <c r="F11" s="35"/>
      <c r="G11" s="34">
        <v>17.093000411987305</v>
      </c>
      <c r="H11" s="40">
        <f>STDEV(G9:G11)</f>
        <v>0.13950316302008572</v>
      </c>
      <c r="I11" s="39">
        <f>AVERAGE(G9:G11)</f>
        <v>17.17800013224284</v>
      </c>
      <c r="J11" s="35"/>
      <c r="K11" s="39">
        <f>E11-I11</f>
        <v>11.904999097188313</v>
      </c>
      <c r="L11" s="39">
        <f>K11-$K$7</f>
        <v>-0.52066771189371863</v>
      </c>
      <c r="M11" s="39">
        <f>SQRT((D11*D11)+(H11*H11))</f>
        <v>0.21212990020096906</v>
      </c>
      <c r="N11" s="35"/>
      <c r="O11" s="43">
        <f>POWER(2,-L11)</f>
        <v>1.4346190685394666</v>
      </c>
      <c r="P11" s="1">
        <f>M11/SQRT((COUNT(C9:C11)+COUNT(G9:G11)/2))</f>
        <v>0.11338820114893927</v>
      </c>
      <c r="Q11" s="28"/>
    </row>
    <row r="12" spans="2:17">
      <c r="B12" s="24" t="s">
        <v>11</v>
      </c>
      <c r="C12" s="21">
        <v>23.110000610351563</v>
      </c>
      <c r="D12" s="31"/>
      <c r="E12" s="35"/>
      <c r="F12" s="35"/>
      <c r="G12" s="34">
        <v>13.373000144958496</v>
      </c>
      <c r="I12" s="35"/>
      <c r="J12" s="35"/>
      <c r="K12" s="35"/>
      <c r="L12" s="35"/>
      <c r="M12" s="35"/>
      <c r="N12" s="35"/>
      <c r="O12" s="36"/>
    </row>
    <row r="13" spans="2:17">
      <c r="B13" s="24" t="s">
        <v>11</v>
      </c>
      <c r="C13" s="21">
        <v>23.472999572753906</v>
      </c>
      <c r="D13" s="37"/>
      <c r="E13" s="35"/>
      <c r="F13" s="35"/>
      <c r="G13" s="34">
        <v>13.406000137329102</v>
      </c>
      <c r="H13" s="37"/>
      <c r="I13" s="35"/>
      <c r="J13" s="35"/>
      <c r="K13" s="35"/>
      <c r="L13" s="35"/>
      <c r="M13" s="35"/>
      <c r="N13" s="35"/>
      <c r="O13" s="36"/>
    </row>
    <row r="14" spans="2:17" ht="15.75">
      <c r="B14" s="24" t="s">
        <v>11</v>
      </c>
      <c r="C14" s="21">
        <v>23.38800048828125</v>
      </c>
      <c r="D14" s="38">
        <f>STDEV(C12:C14)</f>
        <v>0.18985829066065585</v>
      </c>
      <c r="E14" s="39">
        <f>AVERAGE(C12:C14)</f>
        <v>23.323666890462238</v>
      </c>
      <c r="F14" s="35"/>
      <c r="G14" s="34">
        <v>13.387999534606934</v>
      </c>
      <c r="H14" s="40">
        <f>STDEV(G12:G14)</f>
        <v>1.6522726190750091E-2</v>
      </c>
      <c r="I14" s="39">
        <f>AVERAGE(G12:G14)</f>
        <v>13.388999938964844</v>
      </c>
      <c r="J14" s="35"/>
      <c r="K14" s="39">
        <f>E14-I14</f>
        <v>9.9346669514973946</v>
      </c>
      <c r="L14" s="39">
        <f>K14-$K$7</f>
        <v>-2.4909998575846366</v>
      </c>
      <c r="M14" s="18">
        <f>SQRT((D14*D14)+(H14*H14))</f>
        <v>0.19057589305408115</v>
      </c>
      <c r="N14" s="6"/>
      <c r="O14" s="43">
        <f>POWER(2,-L14)</f>
        <v>5.6216742458843587</v>
      </c>
      <c r="P14" s="17">
        <f>M14/SQRT((COUNT(C12:C14)+COUNT(G12:G14)/2))</f>
        <v>8.9838337539482033E-2</v>
      </c>
    </row>
    <row r="15" spans="2:17" s="23" customFormat="1">
      <c r="B15" s="24" t="s">
        <v>12</v>
      </c>
      <c r="C15" s="21">
        <v>24.336000442504883</v>
      </c>
      <c r="D15" s="31"/>
      <c r="E15" s="35"/>
      <c r="F15" s="35"/>
      <c r="G15" s="34">
        <v>17.433000564575195</v>
      </c>
      <c r="H15" s="30"/>
      <c r="I15" s="35"/>
      <c r="J15" s="35"/>
      <c r="K15" s="35"/>
      <c r="L15" s="35"/>
      <c r="M15" s="35"/>
      <c r="N15" s="35"/>
      <c r="O15" s="36"/>
      <c r="P15" s="42"/>
      <c r="Q15" s="28"/>
    </row>
    <row r="16" spans="2:17" s="23" customFormat="1">
      <c r="B16" s="24" t="s">
        <v>12</v>
      </c>
      <c r="C16" s="21">
        <v>24.405000686645508</v>
      </c>
      <c r="D16" s="37"/>
      <c r="E16" s="35"/>
      <c r="F16" s="35"/>
      <c r="G16" s="34">
        <v>17.545000076293945</v>
      </c>
      <c r="H16" s="37"/>
      <c r="I16" s="35"/>
      <c r="J16" s="35"/>
      <c r="K16" s="35"/>
      <c r="L16" s="35"/>
      <c r="M16" s="35"/>
      <c r="N16" s="35"/>
      <c r="O16" s="36"/>
      <c r="P16" s="42"/>
      <c r="Q16" s="28"/>
    </row>
    <row r="17" spans="2:17" s="23" customFormat="1" ht="15.75">
      <c r="B17" s="24" t="s">
        <v>12</v>
      </c>
      <c r="C17" s="21">
        <v>24.344999313354492</v>
      </c>
      <c r="D17" s="38">
        <f>STDEV(C15:C17)</f>
        <v>3.7510394481267029E-2</v>
      </c>
      <c r="E17" s="39">
        <f>AVERAGE(C15:C17)</f>
        <v>24.362000147501629</v>
      </c>
      <c r="F17" s="35"/>
      <c r="G17" s="34">
        <v>17.465000152587891</v>
      </c>
      <c r="H17" s="40">
        <f>STDEV(G15:G17)</f>
        <v>5.7688606690280454E-2</v>
      </c>
      <c r="I17" s="39">
        <f>AVERAGE(G15:G17)</f>
        <v>17.481000264485676</v>
      </c>
      <c r="J17" s="35"/>
      <c r="K17" s="39">
        <f>E17-I17</f>
        <v>6.8809998830159529</v>
      </c>
      <c r="L17" s="39">
        <f>K17-$K$7</f>
        <v>-5.5446669260660784</v>
      </c>
      <c r="M17" s="39">
        <f>SQRT((D17*D17)+(H17*H17))</f>
        <v>6.8811372868197732E-2</v>
      </c>
      <c r="N17" s="35"/>
      <c r="O17" s="43">
        <f>POWER(2,-L17)</f>
        <v>46.677873285629666</v>
      </c>
      <c r="P17" s="1">
        <f>M17/SQRT((COUNT(C15:C17)+COUNT(G15:G17)/2))</f>
        <v>3.2437992251905752E-2</v>
      </c>
      <c r="Q17" s="28"/>
    </row>
    <row r="18" spans="2:17">
      <c r="B18" s="24" t="s">
        <v>13</v>
      </c>
      <c r="C18" s="21">
        <v>33.113998413085938</v>
      </c>
      <c r="D18" s="31"/>
      <c r="E18" s="35"/>
      <c r="F18" s="35"/>
      <c r="G18" s="34">
        <v>19.768999099731445</v>
      </c>
      <c r="I18" s="35"/>
      <c r="J18" s="35"/>
      <c r="K18" s="35"/>
      <c r="L18" s="35"/>
      <c r="M18" s="35"/>
      <c r="N18" s="35"/>
      <c r="O18" s="36"/>
    </row>
    <row r="19" spans="2:17">
      <c r="B19" s="24" t="s">
        <v>13</v>
      </c>
      <c r="C19" s="21">
        <v>32.356998443603516</v>
      </c>
      <c r="D19" s="37"/>
      <c r="E19" s="35"/>
      <c r="F19" s="35"/>
      <c r="G19" s="34">
        <v>19.754999160766602</v>
      </c>
      <c r="H19" s="37"/>
      <c r="I19" s="35"/>
      <c r="J19" s="35"/>
      <c r="K19" s="35"/>
      <c r="L19" s="35"/>
      <c r="M19" s="35"/>
      <c r="N19" s="35"/>
      <c r="O19" s="36"/>
    </row>
    <row r="20" spans="2:17" ht="15.75">
      <c r="B20" s="24" t="s">
        <v>13</v>
      </c>
      <c r="C20" s="21">
        <v>32.990001678466797</v>
      </c>
      <c r="D20" s="38">
        <f>STDEV(C18:C20)</f>
        <v>0.40602077929984504</v>
      </c>
      <c r="E20" s="39">
        <f>AVERAGE(C18:C20)</f>
        <v>32.820332845052086</v>
      </c>
      <c r="F20" s="35"/>
      <c r="G20" s="34">
        <v>19.863000869750977</v>
      </c>
      <c r="H20" s="40">
        <f>STDEV(G18:G20)</f>
        <v>5.8732018810540111E-2</v>
      </c>
      <c r="I20" s="39">
        <f>AVERAGE(G18:G20)</f>
        <v>19.795666376749676</v>
      </c>
      <c r="J20" s="35"/>
      <c r="K20" s="39">
        <f>E20-I20</f>
        <v>13.02466646830241</v>
      </c>
      <c r="L20" s="39">
        <f>K20-$K$7</f>
        <v>0.59899965922037879</v>
      </c>
      <c r="M20" s="18">
        <f>SQRT((D20*D20)+(H20*H20))</f>
        <v>0.41024666148162026</v>
      </c>
      <c r="N20" s="6"/>
      <c r="O20" s="43">
        <f>POWER(2,-L20)</f>
        <v>0.66021157645634443</v>
      </c>
      <c r="P20" s="17">
        <f>M20/SQRT((COUNT(C18:C20)+COUNT(G18:G20)/2))</f>
        <v>0.1933921308618638</v>
      </c>
    </row>
    <row r="21" spans="2:17">
      <c r="B21" s="24" t="s">
        <v>14</v>
      </c>
      <c r="C21" s="21">
        <v>22.308000564575195</v>
      </c>
      <c r="D21" s="31"/>
      <c r="E21" s="35"/>
      <c r="F21" s="35"/>
      <c r="G21" s="34">
        <v>13.180000305175781</v>
      </c>
      <c r="I21" s="35"/>
      <c r="J21" s="35"/>
      <c r="K21" s="35"/>
      <c r="L21" s="35"/>
      <c r="M21" s="35"/>
      <c r="N21" s="35"/>
      <c r="O21" s="36"/>
    </row>
    <row r="22" spans="2:17">
      <c r="B22" s="24" t="s">
        <v>14</v>
      </c>
      <c r="C22" s="21">
        <v>22.271999359130859</v>
      </c>
      <c r="D22" s="37"/>
      <c r="E22" s="35"/>
      <c r="F22" s="35"/>
      <c r="G22" s="34">
        <v>13.170999526977539</v>
      </c>
      <c r="H22" s="37"/>
      <c r="I22" s="35"/>
      <c r="J22" s="35"/>
      <c r="K22" s="35"/>
      <c r="L22" s="35"/>
      <c r="M22" s="35"/>
      <c r="N22" s="35"/>
      <c r="O22" s="36"/>
    </row>
    <row r="23" spans="2:17" ht="15.75">
      <c r="B23" s="24" t="s">
        <v>14</v>
      </c>
      <c r="C23" s="21">
        <v>22.22599983215332</v>
      </c>
      <c r="D23" s="38">
        <f>STDEV(C21:C23)</f>
        <v>4.1101831656927754E-2</v>
      </c>
      <c r="E23" s="39">
        <f>AVERAGE(C21:C23)</f>
        <v>22.268666585286457</v>
      </c>
      <c r="F23" s="35"/>
      <c r="G23" s="34">
        <v>13.211999893188477</v>
      </c>
      <c r="H23" s="40">
        <f>STDEV(G21:G23)</f>
        <v>2.1548463481909683E-2</v>
      </c>
      <c r="I23" s="39">
        <f>AVERAGE(G21:G23)</f>
        <v>13.187666575113932</v>
      </c>
      <c r="J23" s="35"/>
      <c r="K23" s="39">
        <f>E23-I23</f>
        <v>9.0810000101725254</v>
      </c>
      <c r="L23" s="39">
        <f>K23-$K$7</f>
        <v>-3.3446667989095058</v>
      </c>
      <c r="M23" s="18">
        <f>SQRT((D23*D23)+(H23*H23))</f>
        <v>4.6407939449900418E-2</v>
      </c>
      <c r="N23" s="6"/>
      <c r="O23" s="43">
        <f>POWER(2,-L23)</f>
        <v>10.158861325183512</v>
      </c>
      <c r="P23" s="17">
        <f>M23/SQRT((COUNT(C21:C23)+COUNT(G21:G23)/2))</f>
        <v>2.1876912457279522E-2</v>
      </c>
    </row>
    <row r="24" spans="2:17">
      <c r="B24" s="24" t="s">
        <v>15</v>
      </c>
      <c r="C24" s="21">
        <v>25.365999221801758</v>
      </c>
      <c r="D24" s="31"/>
      <c r="E24" s="35"/>
      <c r="F24" s="35"/>
      <c r="G24" s="34">
        <v>18.559999465942383</v>
      </c>
      <c r="I24" s="35"/>
      <c r="J24" s="35"/>
      <c r="K24" s="35"/>
      <c r="L24" s="35"/>
      <c r="M24" s="35"/>
      <c r="N24" s="35"/>
      <c r="O24" s="36"/>
    </row>
    <row r="25" spans="2:17">
      <c r="B25" s="24" t="s">
        <v>15</v>
      </c>
      <c r="C25" s="21">
        <v>25.340999603271484</v>
      </c>
      <c r="D25" s="37"/>
      <c r="E25" s="35"/>
      <c r="F25" s="35"/>
      <c r="G25" s="34">
        <v>18.466999053955078</v>
      </c>
      <c r="H25" s="37"/>
      <c r="I25" s="35"/>
      <c r="J25" s="35"/>
      <c r="K25" s="35"/>
      <c r="L25" s="35"/>
      <c r="M25" s="35"/>
      <c r="N25" s="35"/>
      <c r="O25" s="36"/>
    </row>
    <row r="26" spans="2:17" ht="15.75">
      <c r="B26" s="24" t="s">
        <v>15</v>
      </c>
      <c r="C26" s="21">
        <v>25.530000686645508</v>
      </c>
      <c r="D26" s="38">
        <f>STDEV(C24:C26)</f>
        <v>0.10266683245179486</v>
      </c>
      <c r="E26" s="39">
        <f>AVERAGE(C24:C26)</f>
        <v>25.412333170572918</v>
      </c>
      <c r="F26" s="35"/>
      <c r="G26" s="34">
        <v>18.492000579833984</v>
      </c>
      <c r="H26" s="40">
        <f>STDEV(G24:G26)</f>
        <v>4.8128303242591333E-2</v>
      </c>
      <c r="I26" s="39">
        <f>AVERAGE(G24:G26)</f>
        <v>18.506333033243816</v>
      </c>
      <c r="J26" s="35"/>
      <c r="K26" s="39">
        <f>E26-I26</f>
        <v>6.9060001373291016</v>
      </c>
      <c r="L26" s="39">
        <f>K26-$K$7</f>
        <v>-5.5196666717529297</v>
      </c>
      <c r="M26" s="18">
        <f>SQRT((D26*D26)+(H26*H26))</f>
        <v>0.11338788320934362</v>
      </c>
      <c r="N26" s="6"/>
      <c r="O26" s="43">
        <f>POWER(2,-L26)</f>
        <v>45.875967274548927</v>
      </c>
      <c r="P26" s="17">
        <f>M26/SQRT((COUNT(C24:C26)+COUNT(G24:G26)/2))</f>
        <v>5.3451560747810101E-2</v>
      </c>
    </row>
    <row r="27" spans="2:17">
      <c r="B27" s="24" t="s">
        <v>16</v>
      </c>
      <c r="C27" s="21"/>
      <c r="D27" s="31"/>
      <c r="E27" s="35"/>
      <c r="F27" s="35"/>
      <c r="G27" s="34">
        <v>18.902999877929688</v>
      </c>
      <c r="I27" s="35"/>
      <c r="J27" s="35"/>
      <c r="K27" s="35"/>
      <c r="L27" s="35"/>
      <c r="M27" s="35"/>
      <c r="N27" s="35"/>
      <c r="O27" s="36"/>
    </row>
    <row r="28" spans="2:17">
      <c r="B28" s="24" t="s">
        <v>16</v>
      </c>
      <c r="C28" s="21">
        <v>31.923000335693359</v>
      </c>
      <c r="D28" s="37"/>
      <c r="E28" s="35"/>
      <c r="F28" s="35"/>
      <c r="G28" s="34">
        <v>18.857999801635742</v>
      </c>
      <c r="H28" s="37"/>
      <c r="I28" s="35"/>
      <c r="J28" s="35"/>
      <c r="K28" s="35"/>
      <c r="L28" s="35"/>
      <c r="M28" s="35"/>
      <c r="N28" s="35"/>
      <c r="O28" s="36"/>
    </row>
    <row r="29" spans="2:17" ht="15.75">
      <c r="B29" s="24" t="s">
        <v>16</v>
      </c>
      <c r="C29" s="21">
        <v>31.138999938964844</v>
      </c>
      <c r="D29" s="38">
        <f>STDEV(C27:C29)</f>
        <v>0.55437199697967698</v>
      </c>
      <c r="E29" s="39">
        <f>AVERAGE(C27:C29)</f>
        <v>31.531000137329102</v>
      </c>
      <c r="F29" s="35"/>
      <c r="G29" s="34">
        <v>18.882999420166016</v>
      </c>
      <c r="H29" s="40">
        <f>STDEV(G27:G29)</f>
        <v>2.2546271324679949E-2</v>
      </c>
      <c r="I29" s="39">
        <f>AVERAGE(G27:G29)</f>
        <v>18.881333033243816</v>
      </c>
      <c r="J29" s="35"/>
      <c r="K29" s="39">
        <f>E29-I29</f>
        <v>12.649667104085285</v>
      </c>
      <c r="L29" s="39">
        <f>K29-$K$7</f>
        <v>0.22400029500325402</v>
      </c>
      <c r="M29" s="18">
        <f>SQRT((D29*D29)+(H29*H29))</f>
        <v>0.55483028520970368</v>
      </c>
      <c r="N29" s="6"/>
      <c r="O29" s="29">
        <f>POWER(2,-L29)</f>
        <v>0.85618810947251744</v>
      </c>
      <c r="P29" s="17">
        <f>M29/SQRT((COUNT(C27:C29)+COUNT(G27:G29)/2))</f>
        <v>0.29656926215154006</v>
      </c>
    </row>
    <row r="30" spans="2:17">
      <c r="B30" s="24" t="s">
        <v>17</v>
      </c>
      <c r="C30" s="21">
        <v>23.746999740600586</v>
      </c>
      <c r="D30" s="31"/>
      <c r="E30" s="35"/>
      <c r="F30" s="35"/>
      <c r="G30" s="34">
        <v>14.218999862670898</v>
      </c>
      <c r="I30" s="35"/>
      <c r="J30" s="35"/>
      <c r="K30" s="35"/>
      <c r="L30" s="35"/>
      <c r="M30" s="35"/>
      <c r="N30" s="35"/>
      <c r="O30" s="36"/>
    </row>
    <row r="31" spans="2:17">
      <c r="B31" s="24" t="s">
        <v>17</v>
      </c>
      <c r="C31" s="21">
        <v>23.684999465942383</v>
      </c>
      <c r="D31" s="37"/>
      <c r="E31" s="35"/>
      <c r="F31" s="35"/>
      <c r="G31" s="34">
        <v>14.288000106811523</v>
      </c>
      <c r="H31" s="37"/>
      <c r="I31" s="35"/>
      <c r="J31" s="35"/>
      <c r="K31" s="35"/>
      <c r="L31" s="35"/>
      <c r="M31" s="35"/>
      <c r="N31" s="35"/>
      <c r="O31" s="36"/>
    </row>
    <row r="32" spans="2:17" ht="15.75">
      <c r="B32" s="24" t="s">
        <v>17</v>
      </c>
      <c r="C32" s="21">
        <v>23.799999237060547</v>
      </c>
      <c r="D32" s="38">
        <f>STDEV(C30:C32)</f>
        <v>5.7558561540880779E-2</v>
      </c>
      <c r="E32" s="39">
        <f>AVERAGE(C30:C32)</f>
        <v>23.743999481201172</v>
      </c>
      <c r="F32" s="35"/>
      <c r="G32" s="34">
        <v>14.173000335693359</v>
      </c>
      <c r="H32" s="40">
        <f>STDEV(G30:G32)</f>
        <v>5.7881974066274607E-2</v>
      </c>
      <c r="I32" s="39">
        <f>AVERAGE(G30:G32)</f>
        <v>14.226666768391928</v>
      </c>
      <c r="J32" s="35"/>
      <c r="K32" s="39">
        <f>E32-I32</f>
        <v>9.5173327128092442</v>
      </c>
      <c r="L32" s="39">
        <f>K32-$K$7</f>
        <v>-2.9083340962727871</v>
      </c>
      <c r="M32" s="18">
        <f>SQRT((D32*D32)+(H32*H32))</f>
        <v>8.1629105890388423E-2</v>
      </c>
      <c r="N32" s="6"/>
      <c r="O32" s="43">
        <f>POWER(2,-L32)</f>
        <v>7.5075079435585002</v>
      </c>
      <c r="P32" s="17">
        <f>M32/SQRT((COUNT(C30:C32)+COUNT(G30:G32)/2))</f>
        <v>3.8480329544858936E-2</v>
      </c>
    </row>
    <row r="33" spans="2:16">
      <c r="B33" s="24" t="s">
        <v>18</v>
      </c>
      <c r="C33" s="21">
        <v>25.624000549316406</v>
      </c>
      <c r="D33" s="31"/>
      <c r="E33" s="35"/>
      <c r="F33" s="35"/>
      <c r="G33" s="34">
        <v>18.017999649047852</v>
      </c>
      <c r="I33" s="35"/>
      <c r="J33" s="35"/>
      <c r="K33" s="35"/>
      <c r="L33" s="35"/>
      <c r="M33" s="35"/>
      <c r="N33" s="35"/>
      <c r="O33" s="36"/>
    </row>
    <row r="34" spans="2:16">
      <c r="B34" s="24" t="s">
        <v>18</v>
      </c>
      <c r="C34" s="21">
        <v>25.545000076293945</v>
      </c>
      <c r="D34" s="37"/>
      <c r="E34" s="35"/>
      <c r="F34" s="35"/>
      <c r="G34" s="34">
        <v>17.898000717163086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4" t="s">
        <v>18</v>
      </c>
      <c r="C35" s="21">
        <v>25.688999176025391</v>
      </c>
      <c r="D35" s="38">
        <f>STDEV(C33:C35)</f>
        <v>7.2112917168485627E-2</v>
      </c>
      <c r="E35" s="39">
        <f>AVERAGE(C33:C35)</f>
        <v>25.619333267211914</v>
      </c>
      <c r="F35" s="35"/>
      <c r="G35" s="34">
        <v>17.607000350952148</v>
      </c>
      <c r="H35" s="40">
        <f>STDEV(G33:G35)</f>
        <v>0.21134544385256701</v>
      </c>
      <c r="I35" s="39">
        <f>AVERAGE(G33:G35)</f>
        <v>17.841000239054363</v>
      </c>
      <c r="J35" s="35"/>
      <c r="K35" s="39">
        <f>E35-I35</f>
        <v>7.7783330281575509</v>
      </c>
      <c r="L35" s="39">
        <f>K35-$K$7</f>
        <v>-4.6473337809244804</v>
      </c>
      <c r="M35" s="18">
        <f>SQRT((D35*D35)+(H35*H35))</f>
        <v>0.22330958210472615</v>
      </c>
      <c r="N35" s="6"/>
      <c r="O35" s="43">
        <f>POWER(2,-L35)</f>
        <v>25.060334751231629</v>
      </c>
      <c r="P35" s="17">
        <f>M35/SQRT((COUNT(C33:C35)+COUNT(G33:G35)/2))</f>
        <v>0.10526914654012398</v>
      </c>
    </row>
    <row r="36" spans="2:16">
      <c r="B36" s="24" t="s">
        <v>19</v>
      </c>
      <c r="C36" s="21"/>
      <c r="D36" s="31"/>
      <c r="E36" s="35"/>
      <c r="F36" s="35"/>
      <c r="G36" s="34">
        <v>17.777000427246094</v>
      </c>
      <c r="I36" s="35"/>
      <c r="J36" s="35"/>
      <c r="K36" s="35"/>
      <c r="L36" s="35"/>
      <c r="M36" s="35"/>
      <c r="N36" s="35"/>
      <c r="O36" s="36"/>
    </row>
    <row r="37" spans="2:16">
      <c r="B37" s="24" t="s">
        <v>19</v>
      </c>
      <c r="C37" s="21">
        <v>30.219999313354492</v>
      </c>
      <c r="D37" s="37"/>
      <c r="E37" s="35"/>
      <c r="F37" s="35"/>
      <c r="G37" s="34">
        <v>17.715000152587891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4" t="s">
        <v>19</v>
      </c>
      <c r="C38" s="21">
        <v>30.339000701904297</v>
      </c>
      <c r="D38" s="38">
        <f>STDEV(C36:C38)</f>
        <v>8.4146688814182066E-2</v>
      </c>
      <c r="E38" s="39">
        <f>AVERAGE(C36:C38)</f>
        <v>30.279500007629395</v>
      </c>
      <c r="F38" s="35"/>
      <c r="G38" s="34">
        <v>17.694000244140625</v>
      </c>
      <c r="H38" s="40">
        <f>STDEV(G36:G38)</f>
        <v>4.3154877298762544E-2</v>
      </c>
      <c r="I38" s="39">
        <f>AVERAGE(G36:G38)</f>
        <v>17.728666941324871</v>
      </c>
      <c r="J38" s="35"/>
      <c r="K38" s="39">
        <f>E38-I38</f>
        <v>12.550833066304524</v>
      </c>
      <c r="L38" s="39">
        <f>K38-$K$7</f>
        <v>0.12516625722249231</v>
      </c>
      <c r="M38" s="18">
        <f>SQRT((D38*D38)+(H38*H38))</f>
        <v>9.456748211230985E-2</v>
      </c>
      <c r="N38" s="6"/>
      <c r="O38" s="43">
        <f>POWER(2,-L38)</f>
        <v>0.91689837308275524</v>
      </c>
      <c r="P38" s="17">
        <f>M38/SQRT((COUNT(C36:C38)+COUNT(G36:G38)/2))</f>
        <v>5.0548445427733818E-2</v>
      </c>
    </row>
    <row r="39" spans="2:16">
      <c r="B39" s="24" t="s">
        <v>20</v>
      </c>
      <c r="C39" s="21">
        <v>22.320999145507813</v>
      </c>
      <c r="D39" s="31"/>
      <c r="E39" s="35"/>
      <c r="F39" s="35"/>
      <c r="G39" s="34">
        <v>12.704999923706055</v>
      </c>
      <c r="I39" s="35"/>
      <c r="J39" s="35"/>
      <c r="K39" s="35"/>
      <c r="L39" s="35"/>
      <c r="M39" s="35"/>
      <c r="N39" s="35"/>
      <c r="O39" s="36"/>
    </row>
    <row r="40" spans="2:16">
      <c r="B40" s="24" t="s">
        <v>20</v>
      </c>
      <c r="C40" s="21">
        <v>22.434999465942383</v>
      </c>
      <c r="D40" s="37"/>
      <c r="E40" s="35"/>
      <c r="F40" s="35"/>
      <c r="G40" s="34">
        <v>12.753999710083008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4" t="s">
        <v>20</v>
      </c>
      <c r="C41" s="21">
        <v>22.281999588012695</v>
      </c>
      <c r="D41" s="38">
        <f>STDEV(C39:C41)</f>
        <v>7.9504718089032228E-2</v>
      </c>
      <c r="E41" s="39">
        <f>AVERAGE(C39:C41)</f>
        <v>22.345999399820965</v>
      </c>
      <c r="F41" s="35"/>
      <c r="G41" s="34">
        <v>12.843000411987305</v>
      </c>
      <c r="H41" s="40">
        <f>STDEV(G39:G41)</f>
        <v>6.9959796514745973E-2</v>
      </c>
      <c r="I41" s="39">
        <f>AVERAGE(G39:G41)</f>
        <v>12.767333348592123</v>
      </c>
      <c r="J41" s="35"/>
      <c r="K41" s="39">
        <f>E41-I41</f>
        <v>9.5786660512288417</v>
      </c>
      <c r="L41" s="39">
        <f>K41-$K$7</f>
        <v>-2.8470007578531895</v>
      </c>
      <c r="M41" s="18">
        <f>SQRT((D41*D41)+(H41*H41))</f>
        <v>0.10590265967765471</v>
      </c>
      <c r="N41" s="6"/>
      <c r="O41" s="43">
        <f>POWER(2,-L41)</f>
        <v>7.1950302767577794</v>
      </c>
      <c r="P41" s="17">
        <f>M41/SQRT((COUNT(C39:C41)+COUNT(G39:G41)/2))</f>
        <v>4.9922992535840538E-2</v>
      </c>
    </row>
    <row r="42" spans="2:16">
      <c r="B42" s="24" t="s">
        <v>21</v>
      </c>
      <c r="C42" s="21">
        <v>22.254999160766602</v>
      </c>
      <c r="D42" s="31"/>
      <c r="E42" s="35"/>
      <c r="F42" s="35"/>
      <c r="G42" s="34">
        <v>16.101999282836914</v>
      </c>
      <c r="I42" s="35"/>
      <c r="J42" s="35"/>
      <c r="K42" s="35"/>
      <c r="L42" s="35"/>
      <c r="M42" s="35"/>
      <c r="N42" s="35"/>
      <c r="O42" s="36"/>
    </row>
    <row r="43" spans="2:16">
      <c r="B43" s="24" t="s">
        <v>21</v>
      </c>
      <c r="C43" s="21">
        <v>22.333999633789063</v>
      </c>
      <c r="D43" s="37"/>
      <c r="E43" s="35"/>
      <c r="F43" s="35"/>
      <c r="G43" s="34">
        <v>16.184000015258789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4" t="s">
        <v>21</v>
      </c>
      <c r="C44" s="21">
        <v>22.389999389648438</v>
      </c>
      <c r="D44" s="38">
        <f>STDEV(C42:C44)</f>
        <v>6.78258913103129E-2</v>
      </c>
      <c r="E44" s="39">
        <f>AVERAGE(C42:C44)</f>
        <v>22.326332728068035</v>
      </c>
      <c r="F44" s="35"/>
      <c r="G44" s="34">
        <v>16.149999618530273</v>
      </c>
      <c r="H44" s="40">
        <f>STDEV(G42:G44)</f>
        <v>4.1199068197585058E-2</v>
      </c>
      <c r="I44" s="39">
        <f>AVERAGE(G42:G44)</f>
        <v>16.14533297220866</v>
      </c>
      <c r="J44" s="35"/>
      <c r="K44" s="39">
        <f>E44-I44</f>
        <v>6.180999755859375</v>
      </c>
      <c r="L44" s="39">
        <f>K44-$K$7</f>
        <v>-6.2446670532226563</v>
      </c>
      <c r="M44" s="18">
        <f>SQRT((D44*D44)+(H44*H44))</f>
        <v>7.9358142319409436E-2</v>
      </c>
      <c r="N44" s="6"/>
      <c r="O44" s="43">
        <f>POWER(2,-L44)</f>
        <v>75.828435549514111</v>
      </c>
      <c r="P44" s="17">
        <f>M44/SQRT((COUNT(C42:C44)+COUNT(G42:G44)/2))</f>
        <v>3.7409787050947697E-2</v>
      </c>
    </row>
    <row r="45" spans="2:16">
      <c r="B45" s="24" t="s">
        <v>22</v>
      </c>
      <c r="C45" s="21"/>
      <c r="D45" s="31"/>
      <c r="E45" s="35"/>
      <c r="F45" s="35"/>
      <c r="G45" s="34">
        <v>18.701000213623047</v>
      </c>
      <c r="I45" s="35"/>
      <c r="J45" s="35"/>
      <c r="K45" s="35"/>
      <c r="L45" s="35"/>
      <c r="M45" s="35"/>
      <c r="N45" s="35"/>
      <c r="O45" s="36"/>
    </row>
    <row r="46" spans="2:16">
      <c r="B46" s="24" t="s">
        <v>22</v>
      </c>
      <c r="C46" s="21">
        <v>30.790000915527344</v>
      </c>
      <c r="D46" s="37"/>
      <c r="E46" s="35"/>
      <c r="F46" s="35"/>
      <c r="G46" s="34">
        <v>18.485000610351562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4" t="s">
        <v>22</v>
      </c>
      <c r="C47" s="21">
        <v>30.733999252319336</v>
      </c>
      <c r="D47" s="38">
        <f>STDEV(C45:C47)</f>
        <v>3.959915581210751E-2</v>
      </c>
      <c r="E47" s="39">
        <f>AVERAGE(C45:C47)</f>
        <v>30.76200008392334</v>
      </c>
      <c r="F47" s="35"/>
      <c r="G47" s="34">
        <v>18.677000045776367</v>
      </c>
      <c r="H47" s="40">
        <f>STDEV(G45:G47)</f>
        <v>0.11838892112690218</v>
      </c>
      <c r="I47" s="39">
        <f>AVERAGE(G45:G47)</f>
        <v>18.621000289916992</v>
      </c>
      <c r="J47" s="35"/>
      <c r="K47" s="39">
        <f>E47-I47</f>
        <v>12.140999794006348</v>
      </c>
      <c r="L47" s="39">
        <f>K47-$K$7</f>
        <v>-0.28466701507568359</v>
      </c>
      <c r="M47" s="18">
        <f>SQRT((D47*D47)+(H47*H47))</f>
        <v>0.12483601157768311</v>
      </c>
      <c r="N47" s="6"/>
      <c r="O47" s="43">
        <f>POWER(2,-L47)</f>
        <v>1.2181290778245344</v>
      </c>
      <c r="P47" s="17">
        <f>M47/SQRT((COUNT(C45:C47)+COUNT(G45:G47)/2))</f>
        <v>6.6727654979290757E-2</v>
      </c>
    </row>
    <row r="48" spans="2:16">
      <c r="B48" s="24" t="s">
        <v>23</v>
      </c>
      <c r="C48" s="21">
        <v>23.103000640869141</v>
      </c>
      <c r="D48" s="31"/>
      <c r="E48" s="35"/>
      <c r="F48" s="35"/>
      <c r="G48" s="34">
        <v>13.284000396728516</v>
      </c>
      <c r="I48" s="35"/>
      <c r="J48" s="35"/>
      <c r="K48" s="35"/>
      <c r="L48" s="35"/>
      <c r="M48" s="35"/>
      <c r="N48" s="35"/>
      <c r="O48" s="36"/>
    </row>
    <row r="49" spans="2:16">
      <c r="B49" s="24" t="s">
        <v>23</v>
      </c>
      <c r="C49" s="21">
        <v>22.992000579833984</v>
      </c>
      <c r="D49" s="37"/>
      <c r="E49" s="35"/>
      <c r="F49" s="35"/>
      <c r="G49" s="34">
        <v>13.295999526977539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4" t="s">
        <v>23</v>
      </c>
      <c r="C50" s="21">
        <v>23.129999160766602</v>
      </c>
      <c r="D50" s="38">
        <f>STDEV(C48:C50)</f>
        <v>7.313633611946721E-2</v>
      </c>
      <c r="E50" s="39">
        <f>AVERAGE(C48:C50)</f>
        <v>23.075000127156574</v>
      </c>
      <c r="F50" s="35"/>
      <c r="G50" s="34">
        <v>13.277000427246094</v>
      </c>
      <c r="H50" s="40">
        <f>STDEV(G48:G50)</f>
        <v>9.6085421205410783E-3</v>
      </c>
      <c r="I50" s="39">
        <f>AVERAGE(G48:G50)</f>
        <v>13.285666783650717</v>
      </c>
      <c r="J50" s="35"/>
      <c r="K50" s="39">
        <f>E50-I50</f>
        <v>9.7893333435058576</v>
      </c>
      <c r="L50" s="39">
        <f>K50-$K$7</f>
        <v>-2.6363334655761737</v>
      </c>
      <c r="M50" s="18">
        <f>SQRT((D50*D50)+(H50*H50))</f>
        <v>7.376481371671656E-2</v>
      </c>
      <c r="N50" s="6"/>
      <c r="O50" s="43">
        <f>POWER(2,-L50)</f>
        <v>6.2174951005157562</v>
      </c>
      <c r="P50" s="17">
        <f>M50/SQRT((COUNT(C48:C50)+COUNT(G48:G50)/2))</f>
        <v>3.4773066661368493E-2</v>
      </c>
    </row>
    <row r="51" spans="2:16">
      <c r="B51" s="24" t="s">
        <v>24</v>
      </c>
      <c r="C51" s="21">
        <v>22.687000274658203</v>
      </c>
      <c r="D51" s="31"/>
      <c r="E51" s="35"/>
      <c r="F51" s="35"/>
      <c r="G51" s="34">
        <v>16.684000015258789</v>
      </c>
      <c r="I51" s="35"/>
      <c r="J51" s="35"/>
      <c r="K51" s="35"/>
      <c r="L51" s="35"/>
      <c r="M51" s="35"/>
      <c r="N51" s="35"/>
      <c r="O51" s="36"/>
    </row>
    <row r="52" spans="2:16">
      <c r="B52" s="24" t="s">
        <v>24</v>
      </c>
      <c r="C52" s="21">
        <v>22.999000549316406</v>
      </c>
      <c r="D52" s="37"/>
      <c r="E52" s="35"/>
      <c r="F52" s="35"/>
      <c r="G52" s="34">
        <v>16.733999252319336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4" t="s">
        <v>24</v>
      </c>
      <c r="C53" s="21">
        <v>22.697999954223633</v>
      </c>
      <c r="D53" s="38">
        <f>STDEV(C51:C53)</f>
        <v>0.17704355517958825</v>
      </c>
      <c r="E53" s="39">
        <f>AVERAGE(C51:C53)</f>
        <v>22.794666926066082</v>
      </c>
      <c r="F53" s="35"/>
      <c r="G53" s="34">
        <v>16.743999481201172</v>
      </c>
      <c r="H53" s="40">
        <f>STDEV(G51:G53)</f>
        <v>3.2145150483644823E-2</v>
      </c>
      <c r="I53" s="39">
        <f>AVERAGE(G51:G53)</f>
        <v>16.720666249593098</v>
      </c>
      <c r="J53" s="35"/>
      <c r="K53" s="39">
        <f>E53-I53</f>
        <v>6.0740006764729841</v>
      </c>
      <c r="L53" s="39">
        <f>K53-$K$7</f>
        <v>-6.3516661326090471</v>
      </c>
      <c r="M53" s="18">
        <f>SQRT((D53*D53)+(H53*H53))</f>
        <v>0.17993813139588866</v>
      </c>
      <c r="N53" s="6"/>
      <c r="O53" s="43">
        <f>POWER(2,-L53)</f>
        <v>81.666139901986085</v>
      </c>
      <c r="P53" s="17">
        <f>M53/SQRT((COUNT(C51:C53)+COUNT(G51:G53)/2))</f>
        <v>8.482364860271259E-2</v>
      </c>
    </row>
    <row r="54" spans="2:16">
      <c r="B54" s="24" t="s">
        <v>25</v>
      </c>
      <c r="C54" s="21">
        <v>29.075000762939453</v>
      </c>
      <c r="D54" s="31"/>
      <c r="E54" s="35"/>
      <c r="F54" s="35"/>
      <c r="G54" s="34">
        <v>17.139999389648438</v>
      </c>
      <c r="I54" s="35"/>
      <c r="J54" s="35"/>
      <c r="K54" s="35"/>
      <c r="L54" s="35"/>
      <c r="M54" s="35"/>
      <c r="N54" s="35"/>
      <c r="O54" s="36"/>
    </row>
    <row r="55" spans="2:16">
      <c r="B55" s="24" t="s">
        <v>25</v>
      </c>
      <c r="C55" s="21">
        <v>28.684000015258789</v>
      </c>
      <c r="D55" s="37"/>
      <c r="E55" s="35"/>
      <c r="F55" s="35"/>
      <c r="G55" s="34">
        <v>17.215999603271484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4" t="s">
        <v>25</v>
      </c>
      <c r="C56" s="21">
        <v>28.930999755859375</v>
      </c>
      <c r="D56" s="38">
        <f>STDEV(C54:C56)</f>
        <v>0.19774847095203923</v>
      </c>
      <c r="E56" s="39">
        <f>AVERAGE(C54:C56)</f>
        <v>28.896666844685871</v>
      </c>
      <c r="F56" s="35"/>
      <c r="G56" s="34">
        <v>17.200000762939453</v>
      </c>
      <c r="H56" s="40">
        <f>STDEV(G54:G56)</f>
        <v>4.0066944313083476E-2</v>
      </c>
      <c r="I56" s="39">
        <f>AVERAGE(G54:G56)</f>
        <v>17.185333251953125</v>
      </c>
      <c r="J56" s="35"/>
      <c r="K56" s="39">
        <f>E56-I56</f>
        <v>11.711333592732746</v>
      </c>
      <c r="L56" s="39">
        <f>K56-$K$7</f>
        <v>-0.71433321634928504</v>
      </c>
      <c r="M56" s="18">
        <f>SQRT((D56*D56)+(H56*H56))</f>
        <v>0.2017667410413749</v>
      </c>
      <c r="N56" s="6"/>
      <c r="O56" s="43">
        <f>POWER(2,-L56)</f>
        <v>1.6407247334995889</v>
      </c>
      <c r="P56" s="17">
        <f>M56/SQRT((COUNT(C54:C56)+COUNT(G54:G56)/2))</f>
        <v>9.5113753872177534E-2</v>
      </c>
    </row>
    <row r="57" spans="2:16">
      <c r="B57" s="24" t="s">
        <v>26</v>
      </c>
      <c r="C57" s="21">
        <v>22.920999526977539</v>
      </c>
      <c r="D57" s="31"/>
      <c r="E57" s="35"/>
      <c r="F57" s="35"/>
      <c r="G57" s="34">
        <v>14.118000030517578</v>
      </c>
      <c r="I57" s="35"/>
      <c r="J57" s="35"/>
      <c r="K57" s="35"/>
      <c r="L57" s="35"/>
      <c r="M57" s="35"/>
      <c r="N57" s="35"/>
      <c r="O57" s="36"/>
    </row>
    <row r="58" spans="2:16">
      <c r="B58" s="24" t="s">
        <v>26</v>
      </c>
      <c r="C58" s="21">
        <v>23.049999237060547</v>
      </c>
      <c r="D58" s="37"/>
      <c r="E58" s="35"/>
      <c r="F58" s="35"/>
      <c r="G58" s="34">
        <v>14.168000221252441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4" t="s">
        <v>26</v>
      </c>
      <c r="C59" s="21">
        <v>23.038000106811523</v>
      </c>
      <c r="D59" s="38">
        <f>STDEV(C57:C59)</f>
        <v>7.1267149994137843E-2</v>
      </c>
      <c r="E59" s="39">
        <f>AVERAGE(C57:C59)</f>
        <v>23.002999623616535</v>
      </c>
      <c r="F59" s="35"/>
      <c r="G59" s="34">
        <v>14.119999885559082</v>
      </c>
      <c r="H59" s="40">
        <f>STDEV(G57:G59)</f>
        <v>2.830798097234808E-2</v>
      </c>
      <c r="I59" s="39">
        <f>AVERAGE(G57:G59)</f>
        <v>14.135333379109701</v>
      </c>
      <c r="J59" s="35"/>
      <c r="K59" s="39">
        <f>E59-I59</f>
        <v>8.8676662445068342</v>
      </c>
      <c r="L59" s="39">
        <f>K59-$K$7</f>
        <v>-3.5580005645751971</v>
      </c>
      <c r="M59" s="18">
        <f>SQRT((D59*D59)+(H59*H59))</f>
        <v>7.6683430120318447E-2</v>
      </c>
      <c r="N59" s="6"/>
      <c r="O59" s="43">
        <f>POWER(2,-L59)</f>
        <v>11.777819506402279</v>
      </c>
      <c r="P59" s="17">
        <f>M59/SQRT((COUNT(C57:C59)+COUNT(G57:G59)/2))</f>
        <v>3.6148915628481285E-2</v>
      </c>
    </row>
    <row r="60" spans="2:16">
      <c r="B60" s="24" t="s">
        <v>27</v>
      </c>
      <c r="C60" s="21">
        <v>22.115999221801758</v>
      </c>
      <c r="D60" s="31"/>
      <c r="E60" s="35"/>
      <c r="F60" s="35"/>
      <c r="G60" s="34">
        <v>16.222999572753906</v>
      </c>
      <c r="I60" s="35"/>
      <c r="J60" s="35"/>
      <c r="K60" s="35"/>
      <c r="L60" s="35"/>
      <c r="M60" s="35"/>
      <c r="N60" s="35"/>
      <c r="O60" s="36"/>
    </row>
    <row r="61" spans="2:16">
      <c r="B61" s="24" t="s">
        <v>27</v>
      </c>
      <c r="C61" s="21">
        <v>22.22599983215332</v>
      </c>
      <c r="D61" s="37"/>
      <c r="E61" s="35"/>
      <c r="F61" s="35"/>
      <c r="G61" s="34">
        <v>16.297000885009766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4" t="s">
        <v>27</v>
      </c>
      <c r="C62" s="21">
        <v>22.139999389648438</v>
      </c>
      <c r="D62" s="38">
        <f>STDEV(C60:C62)</f>
        <v>5.7839171336590348E-2</v>
      </c>
      <c r="E62" s="39">
        <f>AVERAGE(C60:C62)</f>
        <v>22.16066614786784</v>
      </c>
      <c r="F62" s="35"/>
      <c r="G62" s="34">
        <v>16.35099983215332</v>
      </c>
      <c r="H62" s="40">
        <f>STDEV(G60:G62)</f>
        <v>6.426007951354E-2</v>
      </c>
      <c r="I62" s="39">
        <f>AVERAGE(G60:G62)</f>
        <v>16.290333429972332</v>
      </c>
      <c r="J62" s="35"/>
      <c r="K62" s="39">
        <f>E62-I62</f>
        <v>5.8703327178955078</v>
      </c>
      <c r="L62" s="39">
        <f>K62-$K$7</f>
        <v>-6.5553340911865234</v>
      </c>
      <c r="M62" s="18">
        <f>SQRT((D62*D62)+(H62*H62))</f>
        <v>8.6456506753337756E-2</v>
      </c>
      <c r="N62" s="6"/>
      <c r="O62" s="43">
        <f>POWER(2,-L62)</f>
        <v>94.04856924585701</v>
      </c>
      <c r="P62" s="17">
        <f>M62/SQRT((COUNT(C60:C62)+COUNT(G60:G62)/2))</f>
        <v>4.075598813532378E-2</v>
      </c>
    </row>
    <row r="63" spans="2:16">
      <c r="B63" s="24" t="s">
        <v>28</v>
      </c>
      <c r="C63" s="21">
        <v>28.825000762939453</v>
      </c>
      <c r="D63" s="31"/>
      <c r="E63" s="35"/>
      <c r="F63" s="35"/>
      <c r="G63" s="34">
        <v>18.898000717163086</v>
      </c>
      <c r="I63" s="35"/>
      <c r="J63" s="35"/>
      <c r="K63" s="35"/>
      <c r="L63" s="35"/>
      <c r="M63" s="35"/>
      <c r="N63" s="35"/>
      <c r="O63" s="36"/>
    </row>
    <row r="64" spans="2:16">
      <c r="B64" s="24" t="s">
        <v>28</v>
      </c>
      <c r="C64" s="21">
        <v>28.570999145507813</v>
      </c>
      <c r="D64" s="37"/>
      <c r="E64" s="35"/>
      <c r="F64" s="35"/>
      <c r="G64" s="34">
        <v>18.820999145507813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4" t="s">
        <v>28</v>
      </c>
      <c r="C65" s="21">
        <v>28.634000778198242</v>
      </c>
      <c r="D65" s="38">
        <f>STDEV(C63:C65)</f>
        <v>0.13226678945140397</v>
      </c>
      <c r="E65" s="39">
        <f>AVERAGE(C63:C65)</f>
        <v>28.676666895548504</v>
      </c>
      <c r="F65" s="35"/>
      <c r="G65" s="34">
        <v>18.906000137329102</v>
      </c>
      <c r="H65" s="40">
        <f>STDEV(G63:G65)</f>
        <v>4.6936839424517277E-2</v>
      </c>
      <c r="I65" s="39">
        <f>AVERAGE(G63:G65)</f>
        <v>18.875</v>
      </c>
      <c r="J65" s="35"/>
      <c r="K65" s="39">
        <f>E65-I65</f>
        <v>9.8016668955485038</v>
      </c>
      <c r="L65" s="39">
        <f>K65-$K$7</f>
        <v>-2.6239999135335275</v>
      </c>
      <c r="M65" s="18">
        <f>SQRT((D65*D65)+(H65*H65))</f>
        <v>0.14034803342742266</v>
      </c>
      <c r="N65" s="6"/>
      <c r="O65" s="43">
        <f>POWER(2,-L65)</f>
        <v>6.1645684974000545</v>
      </c>
      <c r="P65" s="17">
        <f>M65/SQRT((COUNT(C63:C65)+COUNT(G63:G65)/2))</f>
        <v>6.6160697441817878E-2</v>
      </c>
    </row>
    <row r="66" spans="2:16">
      <c r="B66" s="24" t="s">
        <v>29</v>
      </c>
      <c r="C66" s="21">
        <v>22.948999404907227</v>
      </c>
      <c r="D66" s="31"/>
      <c r="E66" s="35"/>
      <c r="F66" s="35"/>
      <c r="G66" s="34">
        <v>13.916999816894531</v>
      </c>
      <c r="I66" s="35"/>
      <c r="J66" s="35"/>
      <c r="K66" s="35"/>
      <c r="L66" s="35"/>
      <c r="M66" s="35"/>
      <c r="N66" s="35"/>
      <c r="O66" s="36"/>
    </row>
    <row r="67" spans="2:16">
      <c r="B67" s="24" t="s">
        <v>29</v>
      </c>
      <c r="C67" s="21">
        <v>23.006000518798828</v>
      </c>
      <c r="D67" s="37"/>
      <c r="E67" s="35"/>
      <c r="F67" s="35"/>
      <c r="G67" s="34">
        <v>14.046999931335449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4" t="s">
        <v>29</v>
      </c>
      <c r="C68" s="21">
        <v>23.125999450683594</v>
      </c>
      <c r="D68" s="38">
        <f>STDEV(C66:C68)</f>
        <v>9.0349217708478272E-2</v>
      </c>
      <c r="E68" s="39">
        <f>AVERAGE(C66:C68)</f>
        <v>23.026999791463215</v>
      </c>
      <c r="F68" s="35"/>
      <c r="G68" s="34">
        <v>13.986000061035156</v>
      </c>
      <c r="H68" s="40">
        <f>STDEV(G66:G68)</f>
        <v>6.5041073718548781E-2</v>
      </c>
      <c r="I68" s="39">
        <f>AVERAGE(G66:G68)</f>
        <v>13.983333269755045</v>
      </c>
      <c r="J68" s="35"/>
      <c r="K68" s="39">
        <f>E68-I68</f>
        <v>9.04366652170817</v>
      </c>
      <c r="L68" s="39">
        <f>K68-$K$7</f>
        <v>-3.3820002873738613</v>
      </c>
      <c r="M68" s="18">
        <f>SQRT((D68*D68)+(H68*H68))</f>
        <v>0.1113252999591544</v>
      </c>
      <c r="N68" s="6"/>
      <c r="O68" s="43">
        <f>POWER(2,-L68)</f>
        <v>10.425179271522433</v>
      </c>
      <c r="P68" s="17">
        <f>M68/SQRT((COUNT(C66:C68)+COUNT(G66:G68)/2))</f>
        <v>5.2479249679163044E-2</v>
      </c>
    </row>
    <row r="69" spans="2:16">
      <c r="B69" s="24" t="s">
        <v>30</v>
      </c>
      <c r="C69" s="21">
        <v>22.011999130249023</v>
      </c>
      <c r="D69" s="31"/>
      <c r="E69" s="35"/>
      <c r="F69" s="35"/>
      <c r="G69" s="34">
        <v>16.184999465942383</v>
      </c>
      <c r="I69" s="35"/>
      <c r="J69" s="35"/>
      <c r="K69" s="35"/>
      <c r="L69" s="35"/>
      <c r="M69" s="35"/>
      <c r="N69" s="35"/>
      <c r="O69" s="36"/>
    </row>
    <row r="70" spans="2:16">
      <c r="B70" s="24" t="s">
        <v>30</v>
      </c>
      <c r="C70" s="21">
        <v>22.051000595092773</v>
      </c>
      <c r="D70" s="37"/>
      <c r="E70" s="35"/>
      <c r="F70" s="35"/>
      <c r="G70" s="34">
        <v>16.159999847412109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4" t="s">
        <v>30</v>
      </c>
      <c r="C71" s="21">
        <v>22.093000411987305</v>
      </c>
      <c r="D71" s="38">
        <f>STDEV(C69:C71)</f>
        <v>4.0509888756485202E-2</v>
      </c>
      <c r="E71" s="39">
        <f>AVERAGE(C69:C71)</f>
        <v>22.052000045776367</v>
      </c>
      <c r="F71" s="35"/>
      <c r="G71" s="34">
        <v>16.232000350952148</v>
      </c>
      <c r="H71" s="40">
        <f>STDEV(G69:G71)</f>
        <v>3.6556204736404599E-2</v>
      </c>
      <c r="I71" s="39">
        <f>AVERAGE(G69:G71)</f>
        <v>16.192333221435547</v>
      </c>
      <c r="J71" s="35"/>
      <c r="K71" s="39">
        <f>E71-I71</f>
        <v>5.8596668243408203</v>
      </c>
      <c r="L71" s="39">
        <f>K71-$K$7</f>
        <v>-6.5659999847412109</v>
      </c>
      <c r="M71" s="18">
        <f>SQRT((D71*D71)+(H71*H71))</f>
        <v>5.4565622802207031E-2</v>
      </c>
      <c r="N71" s="6"/>
      <c r="O71" s="43">
        <f>POWER(2,-L71)</f>
        <v>94.746450069909116</v>
      </c>
      <c r="P71" s="17">
        <f>M71/SQRT((COUNT(C69:C71)+COUNT(G69:G71)/2))</f>
        <v>2.5722481268738599E-2</v>
      </c>
    </row>
    <row r="72" spans="2:16">
      <c r="B72" s="24" t="s">
        <v>31</v>
      </c>
      <c r="C72" s="21">
        <v>30.240999221801758</v>
      </c>
      <c r="D72" s="31"/>
      <c r="E72" s="35"/>
      <c r="F72" s="35"/>
      <c r="G72" s="34">
        <v>17.349000930786133</v>
      </c>
      <c r="I72" s="35"/>
      <c r="J72" s="35"/>
      <c r="K72" s="35"/>
      <c r="L72" s="35"/>
      <c r="M72" s="35"/>
      <c r="N72" s="35"/>
      <c r="O72" s="36"/>
    </row>
    <row r="73" spans="2:16">
      <c r="B73" s="24" t="s">
        <v>31</v>
      </c>
      <c r="C73" s="21"/>
      <c r="D73" s="37"/>
      <c r="E73" s="35"/>
      <c r="F73" s="35"/>
      <c r="G73" s="34">
        <v>17.431999206542969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4" t="s">
        <v>31</v>
      </c>
      <c r="C74" s="21">
        <v>30.582000732421875</v>
      </c>
      <c r="D74" s="38">
        <f>STDEV(C72:C74)</f>
        <v>0.24112448055434135</v>
      </c>
      <c r="E74" s="39">
        <f>AVERAGE(C72:C74)</f>
        <v>30.411499977111816</v>
      </c>
      <c r="F74" s="35"/>
      <c r="G74" s="34">
        <v>17.402999877929688</v>
      </c>
      <c r="H74" s="40">
        <f>STDEV(G72:G74)</f>
        <v>4.2121968004121213E-2</v>
      </c>
      <c r="I74" s="39">
        <f>AVERAGE(G72:G74)</f>
        <v>17.39466667175293</v>
      </c>
      <c r="J74" s="35"/>
      <c r="K74" s="39">
        <f>E74-I74</f>
        <v>13.016833305358887</v>
      </c>
      <c r="L74" s="39">
        <f>K74-$K$7</f>
        <v>0.59116649627685547</v>
      </c>
      <c r="M74" s="18">
        <f>SQRT((D74*D74)+(H74*H74))</f>
        <v>0.24477596963578993</v>
      </c>
      <c r="N74" s="6"/>
      <c r="O74" s="43">
        <f>POWER(2,-L74)</f>
        <v>0.66380596729705432</v>
      </c>
      <c r="P74" s="17">
        <f>M74/SQRT((COUNT(C72:C74)+COUNT(G72:G74)/2))</f>
        <v>0.13083825927035819</v>
      </c>
    </row>
    <row r="75" spans="2:16">
      <c r="B75" s="24" t="s">
        <v>32</v>
      </c>
      <c r="C75" s="21">
        <v>24.586999893188477</v>
      </c>
      <c r="D75" s="31"/>
      <c r="E75" s="35"/>
      <c r="F75" s="35"/>
      <c r="G75" s="34">
        <v>14.152000427246094</v>
      </c>
      <c r="I75" s="35"/>
      <c r="J75" s="35"/>
      <c r="K75" s="35"/>
      <c r="L75" s="35"/>
      <c r="M75" s="35"/>
      <c r="N75" s="35"/>
      <c r="O75" s="36"/>
    </row>
    <row r="76" spans="2:16">
      <c r="B76" s="24" t="s">
        <v>32</v>
      </c>
      <c r="C76" s="21">
        <v>24.542999267578125</v>
      </c>
      <c r="D76" s="37"/>
      <c r="E76" s="35"/>
      <c r="F76" s="35"/>
      <c r="G76" s="34">
        <v>14.147000312805176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4" t="s">
        <v>32</v>
      </c>
      <c r="C77" s="21">
        <v>24.530000686645508</v>
      </c>
      <c r="D77" s="38">
        <f>STDEV(C75:C77)</f>
        <v>2.9871747261953439E-2</v>
      </c>
      <c r="E77" s="39">
        <f>AVERAGE(C75:C77)</f>
        <v>24.553333282470703</v>
      </c>
      <c r="F77" s="35"/>
      <c r="G77" s="34">
        <v>14.163999557495117</v>
      </c>
      <c r="H77" s="40">
        <f>STDEV(G75:G77)</f>
        <v>8.7364618237190921E-3</v>
      </c>
      <c r="I77" s="39">
        <f>AVERAGE(G75:G77)</f>
        <v>14.154333432515463</v>
      </c>
      <c r="J77" s="35"/>
      <c r="K77" s="39">
        <f>E77-I77</f>
        <v>10.39899984995524</v>
      </c>
      <c r="L77" s="39">
        <f>K77-$K$7</f>
        <v>-2.026666959126791</v>
      </c>
      <c r="M77" s="18">
        <f>SQRT((D77*D77)+(H77*H77))</f>
        <v>3.1123095117281056E-2</v>
      </c>
      <c r="N77" s="6"/>
      <c r="O77" s="43">
        <f>POWER(2,-L77)</f>
        <v>4.0746240658283623</v>
      </c>
      <c r="P77" s="17">
        <f>M77/SQRT((COUNT(C75:C77)+COUNT(G75:G77)/2))</f>
        <v>1.4671567739295576E-2</v>
      </c>
    </row>
    <row r="78" spans="2:16">
      <c r="B78" s="24" t="s">
        <v>33</v>
      </c>
      <c r="C78" s="21">
        <v>23.704000473022461</v>
      </c>
      <c r="D78" s="31"/>
      <c r="E78" s="35"/>
      <c r="F78" s="35"/>
      <c r="G78" s="34">
        <v>16.809999465942383</v>
      </c>
      <c r="I78" s="35"/>
      <c r="J78" s="35"/>
      <c r="K78" s="35"/>
      <c r="L78" s="35"/>
      <c r="M78" s="35"/>
      <c r="N78" s="35"/>
      <c r="O78" s="36"/>
    </row>
    <row r="79" spans="2:16">
      <c r="B79" s="24" t="s">
        <v>33</v>
      </c>
      <c r="C79" s="21">
        <v>23.638999938964844</v>
      </c>
      <c r="D79" s="37"/>
      <c r="E79" s="35"/>
      <c r="F79" s="35"/>
      <c r="G79" s="34">
        <v>16.826000213623047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4" t="s">
        <v>33</v>
      </c>
      <c r="C80" s="21">
        <v>23.743000030517578</v>
      </c>
      <c r="D80" s="38">
        <f>STDEV(C78:C80)</f>
        <v>5.2538960076574819E-2</v>
      </c>
      <c r="E80" s="39">
        <f>AVERAGE(C78:C80)</f>
        <v>23.695333480834961</v>
      </c>
      <c r="F80" s="35"/>
      <c r="G80" s="34">
        <v>16.871999740600586</v>
      </c>
      <c r="H80" s="40">
        <f>STDEV(G78:G80)</f>
        <v>3.2186991332395568E-2</v>
      </c>
      <c r="I80" s="39">
        <f>AVERAGE(G78:G80)</f>
        <v>16.835999806722004</v>
      </c>
      <c r="J80" s="35"/>
      <c r="K80" s="39">
        <f>E80-I80</f>
        <v>6.8593336741129569</v>
      </c>
      <c r="L80" s="39">
        <f>K80-$K$7</f>
        <v>-5.5663331349690743</v>
      </c>
      <c r="M80" s="18">
        <f>SQRT((D80*D80)+(H80*H80))</f>
        <v>6.1614484798297467E-2</v>
      </c>
      <c r="N80" s="6"/>
      <c r="O80" s="43">
        <f>POWER(2,-L80)</f>
        <v>47.384165824699309</v>
      </c>
      <c r="P80" s="17">
        <f>M80/SQRT((COUNT(C78:C80)+COUNT(G78:G80)/2))</f>
        <v>2.9045346680127728E-2</v>
      </c>
    </row>
    <row r="81" spans="2:16">
      <c r="B81" s="24" t="s">
        <v>34</v>
      </c>
      <c r="C81" s="21">
        <v>29.211000442504883</v>
      </c>
      <c r="D81" s="31"/>
      <c r="E81" s="35"/>
      <c r="F81" s="35"/>
      <c r="G81" s="34">
        <v>16.71299934387207</v>
      </c>
      <c r="I81" s="35"/>
      <c r="J81" s="35"/>
      <c r="K81" s="35"/>
      <c r="L81" s="35"/>
      <c r="M81" s="35"/>
      <c r="N81" s="35"/>
      <c r="O81" s="36"/>
    </row>
    <row r="82" spans="2:16">
      <c r="B82" s="24" t="s">
        <v>34</v>
      </c>
      <c r="C82" s="21">
        <v>29.666999816894531</v>
      </c>
      <c r="D82" s="37"/>
      <c r="E82" s="35"/>
      <c r="F82" s="35"/>
      <c r="G82" s="34">
        <v>17.016000747680664</v>
      </c>
      <c r="H82" s="37"/>
      <c r="I82" s="35"/>
      <c r="J82" s="35"/>
      <c r="K82" s="35"/>
      <c r="L82" s="35"/>
      <c r="M82" s="35"/>
      <c r="N82" s="35"/>
      <c r="O82" s="36"/>
    </row>
    <row r="83" spans="2:16" ht="15.75">
      <c r="B83" s="24" t="s">
        <v>34</v>
      </c>
      <c r="C83" s="21"/>
      <c r="D83" s="38">
        <f>STDEV(C81:C83)</f>
        <v>0.32244024984774372</v>
      </c>
      <c r="E83" s="39">
        <f>AVERAGE(C81:C83)</f>
        <v>29.439000129699707</v>
      </c>
      <c r="F83" s="35"/>
      <c r="G83" s="34">
        <v>16.979999542236328</v>
      </c>
      <c r="H83" s="40">
        <f>STDEV(G81:G83)</f>
        <v>0.16552695824244501</v>
      </c>
      <c r="I83" s="39">
        <f>AVERAGE(G81:G83)</f>
        <v>16.902999877929687</v>
      </c>
      <c r="J83" s="35"/>
      <c r="K83" s="39">
        <f>E83-I83</f>
        <v>12.53600025177002</v>
      </c>
      <c r="L83" s="39">
        <f>K83-$K$7</f>
        <v>0.11033344268798828</v>
      </c>
      <c r="M83" s="18">
        <f>SQRT((D83*D83)+(H83*H83))</f>
        <v>0.36244570438463125</v>
      </c>
      <c r="N83" s="6"/>
      <c r="O83" s="43">
        <f>POWER(2,-L83)</f>
        <v>0.9263739291018207</v>
      </c>
      <c r="P83" s="17">
        <f>M83/SQRT((COUNT(C81:C83)+COUNT(G81:G83)/2))</f>
        <v>0.19373537815931999</v>
      </c>
    </row>
    <row r="84" spans="2:16">
      <c r="B84" s="24" t="s">
        <v>35</v>
      </c>
      <c r="C84" s="21">
        <v>22.983999252319336</v>
      </c>
      <c r="D84" s="31"/>
      <c r="E84" s="35"/>
      <c r="F84" s="35"/>
      <c r="G84" s="34">
        <v>13.541999816894531</v>
      </c>
      <c r="I84" s="35"/>
      <c r="J84" s="35"/>
      <c r="K84" s="35"/>
      <c r="L84" s="35"/>
      <c r="M84" s="35"/>
      <c r="N84" s="35"/>
      <c r="O84" s="36"/>
    </row>
    <row r="85" spans="2:16">
      <c r="B85" s="24" t="s">
        <v>35</v>
      </c>
      <c r="C85" s="21">
        <v>22.826000213623047</v>
      </c>
      <c r="D85" s="37"/>
      <c r="E85" s="35"/>
      <c r="F85" s="35"/>
      <c r="G85" s="34">
        <v>13.607000350952148</v>
      </c>
      <c r="H85" s="37"/>
      <c r="I85" s="35"/>
      <c r="J85" s="35"/>
      <c r="K85" s="35"/>
      <c r="L85" s="35"/>
      <c r="M85" s="35"/>
      <c r="N85" s="35"/>
      <c r="O85" s="36"/>
    </row>
    <row r="86" spans="2:16" ht="15.75">
      <c r="B86" s="24" t="s">
        <v>35</v>
      </c>
      <c r="C86" s="21">
        <v>22.923000335693359</v>
      </c>
      <c r="D86" s="38">
        <f>STDEV(C84:C86)</f>
        <v>7.9680181287601057E-2</v>
      </c>
      <c r="E86" s="39">
        <f>AVERAGE(C84:C86)</f>
        <v>22.910999933878582</v>
      </c>
      <c r="F86" s="35"/>
      <c r="G86" s="34">
        <v>13.578000068664551</v>
      </c>
      <c r="H86" s="40">
        <f>STDEV(G84:G86)</f>
        <v>3.2563025883253431E-2</v>
      </c>
      <c r="I86" s="39">
        <f>AVERAGE(G84:G86)</f>
        <v>13.575666745503744</v>
      </c>
      <c r="J86" s="35"/>
      <c r="K86" s="39">
        <f>E86-I86</f>
        <v>9.3353331883748378</v>
      </c>
      <c r="L86" s="39">
        <f>K86-$K$7</f>
        <v>-3.0903336207071934</v>
      </c>
      <c r="M86" s="18">
        <f>SQRT((D86*D86)+(H86*H86))</f>
        <v>8.6077185971071349E-2</v>
      </c>
      <c r="N86" s="6"/>
      <c r="O86" s="43">
        <f>POWER(2,-L86)</f>
        <v>8.5169307572746398</v>
      </c>
      <c r="P86" s="17">
        <f>M86/SQRT((COUNT(C84:C86)+COUNT(G84:G86)/2))</f>
        <v>4.0577174603733411E-2</v>
      </c>
    </row>
    <row r="87" spans="2:16">
      <c r="B87" s="24" t="s">
        <v>36</v>
      </c>
      <c r="C87" s="21">
        <v>22.517000198364258</v>
      </c>
      <c r="D87" s="31"/>
      <c r="E87" s="35"/>
      <c r="F87" s="35"/>
      <c r="G87" s="34">
        <v>17.229000091552734</v>
      </c>
      <c r="I87" s="35"/>
      <c r="J87" s="35"/>
      <c r="K87" s="35"/>
      <c r="L87" s="35"/>
      <c r="M87" s="35"/>
      <c r="N87" s="35"/>
      <c r="O87" s="36"/>
    </row>
    <row r="88" spans="2:16">
      <c r="B88" s="24" t="s">
        <v>36</v>
      </c>
      <c r="C88" s="21">
        <v>22.781000137329102</v>
      </c>
      <c r="D88" s="37"/>
      <c r="E88" s="35"/>
      <c r="F88" s="35"/>
      <c r="G88" s="34">
        <v>17.336000442504883</v>
      </c>
      <c r="H88" s="37"/>
      <c r="I88" s="35"/>
      <c r="J88" s="35"/>
      <c r="K88" s="35"/>
      <c r="L88" s="35"/>
      <c r="M88" s="35"/>
      <c r="N88" s="35"/>
      <c r="O88" s="36"/>
    </row>
    <row r="89" spans="2:16" ht="15.75">
      <c r="B89" s="24" t="s">
        <v>36</v>
      </c>
      <c r="C89" s="21">
        <v>22.843000411987305</v>
      </c>
      <c r="D89" s="38">
        <f>STDEV(C87:C89)</f>
        <v>0.17311659900839763</v>
      </c>
      <c r="E89" s="39">
        <f>AVERAGE(C87:C89)</f>
        <v>22.713666915893555</v>
      </c>
      <c r="F89" s="35"/>
      <c r="G89" s="34">
        <v>17.329000473022461</v>
      </c>
      <c r="H89" s="40">
        <f>STDEV(G87:G89)</f>
        <v>5.9858375869949063E-2</v>
      </c>
      <c r="I89" s="39">
        <f>AVERAGE(G87:G89)</f>
        <v>17.298000335693359</v>
      </c>
      <c r="J89" s="35"/>
      <c r="K89" s="39">
        <f>E89-I89</f>
        <v>5.4156665802001953</v>
      </c>
      <c r="L89" s="39">
        <f>K89-$K$7</f>
        <v>-7.0100002288818359</v>
      </c>
      <c r="M89" s="18">
        <f>SQRT((D89*D89)+(H89*H89))</f>
        <v>0.18317309304049664</v>
      </c>
      <c r="N89" s="6"/>
      <c r="O89" s="43">
        <f>POWER(2,-L89)</f>
        <v>128.89033085555457</v>
      </c>
      <c r="P89" s="17">
        <f>M89/SQRT((COUNT(C87:C89)+COUNT(G87:G89)/2))</f>
        <v>8.6348624146566383E-2</v>
      </c>
    </row>
    <row r="90" spans="2:16">
      <c r="B90" s="24" t="s">
        <v>37</v>
      </c>
      <c r="C90" s="21">
        <v>32.066001892089844</v>
      </c>
      <c r="D90" s="31"/>
      <c r="E90" s="35"/>
      <c r="F90" s="35"/>
      <c r="G90" s="34">
        <v>21.128999710083008</v>
      </c>
      <c r="I90" s="35"/>
      <c r="J90" s="35"/>
      <c r="K90" s="35"/>
      <c r="L90" s="35"/>
      <c r="M90" s="35"/>
      <c r="N90" s="35"/>
      <c r="O90" s="36"/>
    </row>
    <row r="91" spans="2:16">
      <c r="B91" s="24" t="s">
        <v>37</v>
      </c>
      <c r="C91" s="21"/>
      <c r="D91" s="37"/>
      <c r="E91" s="35"/>
      <c r="F91" s="35"/>
      <c r="G91" s="34"/>
      <c r="H91" s="37"/>
      <c r="I91" s="35"/>
      <c r="J91" s="35"/>
      <c r="K91" s="35"/>
      <c r="L91" s="35"/>
      <c r="M91" s="35"/>
      <c r="N91" s="35"/>
      <c r="O91" s="36"/>
    </row>
    <row r="92" spans="2:16" ht="15.75">
      <c r="B92" s="24" t="s">
        <v>37</v>
      </c>
      <c r="C92" s="21">
        <v>31.441999435424805</v>
      </c>
      <c r="D92" s="38">
        <f>STDEV(C90:C92)</f>
        <v>0.44123636858491389</v>
      </c>
      <c r="E92" s="39">
        <f>AVERAGE(C90:C92)</f>
        <v>31.754000663757324</v>
      </c>
      <c r="F92" s="35"/>
      <c r="G92" s="34">
        <v>21.26300048828125</v>
      </c>
      <c r="H92" s="40">
        <f>STDEV(G90:G92)</f>
        <v>9.4752858948251528E-2</v>
      </c>
      <c r="I92" s="39">
        <f>AVERAGE(G90:G92)</f>
        <v>21.196000099182129</v>
      </c>
      <c r="J92" s="35"/>
      <c r="K92" s="39">
        <f>E92-I92</f>
        <v>10.558000564575195</v>
      </c>
      <c r="L92" s="39">
        <f>K92-$K$7</f>
        <v>-1.8676662445068359</v>
      </c>
      <c r="M92" s="18">
        <f>SQRT((D92*D92)+(H92*H92))</f>
        <v>0.45129550988334599</v>
      </c>
      <c r="N92" s="6"/>
      <c r="O92" s="29">
        <f>POWER(2,-L92)</f>
        <v>3.6494175941158384</v>
      </c>
      <c r="P92" s="17">
        <f>M92/SQRT((COUNT(C90:C92)+COUNT(G90:G92)/2))</f>
        <v>0.26055558411521923</v>
      </c>
    </row>
    <row r="93" spans="2:16">
      <c r="B93" s="24" t="s">
        <v>38</v>
      </c>
      <c r="C93" s="21">
        <v>23.728000640869141</v>
      </c>
      <c r="D93" s="31"/>
      <c r="E93" s="35"/>
      <c r="F93" s="35"/>
      <c r="G93" s="34">
        <v>14.189000129699707</v>
      </c>
      <c r="I93" s="35"/>
      <c r="J93" s="35"/>
      <c r="K93" s="35"/>
      <c r="L93" s="35"/>
      <c r="M93" s="35"/>
      <c r="N93" s="35"/>
      <c r="O93" s="36"/>
    </row>
    <row r="94" spans="2:16">
      <c r="B94" s="24" t="s">
        <v>38</v>
      </c>
      <c r="C94" s="21">
        <v>23.75</v>
      </c>
      <c r="D94" s="37"/>
      <c r="E94" s="35"/>
      <c r="F94" s="35"/>
      <c r="G94" s="34">
        <v>14.342000007629395</v>
      </c>
      <c r="H94" s="37"/>
      <c r="I94" s="35"/>
      <c r="J94" s="35"/>
      <c r="K94" s="35"/>
      <c r="L94" s="35"/>
      <c r="M94" s="35"/>
      <c r="N94" s="35"/>
      <c r="O94" s="36"/>
    </row>
    <row r="95" spans="2:16" ht="15.75">
      <c r="B95" s="24" t="s">
        <v>38</v>
      </c>
      <c r="C95" s="21">
        <v>23.770000457763672</v>
      </c>
      <c r="D95" s="38">
        <f>STDEV(C93:C95)</f>
        <v>2.1007834776971112E-2</v>
      </c>
      <c r="E95" s="39">
        <f>AVERAGE(C93:C95)</f>
        <v>23.74933369954427</v>
      </c>
      <c r="F95" s="35"/>
      <c r="G95" s="34">
        <v>14.340999603271484</v>
      </c>
      <c r="H95" s="40">
        <f>STDEV(G93:G95)</f>
        <v>8.8047149699726268E-2</v>
      </c>
      <c r="I95" s="39">
        <f>AVERAGE(G93:G95)</f>
        <v>14.290666580200195</v>
      </c>
      <c r="J95" s="35"/>
      <c r="K95" s="39">
        <f>E95-I95</f>
        <v>9.4586671193440743</v>
      </c>
      <c r="L95" s="39">
        <f>K95-$K$7</f>
        <v>-2.9669996897379569</v>
      </c>
      <c r="M95" s="18">
        <f>SQRT((D95*D95)+(H95*H95))</f>
        <v>9.0518670407063115E-2</v>
      </c>
      <c r="N95" s="6"/>
      <c r="O95" s="43">
        <f>POWER(2,-L95)</f>
        <v>7.8190844497353806</v>
      </c>
      <c r="P95" s="17">
        <f>M95/SQRT((COUNT(C93:C95)+COUNT(G93:G95)/2))</f>
        <v>4.2670910445882934E-2</v>
      </c>
    </row>
    <row r="96" spans="2:16">
      <c r="B96" s="24" t="s">
        <v>39</v>
      </c>
      <c r="C96" s="21">
        <v>22.410999298095703</v>
      </c>
      <c r="D96" s="31"/>
      <c r="E96" s="35"/>
      <c r="F96" s="35"/>
      <c r="G96" s="34">
        <v>16.368999481201172</v>
      </c>
      <c r="I96" s="35"/>
      <c r="J96" s="35"/>
      <c r="K96" s="35"/>
      <c r="L96" s="35"/>
      <c r="M96" s="35"/>
      <c r="N96" s="35"/>
      <c r="O96" s="36"/>
    </row>
    <row r="97" spans="2:17">
      <c r="B97" s="24" t="s">
        <v>39</v>
      </c>
      <c r="C97" s="21">
        <v>22.434999465942383</v>
      </c>
      <c r="D97" s="37"/>
      <c r="E97" s="35"/>
      <c r="F97" s="35"/>
      <c r="G97" s="34">
        <v>16.402999877929688</v>
      </c>
      <c r="H97" s="37"/>
      <c r="I97" s="35"/>
      <c r="J97" s="35"/>
      <c r="K97" s="35"/>
      <c r="L97" s="35"/>
      <c r="M97" s="35"/>
      <c r="N97" s="35"/>
      <c r="O97" s="36"/>
    </row>
    <row r="98" spans="2:17" ht="15.75">
      <c r="B98" s="24" t="s">
        <v>39</v>
      </c>
      <c r="C98" s="21">
        <v>22.459999084472656</v>
      </c>
      <c r="D98" s="38">
        <f>STDEV(C96:C98)</f>
        <v>2.4501591949351066E-2</v>
      </c>
      <c r="E98" s="39">
        <f>AVERAGE(C96:C98)</f>
        <v>22.435332616170246</v>
      </c>
      <c r="F98" s="35"/>
      <c r="G98" s="34">
        <v>16.302000045776367</v>
      </c>
      <c r="H98" s="40">
        <f>STDEV(G96:G98)</f>
        <v>5.139052672094651E-2</v>
      </c>
      <c r="I98" s="39">
        <f>AVERAGE(G96:G98)</f>
        <v>16.357999801635742</v>
      </c>
      <c r="J98" s="35"/>
      <c r="K98" s="39">
        <f>E98-I98</f>
        <v>6.077332814534504</v>
      </c>
      <c r="L98" s="39">
        <f>K98-$K$7</f>
        <v>-6.3483339945475272</v>
      </c>
      <c r="M98" s="18">
        <f>SQRT((D98*D98)+(H98*H98))</f>
        <v>5.6932541175577452E-2</v>
      </c>
      <c r="N98" s="6"/>
      <c r="O98" s="43">
        <f>POWER(2,-L98)</f>
        <v>81.477736371591433</v>
      </c>
      <c r="P98" s="17">
        <f>M98/SQRT((COUNT(C96:C98)+COUNT(G96:G98)/2))</f>
        <v>2.6838257290288769E-2</v>
      </c>
    </row>
    <row r="99" spans="2:17">
      <c r="B99" s="24" t="s">
        <v>241</v>
      </c>
      <c r="C99" s="21">
        <v>30.153999328613281</v>
      </c>
      <c r="D99" s="31"/>
      <c r="E99" s="35"/>
      <c r="F99" s="35"/>
      <c r="G99" s="34">
        <v>17.586999893188477</v>
      </c>
      <c r="I99" s="35"/>
      <c r="J99" s="35"/>
      <c r="K99" s="35"/>
      <c r="L99" s="35"/>
      <c r="M99" s="35"/>
      <c r="N99" s="35"/>
      <c r="O99" s="36"/>
    </row>
    <row r="100" spans="2:17">
      <c r="B100" s="24" t="s">
        <v>241</v>
      </c>
      <c r="C100" s="21">
        <v>29.375999450683594</v>
      </c>
      <c r="D100" s="37"/>
      <c r="E100" s="35"/>
      <c r="F100" s="35"/>
      <c r="G100" s="34">
        <v>17.583000183105469</v>
      </c>
      <c r="H100" s="37"/>
      <c r="I100" s="35"/>
      <c r="J100" s="35"/>
      <c r="K100" s="35"/>
      <c r="L100" s="35"/>
      <c r="M100" s="35"/>
      <c r="N100" s="35"/>
      <c r="O100" s="36"/>
    </row>
    <row r="101" spans="2:17" ht="15.75">
      <c r="B101" s="24" t="s">
        <v>241</v>
      </c>
      <c r="C101" s="21">
        <v>29.63599967956543</v>
      </c>
      <c r="D101" s="38">
        <f>STDEV(C99:C101)</f>
        <v>0.39606555970160173</v>
      </c>
      <c r="E101" s="39">
        <f>AVERAGE(C99:C101)</f>
        <v>29.721999486287434</v>
      </c>
      <c r="F101" s="35"/>
      <c r="G101" s="34">
        <v>17.471000671386719</v>
      </c>
      <c r="H101" s="40">
        <f>STDEV(G99:G101)</f>
        <v>6.5847940697488699E-2</v>
      </c>
      <c r="I101" s="39">
        <f>AVERAGE(G99:G101)</f>
        <v>17.547000249226887</v>
      </c>
      <c r="J101" s="35"/>
      <c r="K101" s="39">
        <f>E101-I101</f>
        <v>12.174999237060547</v>
      </c>
      <c r="L101" s="39">
        <f>K101-$K$7</f>
        <v>-0.25066757202148438</v>
      </c>
      <c r="M101" s="18">
        <f>SQRT((D101*D101)+(H101*H101))</f>
        <v>0.40150202848284966</v>
      </c>
      <c r="N101" s="6"/>
      <c r="O101" s="43">
        <f>POWER(2,-L101)</f>
        <v>1.1897575189884579</v>
      </c>
      <c r="P101" s="17">
        <f>M101/SQRT((COUNT(C99:C101)+COUNT(G99:G101)/2))</f>
        <v>0.18926987133358492</v>
      </c>
    </row>
    <row r="102" spans="2:17">
      <c r="B102" s="24" t="s">
        <v>242</v>
      </c>
      <c r="C102" s="21">
        <v>23.688999176025391</v>
      </c>
      <c r="D102" s="31"/>
      <c r="E102" s="35"/>
      <c r="F102" s="35"/>
      <c r="G102" s="34">
        <v>13.833999633789063</v>
      </c>
      <c r="I102" s="35"/>
      <c r="J102" s="35"/>
      <c r="K102" s="35"/>
      <c r="L102" s="35"/>
      <c r="M102" s="35"/>
      <c r="N102" s="35"/>
      <c r="O102" s="36"/>
    </row>
    <row r="103" spans="2:17">
      <c r="B103" s="24" t="s">
        <v>242</v>
      </c>
      <c r="C103" s="21">
        <v>23.629999160766602</v>
      </c>
      <c r="D103" s="37"/>
      <c r="E103" s="35"/>
      <c r="F103" s="35"/>
      <c r="G103" s="34">
        <v>13.857999801635742</v>
      </c>
      <c r="H103" s="37"/>
      <c r="I103" s="35"/>
      <c r="J103" s="35"/>
      <c r="K103" s="35"/>
      <c r="L103" s="35"/>
      <c r="M103" s="35"/>
      <c r="N103" s="35"/>
      <c r="O103" s="36"/>
    </row>
    <row r="104" spans="2:17" ht="15.75">
      <c r="B104" s="24" t="s">
        <v>242</v>
      </c>
      <c r="C104" s="21">
        <v>23.628999710083008</v>
      </c>
      <c r="D104" s="38">
        <f>STDEV(C102:C104)</f>
        <v>3.4355825841666292E-2</v>
      </c>
      <c r="E104" s="39">
        <f>AVERAGE(C102:C104)</f>
        <v>23.649332682291668</v>
      </c>
      <c r="F104" s="35"/>
      <c r="G104" s="34">
        <v>13.748000144958496</v>
      </c>
      <c r="H104" s="40">
        <f>STDEV(G102:G104)</f>
        <v>5.7838632713351039E-2</v>
      </c>
      <c r="I104" s="39">
        <f>AVERAGE(G102:G104)</f>
        <v>13.8133331934611</v>
      </c>
      <c r="J104" s="35"/>
      <c r="K104" s="39">
        <f>E104-I104</f>
        <v>9.8359994888305682</v>
      </c>
      <c r="L104" s="39">
        <f>K104-$K$7</f>
        <v>-2.5896673202514631</v>
      </c>
      <c r="M104" s="18">
        <f>SQRT((D104*D104)+(H104*H104))</f>
        <v>6.727280433736077E-2</v>
      </c>
      <c r="N104" s="6"/>
      <c r="O104" s="43">
        <f>POWER(2,-L104)</f>
        <v>6.0195987340186834</v>
      </c>
      <c r="P104" s="17">
        <f>M104/SQRT((COUNT(C102:C104)+COUNT(G102:G104)/2))</f>
        <v>3.1712704090922396E-2</v>
      </c>
    </row>
    <row r="105" spans="2:17">
      <c r="B105" s="24" t="s">
        <v>243</v>
      </c>
      <c r="C105" s="21">
        <v>24.238000869750977</v>
      </c>
      <c r="D105" s="31"/>
      <c r="E105" s="35"/>
      <c r="F105" s="35"/>
      <c r="G105" s="34">
        <v>17.069000244140625</v>
      </c>
      <c r="I105" s="35"/>
      <c r="J105" s="35"/>
      <c r="K105" s="35"/>
      <c r="L105" s="35"/>
      <c r="M105" s="35"/>
      <c r="N105" s="35"/>
      <c r="O105" s="36"/>
    </row>
    <row r="106" spans="2:17">
      <c r="B106" s="24" t="s">
        <v>243</v>
      </c>
      <c r="C106" s="21">
        <v>24.069000244140625</v>
      </c>
      <c r="D106" s="37"/>
      <c r="E106" s="35"/>
      <c r="F106" s="35"/>
      <c r="G106" s="34">
        <v>17.143999099731445</v>
      </c>
      <c r="H106" s="37"/>
      <c r="I106" s="35"/>
      <c r="J106" s="35"/>
      <c r="K106" s="35"/>
      <c r="L106" s="35"/>
      <c r="M106" s="35"/>
      <c r="N106" s="35"/>
      <c r="O106" s="36"/>
    </row>
    <row r="107" spans="2:17" ht="15.75">
      <c r="B107" s="24" t="s">
        <v>243</v>
      </c>
      <c r="C107" s="21">
        <v>24.187999725341797</v>
      </c>
      <c r="D107" s="38">
        <f>STDEV(C105:C107)</f>
        <v>8.6816091466449849E-2</v>
      </c>
      <c r="E107" s="39">
        <f>AVERAGE(C105:C107)</f>
        <v>24.165000279744465</v>
      </c>
      <c r="F107" s="35"/>
      <c r="G107" s="34">
        <v>17.097000122070312</v>
      </c>
      <c r="H107" s="40">
        <f>STDEV(G105:G107)</f>
        <v>3.7898384761538721E-2</v>
      </c>
      <c r="I107" s="39">
        <f>AVERAGE(G105:G107)</f>
        <v>17.103333155314129</v>
      </c>
      <c r="J107" s="35"/>
      <c r="K107" s="39">
        <f>E107-I107</f>
        <v>7.0616671244303362</v>
      </c>
      <c r="L107" s="39">
        <f>K107-$K$7</f>
        <v>-5.3639996846516951</v>
      </c>
      <c r="M107" s="18">
        <f>SQRT((D107*D107)+(H107*H107))</f>
        <v>9.4727616380043136E-2</v>
      </c>
      <c r="N107" s="6"/>
      <c r="O107" s="43">
        <f>POWER(2,-L107)</f>
        <v>41.18364691160329</v>
      </c>
      <c r="P107" s="17">
        <f>M107/SQRT((COUNT(C105:C107)+COUNT(G105:G107)/2))</f>
        <v>4.465502660531092E-2</v>
      </c>
    </row>
    <row r="108" spans="2:17">
      <c r="B108" s="24" t="s">
        <v>40</v>
      </c>
      <c r="C108" s="21">
        <v>29.299999237060547</v>
      </c>
      <c r="D108" s="31"/>
      <c r="E108" s="35"/>
      <c r="F108" s="35"/>
      <c r="G108" s="34">
        <v>17.478000640869141</v>
      </c>
      <c r="I108" s="35"/>
      <c r="J108" s="35"/>
      <c r="K108" s="35"/>
      <c r="L108" s="35"/>
      <c r="M108" s="35"/>
      <c r="N108" s="35"/>
      <c r="O108" s="36"/>
      <c r="Q108"/>
    </row>
    <row r="109" spans="2:17">
      <c r="B109" s="24" t="s">
        <v>40</v>
      </c>
      <c r="C109" s="21">
        <v>29.632999420166016</v>
      </c>
      <c r="D109" s="37"/>
      <c r="E109" s="35"/>
      <c r="F109" s="35"/>
      <c r="G109" s="34">
        <v>17.478000640869141</v>
      </c>
      <c r="H109" s="37"/>
      <c r="I109" s="35"/>
      <c r="J109" s="35"/>
      <c r="K109" s="35"/>
      <c r="L109" s="35"/>
      <c r="M109" s="35"/>
      <c r="N109" s="35"/>
      <c r="O109" s="36"/>
      <c r="Q109"/>
    </row>
    <row r="110" spans="2:17" ht="15.75">
      <c r="B110" s="24" t="s">
        <v>40</v>
      </c>
      <c r="C110" s="21"/>
      <c r="D110" s="38">
        <f>STDEV(C108:C110)</f>
        <v>0.23546668761023895</v>
      </c>
      <c r="E110" s="39">
        <f>AVERAGE(C108:C110)</f>
        <v>29.466499328613281</v>
      </c>
      <c r="F110" s="35"/>
      <c r="G110" s="34">
        <v>17.500999450683594</v>
      </c>
      <c r="H110" s="40">
        <f>STDEV(G108:G110)</f>
        <v>1.3278369037415519E-2</v>
      </c>
      <c r="I110" s="39">
        <f>AVERAGE(G108:G110)</f>
        <v>17.485666910807293</v>
      </c>
      <c r="J110" s="35"/>
      <c r="K110" s="39">
        <f>E110-I110</f>
        <v>11.980832417805988</v>
      </c>
      <c r="L110" s="39">
        <f>K110-$K$7</f>
        <v>-0.44483439127604285</v>
      </c>
      <c r="M110" s="18">
        <f>SQRT((D110*D110)+(H110*H110))</f>
        <v>0.23584078540072675</v>
      </c>
      <c r="N110" s="6"/>
      <c r="O110" s="43">
        <f>POWER(2,-L110)</f>
        <v>1.3611578585598101</v>
      </c>
      <c r="P110" s="17">
        <f>M110/SQRT((COUNT(C108:C110)+COUNT(G108:G110)/2))</f>
        <v>0.12606220239959959</v>
      </c>
      <c r="Q110"/>
    </row>
    <row r="111" spans="2:17">
      <c r="B111" s="24" t="s">
        <v>41</v>
      </c>
      <c r="C111" s="21">
        <v>22.985000610351563</v>
      </c>
      <c r="D111" s="31"/>
      <c r="E111" s="35"/>
      <c r="F111" s="35"/>
      <c r="G111" s="34">
        <v>13.956999778747559</v>
      </c>
      <c r="I111" s="35"/>
      <c r="J111" s="35"/>
      <c r="K111" s="35"/>
      <c r="L111" s="35"/>
      <c r="M111" s="35"/>
      <c r="N111" s="35"/>
      <c r="O111" s="36"/>
      <c r="Q111"/>
    </row>
    <row r="112" spans="2:17">
      <c r="B112" s="24" t="s">
        <v>41</v>
      </c>
      <c r="C112" s="21">
        <v>22.944999694824219</v>
      </c>
      <c r="D112" s="37"/>
      <c r="E112" s="35"/>
      <c r="F112" s="35"/>
      <c r="G112" s="34">
        <v>14.053000450134277</v>
      </c>
      <c r="H112" s="37"/>
      <c r="I112" s="35"/>
      <c r="J112" s="35"/>
      <c r="K112" s="35"/>
      <c r="L112" s="35"/>
      <c r="M112" s="35"/>
      <c r="N112" s="35"/>
      <c r="O112" s="36"/>
      <c r="Q112"/>
    </row>
    <row r="113" spans="2:17" ht="15.75">
      <c r="B113" s="24" t="s">
        <v>41</v>
      </c>
      <c r="C113" s="21">
        <v>22.881999969482422</v>
      </c>
      <c r="D113" s="38">
        <f>STDEV(C111:C113)</f>
        <v>5.1926503598228806E-2</v>
      </c>
      <c r="E113" s="39">
        <f>AVERAGE(C111:C113)</f>
        <v>22.937333424886067</v>
      </c>
      <c r="F113" s="35"/>
      <c r="G113" s="34">
        <v>14.031000137329102</v>
      </c>
      <c r="H113" s="40">
        <f>STDEV(G111:G113)</f>
        <v>5.0292802235878779E-2</v>
      </c>
      <c r="I113" s="39">
        <f>AVERAGE(G111:G113)</f>
        <v>14.013666788736979</v>
      </c>
      <c r="J113" s="35"/>
      <c r="K113" s="39">
        <f>E113-I113</f>
        <v>8.9236666361490879</v>
      </c>
      <c r="L113" s="39">
        <f>K113-$K$7</f>
        <v>-3.5020001729329433</v>
      </c>
      <c r="M113" s="18">
        <f>SQRT((D113*D113)+(H113*H113))</f>
        <v>7.2289195130905162E-2</v>
      </c>
      <c r="N113" s="6"/>
      <c r="O113" s="43">
        <f>POWER(2,-L113)</f>
        <v>11.32940486374917</v>
      </c>
      <c r="P113" s="17">
        <f>M113/SQRT((COUNT(C111:C113)+COUNT(G111:G113)/2))</f>
        <v>3.4077453389053734E-2</v>
      </c>
      <c r="Q113"/>
    </row>
    <row r="114" spans="2:17" s="23" customFormat="1">
      <c r="B114" s="24" t="s">
        <v>42</v>
      </c>
      <c r="C114" s="21">
        <v>22.495000839233398</v>
      </c>
      <c r="D114" s="31"/>
      <c r="E114" s="35"/>
      <c r="F114" s="35"/>
      <c r="G114" s="34">
        <v>16.527000427246094</v>
      </c>
      <c r="H114" s="30"/>
      <c r="I114" s="35"/>
      <c r="J114" s="35"/>
      <c r="K114" s="35"/>
      <c r="L114" s="35"/>
      <c r="M114" s="35"/>
      <c r="N114" s="35"/>
      <c r="O114" s="36"/>
      <c r="P114" s="42"/>
    </row>
    <row r="115" spans="2:17" s="23" customFormat="1">
      <c r="B115" s="24" t="s">
        <v>42</v>
      </c>
      <c r="C115" s="21">
        <v>22.417999267578125</v>
      </c>
      <c r="D115" s="37"/>
      <c r="E115" s="35"/>
      <c r="F115" s="35"/>
      <c r="G115" s="34">
        <v>16.511999130249023</v>
      </c>
      <c r="H115" s="37"/>
      <c r="I115" s="35"/>
      <c r="J115" s="35"/>
      <c r="K115" s="35"/>
      <c r="L115" s="35"/>
      <c r="M115" s="35"/>
      <c r="N115" s="35"/>
      <c r="O115" s="36"/>
      <c r="P115" s="42"/>
    </row>
    <row r="116" spans="2:17" s="23" customFormat="1" ht="15.75">
      <c r="B116" s="24" t="s">
        <v>42</v>
      </c>
      <c r="C116" s="21">
        <v>22.48900032043457</v>
      </c>
      <c r="D116" s="38">
        <f>STDEV(C114:C116)</f>
        <v>4.2829891761792256E-2</v>
      </c>
      <c r="E116" s="39">
        <f>AVERAGE(C114:C116)</f>
        <v>22.467333475748699</v>
      </c>
      <c r="F116" s="35"/>
      <c r="G116" s="34">
        <v>16.514999389648437</v>
      </c>
      <c r="H116" s="40">
        <f>STDEV(G114:G116)</f>
        <v>7.9379402395336179E-3</v>
      </c>
      <c r="I116" s="39">
        <f>AVERAGE(G114:G116)</f>
        <v>16.517999649047852</v>
      </c>
      <c r="J116" s="35"/>
      <c r="K116" s="39">
        <f>E116-I116</f>
        <v>5.9493338267008475</v>
      </c>
      <c r="L116" s="39">
        <f>K116-$K$7</f>
        <v>-6.4763329823811837</v>
      </c>
      <c r="M116" s="39">
        <f>SQRT((D116*D116)+(H116*H116))</f>
        <v>4.3559275976228613E-2</v>
      </c>
      <c r="N116" s="35"/>
      <c r="O116" s="43">
        <f>POWER(2,-L116)</f>
        <v>89.036994072592918</v>
      </c>
      <c r="P116" s="1">
        <f>M116/SQRT((COUNT(C114:C116)+COUNT(G114:G116)/2))</f>
        <v>2.053403961757835E-2</v>
      </c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O11" sqref="O11:O125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4.5703125" style="32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7" ht="5.25" customHeight="1">
      <c r="C4" s="33"/>
      <c r="G4" s="33"/>
    </row>
    <row r="5" spans="2:17">
      <c r="B5" s="2"/>
      <c r="C5" s="21">
        <v>30.617000579833984</v>
      </c>
      <c r="D5" s="31"/>
      <c r="E5" s="35"/>
      <c r="F5" s="35"/>
      <c r="G5" s="34">
        <v>17.930999755859375</v>
      </c>
      <c r="H5" s="31"/>
      <c r="I5" s="35"/>
      <c r="J5" s="35"/>
      <c r="K5" s="35"/>
      <c r="L5" s="35"/>
      <c r="M5" s="35"/>
      <c r="N5" s="35"/>
      <c r="O5" s="36"/>
    </row>
    <row r="6" spans="2:17">
      <c r="B6" s="26" t="s">
        <v>4</v>
      </c>
      <c r="C6" s="21">
        <v>30.948999404907227</v>
      </c>
      <c r="D6" s="37"/>
      <c r="E6" s="35"/>
      <c r="F6" s="35"/>
      <c r="G6" s="34">
        <v>18.006000518798828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6"/>
      <c r="C7" s="21">
        <v>30.316999435424805</v>
      </c>
      <c r="D7" s="38">
        <f>STDEV(C5:C8)</f>
        <v>0.31613495744766268</v>
      </c>
      <c r="E7" s="39">
        <f>AVERAGE(C5:C8)</f>
        <v>30.627666473388672</v>
      </c>
      <c r="F7" s="35"/>
      <c r="G7" s="34">
        <v>17.895999908447266</v>
      </c>
      <c r="H7" s="40">
        <f>STDEV(G5:G8)</f>
        <v>5.6199403967905903E-2</v>
      </c>
      <c r="I7" s="39">
        <f>AVERAGE(G5:G8)</f>
        <v>17.944333394368488</v>
      </c>
      <c r="J7" s="35"/>
      <c r="K7" s="1">
        <f>E7-I7</f>
        <v>12.683333079020183</v>
      </c>
      <c r="L7" s="39">
        <f>K7-$K$7</f>
        <v>0</v>
      </c>
      <c r="M7" s="18">
        <f>SQRT((D7*D7)+(H7*H7))</f>
        <v>0.32109139559755157</v>
      </c>
      <c r="N7" s="6"/>
      <c r="O7" s="43">
        <f>POWER(2,-L7)</f>
        <v>1</v>
      </c>
      <c r="P7" s="17">
        <f>M7/SQRT((COUNT(C5:C8)+COUNT(G5:G8)/2))</f>
        <v>0.15136393547178739</v>
      </c>
    </row>
    <row r="8" spans="2:17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3" customFormat="1">
      <c r="B9" s="24" t="s">
        <v>43</v>
      </c>
      <c r="C9" s="21">
        <v>30.892000198364258</v>
      </c>
      <c r="D9" s="31"/>
      <c r="E9" s="35"/>
      <c r="F9" s="35"/>
      <c r="G9" s="34">
        <v>18.927000045776367</v>
      </c>
      <c r="H9" s="30"/>
      <c r="I9" s="35"/>
      <c r="J9" s="35"/>
      <c r="K9" s="35"/>
      <c r="L9" s="35"/>
      <c r="M9" s="35"/>
      <c r="N9" s="35"/>
      <c r="O9" s="36"/>
      <c r="P9" s="42"/>
      <c r="Q9" s="28"/>
    </row>
    <row r="10" spans="2:17" s="23" customFormat="1">
      <c r="B10" s="24" t="s">
        <v>43</v>
      </c>
      <c r="C10" s="21"/>
      <c r="D10" s="37"/>
      <c r="E10" s="35"/>
      <c r="F10" s="35"/>
      <c r="G10" s="34">
        <v>18.972999572753906</v>
      </c>
      <c r="H10" s="37"/>
      <c r="I10" s="35"/>
      <c r="J10" s="35"/>
      <c r="K10" s="35"/>
      <c r="L10" s="35"/>
      <c r="M10" s="35"/>
      <c r="N10" s="35"/>
      <c r="O10" s="36"/>
      <c r="P10" s="42"/>
      <c r="Q10" s="28"/>
    </row>
    <row r="11" spans="2:17" s="23" customFormat="1" ht="15.75">
      <c r="B11" s="24" t="s">
        <v>43</v>
      </c>
      <c r="C11" s="21">
        <v>30.724000930786133</v>
      </c>
      <c r="D11" s="38">
        <f>STDEV(C9:C11)</f>
        <v>0.11879342133886549</v>
      </c>
      <c r="E11" s="39">
        <f>AVERAGE(C9:C11)</f>
        <v>30.808000564575195</v>
      </c>
      <c r="F11" s="35"/>
      <c r="G11" s="34">
        <v>18.75</v>
      </c>
      <c r="H11" s="40">
        <f>STDEV(G9:G11)</f>
        <v>0.1177382564104365</v>
      </c>
      <c r="I11" s="39">
        <f>AVERAGE(G9:G11)</f>
        <v>18.883333206176758</v>
      </c>
      <c r="J11" s="35"/>
      <c r="K11" s="39">
        <f>E11-I11</f>
        <v>11.924667358398438</v>
      </c>
      <c r="L11" s="39">
        <f>K11-$K$7</f>
        <v>-0.75866572062174598</v>
      </c>
      <c r="M11" s="39">
        <f>SQRT((D11*D11)+(H11*H11))</f>
        <v>0.16725481749702431</v>
      </c>
      <c r="N11" s="35"/>
      <c r="O11" s="43">
        <f>POWER(2,-L11)</f>
        <v>1.691925120593621</v>
      </c>
      <c r="P11" s="1">
        <f>M11/SQRT((COUNT(C9:C11)+COUNT(G9:G11)/2))</f>
        <v>8.9401460480181216E-2</v>
      </c>
      <c r="Q11" s="28"/>
    </row>
    <row r="12" spans="2:17">
      <c r="B12" s="24" t="s">
        <v>44</v>
      </c>
      <c r="C12" s="21">
        <v>22.485000610351563</v>
      </c>
      <c r="D12" s="31"/>
      <c r="E12" s="35"/>
      <c r="F12" s="35"/>
      <c r="G12" s="34">
        <v>13.442000389099121</v>
      </c>
      <c r="I12" s="35"/>
      <c r="J12" s="35"/>
      <c r="K12" s="35"/>
      <c r="L12" s="35"/>
      <c r="M12" s="35"/>
      <c r="N12" s="35"/>
      <c r="O12" s="36"/>
    </row>
    <row r="13" spans="2:17">
      <c r="B13" s="24" t="s">
        <v>44</v>
      </c>
      <c r="C13" s="21">
        <v>22.604999542236328</v>
      </c>
      <c r="D13" s="37"/>
      <c r="E13" s="35"/>
      <c r="F13" s="35"/>
      <c r="G13" s="34">
        <v>13.548000335693359</v>
      </c>
      <c r="H13" s="37"/>
      <c r="I13" s="35"/>
      <c r="J13" s="35"/>
      <c r="K13" s="35"/>
      <c r="L13" s="35"/>
      <c r="M13" s="35"/>
      <c r="N13" s="35"/>
      <c r="O13" s="36"/>
    </row>
    <row r="14" spans="2:17" ht="15.75">
      <c r="B14" s="24" t="s">
        <v>44</v>
      </c>
      <c r="C14" s="21">
        <v>22.646999359130859</v>
      </c>
      <c r="D14" s="38">
        <f>STDEV(C12:C14)</f>
        <v>8.4070727048436739E-2</v>
      </c>
      <c r="E14" s="39">
        <f>AVERAGE(C12:C14)</f>
        <v>22.578999837239582</v>
      </c>
      <c r="F14" s="35"/>
      <c r="G14" s="34">
        <v>13.52299976348877</v>
      </c>
      <c r="H14" s="40">
        <f>STDEV(G12:G14)</f>
        <v>5.5410462219170474E-2</v>
      </c>
      <c r="I14" s="39">
        <f>AVERAGE(G12:G14)</f>
        <v>13.50433349609375</v>
      </c>
      <c r="J14" s="35"/>
      <c r="K14" s="39">
        <f>E14-I14</f>
        <v>9.0746663411458321</v>
      </c>
      <c r="L14" s="39">
        <f>K14-$K$7</f>
        <v>-3.6086667378743513</v>
      </c>
      <c r="M14" s="18">
        <f>SQRT((D14*D14)+(H14*H14))</f>
        <v>0.10068866107856868</v>
      </c>
      <c r="N14" s="6"/>
      <c r="O14" s="43">
        <f>POWER(2,-L14)</f>
        <v>12.198794982540845</v>
      </c>
      <c r="P14" s="17">
        <f>M14/SQRT((COUNT(C12:C14)+COUNT(G12:G14)/2))</f>
        <v>4.7465090024833276E-2</v>
      </c>
    </row>
    <row r="15" spans="2:17">
      <c r="B15" s="24" t="s">
        <v>45</v>
      </c>
      <c r="C15" s="21">
        <v>23.818000793457031</v>
      </c>
      <c r="D15" s="31"/>
      <c r="E15" s="35"/>
      <c r="F15" s="35"/>
      <c r="G15" s="34"/>
      <c r="I15" s="35"/>
      <c r="J15" s="35"/>
      <c r="K15" s="35"/>
      <c r="L15" s="35"/>
      <c r="M15" s="35"/>
      <c r="N15" s="35"/>
      <c r="O15" s="36"/>
    </row>
    <row r="16" spans="2:17">
      <c r="B16" s="24" t="s">
        <v>45</v>
      </c>
      <c r="C16" s="21">
        <v>23.965999603271484</v>
      </c>
      <c r="D16" s="37"/>
      <c r="E16" s="35"/>
      <c r="F16" s="35"/>
      <c r="G16" s="34">
        <v>17.666999816894531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4" t="s">
        <v>45</v>
      </c>
      <c r="C17" s="21">
        <v>24.106000900268555</v>
      </c>
      <c r="D17" s="38">
        <f>STDEV(C15:C17)</f>
        <v>0.144018559215358</v>
      </c>
      <c r="E17" s="39">
        <f>AVERAGE(C15:C17)</f>
        <v>23.963333765665691</v>
      </c>
      <c r="F17" s="35"/>
      <c r="G17" s="34">
        <v>17.579999923706055</v>
      </c>
      <c r="H17" s="40">
        <f>STDEV(G15:G17)</f>
        <v>6.15182144360771E-2</v>
      </c>
      <c r="I17" s="39">
        <f>AVERAGE(G15:G17)</f>
        <v>17.623499870300293</v>
      </c>
      <c r="J17" s="35"/>
      <c r="K17" s="39">
        <f>E17-I17</f>
        <v>6.3398338953653983</v>
      </c>
      <c r="L17" s="39">
        <f>K17-$K$7</f>
        <v>-6.3434991836547852</v>
      </c>
      <c r="M17" s="18">
        <f>SQRT((D17*D17)+(H17*H17))</f>
        <v>0.15660726709150743</v>
      </c>
      <c r="N17" s="6"/>
      <c r="O17" s="43">
        <f>POWER(2,-L17)</f>
        <v>81.2051423044214</v>
      </c>
      <c r="P17" s="17">
        <f>M17/SQRT((COUNT(C15:C17)+COUNT(G15:G17)/2))</f>
        <v>7.8303633545753717E-2</v>
      </c>
    </row>
    <row r="18" spans="2:16">
      <c r="B18" s="24" t="s">
        <v>46</v>
      </c>
      <c r="C18" s="21">
        <v>33.823001861572266</v>
      </c>
      <c r="D18" s="31"/>
      <c r="E18" s="35"/>
      <c r="F18" s="35"/>
      <c r="G18" s="34">
        <v>21.488000869750977</v>
      </c>
      <c r="I18" s="35"/>
      <c r="J18" s="35"/>
      <c r="K18" s="35"/>
      <c r="L18" s="35"/>
      <c r="M18" s="35"/>
      <c r="N18" s="35"/>
      <c r="O18" s="36"/>
    </row>
    <row r="19" spans="2:16">
      <c r="B19" s="24" t="s">
        <v>46</v>
      </c>
      <c r="C19" s="21">
        <v>32.846000671386719</v>
      </c>
      <c r="D19" s="37"/>
      <c r="E19" s="35"/>
      <c r="F19" s="35"/>
      <c r="G19" s="34">
        <v>21.603000640869141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4" t="s">
        <v>46</v>
      </c>
      <c r="C20" s="21"/>
      <c r="D20" s="38">
        <f>STDEV(C18:C20)</f>
        <v>0.69084416680752803</v>
      </c>
      <c r="E20" s="39">
        <f>AVERAGE(C18:C20)</f>
        <v>33.334501266479492</v>
      </c>
      <c r="F20" s="35"/>
      <c r="G20" s="34">
        <v>21.542999267578125</v>
      </c>
      <c r="H20" s="40">
        <f>STDEV(G18:G20)</f>
        <v>5.7518020245240262E-2</v>
      </c>
      <c r="I20" s="39">
        <f>AVERAGE(G18:G20)</f>
        <v>21.544666926066082</v>
      </c>
      <c r="J20" s="35"/>
      <c r="K20" s="39">
        <f>E20-I20</f>
        <v>11.78983434041341</v>
      </c>
      <c r="L20" s="39">
        <f>K20-$K$7</f>
        <v>-0.8934987386067732</v>
      </c>
      <c r="M20" s="18">
        <f>SQRT((D20*D20)+(H20*H20))</f>
        <v>0.69323443759302628</v>
      </c>
      <c r="N20" s="6"/>
      <c r="O20" s="29">
        <f>POWER(2,-L20)</f>
        <v>1.8576757907672652</v>
      </c>
      <c r="P20" s="17">
        <f>M20/SQRT((COUNT(C18:C20)+COUNT(G18:G20)/2))</f>
        <v>0.37054939345514654</v>
      </c>
    </row>
    <row r="21" spans="2:16">
      <c r="B21" s="24" t="s">
        <v>47</v>
      </c>
      <c r="C21" s="21">
        <v>26.051000595092773</v>
      </c>
      <c r="D21" s="31"/>
      <c r="E21" s="35"/>
      <c r="F21" s="35"/>
      <c r="G21" s="34">
        <v>16.392999649047852</v>
      </c>
      <c r="I21" s="35"/>
      <c r="J21" s="35"/>
      <c r="K21" s="35"/>
      <c r="L21" s="35"/>
      <c r="M21" s="35"/>
      <c r="N21" s="35"/>
      <c r="O21" s="36"/>
    </row>
    <row r="22" spans="2:16">
      <c r="B22" s="24" t="s">
        <v>47</v>
      </c>
      <c r="C22" s="21">
        <v>25.944999694824219</v>
      </c>
      <c r="D22" s="37"/>
      <c r="E22" s="35"/>
      <c r="F22" s="35"/>
      <c r="G22" s="34">
        <v>16.474000930786133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4" t="s">
        <v>47</v>
      </c>
      <c r="C23" s="21">
        <v>25.954000473022461</v>
      </c>
      <c r="D23" s="38">
        <f>STDEV(C21:C23)</f>
        <v>5.8773900879519579E-2</v>
      </c>
      <c r="E23" s="39">
        <f>AVERAGE(C21:C23)</f>
        <v>25.983333587646484</v>
      </c>
      <c r="F23" s="35"/>
      <c r="G23" s="34">
        <v>16.530000686645508</v>
      </c>
      <c r="H23" s="40">
        <f>STDEV(G21:G23)</f>
        <v>6.8879683267744046E-2</v>
      </c>
      <c r="I23" s="39">
        <f>AVERAGE(G21:G23)</f>
        <v>16.465667088826496</v>
      </c>
      <c r="J23" s="35"/>
      <c r="K23" s="39">
        <f>E23-I23</f>
        <v>9.5176664988199882</v>
      </c>
      <c r="L23" s="39">
        <f>K23-$K$7</f>
        <v>-3.1656665802001953</v>
      </c>
      <c r="M23" s="18">
        <f>SQRT((D23*D23)+(H23*H23))</f>
        <v>9.054712691002588E-2</v>
      </c>
      <c r="N23" s="6"/>
      <c r="O23" s="43">
        <f>POWER(2,-L23)</f>
        <v>8.9734737540890777</v>
      </c>
      <c r="P23" s="17">
        <f>M23/SQRT((COUNT(C21:C23)+COUNT(G21:G23)/2))</f>
        <v>4.2684324970025486E-2</v>
      </c>
    </row>
    <row r="24" spans="2:16">
      <c r="B24" s="24" t="s">
        <v>48</v>
      </c>
      <c r="C24" s="21">
        <v>25.688999176025391</v>
      </c>
      <c r="D24" s="31"/>
      <c r="E24" s="35"/>
      <c r="F24" s="35"/>
      <c r="G24" s="34">
        <v>18.704999923706055</v>
      </c>
      <c r="I24" s="35"/>
      <c r="J24" s="35"/>
      <c r="K24" s="35"/>
      <c r="L24" s="35"/>
      <c r="M24" s="35"/>
      <c r="N24" s="35"/>
      <c r="O24" s="36"/>
    </row>
    <row r="25" spans="2:16">
      <c r="B25" s="24" t="s">
        <v>48</v>
      </c>
      <c r="C25" s="21">
        <v>25.631999969482422</v>
      </c>
      <c r="D25" s="37"/>
      <c r="E25" s="35"/>
      <c r="F25" s="35"/>
      <c r="G25" s="34">
        <v>18.606000900268555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4" t="s">
        <v>48</v>
      </c>
      <c r="C26" s="21">
        <v>25.628000259399414</v>
      </c>
      <c r="D26" s="38">
        <f>STDEV(C24:C26)</f>
        <v>3.4121779596075597E-2</v>
      </c>
      <c r="E26" s="39">
        <f>AVERAGE(C24:C26)</f>
        <v>25.64966646830241</v>
      </c>
      <c r="F26" s="35"/>
      <c r="G26" s="34">
        <v>18.61199951171875</v>
      </c>
      <c r="H26" s="40">
        <f>STDEV(G24:G26)</f>
        <v>5.5506556085321269E-2</v>
      </c>
      <c r="I26" s="39">
        <f>AVERAGE(G24:G26)</f>
        <v>18.641000111897785</v>
      </c>
      <c r="J26" s="35"/>
      <c r="K26" s="39">
        <f>E26-I26</f>
        <v>7.0086663564046248</v>
      </c>
      <c r="L26" s="39">
        <f>K26-$K$7</f>
        <v>-5.6746667226155587</v>
      </c>
      <c r="M26" s="18">
        <f>SQRT((D26*D26)+(H26*H26))</f>
        <v>6.5155764221257337E-2</v>
      </c>
      <c r="N26" s="6"/>
      <c r="O26" s="43">
        <f>POWER(2,-L26)</f>
        <v>51.079295521449772</v>
      </c>
      <c r="P26" s="17">
        <f>M26/SQRT((COUNT(C24:C26)+COUNT(G24:G26)/2))</f>
        <v>3.0714721809495266E-2</v>
      </c>
    </row>
    <row r="27" spans="2:16">
      <c r="B27" s="24" t="s">
        <v>49</v>
      </c>
      <c r="C27" s="21">
        <v>29.874000549316406</v>
      </c>
      <c r="D27" s="31"/>
      <c r="E27" s="35"/>
      <c r="F27" s="35"/>
      <c r="G27" s="34">
        <v>18.302999496459961</v>
      </c>
      <c r="I27" s="35"/>
      <c r="J27" s="35"/>
      <c r="K27" s="35"/>
      <c r="L27" s="35"/>
      <c r="M27" s="35"/>
      <c r="N27" s="35"/>
      <c r="O27" s="36"/>
    </row>
    <row r="28" spans="2:16">
      <c r="B28" s="24" t="s">
        <v>49</v>
      </c>
      <c r="C28" s="21">
        <v>29.794000625610352</v>
      </c>
      <c r="D28" s="37"/>
      <c r="E28" s="35"/>
      <c r="F28" s="35"/>
      <c r="G28" s="34">
        <v>18.350000381469727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4" t="s">
        <v>49</v>
      </c>
      <c r="C29" s="21">
        <v>29.674999237060547</v>
      </c>
      <c r="D29" s="38">
        <f>STDEV(C27:C29)</f>
        <v>0.10013560850941937</v>
      </c>
      <c r="E29" s="39">
        <f>AVERAGE(C27:C29)</f>
        <v>29.781000137329102</v>
      </c>
      <c r="F29" s="35"/>
      <c r="G29" s="34">
        <v>18.334999084472656</v>
      </c>
      <c r="H29" s="40">
        <f>STDEV(G27:G29)</f>
        <v>2.4007275759228199E-2</v>
      </c>
      <c r="I29" s="39">
        <f>AVERAGE(G27:G29)</f>
        <v>18.329332987467449</v>
      </c>
      <c r="J29" s="35"/>
      <c r="K29" s="39">
        <f>E29-I29</f>
        <v>11.451667149861652</v>
      </c>
      <c r="L29" s="39">
        <f>K29-$K$7</f>
        <v>-1.231665929158531</v>
      </c>
      <c r="M29" s="18">
        <f>SQRT((D29*D29)+(H29*H29))</f>
        <v>0.10297324594733977</v>
      </c>
      <c r="N29" s="6"/>
      <c r="O29" s="43">
        <f>POWER(2,-L29)</f>
        <v>2.3483800879540544</v>
      </c>
      <c r="P29" s="17">
        <f>M29/SQRT((COUNT(C27:C29)+COUNT(G27:G29)/2))</f>
        <v>4.8542053660102752E-2</v>
      </c>
    </row>
    <row r="30" spans="2:16">
      <c r="B30" s="24" t="s">
        <v>50</v>
      </c>
      <c r="C30" s="21">
        <v>21.930000305175781</v>
      </c>
      <c r="D30" s="31"/>
      <c r="E30" s="35"/>
      <c r="F30" s="35"/>
      <c r="G30" s="34">
        <v>13.065999984741211</v>
      </c>
      <c r="I30" s="35"/>
      <c r="J30" s="35"/>
      <c r="K30" s="35"/>
      <c r="L30" s="35"/>
      <c r="M30" s="35"/>
      <c r="N30" s="35"/>
      <c r="O30" s="36"/>
    </row>
    <row r="31" spans="2:16">
      <c r="B31" s="24" t="s">
        <v>50</v>
      </c>
      <c r="C31" s="21">
        <v>22.079999923706055</v>
      </c>
      <c r="D31" s="37"/>
      <c r="E31" s="35"/>
      <c r="F31" s="35"/>
      <c r="G31" s="34">
        <v>13.069999694824219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4" t="s">
        <v>50</v>
      </c>
      <c r="C32" s="21">
        <v>22.12700080871582</v>
      </c>
      <c r="D32" s="38">
        <f>STDEV(C30:C32)</f>
        <v>0.10289004417820488</v>
      </c>
      <c r="E32" s="39">
        <f>AVERAGE(C30:C32)</f>
        <v>22.045667012532551</v>
      </c>
      <c r="F32" s="35"/>
      <c r="G32" s="34">
        <v>13.006999969482422</v>
      </c>
      <c r="H32" s="40">
        <f>STDEV(G30:G32)</f>
        <v>3.5275026280234247E-2</v>
      </c>
      <c r="I32" s="39">
        <f>AVERAGE(G30:G32)</f>
        <v>13.047666549682617</v>
      </c>
      <c r="J32" s="35"/>
      <c r="K32" s="39">
        <f>E32-I32</f>
        <v>8.9980004628499337</v>
      </c>
      <c r="L32" s="39">
        <f>K32-$K$7</f>
        <v>-3.6853326161702498</v>
      </c>
      <c r="M32" s="18">
        <f>SQRT((D32*D32)+(H32*H32))</f>
        <v>0.10876896924244601</v>
      </c>
      <c r="N32" s="6"/>
      <c r="O32" s="43">
        <f>POWER(2,-L32)</f>
        <v>12.864581464492547</v>
      </c>
      <c r="P32" s="17">
        <f>M32/SQRT((COUNT(C30:C32)+COUNT(G30:G32)/2))</f>
        <v>5.1274183822669732E-2</v>
      </c>
    </row>
    <row r="33" spans="2:16">
      <c r="B33" s="24" t="s">
        <v>51</v>
      </c>
      <c r="C33" s="21">
        <v>23.28700065612793</v>
      </c>
      <c r="D33" s="31"/>
      <c r="E33" s="35"/>
      <c r="F33" s="35"/>
      <c r="G33" s="34">
        <v>17.351999282836914</v>
      </c>
      <c r="I33" s="35"/>
      <c r="J33" s="35"/>
      <c r="K33" s="35"/>
      <c r="L33" s="35"/>
      <c r="M33" s="35"/>
      <c r="N33" s="35"/>
      <c r="O33" s="36"/>
    </row>
    <row r="34" spans="2:16">
      <c r="B34" s="24" t="s">
        <v>51</v>
      </c>
      <c r="C34" s="21">
        <v>23.400999069213867</v>
      </c>
      <c r="D34" s="37"/>
      <c r="E34" s="35"/>
      <c r="F34" s="35"/>
      <c r="G34" s="34">
        <v>17.391000747680664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4" t="s">
        <v>51</v>
      </c>
      <c r="C35" s="21">
        <v>23.327999114990234</v>
      </c>
      <c r="D35" s="38">
        <f>STDEV(C33:C35)</f>
        <v>5.7742972345629244E-2</v>
      </c>
      <c r="E35" s="39">
        <f>AVERAGE(C33:C35)</f>
        <v>23.338666280110676</v>
      </c>
      <c r="F35" s="35"/>
      <c r="G35" s="34">
        <v>17.351999282836914</v>
      </c>
      <c r="H35" s="40">
        <f>STDEV(G33:G35)</f>
        <v>2.2517506226328789E-2</v>
      </c>
      <c r="I35" s="39">
        <f>AVERAGE(G33:G35)</f>
        <v>17.364999771118164</v>
      </c>
      <c r="J35" s="35"/>
      <c r="K35" s="39">
        <f>E35-I35</f>
        <v>5.9736665089925118</v>
      </c>
      <c r="L35" s="39">
        <f>K35-$K$7</f>
        <v>-6.7096665700276716</v>
      </c>
      <c r="M35" s="18">
        <f>SQRT((D35*D35)+(H35*H35))</f>
        <v>6.1978132772461447E-2</v>
      </c>
      <c r="N35" s="6"/>
      <c r="O35" s="43">
        <f>POWER(2,-L35)</f>
        <v>104.66727041419556</v>
      </c>
      <c r="P35" s="17">
        <f>M35/SQRT((COUNT(C33:C35)+COUNT(G33:G35)/2))</f>
        <v>2.9216771979125127E-2</v>
      </c>
    </row>
    <row r="36" spans="2:16">
      <c r="B36" s="24" t="s">
        <v>52</v>
      </c>
      <c r="C36" s="21">
        <v>30.371999740600586</v>
      </c>
      <c r="D36" s="31"/>
      <c r="E36" s="35"/>
      <c r="F36" s="35"/>
      <c r="G36" s="34">
        <v>18.24799919128418</v>
      </c>
      <c r="I36" s="35"/>
      <c r="J36" s="35"/>
      <c r="K36" s="35"/>
      <c r="L36" s="35"/>
      <c r="M36" s="35"/>
      <c r="N36" s="35"/>
      <c r="O36" s="36"/>
    </row>
    <row r="37" spans="2:16">
      <c r="B37" s="24" t="s">
        <v>52</v>
      </c>
      <c r="C37" s="21">
        <v>30.666000366210938</v>
      </c>
      <c r="D37" s="37"/>
      <c r="E37" s="35"/>
      <c r="F37" s="35"/>
      <c r="G37" s="34">
        <v>18.271999359130859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4" t="s">
        <v>52</v>
      </c>
      <c r="C38" s="21">
        <v>31.01300048828125</v>
      </c>
      <c r="D38" s="38">
        <f>STDEV(C36:C38)</f>
        <v>0.32086534327835137</v>
      </c>
      <c r="E38" s="39">
        <f>AVERAGE(C36:C38)</f>
        <v>30.683666865030926</v>
      </c>
      <c r="F38" s="35"/>
      <c r="G38" s="34">
        <v>18.163000106811523</v>
      </c>
      <c r="H38" s="40">
        <f>STDEV(G36:G38)</f>
        <v>5.7273742418949149E-2</v>
      </c>
      <c r="I38" s="39">
        <f>AVERAGE(G36:G38)</f>
        <v>18.22766621907552</v>
      </c>
      <c r="J38" s="35"/>
      <c r="K38" s="39">
        <f>E38-I38</f>
        <v>12.456000645955406</v>
      </c>
      <c r="L38" s="39">
        <f>K38-$K$7</f>
        <v>-0.22733243306477746</v>
      </c>
      <c r="M38" s="18">
        <f>SQRT((D38*D38)+(H38*H38))</f>
        <v>0.32593688052720637</v>
      </c>
      <c r="N38" s="6"/>
      <c r="O38" s="43">
        <f>POWER(2,-L38)</f>
        <v>1.1706683617041658</v>
      </c>
      <c r="P38" s="17">
        <f>M38/SQRT((COUNT(C36:C38)+COUNT(G36:G38)/2))</f>
        <v>0.15364811897305147</v>
      </c>
    </row>
    <row r="39" spans="2:16">
      <c r="B39" s="24" t="s">
        <v>53</v>
      </c>
      <c r="C39" s="21">
        <v>22.827999114990234</v>
      </c>
      <c r="D39" s="31"/>
      <c r="E39" s="35"/>
      <c r="F39" s="35"/>
      <c r="G39" s="34">
        <v>13.519000053405762</v>
      </c>
      <c r="I39" s="35"/>
      <c r="J39" s="35"/>
      <c r="K39" s="35"/>
      <c r="L39" s="35"/>
      <c r="M39" s="35"/>
      <c r="N39" s="35"/>
      <c r="O39" s="36"/>
    </row>
    <row r="40" spans="2:16">
      <c r="B40" s="24" t="s">
        <v>53</v>
      </c>
      <c r="C40" s="21">
        <v>23.146999359130859</v>
      </c>
      <c r="D40" s="37"/>
      <c r="E40" s="35"/>
      <c r="F40" s="35"/>
      <c r="G40" s="34">
        <v>13.362000465393066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4" t="s">
        <v>53</v>
      </c>
      <c r="C41" s="21">
        <v>23.115999221801758</v>
      </c>
      <c r="D41" s="38">
        <f>STDEV(C39:C41)</f>
        <v>0.1759101218424011</v>
      </c>
      <c r="E41" s="39">
        <f>AVERAGE(C39:C41)</f>
        <v>23.030332565307617</v>
      </c>
      <c r="F41" s="35"/>
      <c r="G41" s="34">
        <v>13.399999618530273</v>
      </c>
      <c r="H41" s="40">
        <f>STDEV(G39:G41)</f>
        <v>8.1908393725202033E-2</v>
      </c>
      <c r="I41" s="39">
        <f>AVERAGE(G39:G41)</f>
        <v>13.427000045776367</v>
      </c>
      <c r="J41" s="35"/>
      <c r="K41" s="39">
        <f>E41-I41</f>
        <v>9.60333251953125</v>
      </c>
      <c r="L41" s="39">
        <f>K41-$K$7</f>
        <v>-3.0800005594889335</v>
      </c>
      <c r="M41" s="18">
        <f>SQRT((D41*D41)+(H41*H41))</f>
        <v>0.19404472662056838</v>
      </c>
      <c r="N41" s="6"/>
      <c r="O41" s="43">
        <f>POWER(2,-L41)</f>
        <v>8.4561476038535925</v>
      </c>
      <c r="P41" s="17">
        <f>M41/SQRT((COUNT(C39:C41)+COUNT(G39:G41)/2))</f>
        <v>9.1473561364595793E-2</v>
      </c>
    </row>
    <row r="42" spans="2:16">
      <c r="B42" s="24" t="s">
        <v>54</v>
      </c>
      <c r="C42" s="21">
        <v>22.891000747680664</v>
      </c>
      <c r="D42" s="31"/>
      <c r="E42" s="35"/>
      <c r="F42" s="35"/>
      <c r="G42" s="34">
        <v>16.485000610351562</v>
      </c>
      <c r="I42" s="35"/>
      <c r="J42" s="35"/>
      <c r="K42" s="35"/>
      <c r="L42" s="35"/>
      <c r="M42" s="35"/>
      <c r="N42" s="35"/>
      <c r="O42" s="36"/>
    </row>
    <row r="43" spans="2:16">
      <c r="B43" s="24" t="s">
        <v>54</v>
      </c>
      <c r="C43" s="21">
        <v>23.031000137329102</v>
      </c>
      <c r="D43" s="37"/>
      <c r="E43" s="35"/>
      <c r="F43" s="35"/>
      <c r="G43" s="34">
        <v>16.542999267578125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4" t="s">
        <v>54</v>
      </c>
      <c r="C44" s="21">
        <v>23.065000534057617</v>
      </c>
      <c r="D44" s="38">
        <f>STDEV(C42:C44)</f>
        <v>9.2224166878731598E-2</v>
      </c>
      <c r="E44" s="39">
        <f>AVERAGE(C42:C44)</f>
        <v>22.995667139689129</v>
      </c>
      <c r="F44" s="35"/>
      <c r="G44" s="34">
        <v>16.559999465942383</v>
      </c>
      <c r="H44" s="40">
        <f>STDEV(G42:G44)</f>
        <v>3.9322765510666387E-2</v>
      </c>
      <c r="I44" s="39">
        <f>AVERAGE(G42:G44)</f>
        <v>16.529333114624023</v>
      </c>
      <c r="J44" s="35"/>
      <c r="K44" s="39">
        <f>E44-I44</f>
        <v>6.4663340250651054</v>
      </c>
      <c r="L44" s="39">
        <f>K44-$K$7</f>
        <v>-6.2169990539550781</v>
      </c>
      <c r="M44" s="18">
        <f>SQRT((D44*D44)+(H44*H44))</f>
        <v>0.1002575525528276</v>
      </c>
      <c r="N44" s="6"/>
      <c r="O44" s="43">
        <f>POWER(2,-L44)</f>
        <v>74.38805410129828</v>
      </c>
      <c r="P44" s="17">
        <f>M44/SQRT((COUNT(C42:C44)+COUNT(G42:G44)/2))</f>
        <v>4.7261863516847379E-2</v>
      </c>
    </row>
    <row r="45" spans="2:16">
      <c r="B45" s="24" t="s">
        <v>55</v>
      </c>
      <c r="C45" s="21">
        <v>32.394001007080078</v>
      </c>
      <c r="D45" s="31"/>
      <c r="E45" s="35"/>
      <c r="F45" s="35"/>
      <c r="G45" s="34">
        <v>19.548000335693359</v>
      </c>
      <c r="I45" s="35"/>
      <c r="J45" s="35"/>
      <c r="K45" s="35"/>
      <c r="L45" s="35"/>
      <c r="M45" s="35"/>
      <c r="N45" s="35"/>
      <c r="O45" s="36"/>
    </row>
    <row r="46" spans="2:16">
      <c r="B46" s="24" t="s">
        <v>55</v>
      </c>
      <c r="C46" s="21">
        <v>33.186000823974609</v>
      </c>
      <c r="D46" s="37"/>
      <c r="E46" s="35"/>
      <c r="F46" s="35"/>
      <c r="G46" s="34">
        <v>19.590000152587891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4" t="s">
        <v>55</v>
      </c>
      <c r="C47" s="21">
        <v>32.852001190185547</v>
      </c>
      <c r="D47" s="38">
        <f>STDEV(C45:C47)</f>
        <v>0.3976144768190219</v>
      </c>
      <c r="E47" s="39">
        <f>AVERAGE(C45:C47)</f>
        <v>32.810667673746742</v>
      </c>
      <c r="F47" s="35"/>
      <c r="G47" s="34">
        <v>19.632999420166016</v>
      </c>
      <c r="H47" s="40">
        <f>STDEV(G45:G47)</f>
        <v>4.2500521550954913E-2</v>
      </c>
      <c r="I47" s="39">
        <f>AVERAGE(G45:G47)</f>
        <v>19.590333302815754</v>
      </c>
      <c r="J47" s="35"/>
      <c r="K47" s="39">
        <f>E47-I47</f>
        <v>13.220334370930988</v>
      </c>
      <c r="L47" s="39">
        <f>K47-$K$7</f>
        <v>0.53700129191080492</v>
      </c>
      <c r="M47" s="18">
        <f>SQRT((D47*D47)+(H47*H47))</f>
        <v>0.39987943996680764</v>
      </c>
      <c r="N47" s="6"/>
      <c r="O47" s="43">
        <f>POWER(2,-L47)</f>
        <v>0.68920195931798289</v>
      </c>
      <c r="P47" s="17">
        <f>M47/SQRT((COUNT(C45:C47)+COUNT(G45:G47)/2))</f>
        <v>0.18850497577173908</v>
      </c>
    </row>
    <row r="48" spans="2:16">
      <c r="B48" s="24" t="s">
        <v>56</v>
      </c>
      <c r="C48" s="21">
        <v>22.518999099731445</v>
      </c>
      <c r="D48" s="31"/>
      <c r="E48" s="35"/>
      <c r="F48" s="35"/>
      <c r="G48" s="34">
        <v>14.630999565124512</v>
      </c>
      <c r="I48" s="35"/>
      <c r="J48" s="35"/>
      <c r="K48" s="35"/>
      <c r="L48" s="35"/>
      <c r="M48" s="35"/>
      <c r="N48" s="35"/>
      <c r="O48" s="36"/>
    </row>
    <row r="49" spans="2:16">
      <c r="B49" s="24" t="s">
        <v>56</v>
      </c>
      <c r="C49" s="21">
        <v>22.573999404907227</v>
      </c>
      <c r="D49" s="37"/>
      <c r="E49" s="35"/>
      <c r="F49" s="35"/>
      <c r="G49" s="34">
        <v>14.649999618530273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4" t="s">
        <v>56</v>
      </c>
      <c r="C50" s="21">
        <v>22.648000717163086</v>
      </c>
      <c r="D50" s="38">
        <f>STDEV(C48:C50)</f>
        <v>6.473361450977079E-2</v>
      </c>
      <c r="E50" s="39">
        <f>AVERAGE(C48:C50)</f>
        <v>22.580333073933918</v>
      </c>
      <c r="F50" s="35"/>
      <c r="G50" s="34">
        <v>14.565999984741211</v>
      </c>
      <c r="H50" s="40">
        <f>STDEV(G48:G50)</f>
        <v>4.404899914890914E-2</v>
      </c>
      <c r="I50" s="39">
        <f>AVERAGE(G48:G50)</f>
        <v>14.615666389465332</v>
      </c>
      <c r="J50" s="35"/>
      <c r="K50" s="39">
        <f>E50-I50</f>
        <v>7.9646666844685861</v>
      </c>
      <c r="L50" s="39">
        <f>K50-$K$7</f>
        <v>-4.7186663945515974</v>
      </c>
      <c r="M50" s="18">
        <f>SQRT((D50*D50)+(H50*H50))</f>
        <v>7.8299139034348292E-2</v>
      </c>
      <c r="N50" s="6"/>
      <c r="O50" s="43">
        <f>POWER(2,-L50)</f>
        <v>26.330561727004472</v>
      </c>
      <c r="P50" s="17">
        <f>M50/SQRT((COUNT(C48:C50)+COUNT(G48:G50)/2))</f>
        <v>3.6910568114837325E-2</v>
      </c>
    </row>
    <row r="51" spans="2:16">
      <c r="B51" s="24" t="s">
        <v>57</v>
      </c>
      <c r="C51" s="21">
        <v>26.430000305175781</v>
      </c>
      <c r="D51" s="31"/>
      <c r="E51" s="35"/>
      <c r="F51" s="35"/>
      <c r="G51" s="34">
        <v>21.013999938964844</v>
      </c>
      <c r="I51" s="35"/>
      <c r="J51" s="35"/>
      <c r="K51" s="35"/>
      <c r="L51" s="35"/>
      <c r="M51" s="35"/>
      <c r="N51" s="35"/>
      <c r="O51" s="36"/>
    </row>
    <row r="52" spans="2:16">
      <c r="B52" s="24" t="s">
        <v>57</v>
      </c>
      <c r="C52" s="21">
        <v>26.520000457763672</v>
      </c>
      <c r="D52" s="37"/>
      <c r="E52" s="35"/>
      <c r="F52" s="35"/>
      <c r="G52" s="34">
        <v>21.158000946044922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4" t="s">
        <v>57</v>
      </c>
      <c r="C53" s="21">
        <v>26.544000625610352</v>
      </c>
      <c r="D53" s="38">
        <f>STDEV(C51:C53)</f>
        <v>6.010006736227104E-2</v>
      </c>
      <c r="E53" s="39">
        <f>AVERAGE(C51:C53)</f>
        <v>26.498000462849934</v>
      </c>
      <c r="F53" s="35"/>
      <c r="G53" s="34">
        <v>21.034999847412109</v>
      </c>
      <c r="H53" s="40">
        <f>STDEV(G51:G53)</f>
        <v>7.7788770033286422E-2</v>
      </c>
      <c r="I53" s="39">
        <f>AVERAGE(G51:G53)</f>
        <v>21.069000244140625</v>
      </c>
      <c r="J53" s="35"/>
      <c r="K53" s="39">
        <f>E53-I53</f>
        <v>5.4290002187093087</v>
      </c>
      <c r="L53" s="39">
        <f>K53-$K$7</f>
        <v>-7.2543328603108748</v>
      </c>
      <c r="M53" s="18">
        <f>SQRT((D53*D53)+(H53*H53))</f>
        <v>9.830112329084055E-2</v>
      </c>
      <c r="N53" s="6"/>
      <c r="O53" s="43">
        <f>POWER(2,-L53)</f>
        <v>152.67635726520203</v>
      </c>
      <c r="P53" s="17">
        <f>M53/SQRT((COUNT(C51:C53)+COUNT(G51:G53)/2))</f>
        <v>4.633959391813882E-2</v>
      </c>
    </row>
    <row r="54" spans="2:16">
      <c r="B54" s="24" t="s">
        <v>58</v>
      </c>
      <c r="C54" s="21"/>
      <c r="D54" s="31"/>
      <c r="E54" s="35"/>
      <c r="F54" s="35"/>
      <c r="G54" s="34">
        <v>20.599000930786133</v>
      </c>
      <c r="I54" s="35"/>
      <c r="J54" s="35"/>
      <c r="K54" s="35"/>
      <c r="L54" s="35"/>
      <c r="M54" s="35"/>
      <c r="N54" s="35"/>
      <c r="O54" s="36"/>
    </row>
    <row r="55" spans="2:16">
      <c r="B55" s="24" t="s">
        <v>58</v>
      </c>
      <c r="C55" s="21">
        <v>32.087001800537109</v>
      </c>
      <c r="D55" s="37"/>
      <c r="E55" s="35"/>
      <c r="F55" s="35"/>
      <c r="G55" s="34">
        <v>20.579999923706055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4" t="s">
        <v>58</v>
      </c>
      <c r="C56" s="21">
        <v>32.001998901367188</v>
      </c>
      <c r="D56" s="38">
        <f>STDEV(C54:C56)</f>
        <v>6.0106126423568107E-2</v>
      </c>
      <c r="E56" s="39">
        <f>AVERAGE(C54:C56)</f>
        <v>32.044500350952148</v>
      </c>
      <c r="F56" s="35"/>
      <c r="G56" s="34">
        <v>20.590999603271484</v>
      </c>
      <c r="H56" s="40">
        <f>STDEV(G54:G56)</f>
        <v>9.5398503010265708E-3</v>
      </c>
      <c r="I56" s="39">
        <f>AVERAGE(G54:G56)</f>
        <v>20.590000152587891</v>
      </c>
      <c r="J56" s="35"/>
      <c r="K56" s="39">
        <f>E56-I56</f>
        <v>11.454500198364258</v>
      </c>
      <c r="L56" s="39">
        <f>K56-$K$7</f>
        <v>-1.2288328806559257</v>
      </c>
      <c r="M56" s="18">
        <f>SQRT((D56*D56)+(H56*H56))</f>
        <v>6.0858484843215981E-2</v>
      </c>
      <c r="N56" s="6"/>
      <c r="O56" s="43">
        <f>POWER(2,-L56)</f>
        <v>2.3437730529323417</v>
      </c>
      <c r="P56" s="17">
        <f>M56/SQRT((COUNT(C54:C56)+COUNT(G54:G56)/2))</f>
        <v>3.2530228480212718E-2</v>
      </c>
    </row>
    <row r="57" spans="2:16">
      <c r="B57" s="24" t="s">
        <v>59</v>
      </c>
      <c r="C57" s="21">
        <v>24.214000701904297</v>
      </c>
      <c r="D57" s="31"/>
      <c r="E57" s="35"/>
      <c r="F57" s="35"/>
      <c r="G57" s="34">
        <v>15.369999885559082</v>
      </c>
      <c r="I57" s="35"/>
      <c r="J57" s="35"/>
      <c r="K57" s="35"/>
      <c r="L57" s="35"/>
      <c r="M57" s="35"/>
      <c r="N57" s="35"/>
      <c r="O57" s="36"/>
    </row>
    <row r="58" spans="2:16">
      <c r="B58" s="24" t="s">
        <v>59</v>
      </c>
      <c r="C58" s="21">
        <v>24.202999114990234</v>
      </c>
      <c r="D58" s="37"/>
      <c r="E58" s="35"/>
      <c r="F58" s="35"/>
      <c r="G58" s="34">
        <v>15.368000030517578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4" t="s">
        <v>59</v>
      </c>
      <c r="C59" s="21">
        <v>24.222000122070313</v>
      </c>
      <c r="D59" s="38">
        <f>STDEV(C57:C59)</f>
        <v>9.5399502765764616E-3</v>
      </c>
      <c r="E59" s="39">
        <f>AVERAGE(C57:C59)</f>
        <v>24.212999979654949</v>
      </c>
      <c r="F59" s="35"/>
      <c r="G59" s="34">
        <v>15.41100025177002</v>
      </c>
      <c r="H59" s="40">
        <f>STDEV(G57:G59)</f>
        <v>2.4269488654745514E-2</v>
      </c>
      <c r="I59" s="39">
        <f>AVERAGE(G57:G59)</f>
        <v>15.383000055948893</v>
      </c>
      <c r="J59" s="35"/>
      <c r="K59" s="39">
        <f>E59-I59</f>
        <v>8.8299999237060565</v>
      </c>
      <c r="L59" s="39">
        <f>K59-$K$7</f>
        <v>-3.853333155314127</v>
      </c>
      <c r="M59" s="18">
        <f>SQRT((D59*D59)+(H59*H59))</f>
        <v>2.6077168765845201E-2</v>
      </c>
      <c r="N59" s="6"/>
      <c r="O59" s="43">
        <f>POWER(2,-L59)</f>
        <v>14.453361429207796</v>
      </c>
      <c r="P59" s="17">
        <f>M59/SQRT((COUNT(C57:C59)+COUNT(G57:G59)/2))</f>
        <v>1.2292895245650116E-2</v>
      </c>
    </row>
    <row r="60" spans="2:16">
      <c r="B60" s="24" t="s">
        <v>60</v>
      </c>
      <c r="C60" s="21">
        <v>24.846000671386719</v>
      </c>
      <c r="D60" s="31"/>
      <c r="E60" s="35"/>
      <c r="F60" s="35"/>
      <c r="G60" s="34">
        <v>19.343000411987305</v>
      </c>
      <c r="I60" s="35"/>
      <c r="J60" s="35"/>
      <c r="K60" s="35"/>
      <c r="L60" s="35"/>
      <c r="M60" s="35"/>
      <c r="N60" s="35"/>
      <c r="O60" s="36"/>
    </row>
    <row r="61" spans="2:16">
      <c r="B61" s="24" t="s">
        <v>60</v>
      </c>
      <c r="C61" s="21">
        <v>24.908000946044922</v>
      </c>
      <c r="D61" s="37"/>
      <c r="E61" s="35"/>
      <c r="F61" s="35"/>
      <c r="G61" s="34">
        <v>19.305000305175781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4" t="s">
        <v>60</v>
      </c>
      <c r="C62" s="21">
        <v>24.846000671386719</v>
      </c>
      <c r="D62" s="38">
        <f>STDEV(C60:C62)</f>
        <v>3.5795875263744309E-2</v>
      </c>
      <c r="E62" s="39">
        <f>AVERAGE(C60:C62)</f>
        <v>24.866667429606121</v>
      </c>
      <c r="F62" s="35"/>
      <c r="G62" s="34">
        <v>19.618000030517578</v>
      </c>
      <c r="H62" s="40">
        <f>STDEV(G60:G62)</f>
        <v>0.17080087156966869</v>
      </c>
      <c r="I62" s="39">
        <f>AVERAGE(G60:G62)</f>
        <v>19.422000249226887</v>
      </c>
      <c r="J62" s="35"/>
      <c r="K62" s="39">
        <f>E62-I62</f>
        <v>5.4446671803792341</v>
      </c>
      <c r="L62" s="39">
        <f>K62-$K$7</f>
        <v>-7.2386658986409493</v>
      </c>
      <c r="M62" s="18">
        <f>SQRT((D62*D62)+(H62*H62))</f>
        <v>0.17451155381480046</v>
      </c>
      <c r="N62" s="6"/>
      <c r="O62" s="43">
        <f>POWER(2,-L62)</f>
        <v>151.02733677256614</v>
      </c>
      <c r="P62" s="17">
        <f>M62/SQRT((COUNT(C60:C62)+COUNT(G60:G62)/2))</f>
        <v>8.2265535398564363E-2</v>
      </c>
    </row>
    <row r="63" spans="2:16">
      <c r="B63" s="24" t="s">
        <v>61</v>
      </c>
      <c r="C63" s="21">
        <v>31.802000045776367</v>
      </c>
      <c r="D63" s="31"/>
      <c r="E63" s="35"/>
      <c r="F63" s="35"/>
      <c r="G63" s="34">
        <v>18.110000610351563</v>
      </c>
      <c r="I63" s="35"/>
      <c r="J63" s="35"/>
      <c r="K63" s="35"/>
      <c r="L63" s="35"/>
      <c r="M63" s="35"/>
      <c r="N63" s="35"/>
      <c r="O63" s="36"/>
    </row>
    <row r="64" spans="2:16">
      <c r="B64" s="24" t="s">
        <v>61</v>
      </c>
      <c r="C64" s="21">
        <v>31.950000762939453</v>
      </c>
      <c r="D64" s="37"/>
      <c r="E64" s="35"/>
      <c r="F64" s="35"/>
      <c r="G64" s="34">
        <v>18.139999389648438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4" t="s">
        <v>61</v>
      </c>
      <c r="C65" s="21">
        <v>31.534000396728516</v>
      </c>
      <c r="D65" s="38">
        <f>STDEV(C63:C65)</f>
        <v>0.21086501561336135</v>
      </c>
      <c r="E65" s="39">
        <f>AVERAGE(C63:C65)</f>
        <v>31.762000401814777</v>
      </c>
      <c r="F65" s="35"/>
      <c r="G65" s="34">
        <v>18.208000183105469</v>
      </c>
      <c r="H65" s="40">
        <f>STDEV(G63:G65)</f>
        <v>5.0212798717120921E-2</v>
      </c>
      <c r="I65" s="39">
        <f>AVERAGE(G63:G65)</f>
        <v>18.152666727701824</v>
      </c>
      <c r="J65" s="35"/>
      <c r="K65" s="39">
        <f>E65-I65</f>
        <v>13.609333674112953</v>
      </c>
      <c r="L65" s="39">
        <f>K65-$K$7</f>
        <v>0.92600059509276988</v>
      </c>
      <c r="M65" s="18">
        <f>SQRT((D65*D65)+(H65*H65))</f>
        <v>0.2167611126669847</v>
      </c>
      <c r="N65" s="6"/>
      <c r="O65" s="43">
        <f>POWER(2,-L65)</f>
        <v>0.52631536025649595</v>
      </c>
      <c r="P65" s="17">
        <f>M65/SQRT((COUNT(C63:C65)+COUNT(G63:G65)/2))</f>
        <v>0.10218216844291075</v>
      </c>
    </row>
    <row r="66" spans="2:16">
      <c r="B66" s="24" t="s">
        <v>62</v>
      </c>
      <c r="C66" s="21">
        <v>24.327999114990234</v>
      </c>
      <c r="D66" s="31"/>
      <c r="E66" s="35"/>
      <c r="F66" s="35"/>
      <c r="G66" s="34">
        <v>14.866999626159668</v>
      </c>
      <c r="I66" s="35"/>
      <c r="J66" s="35"/>
      <c r="K66" s="35"/>
      <c r="L66" s="35"/>
      <c r="M66" s="35"/>
      <c r="N66" s="35"/>
      <c r="O66" s="36"/>
    </row>
    <row r="67" spans="2:16">
      <c r="B67" s="24" t="s">
        <v>62</v>
      </c>
      <c r="C67" s="21">
        <v>24.249000549316406</v>
      </c>
      <c r="D67" s="37"/>
      <c r="E67" s="35"/>
      <c r="F67" s="35"/>
      <c r="G67" s="34">
        <v>14.866999626159668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4" t="s">
        <v>62</v>
      </c>
      <c r="C68" s="21">
        <v>24.281000137329102</v>
      </c>
      <c r="D68" s="38">
        <f>STDEV(C66:C68)</f>
        <v>3.97359008804717E-2</v>
      </c>
      <c r="E68" s="39">
        <f>AVERAGE(C66:C68)</f>
        <v>24.285999933878582</v>
      </c>
      <c r="F68" s="35"/>
      <c r="G68" s="34">
        <v>14.892999649047852</v>
      </c>
      <c r="H68" s="40">
        <f>STDEV(G66:G68)</f>
        <v>1.5011120213429228E-2</v>
      </c>
      <c r="I68" s="39">
        <f>AVERAGE(G66:G68)</f>
        <v>14.875666300455729</v>
      </c>
      <c r="J68" s="35"/>
      <c r="K68" s="39">
        <f>E68-I68</f>
        <v>9.4103336334228533</v>
      </c>
      <c r="L68" s="39">
        <f>K68-$K$7</f>
        <v>-3.2729994455973301</v>
      </c>
      <c r="M68" s="18">
        <f>SQRT((D68*D68)+(H68*H68))</f>
        <v>4.2476764811420077E-2</v>
      </c>
      <c r="N68" s="6"/>
      <c r="O68" s="43">
        <f>POWER(2,-L68)</f>
        <v>9.6665390324356135</v>
      </c>
      <c r="P68" s="17">
        <f>M68/SQRT((COUNT(C66:C68)+COUNT(G66:G68)/2))</f>
        <v>2.002373896068084E-2</v>
      </c>
    </row>
    <row r="69" spans="2:16">
      <c r="B69" s="24" t="s">
        <v>63</v>
      </c>
      <c r="C69" s="21">
        <v>24.454999923706055</v>
      </c>
      <c r="D69" s="31"/>
      <c r="E69" s="35"/>
      <c r="F69" s="35"/>
      <c r="G69" s="34">
        <v>17.625</v>
      </c>
      <c r="I69" s="35"/>
      <c r="J69" s="35"/>
      <c r="K69" s="35"/>
      <c r="L69" s="35"/>
      <c r="M69" s="35"/>
      <c r="N69" s="35"/>
      <c r="O69" s="36"/>
    </row>
    <row r="70" spans="2:16">
      <c r="B70" s="24" t="s">
        <v>63</v>
      </c>
      <c r="C70" s="21">
        <v>24.333000183105469</v>
      </c>
      <c r="D70" s="37"/>
      <c r="E70" s="35"/>
      <c r="F70" s="35"/>
      <c r="G70" s="34">
        <v>17.663999557495117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4" t="s">
        <v>63</v>
      </c>
      <c r="C71" s="21">
        <v>24.469999313354492</v>
      </c>
      <c r="D71" s="38">
        <f>STDEV(C69:C71)</f>
        <v>7.5141732840263042E-2</v>
      </c>
      <c r="E71" s="39">
        <f>AVERAGE(C69:C71)</f>
        <v>24.41933314005534</v>
      </c>
      <c r="F71" s="35"/>
      <c r="G71" s="34">
        <v>17.722999572753906</v>
      </c>
      <c r="H71" s="40">
        <f>STDEV(G69:G71)</f>
        <v>4.9338766950712737E-2</v>
      </c>
      <c r="I71" s="39">
        <f>AVERAGE(G69:G71)</f>
        <v>17.670666376749676</v>
      </c>
      <c r="J71" s="35"/>
      <c r="K71" s="39">
        <f>E71-I71</f>
        <v>6.7486667633056641</v>
      </c>
      <c r="L71" s="39">
        <f>K71-$K$7</f>
        <v>-5.9346663157145194</v>
      </c>
      <c r="M71" s="18">
        <f>SQRT((D71*D71)+(H71*H71))</f>
        <v>8.9892123895557216E-2</v>
      </c>
      <c r="N71" s="6"/>
      <c r="O71" s="43">
        <f>POWER(2,-L71)</f>
        <v>61.166351382371751</v>
      </c>
      <c r="P71" s="17">
        <f>M71/SQRT((COUNT(C69:C71)+COUNT(G69:G71)/2))</f>
        <v>4.2375553587873205E-2</v>
      </c>
    </row>
    <row r="72" spans="2:16">
      <c r="B72" s="24" t="s">
        <v>64</v>
      </c>
      <c r="C72" s="21">
        <v>29.86400032043457</v>
      </c>
      <c r="D72" s="31"/>
      <c r="E72" s="35"/>
      <c r="F72" s="35"/>
      <c r="G72" s="34">
        <v>16.856000900268555</v>
      </c>
      <c r="I72" s="35"/>
      <c r="J72" s="35"/>
      <c r="K72" s="35"/>
      <c r="L72" s="35"/>
      <c r="M72" s="35"/>
      <c r="N72" s="35"/>
      <c r="O72" s="36"/>
    </row>
    <row r="73" spans="2:16">
      <c r="B73" s="24" t="s">
        <v>64</v>
      </c>
      <c r="C73" s="21">
        <v>29.160999298095703</v>
      </c>
      <c r="D73" s="37"/>
      <c r="E73" s="35"/>
      <c r="F73" s="35"/>
      <c r="G73" s="34">
        <v>16.878000259399414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4" t="s">
        <v>64</v>
      </c>
      <c r="C74" s="21">
        <v>29.62299919128418</v>
      </c>
      <c r="D74" s="38">
        <f>STDEV(C72:C74)</f>
        <v>0.35724312052321006</v>
      </c>
      <c r="E74" s="39">
        <f>AVERAGE(C72:C74)</f>
        <v>29.549332936604817</v>
      </c>
      <c r="F74" s="35"/>
      <c r="G74" s="34">
        <v>16.858999252319336</v>
      </c>
      <c r="H74" s="40">
        <f>STDEV(G72:G74)</f>
        <v>1.1930354753360082E-2</v>
      </c>
      <c r="I74" s="39">
        <f>AVERAGE(G72:G74)</f>
        <v>16.864333470662434</v>
      </c>
      <c r="J74" s="35"/>
      <c r="K74" s="39">
        <f>E74-I74</f>
        <v>12.684999465942383</v>
      </c>
      <c r="L74" s="39">
        <f>K74-$K$7</f>
        <v>1.6663869221993366E-3</v>
      </c>
      <c r="M74" s="18">
        <f>SQRT((D74*D74)+(H74*H74))</f>
        <v>0.35744227579526994</v>
      </c>
      <c r="N74" s="6"/>
      <c r="O74" s="43">
        <f>POWER(2,-L74)</f>
        <v>0.99884561541826022</v>
      </c>
      <c r="P74" s="17">
        <f>M74/SQRT((COUNT(C72:C74)+COUNT(G72:G74)/2))</f>
        <v>0.16849990473172502</v>
      </c>
    </row>
    <row r="75" spans="2:16">
      <c r="B75" s="24" t="s">
        <v>65</v>
      </c>
      <c r="C75" s="21">
        <v>23.417999267578125</v>
      </c>
      <c r="D75" s="31"/>
      <c r="E75" s="35"/>
      <c r="F75" s="35"/>
      <c r="G75" s="34">
        <v>14.038000106811523</v>
      </c>
      <c r="I75" s="35"/>
      <c r="J75" s="35"/>
      <c r="K75" s="35"/>
      <c r="L75" s="35"/>
      <c r="M75" s="35"/>
      <c r="N75" s="35"/>
      <c r="O75" s="36"/>
    </row>
    <row r="76" spans="2:16">
      <c r="B76" s="24" t="s">
        <v>65</v>
      </c>
      <c r="C76" s="21">
        <v>23.246000289916992</v>
      </c>
      <c r="D76" s="37"/>
      <c r="E76" s="35"/>
      <c r="F76" s="35"/>
      <c r="G76" s="34">
        <v>13.925999641418457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4" t="s">
        <v>65</v>
      </c>
      <c r="C77" s="21">
        <v>23.298999786376953</v>
      </c>
      <c r="D77" s="38">
        <f>STDEV(C75:C77)</f>
        <v>8.8084686020170708E-2</v>
      </c>
      <c r="E77" s="39">
        <f>AVERAGE(C75:C77)</f>
        <v>23.320999781290691</v>
      </c>
      <c r="F77" s="35"/>
      <c r="G77" s="34">
        <v>14.038999557495117</v>
      </c>
      <c r="H77" s="40">
        <f>STDEV(G75:G77)</f>
        <v>6.4953937760108937E-2</v>
      </c>
      <c r="I77" s="39">
        <f>AVERAGE(G75:G77)</f>
        <v>14.000999768575033</v>
      </c>
      <c r="J77" s="35"/>
      <c r="K77" s="39">
        <f>E77-I77</f>
        <v>9.3200000127156581</v>
      </c>
      <c r="L77" s="39">
        <f>K77-$K$7</f>
        <v>-3.3633330663045253</v>
      </c>
      <c r="M77" s="18">
        <f>SQRT((D77*D77)+(H77*H77))</f>
        <v>0.10944371129405364</v>
      </c>
      <c r="N77" s="6"/>
      <c r="O77" s="43">
        <f>POWER(2,-L77)</f>
        <v>10.291155450218355</v>
      </c>
      <c r="P77" s="17">
        <f>M77/SQRT((COUNT(C75:C77)+COUNT(G75:G77)/2))</f>
        <v>5.1592260276165383E-2</v>
      </c>
    </row>
    <row r="78" spans="2:16">
      <c r="B78" s="24" t="s">
        <v>66</v>
      </c>
      <c r="C78" s="21">
        <v>23.097999572753906</v>
      </c>
      <c r="D78" s="31"/>
      <c r="E78" s="35"/>
      <c r="F78" s="35"/>
      <c r="G78" s="34">
        <v>16.520000457763672</v>
      </c>
      <c r="I78" s="35"/>
      <c r="J78" s="35"/>
      <c r="K78" s="35"/>
      <c r="L78" s="35"/>
      <c r="M78" s="35"/>
      <c r="N78" s="35"/>
      <c r="O78" s="36"/>
    </row>
    <row r="79" spans="2:16">
      <c r="B79" s="24" t="s">
        <v>66</v>
      </c>
      <c r="C79" s="21">
        <v>23.292999267578125</v>
      </c>
      <c r="D79" s="37"/>
      <c r="E79" s="35"/>
      <c r="F79" s="35"/>
      <c r="G79" s="34">
        <v>16.527000427246094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4" t="s">
        <v>66</v>
      </c>
      <c r="C80" s="21">
        <v>23.281000137329102</v>
      </c>
      <c r="D80" s="38">
        <f>STDEV(C78:C80)</f>
        <v>0.10928408449473304</v>
      </c>
      <c r="E80" s="39">
        <f>AVERAGE(C78:C80)</f>
        <v>23.223999659220379</v>
      </c>
      <c r="F80" s="35"/>
      <c r="G80" s="34">
        <v>16.563999176025391</v>
      </c>
      <c r="H80" s="40">
        <f>STDEV(G78:G80)</f>
        <v>2.3642455430370954E-2</v>
      </c>
      <c r="I80" s="39">
        <f>AVERAGE(G78:G80)</f>
        <v>16.537000020345051</v>
      </c>
      <c r="J80" s="35"/>
      <c r="K80" s="39">
        <f>E80-I80</f>
        <v>6.6869996388753279</v>
      </c>
      <c r="L80" s="39">
        <f>K80-$K$7</f>
        <v>-5.9963334401448556</v>
      </c>
      <c r="M80" s="18">
        <f>SQRT((D80*D80)+(H80*H80))</f>
        <v>0.11181223914504632</v>
      </c>
      <c r="N80" s="6"/>
      <c r="O80" s="43">
        <f>POWER(2,-L80)</f>
        <v>63.837552714473318</v>
      </c>
      <c r="P80" s="17">
        <f>M80/SQRT((COUNT(C78:C80)+COUNT(G78:G80)/2))</f>
        <v>5.2708795012742796E-2</v>
      </c>
    </row>
    <row r="81" spans="2:16">
      <c r="B81" s="24" t="s">
        <v>67</v>
      </c>
      <c r="C81" s="21">
        <v>28.128000259399414</v>
      </c>
      <c r="D81" s="31"/>
      <c r="E81" s="35"/>
      <c r="F81" s="35"/>
      <c r="G81" s="34">
        <v>18.260000228881836</v>
      </c>
      <c r="I81" s="35"/>
      <c r="J81" s="35"/>
      <c r="K81" s="35"/>
      <c r="L81" s="35"/>
      <c r="M81" s="35"/>
      <c r="N81" s="35"/>
      <c r="O81" s="36"/>
    </row>
    <row r="82" spans="2:16">
      <c r="B82" s="24" t="s">
        <v>67</v>
      </c>
      <c r="C82" s="21">
        <v>28.534999847412109</v>
      </c>
      <c r="D82" s="37"/>
      <c r="E82" s="35"/>
      <c r="F82" s="35"/>
      <c r="G82" s="34">
        <v>18.267999649047852</v>
      </c>
      <c r="H82" s="37"/>
      <c r="I82" s="35"/>
      <c r="J82" s="35"/>
      <c r="K82" s="35"/>
      <c r="L82" s="35"/>
      <c r="M82" s="35"/>
      <c r="N82" s="35"/>
      <c r="O82" s="36"/>
    </row>
    <row r="83" spans="2:16" ht="15.75">
      <c r="B83" s="24" t="s">
        <v>67</v>
      </c>
      <c r="C83" s="21">
        <v>28.447999954223633</v>
      </c>
      <c r="D83" s="38">
        <f>STDEV(C81:C83)</f>
        <v>0.21432741726326429</v>
      </c>
      <c r="E83" s="39">
        <f>AVERAGE(C81:C83)</f>
        <v>28.370333353678387</v>
      </c>
      <c r="F83" s="35"/>
      <c r="G83" s="34">
        <v>18.225000381469727</v>
      </c>
      <c r="H83" s="40">
        <f>STDEV(G81:G83)</f>
        <v>2.2868891002548231E-2</v>
      </c>
      <c r="I83" s="39">
        <f>AVERAGE(G81:G83)</f>
        <v>18.251000086466473</v>
      </c>
      <c r="J83" s="35"/>
      <c r="K83" s="39">
        <f>E83-I83</f>
        <v>10.119333267211914</v>
      </c>
      <c r="L83" s="39">
        <f>K83-$K$7</f>
        <v>-2.5639998118082694</v>
      </c>
      <c r="M83" s="18">
        <f>SQRT((D83*D83)+(H83*H83))</f>
        <v>0.21554402790712582</v>
      </c>
      <c r="N83" s="6"/>
      <c r="O83" s="43">
        <f>POWER(2,-L83)</f>
        <v>5.9134489537180261</v>
      </c>
      <c r="P83" s="17">
        <f>M83/SQRT((COUNT(C81:C83)+COUNT(G81:G83)/2))</f>
        <v>0.10160842918492742</v>
      </c>
    </row>
    <row r="84" spans="2:16">
      <c r="B84" s="24" t="s">
        <v>68</v>
      </c>
      <c r="C84" s="21">
        <v>24.565000534057617</v>
      </c>
      <c r="D84" s="31"/>
      <c r="E84" s="35"/>
      <c r="F84" s="35"/>
      <c r="G84" s="34">
        <v>15.685999870300293</v>
      </c>
      <c r="I84" s="35"/>
      <c r="J84" s="35"/>
      <c r="K84" s="35"/>
      <c r="L84" s="35"/>
      <c r="M84" s="35"/>
      <c r="N84" s="35"/>
      <c r="O84" s="36"/>
    </row>
    <row r="85" spans="2:16">
      <c r="B85" s="24" t="s">
        <v>68</v>
      </c>
      <c r="C85" s="21">
        <v>24.457000732421875</v>
      </c>
      <c r="D85" s="37"/>
      <c r="E85" s="35"/>
      <c r="F85" s="35"/>
      <c r="G85" s="34">
        <v>15.741000175476074</v>
      </c>
      <c r="H85" s="37"/>
      <c r="I85" s="35"/>
      <c r="J85" s="35"/>
      <c r="K85" s="35"/>
      <c r="L85" s="35"/>
      <c r="M85" s="35"/>
      <c r="N85" s="35"/>
      <c r="O85" s="36"/>
    </row>
    <row r="86" spans="2:16" ht="15.75">
      <c r="B86" s="24" t="s">
        <v>68</v>
      </c>
      <c r="C86" s="21">
        <v>24.510000228881836</v>
      </c>
      <c r="D86" s="38">
        <f>STDEV(C84:C86)</f>
        <v>5.400298965149699E-2</v>
      </c>
      <c r="E86" s="39">
        <f>AVERAGE(C84:C86)</f>
        <v>24.510667165120442</v>
      </c>
      <c r="F86" s="35"/>
      <c r="G86" s="34">
        <v>15.710000038146973</v>
      </c>
      <c r="H86" s="40">
        <f>STDEV(G84:G86)</f>
        <v>2.7574294008856099E-2</v>
      </c>
      <c r="I86" s="39">
        <f>AVERAGE(G84:G86)</f>
        <v>15.712333361307779</v>
      </c>
      <c r="J86" s="35"/>
      <c r="K86" s="39">
        <f>E86-I86</f>
        <v>8.7983338038126622</v>
      </c>
      <c r="L86" s="39">
        <f>K86-$K$7</f>
        <v>-3.8849992752075213</v>
      </c>
      <c r="M86" s="18">
        <f>SQRT((D86*D86)+(H86*H86))</f>
        <v>6.0635505946487561E-2</v>
      </c>
      <c r="N86" s="6"/>
      <c r="O86" s="43">
        <f>POWER(2,-L86)</f>
        <v>14.774109549335124</v>
      </c>
      <c r="P86" s="17">
        <f>M86/SQRT((COUNT(C84:C86)+COUNT(G84:G86)/2))</f>
        <v>2.8583851623625724E-2</v>
      </c>
    </row>
    <row r="87" spans="2:16">
      <c r="B87" s="24" t="s">
        <v>69</v>
      </c>
      <c r="C87" s="21">
        <v>22.895000457763672</v>
      </c>
      <c r="D87" s="31"/>
      <c r="E87" s="35"/>
      <c r="F87" s="35"/>
      <c r="G87" s="34">
        <v>17.327999114990234</v>
      </c>
      <c r="I87" s="35"/>
      <c r="J87" s="35"/>
      <c r="K87" s="35"/>
      <c r="L87" s="35"/>
      <c r="M87" s="35"/>
      <c r="N87" s="35"/>
      <c r="O87" s="36"/>
    </row>
    <row r="88" spans="2:16">
      <c r="B88" s="24" t="s">
        <v>69</v>
      </c>
      <c r="C88" s="21">
        <v>22.979000091552734</v>
      </c>
      <c r="D88" s="37"/>
      <c r="E88" s="35"/>
      <c r="F88" s="35"/>
      <c r="G88" s="34">
        <v>17.356000900268555</v>
      </c>
      <c r="H88" s="37"/>
      <c r="I88" s="35"/>
      <c r="J88" s="35"/>
      <c r="K88" s="35"/>
      <c r="L88" s="35"/>
      <c r="M88" s="35"/>
      <c r="N88" s="35"/>
      <c r="O88" s="36"/>
    </row>
    <row r="89" spans="2:16" ht="15.75">
      <c r="B89" s="24" t="s">
        <v>69</v>
      </c>
      <c r="C89" s="21">
        <v>23.054000854492188</v>
      </c>
      <c r="D89" s="38">
        <f>STDEV(C87:C89)</f>
        <v>7.9542629113809174E-2</v>
      </c>
      <c r="E89" s="39">
        <f>AVERAGE(C87:C89)</f>
        <v>22.976000467936199</v>
      </c>
      <c r="F89" s="35"/>
      <c r="G89" s="34">
        <v>17.311000823974609</v>
      </c>
      <c r="H89" s="40">
        <f>STDEV(G87:G89)</f>
        <v>2.2723148045865522E-2</v>
      </c>
      <c r="I89" s="39">
        <f>AVERAGE(G87:G89)</f>
        <v>17.331666946411133</v>
      </c>
      <c r="J89" s="35"/>
      <c r="K89" s="39">
        <f>E89-I89</f>
        <v>5.6443335215250663</v>
      </c>
      <c r="L89" s="39">
        <f>K89-$K$7</f>
        <v>-7.0389995574951172</v>
      </c>
      <c r="M89" s="18">
        <f>SQRT((D89*D89)+(H89*H89))</f>
        <v>8.2724671673276073E-2</v>
      </c>
      <c r="N89" s="6"/>
      <c r="O89" s="43">
        <f>POWER(2,-L89)</f>
        <v>131.50734390443563</v>
      </c>
      <c r="P89" s="17">
        <f>M89/SQRT((COUNT(C87:C89)+COUNT(G87:G89)/2))</f>
        <v>3.8996784207736147E-2</v>
      </c>
    </row>
    <row r="90" spans="2:16">
      <c r="B90" s="24" t="s">
        <v>70</v>
      </c>
      <c r="C90" s="21">
        <v>29.853000640869141</v>
      </c>
      <c r="D90" s="31"/>
      <c r="E90" s="35"/>
      <c r="F90" s="35"/>
      <c r="G90" s="34">
        <v>17.971000671386719</v>
      </c>
      <c r="I90" s="35"/>
      <c r="J90" s="35"/>
      <c r="K90" s="35"/>
      <c r="L90" s="35"/>
      <c r="M90" s="35"/>
      <c r="N90" s="35"/>
      <c r="O90" s="36"/>
    </row>
    <row r="91" spans="2:16">
      <c r="B91" s="24" t="s">
        <v>70</v>
      </c>
      <c r="C91" s="21">
        <v>30.354999542236328</v>
      </c>
      <c r="D91" s="37"/>
      <c r="E91" s="35"/>
      <c r="F91" s="35"/>
      <c r="G91" s="34">
        <v>17.955999374389648</v>
      </c>
      <c r="H91" s="37"/>
      <c r="I91" s="35"/>
      <c r="J91" s="35"/>
      <c r="K91" s="35"/>
      <c r="L91" s="35"/>
      <c r="M91" s="35"/>
      <c r="N91" s="35"/>
      <c r="O91" s="36"/>
    </row>
    <row r="92" spans="2:16" ht="15.75">
      <c r="B92" s="24" t="s">
        <v>70</v>
      </c>
      <c r="C92" s="21">
        <v>29.738000869750977</v>
      </c>
      <c r="D92" s="38">
        <f>STDEV(C90:C92)</f>
        <v>0.32810445648192066</v>
      </c>
      <c r="E92" s="39">
        <f>AVERAGE(C90:C92)</f>
        <v>29.982000350952148</v>
      </c>
      <c r="F92" s="35"/>
      <c r="G92" s="34">
        <v>18.024999618530273</v>
      </c>
      <c r="H92" s="40">
        <f>STDEV(G90:G92)</f>
        <v>3.6290400235858014E-2</v>
      </c>
      <c r="I92" s="39">
        <f>AVERAGE(G90:G92)</f>
        <v>17.983999888102215</v>
      </c>
      <c r="J92" s="35"/>
      <c r="K92" s="39">
        <f>E92-I92</f>
        <v>11.998000462849934</v>
      </c>
      <c r="L92" s="39">
        <f>K92-$K$7</f>
        <v>-0.68533261617024976</v>
      </c>
      <c r="M92" s="18">
        <f>SQRT((D92*D92)+(H92*H92))</f>
        <v>0.33010532790698083</v>
      </c>
      <c r="N92" s="6"/>
      <c r="O92" s="43">
        <f>POWER(2,-L92)</f>
        <v>1.6080726830615681</v>
      </c>
      <c r="P92" s="17">
        <f>M92/SQRT((COUNT(C90:C92)+COUNT(G90:G92)/2))</f>
        <v>0.15561314391255668</v>
      </c>
    </row>
    <row r="93" spans="2:16">
      <c r="B93" s="24" t="s">
        <v>71</v>
      </c>
      <c r="C93" s="21">
        <v>23.452999114990234</v>
      </c>
      <c r="D93" s="31"/>
      <c r="E93" s="35"/>
      <c r="F93" s="35"/>
      <c r="G93" s="34">
        <v>13.909999847412109</v>
      </c>
      <c r="I93" s="35"/>
      <c r="J93" s="35"/>
      <c r="K93" s="35"/>
      <c r="L93" s="35"/>
      <c r="M93" s="35"/>
      <c r="N93" s="35"/>
      <c r="O93" s="36"/>
    </row>
    <row r="94" spans="2:16">
      <c r="B94" s="24" t="s">
        <v>71</v>
      </c>
      <c r="C94" s="21">
        <v>23.361000061035156</v>
      </c>
      <c r="D94" s="37"/>
      <c r="E94" s="35"/>
      <c r="F94" s="35"/>
      <c r="G94" s="34">
        <v>14.072999954223633</v>
      </c>
      <c r="H94" s="37"/>
      <c r="I94" s="35"/>
      <c r="J94" s="35"/>
      <c r="K94" s="35"/>
      <c r="L94" s="35"/>
      <c r="M94" s="35"/>
      <c r="N94" s="35"/>
      <c r="O94" s="36"/>
    </row>
    <row r="95" spans="2:16" ht="15.75">
      <c r="B95" s="24" t="s">
        <v>71</v>
      </c>
      <c r="C95" s="21">
        <v>23.558000564575195</v>
      </c>
      <c r="D95" s="38">
        <f>STDEV(C93:C95)</f>
        <v>9.8571740996597171E-2</v>
      </c>
      <c r="E95" s="39">
        <f>AVERAGE(C93:C95)</f>
        <v>23.457333246866863</v>
      </c>
      <c r="F95" s="35"/>
      <c r="G95" s="34">
        <v>14.031999588012695</v>
      </c>
      <c r="H95" s="40">
        <f>STDEV(G93:G95)</f>
        <v>8.4787972374829684E-2</v>
      </c>
      <c r="I95" s="39">
        <f>AVERAGE(G93:G95)</f>
        <v>14.004999796549479</v>
      </c>
      <c r="J95" s="35"/>
      <c r="K95" s="39">
        <f>E95-I95</f>
        <v>9.4523334503173846</v>
      </c>
      <c r="L95" s="39">
        <f>K95-$K$7</f>
        <v>-3.2309996287027989</v>
      </c>
      <c r="M95" s="18">
        <f>SQRT((D95*D95)+(H95*H95))</f>
        <v>0.13002072289652569</v>
      </c>
      <c r="N95" s="6"/>
      <c r="O95" s="43">
        <f>POWER(2,-L95)</f>
        <v>9.3891830098164935</v>
      </c>
      <c r="P95" s="17">
        <f>M95/SQRT((COUNT(C93:C95)+COUNT(G93:G95)/2))</f>
        <v>6.1292356569940219E-2</v>
      </c>
    </row>
    <row r="96" spans="2:16">
      <c r="B96" s="24" t="s">
        <v>72</v>
      </c>
      <c r="C96" s="21">
        <v>25.330999374389648</v>
      </c>
      <c r="D96" s="31"/>
      <c r="E96" s="35"/>
      <c r="F96" s="35"/>
      <c r="G96" s="34">
        <v>18.409000396728516</v>
      </c>
      <c r="I96" s="35"/>
      <c r="J96" s="35"/>
      <c r="K96" s="35"/>
      <c r="L96" s="35"/>
      <c r="M96" s="35"/>
      <c r="N96" s="35"/>
      <c r="O96" s="36"/>
    </row>
    <row r="97" spans="2:16">
      <c r="B97" s="24" t="s">
        <v>72</v>
      </c>
      <c r="C97" s="21">
        <v>25.364999771118164</v>
      </c>
      <c r="D97" s="37"/>
      <c r="E97" s="35"/>
      <c r="F97" s="35"/>
      <c r="G97" s="34">
        <v>18.417999267578125</v>
      </c>
      <c r="H97" s="37"/>
      <c r="I97" s="35"/>
      <c r="J97" s="35"/>
      <c r="K97" s="35"/>
      <c r="L97" s="35"/>
      <c r="M97" s="35"/>
      <c r="N97" s="35"/>
      <c r="O97" s="36"/>
    </row>
    <row r="98" spans="2:16" ht="15.75">
      <c r="B98" s="24" t="s">
        <v>72</v>
      </c>
      <c r="C98" s="21">
        <v>25.301000595092773</v>
      </c>
      <c r="D98" s="38">
        <f>STDEV(C96:C98)</f>
        <v>3.2020431677623189E-2</v>
      </c>
      <c r="E98" s="39">
        <f>AVERAGE(C96:C98)</f>
        <v>25.332333246866863</v>
      </c>
      <c r="F98" s="35"/>
      <c r="G98" s="34">
        <v>18.454999923706055</v>
      </c>
      <c r="H98" s="40">
        <f>STDEV(G96:G98)</f>
        <v>2.4378900414848474E-2</v>
      </c>
      <c r="I98" s="39">
        <f>AVERAGE(G96:G98)</f>
        <v>18.427333196004231</v>
      </c>
      <c r="J98" s="35"/>
      <c r="K98" s="39">
        <f>E98-I98</f>
        <v>6.9050000508626326</v>
      </c>
      <c r="L98" s="39">
        <f>K98-$K$7</f>
        <v>-5.7783330281575509</v>
      </c>
      <c r="M98" s="18">
        <f>SQRT((D98*D98)+(H98*H98))</f>
        <v>4.0244736677712695E-2</v>
      </c>
      <c r="N98" s="6"/>
      <c r="O98" s="43">
        <f>POWER(2,-L98)</f>
        <v>54.88473433883108</v>
      </c>
      <c r="P98" s="17">
        <f>M98/SQRT((COUNT(C96:C98)+COUNT(G96:G98)/2))</f>
        <v>1.8971550807918409E-2</v>
      </c>
    </row>
    <row r="99" spans="2:16">
      <c r="B99" s="24" t="s">
        <v>73</v>
      </c>
      <c r="C99" s="21">
        <v>30.822999954223633</v>
      </c>
      <c r="D99" s="31"/>
      <c r="E99" s="35"/>
      <c r="F99" s="35"/>
      <c r="G99" s="34">
        <v>20.375</v>
      </c>
      <c r="I99" s="35"/>
      <c r="J99" s="35"/>
      <c r="K99" s="35"/>
      <c r="L99" s="35"/>
      <c r="M99" s="35"/>
      <c r="N99" s="35"/>
      <c r="O99" s="36"/>
    </row>
    <row r="100" spans="2:16">
      <c r="B100" s="24" t="s">
        <v>73</v>
      </c>
      <c r="C100" s="21">
        <v>30.520999908447266</v>
      </c>
      <c r="D100" s="37"/>
      <c r="E100" s="35"/>
      <c r="F100" s="35"/>
      <c r="G100" s="34">
        <v>20.37700080871582</v>
      </c>
      <c r="H100" s="37"/>
      <c r="I100" s="35"/>
      <c r="J100" s="35"/>
      <c r="K100" s="35"/>
      <c r="L100" s="35"/>
      <c r="M100" s="35"/>
      <c r="N100" s="35"/>
      <c r="O100" s="36"/>
    </row>
    <row r="101" spans="2:16" ht="15.75">
      <c r="B101" s="24" t="s">
        <v>73</v>
      </c>
      <c r="C101" s="21">
        <v>30.13800048828125</v>
      </c>
      <c r="D101" s="38">
        <f>STDEV(C99:C101)</f>
        <v>0.3432969685848602</v>
      </c>
      <c r="E101" s="39">
        <f>AVERAGE(C99:C101)</f>
        <v>30.494000116984051</v>
      </c>
      <c r="F101" s="35"/>
      <c r="G101" s="34">
        <v>20.356000900268555</v>
      </c>
      <c r="H101" s="40">
        <f>STDEV(G99:G101)</f>
        <v>1.1589975416397899E-2</v>
      </c>
      <c r="I101" s="39">
        <f>AVERAGE(G99:G101)</f>
        <v>20.369333902994793</v>
      </c>
      <c r="J101" s="35"/>
      <c r="K101" s="39">
        <f>E101-I101</f>
        <v>10.124666213989258</v>
      </c>
      <c r="L101" s="39">
        <f>K101-$K$7</f>
        <v>-2.5586668650309257</v>
      </c>
      <c r="M101" s="18">
        <f>SQRT((D101*D101)+(H101*H101))</f>
        <v>0.34349255620712826</v>
      </c>
      <c r="N101" s="6"/>
      <c r="O101" s="43">
        <f>POWER(2,-L101)</f>
        <v>5.8916301406489415</v>
      </c>
      <c r="P101" s="17">
        <f>M101/SQRT((COUNT(C99:C101)+COUNT(G99:G101)/2))</f>
        <v>0.16192394385410783</v>
      </c>
    </row>
    <row r="102" spans="2:16">
      <c r="B102" s="24" t="s">
        <v>74</v>
      </c>
      <c r="C102" s="21">
        <v>23.961000442504883</v>
      </c>
      <c r="D102" s="31"/>
      <c r="E102" s="35"/>
      <c r="F102" s="35"/>
      <c r="G102" s="34">
        <v>14.642000198364258</v>
      </c>
      <c r="I102" s="35"/>
      <c r="J102" s="35"/>
      <c r="K102" s="35"/>
      <c r="L102" s="35"/>
      <c r="M102" s="35"/>
      <c r="N102" s="35"/>
      <c r="O102" s="36"/>
    </row>
    <row r="103" spans="2:16">
      <c r="B103" s="24" t="s">
        <v>74</v>
      </c>
      <c r="C103" s="21">
        <v>24.184999465942383</v>
      </c>
      <c r="D103" s="37"/>
      <c r="E103" s="35"/>
      <c r="F103" s="35"/>
      <c r="G103" s="34">
        <v>14.616000175476074</v>
      </c>
      <c r="H103" s="37"/>
      <c r="I103" s="35"/>
      <c r="J103" s="35"/>
      <c r="K103" s="35"/>
      <c r="L103" s="35"/>
      <c r="M103" s="35"/>
      <c r="N103" s="35"/>
      <c r="O103" s="36"/>
    </row>
    <row r="104" spans="2:16" ht="15.75">
      <c r="B104" s="24" t="s">
        <v>74</v>
      </c>
      <c r="C104" s="21">
        <v>23.96299934387207</v>
      </c>
      <c r="D104" s="38">
        <f>STDEV(C102:C104)</f>
        <v>0.12875274256422856</v>
      </c>
      <c r="E104" s="39">
        <f>AVERAGE(C102:C104)</f>
        <v>24.036333084106445</v>
      </c>
      <c r="F104" s="35"/>
      <c r="G104" s="34">
        <v>14.600000381469727</v>
      </c>
      <c r="H104" s="40">
        <f>STDEV(G102:G104)</f>
        <v>2.1197402425791788E-2</v>
      </c>
      <c r="I104" s="39">
        <f>AVERAGE(G102:G104)</f>
        <v>14.619333585103353</v>
      </c>
      <c r="J104" s="35"/>
      <c r="K104" s="39">
        <f>E104-I104</f>
        <v>9.4169994990030919</v>
      </c>
      <c r="L104" s="39">
        <f>K104-$K$7</f>
        <v>-3.2663335800170916</v>
      </c>
      <c r="M104" s="18">
        <f>SQRT((D104*D104)+(H104*H104))</f>
        <v>0.1304860091634788</v>
      </c>
      <c r="N104" s="6"/>
      <c r="O104" s="43">
        <f>POWER(2,-L104)</f>
        <v>9.6219785283371468</v>
      </c>
      <c r="P104" s="17">
        <f>M104/SQRT((COUNT(C102:C104)+COUNT(G102:G104)/2))</f>
        <v>6.1511694619643897E-2</v>
      </c>
    </row>
    <row r="105" spans="2:16">
      <c r="B105" s="24" t="s">
        <v>75</v>
      </c>
      <c r="C105" s="21">
        <v>23.000999450683594</v>
      </c>
      <c r="D105" s="31"/>
      <c r="E105" s="35"/>
      <c r="F105" s="35"/>
      <c r="G105" s="34">
        <v>16.809000015258789</v>
      </c>
      <c r="I105" s="35"/>
      <c r="J105" s="35"/>
      <c r="K105" s="35"/>
      <c r="L105" s="35"/>
      <c r="M105" s="35"/>
      <c r="N105" s="35"/>
      <c r="O105" s="36"/>
    </row>
    <row r="106" spans="2:16">
      <c r="B106" s="24" t="s">
        <v>75</v>
      </c>
      <c r="C106" s="21">
        <v>22.943000793457031</v>
      </c>
      <c r="D106" s="37"/>
      <c r="E106" s="35"/>
      <c r="F106" s="35"/>
      <c r="G106" s="34">
        <v>16.770999908447266</v>
      </c>
      <c r="H106" s="37"/>
      <c r="I106" s="35"/>
      <c r="J106" s="35"/>
      <c r="K106" s="35"/>
      <c r="L106" s="35"/>
      <c r="M106" s="35"/>
      <c r="N106" s="35"/>
      <c r="O106" s="36"/>
    </row>
    <row r="107" spans="2:16" ht="15.75">
      <c r="B107" s="24" t="s">
        <v>75</v>
      </c>
      <c r="C107" s="21">
        <v>23.073999404907227</v>
      </c>
      <c r="D107" s="38">
        <f>STDEV(C105:C107)</f>
        <v>6.5642305665650338E-2</v>
      </c>
      <c r="E107" s="39">
        <f>AVERAGE(C105:C107)</f>
        <v>23.005999883015949</v>
      </c>
      <c r="F107" s="35"/>
      <c r="G107" s="34">
        <v>16.860000610351563</v>
      </c>
      <c r="H107" s="40">
        <f>STDEV(G105:G107)</f>
        <v>4.4658320906190464E-2</v>
      </c>
      <c r="I107" s="39">
        <f>AVERAGE(G105:G107)</f>
        <v>16.813333511352539</v>
      </c>
      <c r="J107" s="35"/>
      <c r="K107" s="39">
        <f>E107-I107</f>
        <v>6.1926663716634103</v>
      </c>
      <c r="L107" s="39">
        <f>K107-$K$7</f>
        <v>-6.4906667073567732</v>
      </c>
      <c r="M107" s="18">
        <f>SQRT((D107*D107)+(H107*H107))</f>
        <v>7.9393185597146546E-2</v>
      </c>
      <c r="N107" s="6"/>
      <c r="O107" s="43">
        <f>POWER(2,-L107)</f>
        <v>89.926019627313977</v>
      </c>
      <c r="P107" s="17">
        <f>M107/SQRT((COUNT(C105:C107)+COUNT(G105:G107)/2))</f>
        <v>3.7426306610496306E-2</v>
      </c>
    </row>
    <row r="108" spans="2:16">
      <c r="B108" s="24" t="s">
        <v>76</v>
      </c>
      <c r="C108" s="21">
        <v>30.260000228881836</v>
      </c>
      <c r="D108" s="31"/>
      <c r="E108" s="35"/>
      <c r="F108" s="35"/>
      <c r="G108" s="34">
        <v>19.346000671386719</v>
      </c>
      <c r="I108" s="35"/>
      <c r="J108" s="35"/>
      <c r="K108" s="35"/>
      <c r="L108" s="35"/>
      <c r="M108" s="35"/>
      <c r="N108" s="35"/>
      <c r="O108" s="36"/>
    </row>
    <row r="109" spans="2:16">
      <c r="B109" s="24" t="s">
        <v>76</v>
      </c>
      <c r="C109" s="21">
        <v>30.139999389648438</v>
      </c>
      <c r="D109" s="37"/>
      <c r="E109" s="35"/>
      <c r="F109" s="35"/>
      <c r="G109" s="34">
        <v>19.381999969482422</v>
      </c>
      <c r="H109" s="37"/>
      <c r="I109" s="35"/>
      <c r="J109" s="35"/>
      <c r="K109" s="35"/>
      <c r="L109" s="35"/>
      <c r="M109" s="35"/>
      <c r="N109" s="35"/>
      <c r="O109" s="36"/>
    </row>
    <row r="110" spans="2:16" ht="15.75">
      <c r="B110" s="24" t="s">
        <v>76</v>
      </c>
      <c r="C110" s="21">
        <v>30.705999374389648</v>
      </c>
      <c r="D110" s="38">
        <f>STDEV(C108:C110)</f>
        <v>0.29823688066619547</v>
      </c>
      <c r="E110" s="39">
        <f>AVERAGE(C108:C110)</f>
        <v>30.368666330973308</v>
      </c>
      <c r="F110" s="35"/>
      <c r="G110" s="34">
        <v>19.364999771118164</v>
      </c>
      <c r="H110" s="40">
        <f>STDEV(G108:G110)</f>
        <v>1.8008895942528025E-2</v>
      </c>
      <c r="I110" s="39">
        <f>AVERAGE(G108:G110)</f>
        <v>19.364333470662434</v>
      </c>
      <c r="J110" s="35"/>
      <c r="K110" s="39">
        <f>E110-I110</f>
        <v>11.004332860310875</v>
      </c>
      <c r="L110" s="39">
        <f>K110-$K$7</f>
        <v>-1.6790002187093087</v>
      </c>
      <c r="M110" s="18">
        <f>SQRT((D110*D110)+(H110*H110))</f>
        <v>0.29878011533997928</v>
      </c>
      <c r="N110" s="6"/>
      <c r="O110" s="43">
        <f>POWER(2,-L110)</f>
        <v>3.2020597280501946</v>
      </c>
      <c r="P110" s="17">
        <f>M110/SQRT((COUNT(C108:C110)+COUNT(G108:G110)/2))</f>
        <v>0.14084629709373211</v>
      </c>
    </row>
    <row r="111" spans="2:16">
      <c r="B111" s="24" t="s">
        <v>77</v>
      </c>
      <c r="C111" s="21">
        <v>25.413000106811523</v>
      </c>
      <c r="D111" s="31"/>
      <c r="E111" s="35"/>
      <c r="F111" s="35"/>
      <c r="G111" s="34">
        <v>14.921999931335449</v>
      </c>
      <c r="I111" s="35"/>
      <c r="J111" s="35"/>
      <c r="K111" s="35"/>
      <c r="L111" s="35"/>
      <c r="M111" s="35"/>
      <c r="N111" s="35"/>
      <c r="O111" s="36"/>
    </row>
    <row r="112" spans="2:16">
      <c r="B112" s="24" t="s">
        <v>77</v>
      </c>
      <c r="C112" s="21">
        <v>24.98699951171875</v>
      </c>
      <c r="D112" s="37"/>
      <c r="E112" s="35"/>
      <c r="F112" s="35"/>
      <c r="G112" s="34">
        <v>15.088000297546387</v>
      </c>
      <c r="H112" s="37"/>
      <c r="I112" s="35"/>
      <c r="J112" s="35"/>
      <c r="K112" s="35"/>
      <c r="L112" s="35"/>
      <c r="M112" s="35"/>
      <c r="N112" s="35"/>
      <c r="O112" s="36"/>
    </row>
    <row r="113" spans="2:17" ht="15.75">
      <c r="B113" s="24" t="s">
        <v>77</v>
      </c>
      <c r="C113" s="21">
        <v>24.923999786376953</v>
      </c>
      <c r="D113" s="38">
        <f>STDEV(C111:C113)</f>
        <v>0.26600964449860692</v>
      </c>
      <c r="E113" s="39">
        <f>AVERAGE(C111:C113)</f>
        <v>25.107999801635742</v>
      </c>
      <c r="F113" s="35"/>
      <c r="G113" s="34">
        <v>15.048000335693359</v>
      </c>
      <c r="H113" s="40">
        <f>STDEV(G111:G113)</f>
        <v>8.6633538952653771E-2</v>
      </c>
      <c r="I113" s="39">
        <f>AVERAGE(G111:G113)</f>
        <v>15.019333521525065</v>
      </c>
      <c r="J113" s="35"/>
      <c r="K113" s="39">
        <f>E113-I113</f>
        <v>10.088666280110678</v>
      </c>
      <c r="L113" s="39">
        <f>K113-$K$7</f>
        <v>-2.5946667989095058</v>
      </c>
      <c r="M113" s="18">
        <f>SQRT((D113*D113)+(H113*H113))</f>
        <v>0.27976150742683703</v>
      </c>
      <c r="N113" s="6"/>
      <c r="O113" s="43">
        <f>POWER(2,-L113)</f>
        <v>6.0404950841171017</v>
      </c>
      <c r="P113" s="17">
        <f>M113/SQRT((COUNT(C111:C113)+COUNT(G111:G113)/2))</f>
        <v>0.13188083934432476</v>
      </c>
    </row>
    <row r="114" spans="2:17">
      <c r="B114" s="24" t="s">
        <v>78</v>
      </c>
      <c r="C114" s="21">
        <v>24.194999694824219</v>
      </c>
      <c r="D114" s="31"/>
      <c r="E114" s="35"/>
      <c r="F114" s="35"/>
      <c r="G114" s="34">
        <v>17.919000625610352</v>
      </c>
      <c r="I114" s="35"/>
      <c r="J114" s="35"/>
      <c r="K114" s="35"/>
      <c r="L114" s="35"/>
      <c r="M114" s="35"/>
      <c r="N114" s="35"/>
      <c r="O114" s="36"/>
    </row>
    <row r="115" spans="2:17">
      <c r="B115" s="24" t="s">
        <v>78</v>
      </c>
      <c r="C115" s="21">
        <v>24.267999649047852</v>
      </c>
      <c r="D115" s="37"/>
      <c r="E115" s="35"/>
      <c r="F115" s="35"/>
      <c r="G115" s="34">
        <v>17.985000610351563</v>
      </c>
      <c r="H115" s="37"/>
      <c r="I115" s="35"/>
      <c r="J115" s="35"/>
      <c r="K115" s="35"/>
      <c r="L115" s="35"/>
      <c r="M115" s="35"/>
      <c r="N115" s="35"/>
      <c r="O115" s="36"/>
    </row>
    <row r="116" spans="2:17" ht="15.75">
      <c r="B116" s="24" t="s">
        <v>78</v>
      </c>
      <c r="C116" s="21">
        <v>24.334999084472656</v>
      </c>
      <c r="D116" s="38">
        <f>STDEV(C114:C116)</f>
        <v>7.002112391489454E-2</v>
      </c>
      <c r="E116" s="39">
        <f>AVERAGE(C114:C116)</f>
        <v>24.26599947611491</v>
      </c>
      <c r="F116" s="35"/>
      <c r="G116" s="34">
        <v>18.044000625610352</v>
      </c>
      <c r="H116" s="40">
        <f>STDEV(G114:G116)</f>
        <v>6.2532657849555459E-2</v>
      </c>
      <c r="I116" s="39">
        <f>AVERAGE(G114:G116)</f>
        <v>17.982667287190754</v>
      </c>
      <c r="J116" s="35"/>
      <c r="K116" s="39">
        <f>E116-I116</f>
        <v>6.283332188924156</v>
      </c>
      <c r="L116" s="39">
        <f>K116-$K$7</f>
        <v>-6.4000008900960275</v>
      </c>
      <c r="M116" s="18">
        <f>SQRT((D116*D116)+(H116*H116))</f>
        <v>9.3879130226236049E-2</v>
      </c>
      <c r="N116" s="6"/>
      <c r="O116" s="43">
        <f>POWER(2,-L116)</f>
        <v>84.448558391469447</v>
      </c>
      <c r="P116" s="17">
        <f>M116/SQRT((COUNT(C114:C116)+COUNT(G114:G116)/2))</f>
        <v>4.4255046396577666E-2</v>
      </c>
    </row>
    <row r="117" spans="2:17">
      <c r="B117" s="24" t="s">
        <v>79</v>
      </c>
      <c r="C117" s="21">
        <v>29.392000198364258</v>
      </c>
      <c r="D117" s="31"/>
      <c r="E117" s="35"/>
      <c r="F117" s="35"/>
      <c r="G117" s="34">
        <v>17.961000442504883</v>
      </c>
      <c r="I117" s="35"/>
      <c r="J117" s="35"/>
      <c r="K117" s="35"/>
      <c r="L117" s="35"/>
      <c r="M117" s="35"/>
      <c r="N117" s="35"/>
      <c r="O117" s="36"/>
    </row>
    <row r="118" spans="2:17">
      <c r="B118" s="24" t="s">
        <v>79</v>
      </c>
      <c r="C118" s="21">
        <v>29.757999420166016</v>
      </c>
      <c r="D118" s="37"/>
      <c r="E118" s="35"/>
      <c r="F118" s="35"/>
      <c r="G118" s="34">
        <v>17.958999633789062</v>
      </c>
      <c r="H118" s="37"/>
      <c r="I118" s="35"/>
      <c r="J118" s="35"/>
      <c r="K118" s="35"/>
      <c r="L118" s="35"/>
      <c r="M118" s="35"/>
      <c r="N118" s="35"/>
      <c r="O118" s="36"/>
    </row>
    <row r="119" spans="2:17" ht="15.75">
      <c r="B119" s="24" t="s">
        <v>79</v>
      </c>
      <c r="C119" s="21">
        <v>29.481000900268555</v>
      </c>
      <c r="D119" s="38">
        <f>STDEV(C117:C119)</f>
        <v>0.1908772447256499</v>
      </c>
      <c r="E119" s="39">
        <f>AVERAGE(C117:C119)</f>
        <v>29.543666839599609</v>
      </c>
      <c r="F119" s="35"/>
      <c r="G119" s="34">
        <v>18.014999389648438</v>
      </c>
      <c r="H119" s="40">
        <f>STDEV(G117:G119)</f>
        <v>3.176964532495162E-2</v>
      </c>
      <c r="I119" s="39">
        <f>AVERAGE(G117:G119)</f>
        <v>17.978333155314129</v>
      </c>
      <c r="J119" s="35"/>
      <c r="K119" s="39">
        <f>E119-I119</f>
        <v>11.565333684285481</v>
      </c>
      <c r="L119" s="39">
        <f>K119-$K$7</f>
        <v>-1.1179993947347029</v>
      </c>
      <c r="M119" s="18">
        <f>SQRT((D119*D119)+(H119*H119))</f>
        <v>0.1935030566118501</v>
      </c>
      <c r="N119" s="6"/>
      <c r="O119" s="43">
        <f>POWER(2,-L119)</f>
        <v>2.1704578331740274</v>
      </c>
      <c r="P119" s="17">
        <f>M119/SQRT((COUNT(C117:C119)+COUNT(G117:G119)/2))</f>
        <v>9.121821567370908E-2</v>
      </c>
    </row>
    <row r="120" spans="2:17">
      <c r="B120" s="24" t="s">
        <v>80</v>
      </c>
      <c r="C120" s="21">
        <v>24.590000152587891</v>
      </c>
      <c r="D120" s="31"/>
      <c r="E120" s="35"/>
      <c r="F120" s="35"/>
      <c r="G120" s="34">
        <v>15.661999702453613</v>
      </c>
      <c r="I120" s="35"/>
      <c r="J120" s="35"/>
      <c r="K120" s="35"/>
      <c r="L120" s="35"/>
      <c r="M120" s="35"/>
      <c r="N120" s="35"/>
      <c r="O120" s="36"/>
    </row>
    <row r="121" spans="2:17">
      <c r="B121" s="24" t="s">
        <v>80</v>
      </c>
      <c r="C121" s="21">
        <v>24.534000396728516</v>
      </c>
      <c r="D121" s="37"/>
      <c r="E121" s="35"/>
      <c r="F121" s="35"/>
      <c r="G121" s="34">
        <v>15.774999618530273</v>
      </c>
      <c r="H121" s="37"/>
      <c r="I121" s="35"/>
      <c r="J121" s="35"/>
      <c r="K121" s="35"/>
      <c r="L121" s="35"/>
      <c r="M121" s="35"/>
      <c r="N121" s="35"/>
      <c r="O121" s="36"/>
    </row>
    <row r="122" spans="2:17" ht="15.75">
      <c r="B122" s="24" t="s">
        <v>80</v>
      </c>
      <c r="C122" s="21">
        <v>24.410999298095703</v>
      </c>
      <c r="D122" s="38">
        <f>STDEV(C120:C122)</f>
        <v>9.1566504820377911E-2</v>
      </c>
      <c r="E122" s="39">
        <f>AVERAGE(C120:C122)</f>
        <v>24.511666615804035</v>
      </c>
      <c r="F122" s="35"/>
      <c r="G122" s="34">
        <v>15.717000007629395</v>
      </c>
      <c r="H122" s="40">
        <f>STDEV(G120:G122)</f>
        <v>5.6506591750306229E-2</v>
      </c>
      <c r="I122" s="39">
        <f>AVERAGE(G120:G122)</f>
        <v>15.717999776204428</v>
      </c>
      <c r="J122" s="35"/>
      <c r="K122" s="39">
        <f>E122-I122</f>
        <v>8.7936668395996076</v>
      </c>
      <c r="L122" s="39">
        <f>K122-$K$7</f>
        <v>-3.8896662394205759</v>
      </c>
      <c r="M122" s="18">
        <f>SQRT((D122*D122)+(H122*H122))</f>
        <v>0.10759841874421792</v>
      </c>
      <c r="N122" s="6"/>
      <c r="O122" s="43">
        <f>POWER(2,-L122)</f>
        <v>14.821979599671485</v>
      </c>
      <c r="P122" s="17">
        <f>M122/SQRT((COUNT(C120:C122)+COUNT(G120:G122)/2))</f>
        <v>5.0722381025990818E-2</v>
      </c>
    </row>
    <row r="123" spans="2:17">
      <c r="B123" s="24" t="s">
        <v>81</v>
      </c>
      <c r="C123" s="21">
        <v>23.01300048828125</v>
      </c>
      <c r="D123" s="31"/>
      <c r="E123" s="35"/>
      <c r="F123" s="35"/>
      <c r="G123" s="34">
        <v>16.982000350952148</v>
      </c>
      <c r="I123" s="35"/>
      <c r="J123" s="35"/>
      <c r="K123" s="35"/>
      <c r="L123" s="35"/>
      <c r="M123" s="35"/>
      <c r="N123" s="35"/>
      <c r="O123" s="36"/>
    </row>
    <row r="124" spans="2:17">
      <c r="B124" s="24" t="s">
        <v>81</v>
      </c>
      <c r="C124" s="21">
        <v>22.923999786376953</v>
      </c>
      <c r="D124" s="37"/>
      <c r="E124" s="35"/>
      <c r="F124" s="35"/>
      <c r="G124" s="34">
        <v>16.98699951171875</v>
      </c>
      <c r="H124" s="37"/>
      <c r="I124" s="35"/>
      <c r="J124" s="35"/>
      <c r="K124" s="35"/>
      <c r="L124" s="35"/>
      <c r="M124" s="35"/>
      <c r="N124" s="35"/>
      <c r="O124" s="36"/>
    </row>
    <row r="125" spans="2:17" ht="15.75">
      <c r="B125" s="24" t="s">
        <v>81</v>
      </c>
      <c r="C125" s="21">
        <v>22.985000610351563</v>
      </c>
      <c r="D125" s="38">
        <f>STDEV(C123:C125)</f>
        <v>4.5508641357285454E-2</v>
      </c>
      <c r="E125" s="39">
        <f>AVERAGE(C123:C125)</f>
        <v>22.974000295003254</v>
      </c>
      <c r="F125" s="35"/>
      <c r="G125" s="34">
        <v>16.87299919128418</v>
      </c>
      <c r="H125" s="40">
        <f>STDEV(G123:G125)</f>
        <v>6.4423491414903736E-2</v>
      </c>
      <c r="I125" s="39">
        <f>AVERAGE(G123:G125)</f>
        <v>16.947333017985027</v>
      </c>
      <c r="J125" s="35"/>
      <c r="K125" s="39">
        <f>E125-I125</f>
        <v>6.0266672770182268</v>
      </c>
      <c r="L125" s="39">
        <f>K125-$K$7</f>
        <v>-6.6566658020019567</v>
      </c>
      <c r="M125" s="18">
        <f>SQRT((D125*D125)+(H125*H125))</f>
        <v>7.8875995615093231E-2</v>
      </c>
      <c r="N125" s="6"/>
      <c r="O125" s="43">
        <f>POWER(2,-L125)</f>
        <v>100.89184813681351</v>
      </c>
      <c r="P125" s="17">
        <f>M125/SQRT((COUNT(C123:C125)+COUNT(G123:G125)/2))</f>
        <v>3.7182500914848544E-2</v>
      </c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34" workbookViewId="0">
      <selection activeCell="O11" sqref="O11:O161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2.7109375" style="32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6" ht="5.25" customHeight="1">
      <c r="C4" s="33"/>
      <c r="G4" s="33"/>
    </row>
    <row r="5" spans="2:16">
      <c r="B5" s="2"/>
      <c r="C5" s="21">
        <v>30.617000579833984</v>
      </c>
      <c r="D5" s="31"/>
      <c r="E5" s="35"/>
      <c r="F5" s="35"/>
      <c r="G5" s="34">
        <v>18.396999359130859</v>
      </c>
      <c r="H5" s="31"/>
      <c r="I5" s="35"/>
      <c r="J5" s="35"/>
      <c r="K5" s="35"/>
      <c r="L5" s="35"/>
      <c r="M5" s="35"/>
      <c r="N5" s="35"/>
      <c r="O5" s="36"/>
    </row>
    <row r="6" spans="2:16">
      <c r="B6" s="26" t="s">
        <v>4</v>
      </c>
      <c r="C6" s="21">
        <v>30.948999404907227</v>
      </c>
      <c r="D6" s="37"/>
      <c r="E6" s="35"/>
      <c r="F6" s="35"/>
      <c r="G6" s="34">
        <v>18.118000030517578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6"/>
      <c r="C7" s="21">
        <v>30.316999435424805</v>
      </c>
      <c r="D7" s="38">
        <f>STDEV(C5:C8)</f>
        <v>0.31613495744766268</v>
      </c>
      <c r="E7" s="39">
        <f>AVERAGE(C5:C8)</f>
        <v>30.627666473388672</v>
      </c>
      <c r="F7" s="35"/>
      <c r="G7" s="34">
        <v>18.090999603271484</v>
      </c>
      <c r="H7" s="40">
        <f>STDEV(G5:G8)</f>
        <v>0.16941344841547182</v>
      </c>
      <c r="I7" s="39">
        <f>AVERAGE(G5:G8)</f>
        <v>18.201999664306641</v>
      </c>
      <c r="J7" s="35"/>
      <c r="K7" s="1">
        <f>E7-I7</f>
        <v>12.425666809082031</v>
      </c>
      <c r="L7" s="39">
        <f>K7-$K$7</f>
        <v>0</v>
      </c>
      <c r="M7" s="18">
        <f>SQRT((D7*D7)+(H7*H7))</f>
        <v>0.35866729405461162</v>
      </c>
      <c r="N7" s="6"/>
      <c r="O7" s="43">
        <f>POWER(2,-L7)</f>
        <v>1</v>
      </c>
      <c r="P7" s="17">
        <f>M7/SQRT((COUNT(C5:C8)+COUNT(G5:G8)/2))</f>
        <v>0.16907738387723026</v>
      </c>
    </row>
    <row r="8" spans="2:16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4" t="s">
        <v>82</v>
      </c>
      <c r="C9" s="21">
        <v>30.225000381469727</v>
      </c>
      <c r="D9" s="31"/>
      <c r="E9" s="35"/>
      <c r="F9" s="35"/>
      <c r="G9" s="34">
        <v>18.51099967956543</v>
      </c>
      <c r="I9" s="35"/>
      <c r="J9" s="35"/>
      <c r="K9" s="35"/>
      <c r="L9" s="35"/>
      <c r="M9" s="35"/>
      <c r="N9" s="35"/>
      <c r="O9" s="36"/>
    </row>
    <row r="10" spans="2:16">
      <c r="B10" s="24" t="s">
        <v>82</v>
      </c>
      <c r="C10" s="21">
        <v>30.408000946044922</v>
      </c>
      <c r="D10" s="37"/>
      <c r="E10" s="35"/>
      <c r="F10" s="35"/>
      <c r="G10" s="34">
        <v>18.461000442504883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4" t="s">
        <v>82</v>
      </c>
      <c r="C11" s="21">
        <v>30.527000427246094</v>
      </c>
      <c r="D11" s="38">
        <f>STDEV(C9:C11)</f>
        <v>0.15212610493157541</v>
      </c>
      <c r="E11" s="39">
        <f>AVERAGE(C9:C11)</f>
        <v>30.386667251586914</v>
      </c>
      <c r="F11" s="35"/>
      <c r="G11" s="34">
        <v>18.475000381469727</v>
      </c>
      <c r="H11" s="40">
        <f>STDEV(G9:G11)</f>
        <v>2.5793640886335432E-2</v>
      </c>
      <c r="I11" s="39">
        <f>AVERAGE(G9:G11)</f>
        <v>18.482333501180012</v>
      </c>
      <c r="J11" s="35"/>
      <c r="K11" s="39">
        <f>E11-I11</f>
        <v>11.904333750406902</v>
      </c>
      <c r="L11" s="39">
        <f>K11-$K$7</f>
        <v>-0.52133305867512902</v>
      </c>
      <c r="M11" s="18">
        <f>SQRT((D11*D11)+(H11*H11))</f>
        <v>0.15429732243893907</v>
      </c>
      <c r="N11" s="6"/>
      <c r="O11" s="43">
        <f>POWER(2,-L11)</f>
        <v>1.4352808434057482</v>
      </c>
      <c r="P11" s="17">
        <f>M11/SQRT((COUNT(C9:C11)+COUNT(G9:G11)/2))</f>
        <v>7.2736455343667378E-2</v>
      </c>
    </row>
    <row r="12" spans="2:16">
      <c r="B12" s="24" t="s">
        <v>83</v>
      </c>
      <c r="C12" s="21">
        <v>23.073999404907227</v>
      </c>
      <c r="D12" s="31"/>
      <c r="E12" s="35"/>
      <c r="F12" s="35"/>
      <c r="G12" s="34">
        <v>14.451999664306641</v>
      </c>
      <c r="I12" s="35"/>
      <c r="J12" s="35"/>
      <c r="K12" s="35"/>
      <c r="L12" s="35"/>
      <c r="M12" s="35"/>
      <c r="N12" s="35"/>
      <c r="O12" s="36"/>
    </row>
    <row r="13" spans="2:16">
      <c r="B13" s="24" t="s">
        <v>83</v>
      </c>
      <c r="C13" s="21">
        <v>22.893999099731445</v>
      </c>
      <c r="D13" s="37"/>
      <c r="E13" s="35"/>
      <c r="F13" s="35"/>
      <c r="G13" s="34">
        <v>14.39900016784668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4" t="s">
        <v>83</v>
      </c>
      <c r="C14" s="21">
        <v>23.086000442504883</v>
      </c>
      <c r="D14" s="38">
        <f>STDEV(C12:C14)</f>
        <v>0.1075551412017713</v>
      </c>
      <c r="E14" s="39">
        <f>AVERAGE(C12:C14)</f>
        <v>23.017999649047852</v>
      </c>
      <c r="F14" s="35"/>
      <c r="G14" s="34">
        <v>14.472999572753906</v>
      </c>
      <c r="H14" s="40">
        <f>STDEV(G12:G14)</f>
        <v>3.8135405042267083E-2</v>
      </c>
      <c r="I14" s="39">
        <f>AVERAGE(G12:G14)</f>
        <v>14.441333134969076</v>
      </c>
      <c r="J14" s="35"/>
      <c r="K14" s="39">
        <f>E14-I14</f>
        <v>8.5766665140787754</v>
      </c>
      <c r="L14" s="39">
        <f>K14-$K$7</f>
        <v>-3.8490002950032558</v>
      </c>
      <c r="M14" s="18">
        <f>SQRT((D14*D14)+(H14*H14))</f>
        <v>0.11411580747937917</v>
      </c>
      <c r="N14" s="6"/>
      <c r="O14" s="43">
        <f>POWER(2,-L14)</f>
        <v>14.410018624136905</v>
      </c>
      <c r="P14" s="17">
        <f>M14/SQRT((COUNT(C12:C14)+COUNT(G12:G14)/2))</f>
        <v>5.3794707539498374E-2</v>
      </c>
    </row>
    <row r="15" spans="2:16">
      <c r="B15" s="24" t="s">
        <v>84</v>
      </c>
      <c r="C15" s="21">
        <v>21.85099983215332</v>
      </c>
      <c r="D15" s="31"/>
      <c r="E15" s="35"/>
      <c r="F15" s="35"/>
      <c r="G15" s="34">
        <v>15.548000335693359</v>
      </c>
      <c r="I15" s="35"/>
      <c r="J15" s="35"/>
      <c r="K15" s="35"/>
      <c r="L15" s="35"/>
      <c r="M15" s="35"/>
      <c r="N15" s="35"/>
      <c r="O15" s="36"/>
    </row>
    <row r="16" spans="2:16">
      <c r="B16" s="24" t="s">
        <v>84</v>
      </c>
      <c r="C16" s="21">
        <v>21.951000213623047</v>
      </c>
      <c r="D16" s="37"/>
      <c r="E16" s="35"/>
      <c r="F16" s="35"/>
      <c r="G16" s="34">
        <v>15.51099967956543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4" t="s">
        <v>84</v>
      </c>
      <c r="C17" s="21">
        <v>22.047000885009766</v>
      </c>
      <c r="D17" s="38">
        <f>STDEV(C15:C17)</f>
        <v>9.800732789067923E-2</v>
      </c>
      <c r="E17" s="39">
        <f>AVERAGE(C15:C17)</f>
        <v>21.949666976928711</v>
      </c>
      <c r="F17" s="35"/>
      <c r="G17" s="34">
        <v>15.553999900817871</v>
      </c>
      <c r="H17" s="40">
        <f>STDEV(G15:G17)</f>
        <v>2.3288274457830601E-2</v>
      </c>
      <c r="I17" s="39">
        <f>AVERAGE(G15:G17)</f>
        <v>15.537666638692221</v>
      </c>
      <c r="J17" s="35"/>
      <c r="K17" s="39">
        <f>E17-I17</f>
        <v>6.4120003382364903</v>
      </c>
      <c r="L17" s="39">
        <f>K17-$K$7</f>
        <v>-6.013666470845541</v>
      </c>
      <c r="M17" s="18">
        <f>SQRT((D17*D17)+(H17*H17))</f>
        <v>0.10073619035626846</v>
      </c>
      <c r="N17" s="6"/>
      <c r="O17" s="43">
        <f>POWER(2,-L17)</f>
        <v>64.60914466775246</v>
      </c>
      <c r="P17" s="17">
        <f>M17/SQRT((COUNT(C15:C17)+COUNT(G15:G17)/2))</f>
        <v>4.7487495541210886E-2</v>
      </c>
    </row>
    <row r="18" spans="2:16">
      <c r="B18" s="24" t="s">
        <v>85</v>
      </c>
      <c r="C18" s="21">
        <v>29.969999313354492</v>
      </c>
      <c r="D18" s="31"/>
      <c r="E18" s="35"/>
      <c r="F18" s="35"/>
      <c r="G18" s="34">
        <v>18.812999725341797</v>
      </c>
      <c r="I18" s="35"/>
      <c r="J18" s="35"/>
      <c r="K18" s="35"/>
      <c r="L18" s="35"/>
      <c r="M18" s="35"/>
      <c r="N18" s="35"/>
      <c r="O18" s="36"/>
    </row>
    <row r="19" spans="2:16">
      <c r="B19" s="24" t="s">
        <v>85</v>
      </c>
      <c r="C19" s="21">
        <v>29.711999893188477</v>
      </c>
      <c r="D19" s="37"/>
      <c r="E19" s="35"/>
      <c r="F19" s="35"/>
      <c r="G19" s="34">
        <v>18.915000915527344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4" t="s">
        <v>85</v>
      </c>
      <c r="C20" s="21">
        <v>29.395000457763672</v>
      </c>
      <c r="D20" s="38">
        <f>STDEV(C18:C20)</f>
        <v>0.2880034799547852</v>
      </c>
      <c r="E20" s="39">
        <f>AVERAGE(C18:C20)</f>
        <v>29.692333221435547</v>
      </c>
      <c r="F20" s="35"/>
      <c r="G20" s="34">
        <v>18.903999328613281</v>
      </c>
      <c r="H20" s="40">
        <f>STDEV(G18:G20)</f>
        <v>5.5985422968041904E-2</v>
      </c>
      <c r="I20" s="39">
        <f>AVERAGE(G18:G20)</f>
        <v>18.877333323160808</v>
      </c>
      <c r="J20" s="35"/>
      <c r="K20" s="39">
        <f>E20-I20</f>
        <v>10.814999898274738</v>
      </c>
      <c r="L20" s="39">
        <f>K20-$K$7</f>
        <v>-1.6106669108072929</v>
      </c>
      <c r="M20" s="18">
        <f>SQRT((D20*D20)+(H20*H20))</f>
        <v>0.29339456718040452</v>
      </c>
      <c r="N20" s="6"/>
      <c r="O20" s="43">
        <f>POWER(2,-L20)</f>
        <v>3.0539298237063233</v>
      </c>
      <c r="P20" s="17">
        <f>M20/SQRT((COUNT(C18:C20)+COUNT(G18:G20)/2))</f>
        <v>0.13830752534437077</v>
      </c>
    </row>
    <row r="21" spans="2:16">
      <c r="B21" s="24" t="s">
        <v>86</v>
      </c>
      <c r="C21" s="21">
        <v>22.125</v>
      </c>
      <c r="D21" s="31"/>
      <c r="E21" s="35"/>
      <c r="F21" s="35"/>
      <c r="G21" s="34">
        <v>13.121999740600586</v>
      </c>
      <c r="I21" s="35"/>
      <c r="J21" s="35"/>
      <c r="K21" s="35"/>
      <c r="L21" s="35"/>
      <c r="M21" s="35"/>
      <c r="N21" s="35"/>
      <c r="O21" s="36"/>
    </row>
    <row r="22" spans="2:16">
      <c r="B22" s="24" t="s">
        <v>86</v>
      </c>
      <c r="C22" s="21">
        <v>22.114999771118164</v>
      </c>
      <c r="D22" s="37"/>
      <c r="E22" s="35"/>
      <c r="F22" s="35"/>
      <c r="G22" s="34">
        <v>13.060000419616699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4" t="s">
        <v>86</v>
      </c>
      <c r="C23" s="21">
        <v>22.117000579833984</v>
      </c>
      <c r="D23" s="38">
        <f>STDEV(C21:C23)</f>
        <v>5.2914795693779519E-3</v>
      </c>
      <c r="E23" s="39">
        <f>AVERAGE(C21:C23)</f>
        <v>22.119000116984051</v>
      </c>
      <c r="F23" s="35"/>
      <c r="G23" s="34">
        <v>13.081999778747559</v>
      </c>
      <c r="H23" s="40">
        <f>STDEV(G21:G23)</f>
        <v>3.1432161217653021E-2</v>
      </c>
      <c r="I23" s="39">
        <f>AVERAGE(G21:G23)</f>
        <v>13.087999979654947</v>
      </c>
      <c r="J23" s="35"/>
      <c r="K23" s="39">
        <f>E23-I23</f>
        <v>9.0310001373291033</v>
      </c>
      <c r="L23" s="39">
        <f>K23-$K$7</f>
        <v>-3.3946666717529279</v>
      </c>
      <c r="M23" s="18">
        <f>SQRT((D23*D23)+(H23*H23))</f>
        <v>3.1874449247723084E-2</v>
      </c>
      <c r="N23" s="6"/>
      <c r="O23" s="43">
        <f>POWER(2,-L23)</f>
        <v>10.517111869171623</v>
      </c>
      <c r="P23" s="17">
        <f>M23/SQRT((COUNT(C21:C23)+COUNT(G21:G23)/2))</f>
        <v>1.5025759473100963E-2</v>
      </c>
    </row>
    <row r="24" spans="2:16">
      <c r="B24" s="24" t="s">
        <v>87</v>
      </c>
      <c r="C24" s="21">
        <v>23.065000534057617</v>
      </c>
      <c r="D24" s="31"/>
      <c r="E24" s="35"/>
      <c r="F24" s="35"/>
      <c r="G24" s="34">
        <v>16.941999435424805</v>
      </c>
      <c r="I24" s="35"/>
      <c r="J24" s="35"/>
      <c r="K24" s="35"/>
      <c r="L24" s="35"/>
      <c r="M24" s="35"/>
      <c r="N24" s="35"/>
      <c r="O24" s="36"/>
    </row>
    <row r="25" spans="2:16">
      <c r="B25" s="24" t="s">
        <v>87</v>
      </c>
      <c r="C25" s="21">
        <v>23.131999969482422</v>
      </c>
      <c r="D25" s="37"/>
      <c r="E25" s="35"/>
      <c r="F25" s="35"/>
      <c r="G25" s="34">
        <v>16.958000183105469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4" t="s">
        <v>87</v>
      </c>
      <c r="C26" s="21">
        <v>23.214000701904297</v>
      </c>
      <c r="D26" s="38">
        <f>STDEV(C24:C26)</f>
        <v>7.4625838335107095E-2</v>
      </c>
      <c r="E26" s="39">
        <f>AVERAGE(C24:C26)</f>
        <v>23.137000401814777</v>
      </c>
      <c r="F26" s="35"/>
      <c r="G26" s="34">
        <v>16.857000350952148</v>
      </c>
      <c r="H26" s="40">
        <f>STDEV(G24:G26)</f>
        <v>5.428602395725949E-2</v>
      </c>
      <c r="I26" s="39">
        <f>AVERAGE(G24:G26)</f>
        <v>16.918999989827473</v>
      </c>
      <c r="J26" s="35"/>
      <c r="K26" s="39">
        <f>E26-I26</f>
        <v>6.2180004119873047</v>
      </c>
      <c r="L26" s="39">
        <f>K26-$K$7</f>
        <v>-6.2076663970947266</v>
      </c>
      <c r="M26" s="18">
        <f>SQRT((D26*D26)+(H26*H26))</f>
        <v>9.2282111724351495E-2</v>
      </c>
      <c r="N26" s="6"/>
      <c r="O26" s="43">
        <f>POWER(2,-L26)</f>
        <v>73.908397959437735</v>
      </c>
      <c r="P26" s="17">
        <f>M26/SQRT((COUNT(C24:C26)+COUNT(G24:G26)/2))</f>
        <v>4.3502204655002367E-2</v>
      </c>
    </row>
    <row r="27" spans="2:16">
      <c r="B27" s="24" t="s">
        <v>88</v>
      </c>
      <c r="C27" s="21">
        <v>33.027999877929687</v>
      </c>
      <c r="D27" s="31"/>
      <c r="E27" s="35"/>
      <c r="F27" s="35"/>
      <c r="G27" s="34">
        <v>20.951000213623047</v>
      </c>
      <c r="I27" s="35"/>
      <c r="J27" s="35"/>
      <c r="K27" s="35"/>
      <c r="L27" s="35"/>
      <c r="M27" s="35"/>
      <c r="N27" s="35"/>
      <c r="O27" s="36"/>
    </row>
    <row r="28" spans="2:16">
      <c r="B28" s="24" t="s">
        <v>88</v>
      </c>
      <c r="C28" s="21">
        <v>34.256000518798828</v>
      </c>
      <c r="D28" s="37"/>
      <c r="E28" s="35"/>
      <c r="F28" s="35"/>
      <c r="G28" s="34">
        <v>20.91200065612793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4" t="s">
        <v>88</v>
      </c>
      <c r="C29" t="s">
        <v>245</v>
      </c>
      <c r="D29" s="38">
        <f>STDEV(C27:C29)</f>
        <v>0.86832758045999558</v>
      </c>
      <c r="E29" s="39">
        <f>AVERAGE(C27:C29)</f>
        <v>33.642000198364258</v>
      </c>
      <c r="F29" s="35"/>
      <c r="G29" s="34">
        <v>21.020000457763672</v>
      </c>
      <c r="H29" s="40">
        <f>STDEV(G27:G29)</f>
        <v>5.4689969113236335E-2</v>
      </c>
      <c r="I29" s="39">
        <f>AVERAGE(G27:G29)</f>
        <v>20.961000442504883</v>
      </c>
      <c r="J29" s="35"/>
      <c r="K29" s="39">
        <f>E29-I29</f>
        <v>12.680999755859375</v>
      </c>
      <c r="L29" s="39">
        <f>K29-$K$7</f>
        <v>0.25533294677734375</v>
      </c>
      <c r="M29" s="18">
        <f>SQRT((D29*D29)+(H29*H29))</f>
        <v>0.87004814792580121</v>
      </c>
      <c r="N29" s="6"/>
      <c r="O29" s="29">
        <f>POWER(2,-L29)</f>
        <v>0.83779376537232031</v>
      </c>
      <c r="P29" s="17">
        <f>M29/SQRT((COUNT(C27:C29)+COUNT(G27:G29)/2))</f>
        <v>0.4650602970765087</v>
      </c>
    </row>
    <row r="30" spans="2:16">
      <c r="B30" s="24" t="s">
        <v>89</v>
      </c>
      <c r="C30" s="21">
        <v>25.333000183105469</v>
      </c>
      <c r="D30" s="31"/>
      <c r="E30" s="35"/>
      <c r="F30" s="35"/>
      <c r="G30" s="34">
        <v>14.52299976348877</v>
      </c>
      <c r="I30" s="35"/>
      <c r="J30" s="35"/>
      <c r="K30" s="35"/>
      <c r="L30" s="35"/>
      <c r="M30" s="35"/>
      <c r="N30" s="35"/>
      <c r="O30" s="36"/>
    </row>
    <row r="31" spans="2:16">
      <c r="B31" s="24" t="s">
        <v>89</v>
      </c>
      <c r="C31" s="21">
        <v>25.499000549316406</v>
      </c>
      <c r="D31" s="37"/>
      <c r="E31" s="35"/>
      <c r="F31" s="35"/>
      <c r="G31" s="34">
        <v>14.588000297546387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4" t="s">
        <v>89</v>
      </c>
      <c r="C32" s="21">
        <v>25.423999786376953</v>
      </c>
      <c r="D32" s="38">
        <f>STDEV(C30:C32)</f>
        <v>8.3128578939729428E-2</v>
      </c>
      <c r="E32" s="39">
        <f>AVERAGE(C30:C32)</f>
        <v>25.418666839599609</v>
      </c>
      <c r="F32" s="35"/>
      <c r="G32" s="34">
        <v>14.607999801635742</v>
      </c>
      <c r="H32" s="40">
        <f>STDEV(G30:G32)</f>
        <v>4.4441077238260858E-2</v>
      </c>
      <c r="I32" s="39">
        <f>AVERAGE(G30:G32)</f>
        <v>14.572999954223633</v>
      </c>
      <c r="J32" s="35"/>
      <c r="K32" s="39">
        <f>E32-I32</f>
        <v>10.845666885375977</v>
      </c>
      <c r="L32" s="39">
        <f>K32-$K$7</f>
        <v>-1.5799999237060547</v>
      </c>
      <c r="M32" s="18">
        <f>SQRT((D32*D32)+(H32*H32))</f>
        <v>9.4262240492340804E-2</v>
      </c>
      <c r="N32" s="6"/>
      <c r="O32" s="43">
        <f>POWER(2,-L32)</f>
        <v>2.9896983391658556</v>
      </c>
      <c r="P32" s="17">
        <f>M32/SQRT((COUNT(C30:C32)+COUNT(G30:G32)/2))</f>
        <v>4.44356463079809E-2</v>
      </c>
    </row>
    <row r="33" spans="2:16">
      <c r="B33" s="24" t="s">
        <v>90</v>
      </c>
      <c r="C33" s="21">
        <v>24.565000534057617</v>
      </c>
      <c r="D33" s="31"/>
      <c r="E33" s="35"/>
      <c r="F33" s="35"/>
      <c r="G33" s="34">
        <v>15.939000129699707</v>
      </c>
      <c r="I33" s="35"/>
      <c r="J33" s="35"/>
      <c r="K33" s="35"/>
      <c r="L33" s="35"/>
      <c r="M33" s="35"/>
      <c r="N33" s="35"/>
      <c r="O33" s="36"/>
    </row>
    <row r="34" spans="2:16">
      <c r="B34" s="24" t="s">
        <v>90</v>
      </c>
      <c r="C34" s="21">
        <v>24.488000869750977</v>
      </c>
      <c r="D34" s="37"/>
      <c r="E34" s="35"/>
      <c r="F34" s="35"/>
      <c r="G34" s="34">
        <v>15.756999969482422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4" t="s">
        <v>90</v>
      </c>
      <c r="C35" s="21">
        <v>24.493999481201172</v>
      </c>
      <c r="D35" s="38">
        <f>STDEV(C33:C35)</f>
        <v>4.282927571453414E-2</v>
      </c>
      <c r="E35" s="39">
        <f>AVERAGE(C33:C35)</f>
        <v>24.515666961669922</v>
      </c>
      <c r="F35" s="35"/>
      <c r="G35" s="34">
        <v>15.77400016784668</v>
      </c>
      <c r="H35" s="40">
        <f>STDEV(G33:G35)</f>
        <v>0.10053030428270709</v>
      </c>
      <c r="I35" s="39">
        <f>AVERAGE(G33:G35)</f>
        <v>15.823333422342936</v>
      </c>
      <c r="J35" s="35"/>
      <c r="K35" s="39">
        <f>E35-I35</f>
        <v>8.6923335393269863</v>
      </c>
      <c r="L35" s="39">
        <f>K35-$K$7</f>
        <v>-3.733333269755045</v>
      </c>
      <c r="M35" s="18">
        <f>SQRT((D35*D35)+(H35*H35))</f>
        <v>0.10927345943734582</v>
      </c>
      <c r="N35" s="6"/>
      <c r="O35" s="43">
        <f>POWER(2,-L35)</f>
        <v>13.29980575217397</v>
      </c>
      <c r="P35" s="17">
        <f>M35/SQRT((COUNT(C33:C35)+COUNT(G33:G35)/2))</f>
        <v>5.1512002781240247E-2</v>
      </c>
    </row>
    <row r="36" spans="2:16">
      <c r="B36" s="24" t="s">
        <v>91</v>
      </c>
      <c r="C36" s="21"/>
      <c r="D36" s="31"/>
      <c r="E36" s="35"/>
      <c r="F36" s="35"/>
      <c r="G36" s="34">
        <v>18.517000198364258</v>
      </c>
      <c r="I36" s="35"/>
      <c r="J36" s="35"/>
      <c r="K36" s="35"/>
      <c r="L36" s="35"/>
      <c r="M36" s="35"/>
      <c r="N36" s="35"/>
      <c r="O36" s="36"/>
    </row>
    <row r="37" spans="2:16">
      <c r="B37" s="24" t="s">
        <v>91</v>
      </c>
      <c r="C37" s="21">
        <v>32.359001159667969</v>
      </c>
      <c r="D37" s="37"/>
      <c r="E37" s="35"/>
      <c r="F37" s="35"/>
      <c r="G37" s="34">
        <v>18.523000717163086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4" t="s">
        <v>91</v>
      </c>
      <c r="C38" s="21">
        <v>31.618999481201172</v>
      </c>
      <c r="D38" s="38">
        <f>STDEV(C36:C38)</f>
        <v>0.52326020493329928</v>
      </c>
      <c r="E38" s="39">
        <f>AVERAGE(C36:C38)</f>
        <v>31.98900032043457</v>
      </c>
      <c r="F38" s="35"/>
      <c r="G38" s="34">
        <v>18.492000579833984</v>
      </c>
      <c r="H38" s="40">
        <f>STDEV(G36:G38)</f>
        <v>1.6441794645239899E-2</v>
      </c>
      <c r="I38" s="39">
        <f>AVERAGE(G36:G38)</f>
        <v>18.510667165120442</v>
      </c>
      <c r="J38" s="35"/>
      <c r="K38" s="39">
        <f>E38-I38</f>
        <v>13.478333155314129</v>
      </c>
      <c r="L38" s="39">
        <f>K38-$K$7</f>
        <v>1.0526663462320975</v>
      </c>
      <c r="M38" s="18">
        <f>SQRT((D38*D38)+(H38*H38))</f>
        <v>0.52351845686469789</v>
      </c>
      <c r="N38" s="6"/>
      <c r="O38" s="29">
        <f>POWER(2,-L38)</f>
        <v>0.48207638134708425</v>
      </c>
      <c r="P38" s="17">
        <f>M38/SQRT((COUNT(C36:C38)+COUNT(G36:G38)/2))</f>
        <v>0.27983238589147025</v>
      </c>
    </row>
    <row r="39" spans="2:16">
      <c r="B39" s="24" t="s">
        <v>92</v>
      </c>
      <c r="C39" s="21">
        <v>23.41200065612793</v>
      </c>
      <c r="D39" s="31"/>
      <c r="E39" s="35"/>
      <c r="F39" s="35"/>
      <c r="G39" s="34">
        <v>13.401000022888184</v>
      </c>
      <c r="I39" s="35"/>
      <c r="J39" s="35"/>
      <c r="K39" s="35"/>
      <c r="L39" s="35"/>
      <c r="M39" s="35"/>
      <c r="N39" s="35"/>
      <c r="O39" s="36"/>
    </row>
    <row r="40" spans="2:16">
      <c r="B40" s="24" t="s">
        <v>92</v>
      </c>
      <c r="C40" s="21">
        <v>23.509000778198242</v>
      </c>
      <c r="D40" s="37"/>
      <c r="E40" s="35"/>
      <c r="F40" s="35"/>
      <c r="G40" s="34">
        <v>13.458000183105469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4" t="s">
        <v>92</v>
      </c>
      <c r="C41" s="21">
        <v>23.495000839233398</v>
      </c>
      <c r="D41" s="38">
        <f>STDEV(C39:C41)</f>
        <v>5.2430990149300409E-2</v>
      </c>
      <c r="E41" s="39">
        <f>AVERAGE(C39:C41)</f>
        <v>23.472000757853191</v>
      </c>
      <c r="F41" s="35"/>
      <c r="G41" s="34">
        <v>13.473999977111816</v>
      </c>
      <c r="H41" s="40">
        <f>STDEV(G39:G41)</f>
        <v>3.8371006827408599E-2</v>
      </c>
      <c r="I41" s="39">
        <f>AVERAGE(G39:G41)</f>
        <v>13.44433339436849</v>
      </c>
      <c r="J41" s="35"/>
      <c r="K41" s="39">
        <f>E41-I41</f>
        <v>10.027667363484701</v>
      </c>
      <c r="L41" s="39">
        <f>K41-$K$7</f>
        <v>-2.3979994455973301</v>
      </c>
      <c r="M41" s="18">
        <f>SQRT((D41*D41)+(H41*H41))</f>
        <v>6.4971862317352996E-2</v>
      </c>
      <c r="N41" s="6"/>
      <c r="O41" s="43">
        <f>POWER(2,-L41)</f>
        <v>5.2707177814907871</v>
      </c>
      <c r="P41" s="17">
        <f>M41/SQRT((COUNT(C39:C41)+COUNT(G39:G41)/2))</f>
        <v>3.062802962061268E-2</v>
      </c>
    </row>
    <row r="42" spans="2:16">
      <c r="B42" s="24" t="s">
        <v>93</v>
      </c>
      <c r="C42" s="21">
        <v>23.670999526977539</v>
      </c>
      <c r="D42" s="31"/>
      <c r="E42" s="35"/>
      <c r="F42" s="35"/>
      <c r="G42" s="34">
        <v>16.97599983215332</v>
      </c>
      <c r="I42" s="35"/>
      <c r="J42" s="35"/>
      <c r="K42" s="35"/>
      <c r="L42" s="35"/>
      <c r="M42" s="35"/>
      <c r="N42" s="35"/>
      <c r="O42" s="36"/>
    </row>
    <row r="43" spans="2:16">
      <c r="B43" s="24" t="s">
        <v>93</v>
      </c>
      <c r="C43" s="21">
        <v>23.666999816894531</v>
      </c>
      <c r="D43" s="37"/>
      <c r="E43" s="35"/>
      <c r="F43" s="35"/>
      <c r="G43" s="34">
        <v>17.063999176025391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4" t="s">
        <v>93</v>
      </c>
      <c r="C44" s="21">
        <v>23.858999252319336</v>
      </c>
      <c r="D44" s="38">
        <f>STDEV(C42:C44)</f>
        <v>0.10971453687698129</v>
      </c>
      <c r="E44" s="39">
        <f>AVERAGE(C42:C44)</f>
        <v>23.732332865397137</v>
      </c>
      <c r="F44" s="35"/>
      <c r="G44" s="34">
        <v>17.069999694824219</v>
      </c>
      <c r="H44" s="40">
        <f>STDEV(G42:G44)</f>
        <v>5.2624241767962369E-2</v>
      </c>
      <c r="I44" s="39">
        <f>AVERAGE(G42:G44)</f>
        <v>17.036666234334309</v>
      </c>
      <c r="J44" s="35"/>
      <c r="K44" s="39">
        <f>E44-I44</f>
        <v>6.6956666310628279</v>
      </c>
      <c r="L44" s="39">
        <f>K44-$K$7</f>
        <v>-5.7300001780192034</v>
      </c>
      <c r="M44" s="18">
        <f>SQRT((D44*D44)+(H44*H44))</f>
        <v>0.12168233406613897</v>
      </c>
      <c r="N44" s="6"/>
      <c r="O44" s="43">
        <f>POWER(2,-L44)</f>
        <v>53.076457481414181</v>
      </c>
      <c r="P44" s="17">
        <f>M44/SQRT((COUNT(C42:C44)+COUNT(G42:G44)/2))</f>
        <v>5.7361602379182475E-2</v>
      </c>
    </row>
    <row r="45" spans="2:16">
      <c r="B45" s="24" t="s">
        <v>94</v>
      </c>
      <c r="C45" s="21"/>
      <c r="D45" s="31"/>
      <c r="E45" s="35"/>
      <c r="F45" s="35"/>
      <c r="G45" s="34">
        <v>20.281000137329102</v>
      </c>
      <c r="I45" s="35"/>
      <c r="J45" s="35"/>
      <c r="K45" s="35"/>
      <c r="L45" s="35"/>
      <c r="M45" s="35"/>
      <c r="N45" s="35"/>
      <c r="O45" s="36"/>
    </row>
    <row r="46" spans="2:16">
      <c r="B46" s="24" t="s">
        <v>94</v>
      </c>
      <c r="C46" s="21">
        <v>28.86199951171875</v>
      </c>
      <c r="D46" s="37"/>
      <c r="E46" s="35"/>
      <c r="F46" s="35"/>
      <c r="G46" s="34">
        <v>20.562999725341797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4" t="s">
        <v>94</v>
      </c>
      <c r="C47" s="21">
        <v>29.014999389648438</v>
      </c>
      <c r="D47" s="38">
        <f>STDEV(C45:C47)</f>
        <v>0.10818725120479603</v>
      </c>
      <c r="E47" s="39">
        <f>AVERAGE(C45:C47)</f>
        <v>28.938499450683594</v>
      </c>
      <c r="F47" s="35"/>
      <c r="G47" s="34">
        <v>20.568000793457031</v>
      </c>
      <c r="H47" s="40">
        <f>STDEV(G45:G47)</f>
        <v>0.16427525424293482</v>
      </c>
      <c r="I47" s="39">
        <f>AVERAGE(G45:G47)</f>
        <v>20.470666885375977</v>
      </c>
      <c r="J47" s="35"/>
      <c r="K47" s="39">
        <f>E47-I47</f>
        <v>8.4678325653076172</v>
      </c>
      <c r="L47" s="39">
        <f>K47-$K$7</f>
        <v>-3.9578342437744141</v>
      </c>
      <c r="M47" s="18">
        <f>SQRT((D47*D47)+(H47*H47))</f>
        <v>0.1966998741225589</v>
      </c>
      <c r="N47" s="6"/>
      <c r="O47" s="43">
        <f>POWER(2,-L47)</f>
        <v>15.539134481167425</v>
      </c>
      <c r="P47" s="17">
        <f>M47/SQRT((COUNT(C45:C47)+COUNT(G45:G47)/2))</f>
        <v>0.10514050528402528</v>
      </c>
    </row>
    <row r="48" spans="2:16">
      <c r="B48" s="24" t="s">
        <v>95</v>
      </c>
      <c r="C48" s="21">
        <v>21.193000793457031</v>
      </c>
      <c r="D48" s="31"/>
      <c r="E48" s="35"/>
      <c r="F48" s="35"/>
      <c r="G48" s="34">
        <v>13.128000259399414</v>
      </c>
      <c r="I48" s="35"/>
      <c r="J48" s="35"/>
      <c r="K48" s="35"/>
      <c r="L48" s="35"/>
      <c r="M48" s="35"/>
      <c r="N48" s="35"/>
      <c r="O48" s="36"/>
    </row>
    <row r="49" spans="2:16">
      <c r="B49" s="24" t="s">
        <v>95</v>
      </c>
      <c r="C49" s="21">
        <v>21.170000076293945</v>
      </c>
      <c r="D49" s="37"/>
      <c r="E49" s="35"/>
      <c r="F49" s="35"/>
      <c r="G49" s="34">
        <v>13.10200023651123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4" t="s">
        <v>95</v>
      </c>
      <c r="C50" s="21">
        <v>21.242000579833984</v>
      </c>
      <c r="D50" s="38">
        <f>STDEV(C48:C50)</f>
        <v>3.6774276709457515E-2</v>
      </c>
      <c r="E50" s="39">
        <f>AVERAGE(C48:C50)</f>
        <v>21.201667149861652</v>
      </c>
      <c r="F50" s="35"/>
      <c r="G50" s="34">
        <v>13.166999816894531</v>
      </c>
      <c r="H50" s="40">
        <f>STDEV(G48:G50)</f>
        <v>3.2715725385524218E-2</v>
      </c>
      <c r="I50" s="39">
        <f>AVERAGE(G48:G50)</f>
        <v>13.132333437601725</v>
      </c>
      <c r="J50" s="35"/>
      <c r="K50" s="39">
        <f>E50-I50</f>
        <v>8.0693337122599278</v>
      </c>
      <c r="L50" s="39">
        <f>K50-$K$7</f>
        <v>-4.3563330968221035</v>
      </c>
      <c r="M50" s="18">
        <f>SQRT((D50*D50)+(H50*H50))</f>
        <v>4.9220586292777771E-2</v>
      </c>
      <c r="N50" s="6"/>
      <c r="O50" s="43">
        <f>POWER(2,-L50)</f>
        <v>20.482687223366881</v>
      </c>
      <c r="P50" s="17">
        <f>M50/SQRT((COUNT(C48:C50)+COUNT(G48:G50)/2))</f>
        <v>2.3202806894400529E-2</v>
      </c>
    </row>
    <row r="51" spans="2:16">
      <c r="B51" s="24" t="s">
        <v>96</v>
      </c>
      <c r="C51" s="21">
        <v>20.934999465942383</v>
      </c>
      <c r="D51" s="31"/>
      <c r="E51" s="35"/>
      <c r="F51" s="35"/>
      <c r="G51" s="34">
        <v>15.298000335693359</v>
      </c>
      <c r="I51" s="35"/>
      <c r="J51" s="35"/>
      <c r="K51" s="35"/>
      <c r="L51" s="35"/>
      <c r="M51" s="35"/>
      <c r="N51" s="35"/>
      <c r="O51" s="36"/>
    </row>
    <row r="52" spans="2:16">
      <c r="B52" s="24" t="s">
        <v>96</v>
      </c>
      <c r="C52" s="21">
        <v>20.819000244140625</v>
      </c>
      <c r="D52" s="37"/>
      <c r="E52" s="35"/>
      <c r="F52" s="35"/>
      <c r="G52" s="34">
        <v>15.33899974822998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4" t="s">
        <v>96</v>
      </c>
      <c r="C53" s="21">
        <v>20.955999374389648</v>
      </c>
      <c r="D53" s="38">
        <f>STDEV(C51:C53)</f>
        <v>7.3785248415470142E-2</v>
      </c>
      <c r="E53" s="39">
        <f>AVERAGE(C51:C53)</f>
        <v>20.903333028157551</v>
      </c>
      <c r="F53" s="35"/>
      <c r="G53" s="34">
        <v>15.442999839782715</v>
      </c>
      <c r="H53" s="40">
        <f>STDEV(G51:G53)</f>
        <v>7.4746044552520402E-2</v>
      </c>
      <c r="I53" s="39">
        <f>AVERAGE(G51:G53)</f>
        <v>15.359999974568685</v>
      </c>
      <c r="J53" s="35"/>
      <c r="K53" s="39">
        <f>E53-I53</f>
        <v>5.5433330535888654</v>
      </c>
      <c r="L53" s="39">
        <f>K53-$K$7</f>
        <v>-6.8823337554931658</v>
      </c>
      <c r="M53" s="18">
        <f>SQRT((D53*D53)+(H53*H53))</f>
        <v>0.10502968180462133</v>
      </c>
      <c r="N53" s="6"/>
      <c r="O53" s="43">
        <f>POWER(2,-L53)</f>
        <v>117.9747051431123</v>
      </c>
      <c r="P53" s="17">
        <f>M53/SQRT((COUNT(C51:C53)+COUNT(G51:G53)/2))</f>
        <v>4.9511466819942063E-2</v>
      </c>
    </row>
    <row r="54" spans="2:16">
      <c r="B54" s="24" t="s">
        <v>97</v>
      </c>
      <c r="C54" s="21">
        <v>29.760000228881836</v>
      </c>
      <c r="D54" s="31"/>
      <c r="E54" s="35"/>
      <c r="F54" s="35"/>
      <c r="G54" s="34">
        <v>19.298999786376953</v>
      </c>
      <c r="I54" s="35"/>
      <c r="J54" s="35"/>
      <c r="K54" s="35"/>
      <c r="L54" s="35"/>
      <c r="M54" s="35"/>
      <c r="N54" s="35"/>
      <c r="O54" s="36"/>
    </row>
    <row r="55" spans="2:16">
      <c r="B55" s="24" t="s">
        <v>97</v>
      </c>
      <c r="C55" s="21">
        <v>29.681999206542969</v>
      </c>
      <c r="D55" s="37"/>
      <c r="E55" s="35"/>
      <c r="F55" s="35"/>
      <c r="G55" s="34">
        <v>19.58799934387207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4" t="s">
        <v>97</v>
      </c>
      <c r="C56" s="21">
        <v>29.593999862670898</v>
      </c>
      <c r="D56" s="38">
        <f>STDEV(C54:C56)</f>
        <v>8.3050351785316265E-2</v>
      </c>
      <c r="E56" s="39">
        <f>AVERAGE(C54:C56)</f>
        <v>29.678666432698567</v>
      </c>
      <c r="F56" s="35"/>
      <c r="G56" s="34">
        <v>19.485000610351562</v>
      </c>
      <c r="H56" s="40">
        <f>STDEV(G54:G56)</f>
        <v>0.1464728586113386</v>
      </c>
      <c r="I56" s="39">
        <f>AVERAGE(G54:G56)</f>
        <v>19.457333246866863</v>
      </c>
      <c r="J56" s="35"/>
      <c r="K56" s="39">
        <f>E56-I56</f>
        <v>10.221333185831703</v>
      </c>
      <c r="L56" s="39">
        <f>K56-$K$7</f>
        <v>-2.2043336232503279</v>
      </c>
      <c r="M56" s="18">
        <f>SQRT((D56*D56)+(H56*H56))</f>
        <v>0.16837950956527334</v>
      </c>
      <c r="N56" s="6"/>
      <c r="O56" s="43">
        <f>POWER(2,-L56)</f>
        <v>4.6086161887447519</v>
      </c>
      <c r="P56" s="17">
        <f>M56/SQRT((COUNT(C54:C56)+COUNT(G54:G56)/2))</f>
        <v>7.9374862017646625E-2</v>
      </c>
    </row>
    <row r="57" spans="2:16">
      <c r="B57" s="24" t="s">
        <v>98</v>
      </c>
      <c r="C57" s="21">
        <v>22.138999938964844</v>
      </c>
      <c r="D57" s="31"/>
      <c r="E57" s="35"/>
      <c r="F57" s="35"/>
      <c r="G57" s="34">
        <v>13.678999900817871</v>
      </c>
      <c r="I57" s="35"/>
      <c r="J57" s="35"/>
      <c r="K57" s="35"/>
      <c r="L57" s="35"/>
      <c r="M57" s="35"/>
      <c r="N57" s="35"/>
      <c r="O57" s="36"/>
    </row>
    <row r="58" spans="2:16">
      <c r="B58" s="24" t="s">
        <v>98</v>
      </c>
      <c r="C58" s="21">
        <v>22.150999069213867</v>
      </c>
      <c r="D58" s="37"/>
      <c r="E58" s="35"/>
      <c r="F58" s="35"/>
      <c r="G58" s="34">
        <v>13.708999633789062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4" t="s">
        <v>98</v>
      </c>
      <c r="C59" s="21">
        <v>22.180999755859375</v>
      </c>
      <c r="D59" s="38">
        <f>STDEV(C57:C59)</f>
        <v>2.163332670175476E-2</v>
      </c>
      <c r="E59" s="39">
        <f>AVERAGE(C57:C59)</f>
        <v>22.156999588012695</v>
      </c>
      <c r="F59" s="35"/>
      <c r="G59" s="34">
        <v>13.654999732971191</v>
      </c>
      <c r="H59" s="40">
        <f>STDEV(G57:G59)</f>
        <v>2.7055440991143542E-2</v>
      </c>
      <c r="I59" s="39">
        <f>AVERAGE(G57:G59)</f>
        <v>13.680999755859375</v>
      </c>
      <c r="J59" s="35"/>
      <c r="K59" s="39">
        <f>E59-I59</f>
        <v>8.4759998321533203</v>
      </c>
      <c r="L59" s="39">
        <f>K59-$K$7</f>
        <v>-3.9496669769287109</v>
      </c>
      <c r="M59" s="18">
        <f>SQRT((D59*D59)+(H59*H59))</f>
        <v>3.464098311841201E-2</v>
      </c>
      <c r="N59" s="6"/>
      <c r="O59" s="43">
        <f>POWER(2,-L59)</f>
        <v>15.45141413933003</v>
      </c>
      <c r="P59" s="17">
        <f>M59/SQRT((COUNT(C57:C59)+COUNT(G57:G59)/2))</f>
        <v>1.6329916046665234E-2</v>
      </c>
    </row>
    <row r="60" spans="2:16">
      <c r="B60" s="24" t="s">
        <v>99</v>
      </c>
      <c r="C60" s="21">
        <v>21.961000442504883</v>
      </c>
      <c r="D60" s="31"/>
      <c r="E60" s="35"/>
      <c r="F60" s="35"/>
      <c r="G60" s="34">
        <v>16.62299919128418</v>
      </c>
      <c r="I60" s="35"/>
      <c r="J60" s="35"/>
      <c r="K60" s="35"/>
      <c r="L60" s="35"/>
      <c r="M60" s="35"/>
      <c r="N60" s="35"/>
      <c r="O60" s="36"/>
    </row>
    <row r="61" spans="2:16">
      <c r="B61" s="24" t="s">
        <v>99</v>
      </c>
      <c r="C61" s="21">
        <v>21.993999481201172</v>
      </c>
      <c r="D61" s="37"/>
      <c r="E61" s="35"/>
      <c r="F61" s="35"/>
      <c r="G61" s="34">
        <v>16.250999450683594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4" t="s">
        <v>99</v>
      </c>
      <c r="C62" s="21">
        <v>21.920999526977539</v>
      </c>
      <c r="D62" s="38">
        <f>STDEV(C60:C62)</f>
        <v>3.6555900377725985E-2</v>
      </c>
      <c r="E62" s="39">
        <f>AVERAGE(C60:C62)</f>
        <v>21.958666483561199</v>
      </c>
      <c r="F62" s="35"/>
      <c r="G62" s="34">
        <v>16.611000061035156</v>
      </c>
      <c r="H62" s="40">
        <f>STDEV(G60:G62)</f>
        <v>0.21139545311533237</v>
      </c>
      <c r="I62" s="39">
        <f>AVERAGE(G60:G62)</f>
        <v>16.494999567667644</v>
      </c>
      <c r="J62" s="35"/>
      <c r="K62" s="39">
        <f>E62-I62</f>
        <v>5.4636669158935547</v>
      </c>
      <c r="L62" s="39">
        <f>K62-$K$7</f>
        <v>-6.9619998931884766</v>
      </c>
      <c r="M62" s="18">
        <f>SQRT((D62*D62)+(H62*H62))</f>
        <v>0.21453291460813864</v>
      </c>
      <c r="N62" s="6"/>
      <c r="O62" s="43">
        <f>POWER(2,-L62)</f>
        <v>124.67253714326522</v>
      </c>
      <c r="P62" s="17">
        <f>M62/SQRT((COUNT(C60:C62)+COUNT(G60:G62)/2))</f>
        <v>0.10113178580475293</v>
      </c>
    </row>
    <row r="63" spans="2:16">
      <c r="B63" s="24" t="s">
        <v>100</v>
      </c>
      <c r="C63" s="21"/>
      <c r="D63" s="31"/>
      <c r="E63" s="35"/>
      <c r="F63" s="35"/>
      <c r="G63" s="34">
        <v>19.065000534057617</v>
      </c>
      <c r="I63" s="35"/>
      <c r="J63" s="35"/>
      <c r="K63" s="35"/>
      <c r="L63" s="35"/>
      <c r="M63" s="35"/>
      <c r="N63" s="35"/>
      <c r="O63" s="36"/>
    </row>
    <row r="64" spans="2:16">
      <c r="B64" s="24" t="s">
        <v>100</v>
      </c>
      <c r="C64" s="21">
        <v>32.300998687744141</v>
      </c>
      <c r="D64" s="37"/>
      <c r="E64" s="35"/>
      <c r="F64" s="35"/>
      <c r="G64" s="34">
        <v>19.134000778198242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4" t="s">
        <v>100</v>
      </c>
      <c r="C65" s="21">
        <v>32.566001892089844</v>
      </c>
      <c r="D65" s="38">
        <f>STDEV(C63:C65)</f>
        <v>0.18738556282901103</v>
      </c>
      <c r="E65" s="39">
        <f>AVERAGE(C63:C65)</f>
        <v>32.433500289916992</v>
      </c>
      <c r="F65" s="35"/>
      <c r="G65" s="34">
        <v>19.097000122070312</v>
      </c>
      <c r="H65" s="40">
        <f>STDEV(G63:G65)</f>
        <v>3.4530314889831201E-2</v>
      </c>
      <c r="I65" s="39">
        <f>AVERAGE(G63:G65)</f>
        <v>19.098667144775391</v>
      </c>
      <c r="J65" s="35"/>
      <c r="K65" s="39">
        <f>E65-I65</f>
        <v>13.334833145141602</v>
      </c>
      <c r="L65" s="39">
        <f>K65-$K$7</f>
        <v>0.90916633605957031</v>
      </c>
      <c r="M65" s="18">
        <f>SQRT((D65*D65)+(H65*H65))</f>
        <v>0.19054052535651345</v>
      </c>
      <c r="N65" s="6"/>
      <c r="O65" s="43">
        <f>POWER(2,-L65)</f>
        <v>0.53249270421361794</v>
      </c>
      <c r="P65" s="17">
        <f>M65/SQRT((COUNT(C63:C65)+COUNT(G63:G65)/2))</f>
        <v>0.10184819488285515</v>
      </c>
    </row>
    <row r="66" spans="2:16">
      <c r="B66" s="24" t="s">
        <v>101</v>
      </c>
      <c r="C66" s="21">
        <v>25.599000930786133</v>
      </c>
      <c r="D66" s="31"/>
      <c r="E66" s="35"/>
      <c r="F66" s="35"/>
      <c r="G66" s="34">
        <v>15.435999870300293</v>
      </c>
      <c r="I66" s="35"/>
      <c r="J66" s="35"/>
      <c r="K66" s="35"/>
      <c r="L66" s="35"/>
      <c r="M66" s="35"/>
      <c r="N66" s="35"/>
      <c r="O66" s="36"/>
    </row>
    <row r="67" spans="2:16">
      <c r="B67" s="24" t="s">
        <v>101</v>
      </c>
      <c r="C67" s="21">
        <v>25.63599967956543</v>
      </c>
      <c r="D67" s="37"/>
      <c r="E67" s="35"/>
      <c r="F67" s="35"/>
      <c r="G67" s="34">
        <v>15.564999580383301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4" t="s">
        <v>101</v>
      </c>
      <c r="C68" s="21">
        <v>25.509000778198242</v>
      </c>
      <c r="D68" s="38">
        <f>STDEV(C66:C68)</f>
        <v>6.5316735764465117E-2</v>
      </c>
      <c r="E68" s="39">
        <f>AVERAGE(C66:C68)</f>
        <v>25.581333796183269</v>
      </c>
      <c r="F68" s="35"/>
      <c r="G68" s="34">
        <v>15.428999900817871</v>
      </c>
      <c r="H68" s="40">
        <f>STDEV(G66:G68)</f>
        <v>7.6578758604191777E-2</v>
      </c>
      <c r="I68" s="39">
        <f>AVERAGE(G66:G68)</f>
        <v>15.476666450500488</v>
      </c>
      <c r="J68" s="35"/>
      <c r="K68" s="39">
        <f>E68-I68</f>
        <v>10.104667345682781</v>
      </c>
      <c r="L68" s="39">
        <f>K68-$K$7</f>
        <v>-2.3209994633992501</v>
      </c>
      <c r="M68" s="18">
        <f>SQRT((D68*D68)+(H68*H68))</f>
        <v>0.10065079354025995</v>
      </c>
      <c r="N68" s="6"/>
      <c r="O68" s="43">
        <f>POWER(2,-L68)</f>
        <v>4.9967826440933507</v>
      </c>
      <c r="P68" s="17">
        <f>M68/SQRT((COUNT(C66:C68)+COUNT(G66:G68)/2))</f>
        <v>4.744723909608331E-2</v>
      </c>
    </row>
    <row r="69" spans="2:16">
      <c r="B69" s="24" t="s">
        <v>102</v>
      </c>
      <c r="C69" s="21">
        <v>26.586000442504883</v>
      </c>
      <c r="D69" s="31"/>
      <c r="E69" s="35"/>
      <c r="F69" s="35"/>
      <c r="G69" s="34">
        <v>19.392000198364258</v>
      </c>
      <c r="I69" s="35"/>
      <c r="J69" s="35"/>
      <c r="K69" s="35"/>
      <c r="L69" s="35"/>
      <c r="M69" s="35"/>
      <c r="N69" s="35"/>
      <c r="O69" s="36"/>
    </row>
    <row r="70" spans="2:16">
      <c r="B70" s="24" t="s">
        <v>102</v>
      </c>
      <c r="C70" s="21">
        <v>26.656999588012695</v>
      </c>
      <c r="D70" s="37"/>
      <c r="E70" s="35"/>
      <c r="F70" s="35"/>
      <c r="G70" s="34">
        <v>19.465000152587891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4" t="s">
        <v>102</v>
      </c>
      <c r="C71" s="21">
        <v>26.770999908447266</v>
      </c>
      <c r="D71" s="38">
        <f>STDEV(C69:C71)</f>
        <v>9.3328947028767636E-2</v>
      </c>
      <c r="E71" s="39">
        <f>AVERAGE(C69:C71)</f>
        <v>26.671333312988281</v>
      </c>
      <c r="F71" s="35"/>
      <c r="G71" s="34">
        <v>19.527999877929688</v>
      </c>
      <c r="H71" s="40">
        <f>STDEV(G69:G71)</f>
        <v>6.8061089656883345E-2</v>
      </c>
      <c r="I71" s="39">
        <f>AVERAGE(G69:G71)</f>
        <v>19.461666742960613</v>
      </c>
      <c r="J71" s="35"/>
      <c r="K71" s="39">
        <f>E71-I71</f>
        <v>7.2096665700276681</v>
      </c>
      <c r="L71" s="39">
        <f>K71-$K$7</f>
        <v>-5.2160002390543632</v>
      </c>
      <c r="M71" s="18">
        <f>SQRT((D71*D71)+(H71*H71))</f>
        <v>0.11551019123341813</v>
      </c>
      <c r="N71" s="6"/>
      <c r="O71" s="43">
        <f>POWER(2,-L71)</f>
        <v>37.168285580402227</v>
      </c>
      <c r="P71" s="17">
        <f>M71/SQRT((COUNT(C69:C71)+COUNT(G69:G71)/2))</f>
        <v>5.4452026344869904E-2</v>
      </c>
    </row>
    <row r="72" spans="2:16">
      <c r="B72" s="24" t="s">
        <v>103</v>
      </c>
      <c r="C72" s="21">
        <v>30.495000839233398</v>
      </c>
      <c r="D72" s="31"/>
      <c r="E72" s="35"/>
      <c r="F72" s="35"/>
      <c r="G72" s="34">
        <v>19.746999740600586</v>
      </c>
      <c r="I72" s="35"/>
      <c r="J72" s="35"/>
      <c r="K72" s="35"/>
      <c r="L72" s="35"/>
      <c r="M72" s="35"/>
      <c r="N72" s="35"/>
      <c r="O72" s="36"/>
    </row>
    <row r="73" spans="2:16">
      <c r="B73" s="24" t="s">
        <v>103</v>
      </c>
      <c r="C73" s="21">
        <v>30.642999649047852</v>
      </c>
      <c r="D73" s="37"/>
      <c r="E73" s="35"/>
      <c r="F73" s="35"/>
      <c r="G73" s="34">
        <v>19.750999450683594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4" t="s">
        <v>103</v>
      </c>
      <c r="C74" s="21">
        <v>30.575000762939453</v>
      </c>
      <c r="D74" s="38">
        <f>STDEV(C72:C74)</f>
        <v>7.4080456274976447E-2</v>
      </c>
      <c r="E74" s="39">
        <f>AVERAGE(C72:C74)</f>
        <v>30.571000417073567</v>
      </c>
      <c r="F74" s="35"/>
      <c r="G74" s="34">
        <v>19.760000228881836</v>
      </c>
      <c r="H74" s="40">
        <f>STDEV(G72:G74)</f>
        <v>6.6586332991210844E-3</v>
      </c>
      <c r="I74" s="39">
        <f>AVERAGE(G72:G74)</f>
        <v>19.752666473388672</v>
      </c>
      <c r="J74" s="35"/>
      <c r="K74" s="39">
        <f>E74-I74</f>
        <v>10.818333943684895</v>
      </c>
      <c r="L74" s="39">
        <f>K74-$K$7</f>
        <v>-1.6073328653971366</v>
      </c>
      <c r="M74" s="18">
        <f>SQRT((D74*D74)+(H74*H74))</f>
        <v>7.4379105932518855E-2</v>
      </c>
      <c r="N74" s="6"/>
      <c r="O74" s="43">
        <f>POWER(2,-L74)</f>
        <v>3.0468803889129097</v>
      </c>
      <c r="P74" s="17">
        <f>M74/SQRT((COUNT(C72:C74)+COUNT(G72:G74)/2))</f>
        <v>3.5062646788984436E-2</v>
      </c>
    </row>
    <row r="75" spans="2:16">
      <c r="B75" s="24" t="s">
        <v>104</v>
      </c>
      <c r="C75" s="21">
        <v>21.937000274658203</v>
      </c>
      <c r="D75" s="31"/>
      <c r="E75" s="35"/>
      <c r="F75" s="35"/>
      <c r="G75" s="34">
        <v>13.161999702453613</v>
      </c>
      <c r="I75" s="35"/>
      <c r="J75" s="35"/>
      <c r="K75" s="35"/>
      <c r="L75" s="35"/>
      <c r="M75" s="35"/>
      <c r="N75" s="35"/>
      <c r="O75" s="36"/>
    </row>
    <row r="76" spans="2:16">
      <c r="B76" s="24" t="s">
        <v>104</v>
      </c>
      <c r="C76" s="21">
        <v>21.774999618530273</v>
      </c>
      <c r="D76" s="37"/>
      <c r="E76" s="35"/>
      <c r="F76" s="35"/>
      <c r="G76" s="34">
        <v>13.175999641418457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4" t="s">
        <v>104</v>
      </c>
      <c r="C77" s="21">
        <v>21.882999420166016</v>
      </c>
      <c r="D77" s="38">
        <f>STDEV(C75:C77)</f>
        <v>8.2486627224382852E-2</v>
      </c>
      <c r="E77" s="39">
        <f>AVERAGE(C75:C77)</f>
        <v>21.864999771118164</v>
      </c>
      <c r="F77" s="35"/>
      <c r="G77" s="34">
        <v>13.220999717712402</v>
      </c>
      <c r="H77" s="40">
        <f>STDEV(G75:G77)</f>
        <v>3.082749573032055E-2</v>
      </c>
      <c r="I77" s="39">
        <f>AVERAGE(G75:G77)</f>
        <v>13.186333020528158</v>
      </c>
      <c r="J77" s="35"/>
      <c r="K77" s="39">
        <f>E77-I77</f>
        <v>8.6786667505900059</v>
      </c>
      <c r="L77" s="39">
        <f>K77-$K$7</f>
        <v>-3.7470000584920253</v>
      </c>
      <c r="M77" s="18">
        <f>SQRT((D77*D77)+(H77*H77))</f>
        <v>8.8058947097141863E-2</v>
      </c>
      <c r="N77" s="6"/>
      <c r="O77" s="43">
        <f>POWER(2,-L77)</f>
        <v>13.426394738058791</v>
      </c>
      <c r="P77" s="17">
        <f>M77/SQRT((COUNT(C75:C77)+COUNT(G75:G77)/2))</f>
        <v>4.1511385757690977E-2</v>
      </c>
    </row>
    <row r="78" spans="2:16">
      <c r="B78" s="24" t="s">
        <v>105</v>
      </c>
      <c r="C78" s="21">
        <v>23.12700080871582</v>
      </c>
      <c r="D78" s="31"/>
      <c r="E78" s="35"/>
      <c r="F78" s="35"/>
      <c r="G78" s="34">
        <v>16.785999298095703</v>
      </c>
      <c r="I78" s="35"/>
      <c r="J78" s="35"/>
      <c r="K78" s="35"/>
      <c r="L78" s="35"/>
      <c r="M78" s="35"/>
      <c r="N78" s="35"/>
      <c r="O78" s="36"/>
    </row>
    <row r="79" spans="2:16">
      <c r="B79" s="24" t="s">
        <v>105</v>
      </c>
      <c r="C79" s="21">
        <v>23.356000900268555</v>
      </c>
      <c r="D79" s="37"/>
      <c r="E79" s="35"/>
      <c r="F79" s="35"/>
      <c r="G79" s="34">
        <v>16.892999649047852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4" t="s">
        <v>105</v>
      </c>
      <c r="C80" s="21">
        <v>23.208999633789063</v>
      </c>
      <c r="D80" s="38">
        <f>STDEV(C78:C80)</f>
        <v>0.1160274547906138</v>
      </c>
      <c r="E80" s="39">
        <f>AVERAGE(C78:C80)</f>
        <v>23.230667114257813</v>
      </c>
      <c r="F80" s="35"/>
      <c r="G80" s="34">
        <v>16.864999771118164</v>
      </c>
      <c r="H80" s="40">
        <f>STDEV(G78:G80)</f>
        <v>5.5488952362509232E-2</v>
      </c>
      <c r="I80" s="39">
        <f>AVERAGE(G78:G80)</f>
        <v>16.847999572753906</v>
      </c>
      <c r="J80" s="35"/>
      <c r="K80" s="39">
        <f>E80-I80</f>
        <v>6.3826675415039062</v>
      </c>
      <c r="L80" s="39">
        <f>K80-$K$7</f>
        <v>-6.042999267578125</v>
      </c>
      <c r="M80" s="18">
        <f>SQRT((D80*D80)+(H80*H80))</f>
        <v>0.12861335117116243</v>
      </c>
      <c r="N80" s="6"/>
      <c r="O80" s="43">
        <f>POWER(2,-L80)</f>
        <v>65.936219557429638</v>
      </c>
      <c r="P80" s="17">
        <f>M80/SQRT((COUNT(C78:C80)+COUNT(G78:G80)/2))</f>
        <v>6.0628915176170507E-2</v>
      </c>
    </row>
    <row r="81" spans="2:17">
      <c r="B81" s="24" t="s">
        <v>106</v>
      </c>
      <c r="C81" s="21">
        <v>29.194999694824219</v>
      </c>
      <c r="D81" s="31"/>
      <c r="E81" s="35"/>
      <c r="F81" s="35"/>
      <c r="G81" s="34">
        <v>17.496999740600586</v>
      </c>
      <c r="I81" s="35"/>
      <c r="J81" s="35"/>
      <c r="K81" s="35"/>
      <c r="L81" s="35"/>
      <c r="M81" s="35"/>
      <c r="N81" s="35"/>
      <c r="O81" s="36"/>
    </row>
    <row r="82" spans="2:17">
      <c r="B82" s="24" t="s">
        <v>106</v>
      </c>
      <c r="C82" s="21">
        <v>29.684000015258789</v>
      </c>
      <c r="D82" s="37"/>
      <c r="E82" s="35"/>
      <c r="F82" s="35"/>
      <c r="G82" s="34">
        <v>17.429000854492187</v>
      </c>
      <c r="H82" s="37"/>
      <c r="I82" s="35"/>
      <c r="J82" s="35"/>
      <c r="K82" s="35"/>
      <c r="L82" s="35"/>
      <c r="M82" s="35"/>
      <c r="N82" s="35"/>
      <c r="O82" s="36"/>
    </row>
    <row r="83" spans="2:17" ht="15.75">
      <c r="B83" s="24" t="s">
        <v>106</v>
      </c>
      <c r="C83" s="21">
        <v>29.420999526977539</v>
      </c>
      <c r="D83" s="38">
        <f>STDEV(C81:C83)</f>
        <v>0.24473335638137633</v>
      </c>
      <c r="E83" s="39">
        <f>AVERAGE(C81:C83)</f>
        <v>29.433333079020183</v>
      </c>
      <c r="F83" s="35"/>
      <c r="G83" s="34">
        <v>17.448999404907227</v>
      </c>
      <c r="H83" s="40">
        <f>STDEV(G81:G83)</f>
        <v>3.494715715038204E-2</v>
      </c>
      <c r="I83" s="39">
        <f>AVERAGE(G81:G83)</f>
        <v>17.458333333333332</v>
      </c>
      <c r="J83" s="35"/>
      <c r="K83" s="39">
        <f>E83-I83</f>
        <v>11.974999745686851</v>
      </c>
      <c r="L83" s="39">
        <f>K83-$K$7</f>
        <v>-0.45066706339517992</v>
      </c>
      <c r="M83" s="18">
        <f>SQRT((D83*D83)+(H83*H83))</f>
        <v>0.24721593702386432</v>
      </c>
      <c r="N83" s="6"/>
      <c r="O83" s="43">
        <f>POWER(2,-L83)</f>
        <v>1.3666720230831406</v>
      </c>
      <c r="P83" s="17">
        <f>M83/SQRT((COUNT(C81:C83)+COUNT(G81:G83)/2))</f>
        <v>0.11653871032464064</v>
      </c>
    </row>
    <row r="84" spans="2:17">
      <c r="B84" s="24" t="s">
        <v>107</v>
      </c>
      <c r="C84" s="21">
        <v>22.802999496459961</v>
      </c>
      <c r="D84" s="31"/>
      <c r="E84" s="35"/>
      <c r="F84" s="35"/>
      <c r="G84" s="34">
        <v>13.906999588012695</v>
      </c>
      <c r="I84" s="35"/>
      <c r="J84" s="35"/>
      <c r="K84" s="35"/>
      <c r="L84" s="35"/>
      <c r="M84" s="35"/>
      <c r="N84" s="35"/>
      <c r="O84" s="36"/>
    </row>
    <row r="85" spans="2:17">
      <c r="B85" s="24" t="s">
        <v>107</v>
      </c>
      <c r="C85" s="21">
        <v>22.930000305175781</v>
      </c>
      <c r="D85" s="37"/>
      <c r="E85" s="35"/>
      <c r="F85" s="35"/>
      <c r="G85" s="34">
        <v>13.937000274658203</v>
      </c>
      <c r="H85" s="37"/>
      <c r="I85" s="35"/>
      <c r="J85" s="35"/>
      <c r="K85" s="35"/>
      <c r="L85" s="35"/>
      <c r="M85" s="35"/>
      <c r="N85" s="35"/>
      <c r="O85" s="36"/>
    </row>
    <row r="86" spans="2:17" ht="15.75">
      <c r="B86" s="24" t="s">
        <v>107</v>
      </c>
      <c r="C86" s="21">
        <v>22.958999633789063</v>
      </c>
      <c r="D86" s="38">
        <f>STDEV(C84:C86)</f>
        <v>8.2972093020476867E-2</v>
      </c>
      <c r="E86" s="39">
        <f>AVERAGE(C84:C86)</f>
        <v>22.897333145141602</v>
      </c>
      <c r="F86" s="35"/>
      <c r="G86" s="34">
        <v>13.909999847412109</v>
      </c>
      <c r="H86" s="40">
        <f>STDEV(G84:G86)</f>
        <v>1.6523043641821993E-2</v>
      </c>
      <c r="I86" s="39">
        <f>AVERAGE(G84:G86)</f>
        <v>13.917999903361002</v>
      </c>
      <c r="J86" s="35"/>
      <c r="K86" s="39">
        <f>E86-I86</f>
        <v>8.9793332417805996</v>
      </c>
      <c r="L86" s="39">
        <f>K86-$K$7</f>
        <v>-3.4463335673014317</v>
      </c>
      <c r="M86" s="18">
        <f>SQRT((D86*D86)+(H86*H86))</f>
        <v>8.4601295447458841E-2</v>
      </c>
      <c r="N86" s="6"/>
      <c r="O86" s="43">
        <f>POWER(2,-L86)</f>
        <v>10.900584323339507</v>
      </c>
      <c r="P86" s="17">
        <f>M86/SQRT((COUNT(C84:C86)+COUNT(G84:G86)/2))</f>
        <v>3.9881433138709829E-2</v>
      </c>
    </row>
    <row r="87" spans="2:17">
      <c r="B87" s="24" t="s">
        <v>108</v>
      </c>
      <c r="C87" s="21">
        <v>24.374000549316406</v>
      </c>
      <c r="D87" s="31"/>
      <c r="E87" s="35"/>
      <c r="F87" s="35"/>
      <c r="G87" s="34">
        <v>17.677000045776367</v>
      </c>
      <c r="I87" s="35"/>
      <c r="J87" s="35"/>
      <c r="K87" s="35"/>
      <c r="L87" s="35"/>
      <c r="M87" s="35"/>
      <c r="N87" s="35"/>
      <c r="O87" s="36"/>
    </row>
    <row r="88" spans="2:17">
      <c r="B88" s="24" t="s">
        <v>108</v>
      </c>
      <c r="C88" s="21">
        <v>24.340999603271484</v>
      </c>
      <c r="D88" s="37"/>
      <c r="E88" s="35"/>
      <c r="F88" s="35"/>
      <c r="G88" s="34">
        <v>17.704999923706055</v>
      </c>
      <c r="H88" s="37"/>
      <c r="I88" s="35"/>
      <c r="J88" s="35"/>
      <c r="K88" s="35"/>
      <c r="L88" s="35"/>
      <c r="M88" s="35"/>
      <c r="N88" s="35"/>
      <c r="O88" s="36"/>
    </row>
    <row r="89" spans="2:17" ht="15.75">
      <c r="B89" s="24" t="s">
        <v>108</v>
      </c>
      <c r="C89" s="21">
        <v>24.458000183105469</v>
      </c>
      <c r="D89" s="38">
        <f>STDEV(C87:C89)</f>
        <v>6.0324313227262144E-2</v>
      </c>
      <c r="E89" s="39">
        <f>AVERAGE(C87:C89)</f>
        <v>24.391000111897785</v>
      </c>
      <c r="F89" s="35"/>
      <c r="G89" s="34">
        <v>17.732000350952148</v>
      </c>
      <c r="H89" s="40">
        <f>STDEV(G87:G89)</f>
        <v>2.7501666025224948E-2</v>
      </c>
      <c r="I89" s="39">
        <f>AVERAGE(G87:G89)</f>
        <v>17.704666773478191</v>
      </c>
      <c r="J89" s="35"/>
      <c r="K89" s="39">
        <f>E89-I89</f>
        <v>6.686333338419594</v>
      </c>
      <c r="L89" s="39">
        <f>K89-$K$7</f>
        <v>-5.7393334706624373</v>
      </c>
      <c r="M89" s="18">
        <f>SQRT((D89*D89)+(H89*H89))</f>
        <v>6.629754445304778E-2</v>
      </c>
      <c r="N89" s="6"/>
      <c r="O89" s="43">
        <f>POWER(2,-L89)</f>
        <v>53.420940510178177</v>
      </c>
      <c r="P89" s="17">
        <f>M89/SQRT((COUNT(C87:C89)+COUNT(G87:G89)/2))</f>
        <v>3.1252962172511112E-2</v>
      </c>
    </row>
    <row r="90" spans="2:17" s="23" customFormat="1">
      <c r="B90" s="24" t="s">
        <v>109</v>
      </c>
      <c r="C90" s="21">
        <v>30.559999465942383</v>
      </c>
      <c r="D90" s="31"/>
      <c r="E90" s="35"/>
      <c r="F90" s="35"/>
      <c r="G90" s="34">
        <v>19.089000701904297</v>
      </c>
      <c r="H90" s="30"/>
      <c r="I90" s="35"/>
      <c r="J90" s="35"/>
      <c r="K90" s="35"/>
      <c r="L90" s="35"/>
      <c r="M90" s="35"/>
      <c r="N90" s="35"/>
      <c r="O90" s="36"/>
      <c r="P90" s="42"/>
      <c r="Q90" s="28"/>
    </row>
    <row r="91" spans="2:17" s="23" customFormat="1">
      <c r="B91" s="24" t="s">
        <v>109</v>
      </c>
      <c r="C91" s="21">
        <v>29.783000946044922</v>
      </c>
      <c r="D91" s="37"/>
      <c r="E91" s="35"/>
      <c r="F91" s="35"/>
      <c r="G91" s="34">
        <v>19.120000839233398</v>
      </c>
      <c r="H91" s="37"/>
      <c r="I91" s="35"/>
      <c r="J91" s="35"/>
      <c r="K91" s="35"/>
      <c r="L91" s="35"/>
      <c r="M91" s="35"/>
      <c r="N91" s="35"/>
      <c r="O91" s="36"/>
      <c r="P91" s="42"/>
      <c r="Q91" s="28"/>
    </row>
    <row r="92" spans="2:17" s="23" customFormat="1" ht="15.75">
      <c r="B92" s="24" t="s">
        <v>109</v>
      </c>
      <c r="C92" s="21">
        <v>30.468000411987305</v>
      </c>
      <c r="D92" s="38">
        <f>STDEV(C90:C92)</f>
        <v>0.42454186958657159</v>
      </c>
      <c r="E92" s="39">
        <f>AVERAGE(C90:C92)</f>
        <v>30.270333607991535</v>
      </c>
      <c r="F92" s="35"/>
      <c r="G92" s="34">
        <v>19.097000122070312</v>
      </c>
      <c r="H92" s="40">
        <f>STDEV(G90:G92)</f>
        <v>1.6093643814831006E-2</v>
      </c>
      <c r="I92" s="39">
        <f>AVERAGE(G90:G92)</f>
        <v>19.102000554402668</v>
      </c>
      <c r="J92" s="35"/>
      <c r="K92" s="39">
        <f>E92-I92</f>
        <v>11.168333053588867</v>
      </c>
      <c r="L92" s="39">
        <f>K92-$K$7</f>
        <v>-1.2573337554931641</v>
      </c>
      <c r="M92" s="39">
        <f>SQRT((D92*D92)+(H92*H92))</f>
        <v>0.42484680109811374</v>
      </c>
      <c r="N92" s="35"/>
      <c r="O92" s="43">
        <f>POWER(2,-L92)</f>
        <v>2.3905353762168402</v>
      </c>
      <c r="P92" s="1">
        <f>M92/SQRT((COUNT(C90:C92)+COUNT(G90:G92)/2))</f>
        <v>0.20027470268125908</v>
      </c>
      <c r="Q92" s="28"/>
    </row>
    <row r="93" spans="2:17" s="23" customFormat="1">
      <c r="B93" s="24" t="s">
        <v>110</v>
      </c>
      <c r="C93" s="21">
        <v>23.322000503540039</v>
      </c>
      <c r="D93" s="31"/>
      <c r="E93" s="35"/>
      <c r="F93" s="35"/>
      <c r="G93" s="34">
        <v>14.513999938964844</v>
      </c>
      <c r="H93" s="30"/>
      <c r="I93" s="35"/>
      <c r="J93" s="35"/>
      <c r="K93" s="35"/>
      <c r="L93" s="35"/>
      <c r="M93" s="35"/>
      <c r="N93" s="35"/>
      <c r="O93" s="36"/>
      <c r="P93" s="42"/>
      <c r="Q93" s="28"/>
    </row>
    <row r="94" spans="2:17" s="23" customFormat="1">
      <c r="B94" s="24" t="s">
        <v>110</v>
      </c>
      <c r="C94" s="21">
        <v>23.312000274658203</v>
      </c>
      <c r="D94" s="37"/>
      <c r="E94" s="35"/>
      <c r="F94" s="35"/>
      <c r="G94" s="34">
        <v>14.496000289916992</v>
      </c>
      <c r="H94" s="37"/>
      <c r="I94" s="35"/>
      <c r="J94" s="35"/>
      <c r="K94" s="35"/>
      <c r="L94" s="35"/>
      <c r="M94" s="35"/>
      <c r="N94" s="35"/>
      <c r="O94" s="36"/>
      <c r="P94" s="42"/>
      <c r="Q94" s="28"/>
    </row>
    <row r="95" spans="2:17" s="23" customFormat="1" ht="15.75">
      <c r="B95" s="24" t="s">
        <v>110</v>
      </c>
      <c r="C95" s="21">
        <v>23.392999649047852</v>
      </c>
      <c r="D95" s="38">
        <f>STDEV(C93:C95)</f>
        <v>4.4162166862679854E-2</v>
      </c>
      <c r="E95" s="39">
        <f>AVERAGE(C93:C95)</f>
        <v>23.342333475748699</v>
      </c>
      <c r="F95" s="35"/>
      <c r="G95" s="34">
        <v>14.555999755859375</v>
      </c>
      <c r="H95" s="40">
        <f>STDEV(G93:G95)</f>
        <v>3.0789359358906046E-2</v>
      </c>
      <c r="I95" s="39">
        <f>AVERAGE(G93:G95)</f>
        <v>14.521999994913736</v>
      </c>
      <c r="J95" s="35"/>
      <c r="K95" s="39">
        <f>E95-I95</f>
        <v>8.8203334808349627</v>
      </c>
      <c r="L95" s="39">
        <f>K95-$K$7</f>
        <v>-3.6053333282470685</v>
      </c>
      <c r="M95" s="39">
        <f>SQRT((D95*D95)+(H95*H95))</f>
        <v>5.3835691058432916E-2</v>
      </c>
      <c r="N95" s="35"/>
      <c r="O95" s="43">
        <f>POWER(2,-L95)</f>
        <v>12.170641673518825</v>
      </c>
      <c r="P95" s="1">
        <f>M95/SQRT((COUNT(C93:C95)+COUNT(G93:G95)/2))</f>
        <v>2.5378388144854599E-2</v>
      </c>
      <c r="Q95" s="28"/>
    </row>
    <row r="96" spans="2:17">
      <c r="B96" s="24" t="s">
        <v>111</v>
      </c>
      <c r="C96" s="21">
        <v>23.209999084472656</v>
      </c>
      <c r="D96" s="31"/>
      <c r="E96" s="35"/>
      <c r="F96" s="35"/>
      <c r="G96" s="34">
        <v>17.146999359130859</v>
      </c>
      <c r="I96" s="35"/>
      <c r="J96" s="35"/>
      <c r="K96" s="35"/>
      <c r="L96" s="35"/>
      <c r="M96" s="35"/>
      <c r="N96" s="35"/>
      <c r="O96" s="36"/>
    </row>
    <row r="97" spans="2:16">
      <c r="B97" s="24" t="s">
        <v>111</v>
      </c>
      <c r="C97" s="21">
        <v>23.214000701904297</v>
      </c>
      <c r="D97" s="37"/>
      <c r="E97" s="35"/>
      <c r="F97" s="35"/>
      <c r="G97" s="34">
        <v>17.14900016784668</v>
      </c>
      <c r="H97" s="37"/>
      <c r="I97" s="35"/>
      <c r="J97" s="35"/>
      <c r="K97" s="35"/>
      <c r="L97" s="35"/>
      <c r="M97" s="35"/>
      <c r="N97" s="35"/>
      <c r="O97" s="36"/>
    </row>
    <row r="98" spans="2:16" ht="15.75">
      <c r="B98" s="24" t="s">
        <v>111</v>
      </c>
      <c r="C98" s="21">
        <v>23.27400016784668</v>
      </c>
      <c r="D98" s="38">
        <f>STDEV(C96:C98)</f>
        <v>3.5851749209973617E-2</v>
      </c>
      <c r="E98" s="39">
        <f>AVERAGE(C96:C98)</f>
        <v>23.232666651407879</v>
      </c>
      <c r="F98" s="35"/>
      <c r="G98" s="34">
        <v>17.139999389648438</v>
      </c>
      <c r="H98" s="40">
        <f>STDEV(G96:G98)</f>
        <v>4.7261121521128407E-3</v>
      </c>
      <c r="I98" s="39">
        <f>AVERAGE(G96:G98)</f>
        <v>17.14533297220866</v>
      </c>
      <c r="J98" s="35"/>
      <c r="K98" s="39">
        <f>E98-I98</f>
        <v>6.0873336791992187</v>
      </c>
      <c r="L98" s="39">
        <f>K98-$K$7</f>
        <v>-6.3383331298828125</v>
      </c>
      <c r="M98" s="18">
        <f>SQRT((D98*D98)+(H98*H98))</f>
        <v>3.6161914461062379E-2</v>
      </c>
      <c r="N98" s="6"/>
      <c r="O98" s="43">
        <f>POWER(2,-L98)</f>
        <v>80.914880040293326</v>
      </c>
      <c r="P98" s="17">
        <f>M98/SQRT((COUNT(C96:C98)+COUNT(G96:G98)/2))</f>
        <v>1.7046889957403392E-2</v>
      </c>
    </row>
    <row r="99" spans="2:16">
      <c r="B99" s="24" t="s">
        <v>112</v>
      </c>
      <c r="C99" s="21">
        <v>29.708999633789063</v>
      </c>
      <c r="D99" s="31"/>
      <c r="E99" s="35"/>
      <c r="F99" s="35"/>
      <c r="G99" s="34">
        <v>18.625</v>
      </c>
      <c r="I99" s="35"/>
      <c r="J99" s="35"/>
      <c r="K99" s="35"/>
      <c r="L99" s="35"/>
      <c r="M99" s="35"/>
      <c r="N99" s="35"/>
      <c r="O99" s="36"/>
    </row>
    <row r="100" spans="2:16">
      <c r="B100" s="24" t="s">
        <v>112</v>
      </c>
      <c r="C100" s="21">
        <v>29.871000289916992</v>
      </c>
      <c r="D100" s="37"/>
      <c r="E100" s="35"/>
      <c r="F100" s="35"/>
      <c r="G100" s="34">
        <v>18.655000686645508</v>
      </c>
      <c r="H100" s="37"/>
      <c r="I100" s="35"/>
      <c r="J100" s="35"/>
      <c r="K100" s="35"/>
      <c r="L100" s="35"/>
      <c r="M100" s="35"/>
      <c r="N100" s="35"/>
      <c r="O100" s="36"/>
    </row>
    <row r="101" spans="2:16" ht="15.75">
      <c r="B101" s="24" t="s">
        <v>112</v>
      </c>
      <c r="C101" s="21">
        <v>29.806999206542969</v>
      </c>
      <c r="D101" s="38">
        <f>STDEV(C99:C101)</f>
        <v>8.1592756540104491E-2</v>
      </c>
      <c r="E101" s="39">
        <f>AVERAGE(C99:C101)</f>
        <v>29.795666376749676</v>
      </c>
      <c r="F101" s="35"/>
      <c r="G101" s="34">
        <v>18.650999069213867</v>
      </c>
      <c r="H101" s="40">
        <f>STDEV(G99:G101)</f>
        <v>1.6289085002226783E-2</v>
      </c>
      <c r="I101" s="39">
        <f>AVERAGE(G99:G101)</f>
        <v>18.643666585286457</v>
      </c>
      <c r="J101" s="35"/>
      <c r="K101" s="39">
        <f>E101-I101</f>
        <v>11.151999791463219</v>
      </c>
      <c r="L101" s="39">
        <f>K101-$K$7</f>
        <v>-1.2736670176188127</v>
      </c>
      <c r="M101" s="18">
        <f>SQRT((D101*D101)+(H101*H101))</f>
        <v>8.3202837752221731E-2</v>
      </c>
      <c r="N101" s="6"/>
      <c r="O101" s="43">
        <f>POWER(2,-L101)</f>
        <v>2.4177532557920651</v>
      </c>
      <c r="P101" s="17">
        <f>M101/SQRT((COUNT(C99:C101)+COUNT(G99:G101)/2))</f>
        <v>3.922219385904005E-2</v>
      </c>
    </row>
    <row r="102" spans="2:16">
      <c r="B102" s="24" t="s">
        <v>113</v>
      </c>
      <c r="C102" s="21">
        <v>22.729000091552734</v>
      </c>
      <c r="D102" s="31"/>
      <c r="E102" s="35"/>
      <c r="F102" s="35"/>
      <c r="G102" s="34">
        <v>13.979999542236328</v>
      </c>
      <c r="I102" s="35"/>
      <c r="J102" s="35"/>
      <c r="K102" s="35"/>
      <c r="L102" s="35"/>
      <c r="M102" s="35"/>
      <c r="N102" s="35"/>
      <c r="O102" s="36"/>
    </row>
    <row r="103" spans="2:16">
      <c r="B103" s="24" t="s">
        <v>113</v>
      </c>
      <c r="C103" s="21">
        <v>22.764999389648437</v>
      </c>
      <c r="D103" s="37"/>
      <c r="E103" s="35"/>
      <c r="F103" s="35"/>
      <c r="G103" s="34">
        <v>14.003000259399414</v>
      </c>
      <c r="H103" s="37"/>
      <c r="I103" s="35"/>
      <c r="J103" s="35"/>
      <c r="K103" s="35"/>
      <c r="L103" s="35"/>
      <c r="M103" s="35"/>
      <c r="N103" s="35"/>
      <c r="O103" s="36"/>
    </row>
    <row r="104" spans="2:16" ht="15.75">
      <c r="B104" s="24" t="s">
        <v>113</v>
      </c>
      <c r="C104" s="21">
        <v>22.764999389648437</v>
      </c>
      <c r="D104" s="38">
        <f>STDEV(C102:C104)</f>
        <v>2.0784204446191782E-2</v>
      </c>
      <c r="E104" s="39">
        <f>AVERAGE(C102:C104)</f>
        <v>22.752999623616535</v>
      </c>
      <c r="F104" s="35"/>
      <c r="G104" s="34">
        <v>14.067000389099121</v>
      </c>
      <c r="H104" s="40">
        <f>STDEV(G102:G104)</f>
        <v>4.5081771901066527E-2</v>
      </c>
      <c r="I104" s="39">
        <f>AVERAGE(G102:G104)</f>
        <v>14.016666730244955</v>
      </c>
      <c r="J104" s="35"/>
      <c r="K104" s="39">
        <f>E104-I104</f>
        <v>8.7363328933715803</v>
      </c>
      <c r="L104" s="39">
        <f>K104-$K$7</f>
        <v>-3.689333915710451</v>
      </c>
      <c r="M104" s="18">
        <f>SQRT((D104*D104)+(H104*H104))</f>
        <v>4.9642213006683034E-2</v>
      </c>
      <c r="N104" s="6"/>
      <c r="O104" s="43">
        <f>POWER(2,-L104)</f>
        <v>12.900310770564484</v>
      </c>
      <c r="P104" s="17">
        <f>M104/SQRT((COUNT(C102:C104)+COUNT(G102:G104)/2))</f>
        <v>2.3401563633421739E-2</v>
      </c>
    </row>
    <row r="105" spans="2:16">
      <c r="B105" s="24" t="s">
        <v>114</v>
      </c>
      <c r="C105" s="21">
        <v>23.513999938964844</v>
      </c>
      <c r="D105" s="31"/>
      <c r="E105" s="35"/>
      <c r="F105" s="35"/>
      <c r="G105" s="34">
        <v>17.336999893188477</v>
      </c>
      <c r="I105" s="35"/>
      <c r="J105" s="35"/>
      <c r="K105" s="35"/>
      <c r="L105" s="35"/>
      <c r="M105" s="35"/>
      <c r="N105" s="35"/>
      <c r="O105" s="36"/>
    </row>
    <row r="106" spans="2:16">
      <c r="B106" s="24" t="s">
        <v>114</v>
      </c>
      <c r="C106" s="21">
        <v>23.305000305175781</v>
      </c>
      <c r="D106" s="37"/>
      <c r="E106" s="35"/>
      <c r="F106" s="35"/>
      <c r="G106" s="34">
        <v>17.347000122070313</v>
      </c>
      <c r="H106" s="37"/>
      <c r="I106" s="35"/>
      <c r="J106" s="35"/>
      <c r="K106" s="35"/>
      <c r="L106" s="35"/>
      <c r="M106" s="35"/>
      <c r="N106" s="35"/>
      <c r="O106" s="36"/>
    </row>
    <row r="107" spans="2:16" ht="15.75">
      <c r="B107" s="24" t="s">
        <v>114</v>
      </c>
      <c r="C107" s="21">
        <v>23.478000640869141</v>
      </c>
      <c r="D107" s="38">
        <f>STDEV(C105:C107)</f>
        <v>0.11173324821299505</v>
      </c>
      <c r="E107" s="39">
        <f>AVERAGE(C105:C107)</f>
        <v>23.43233362833659</v>
      </c>
      <c r="F107" s="35"/>
      <c r="G107" s="34">
        <v>17.354999542236328</v>
      </c>
      <c r="H107" s="40">
        <f>STDEV(G105:G107)</f>
        <v>9.0183393383278243E-3</v>
      </c>
      <c r="I107" s="39">
        <f>AVERAGE(G105:G107)</f>
        <v>17.346333185831707</v>
      </c>
      <c r="J107" s="35"/>
      <c r="K107" s="39">
        <f>E107-I107</f>
        <v>6.0860004425048828</v>
      </c>
      <c r="L107" s="39">
        <f>K107-$K$7</f>
        <v>-6.3396663665771484</v>
      </c>
      <c r="M107" s="18">
        <f>SQRT((D107*D107)+(H107*H107))</f>
        <v>0.11209660655277658</v>
      </c>
      <c r="N107" s="6"/>
      <c r="O107" s="43">
        <f>POWER(2,-L107)</f>
        <v>80.989690410061442</v>
      </c>
      <c r="P107" s="17">
        <f>M107/SQRT((COUNT(C105:C107)+COUNT(G105:G107)/2))</f>
        <v>5.2842847094312466E-2</v>
      </c>
    </row>
    <row r="108" spans="2:16">
      <c r="B108" s="24" t="s">
        <v>115</v>
      </c>
      <c r="C108" s="21">
        <v>29.009000778198242</v>
      </c>
      <c r="D108" s="31"/>
      <c r="E108" s="35"/>
      <c r="F108" s="35"/>
      <c r="G108" s="34">
        <v>16.976999282836914</v>
      </c>
      <c r="I108" s="35"/>
      <c r="J108" s="35"/>
      <c r="K108" s="35"/>
      <c r="L108" s="35"/>
      <c r="M108" s="35"/>
      <c r="N108" s="35"/>
      <c r="O108" s="36"/>
    </row>
    <row r="109" spans="2:16">
      <c r="B109" s="24" t="s">
        <v>115</v>
      </c>
      <c r="C109" s="21">
        <v>28.832000732421875</v>
      </c>
      <c r="D109" s="37"/>
      <c r="E109" s="35"/>
      <c r="F109" s="35"/>
      <c r="G109" s="34">
        <v>16.851999282836914</v>
      </c>
      <c r="H109" s="37"/>
      <c r="I109" s="35"/>
      <c r="J109" s="35"/>
      <c r="K109" s="35"/>
      <c r="L109" s="35"/>
      <c r="M109" s="35"/>
      <c r="N109" s="35"/>
      <c r="O109" s="36"/>
    </row>
    <row r="110" spans="2:16" ht="15.75">
      <c r="B110" s="24" t="s">
        <v>115</v>
      </c>
      <c r="C110" s="21">
        <v>28.77400016784668</v>
      </c>
      <c r="D110" s="38">
        <f>STDEV(C108:C110)</f>
        <v>0.12241893138010722</v>
      </c>
      <c r="E110" s="39">
        <f>AVERAGE(C108:C110)</f>
        <v>28.871667226155598</v>
      </c>
      <c r="F110" s="35"/>
      <c r="G110" s="34">
        <v>16.954000473022461</v>
      </c>
      <c r="H110" s="40">
        <f>STDEV(G108:G110)</f>
        <v>6.6530930215639161E-2</v>
      </c>
      <c r="I110" s="39">
        <f>AVERAGE(G108:G110)</f>
        <v>16.927666346232098</v>
      </c>
      <c r="J110" s="35"/>
      <c r="K110" s="39">
        <f>E110-I110</f>
        <v>11.9440008799235</v>
      </c>
      <c r="L110" s="39">
        <f>K110-$K$7</f>
        <v>-0.48166592915853101</v>
      </c>
      <c r="M110" s="18">
        <f>SQRT((D110*D110)+(H110*H110))</f>
        <v>0.13932967894747209</v>
      </c>
      <c r="N110" s="6"/>
      <c r="O110" s="43">
        <f>POWER(2,-L110)</f>
        <v>1.3963551546628388</v>
      </c>
      <c r="P110" s="17">
        <f>M110/SQRT((COUNT(C108:C110)+COUNT(G108:G110)/2))</f>
        <v>6.5680640536201373E-2</v>
      </c>
    </row>
    <row r="111" spans="2:16">
      <c r="B111" s="24" t="s">
        <v>116</v>
      </c>
      <c r="C111" s="21">
        <v>26.142999649047852</v>
      </c>
      <c r="D111" s="31"/>
      <c r="E111" s="35"/>
      <c r="F111" s="35"/>
      <c r="G111" s="34">
        <v>16.257999420166016</v>
      </c>
      <c r="I111" s="35"/>
      <c r="J111" s="35"/>
      <c r="K111" s="35"/>
      <c r="L111" s="35"/>
      <c r="M111" s="35"/>
      <c r="N111" s="35"/>
      <c r="O111" s="36"/>
    </row>
    <row r="112" spans="2:16">
      <c r="B112" s="24" t="s">
        <v>116</v>
      </c>
      <c r="C112" s="21">
        <v>26.083999633789062</v>
      </c>
      <c r="D112" s="37"/>
      <c r="E112" s="35"/>
      <c r="F112" s="35"/>
      <c r="G112" s="34">
        <v>16.277999877929688</v>
      </c>
      <c r="H112" s="37"/>
      <c r="I112" s="35"/>
      <c r="J112" s="35"/>
      <c r="K112" s="35"/>
      <c r="L112" s="35"/>
      <c r="M112" s="35"/>
      <c r="N112" s="35"/>
      <c r="O112" s="36"/>
    </row>
    <row r="113" spans="2:17" ht="15.75">
      <c r="B113" s="24" t="s">
        <v>116</v>
      </c>
      <c r="C113" s="21">
        <v>26.388999938964844</v>
      </c>
      <c r="D113" s="38">
        <f>STDEV(C111:C113)</f>
        <v>0.1617726442661126</v>
      </c>
      <c r="E113" s="39">
        <f>AVERAGE(C111:C113)</f>
        <v>26.205333073933918</v>
      </c>
      <c r="F113" s="35"/>
      <c r="G113" s="34">
        <v>16.246999740600586</v>
      </c>
      <c r="H113" s="40">
        <f>STDEV(G111:G113)</f>
        <v>1.5716338503405251E-2</v>
      </c>
      <c r="I113" s="39">
        <f>AVERAGE(G111:G113)</f>
        <v>16.26099967956543</v>
      </c>
      <c r="J113" s="35"/>
      <c r="K113" s="39">
        <f>E113-I113</f>
        <v>9.9443333943684884</v>
      </c>
      <c r="L113" s="39">
        <f>K113-$K$7</f>
        <v>-2.4813334147135429</v>
      </c>
      <c r="M113" s="18">
        <f>SQRT((D113*D113)+(H113*H113))</f>
        <v>0.16253427862701403</v>
      </c>
      <c r="N113" s="6"/>
      <c r="O113" s="43">
        <f>POWER(2,-L113)</f>
        <v>5.5841334311502093</v>
      </c>
      <c r="P113" s="17">
        <f>M113/SQRT((COUNT(C111:C113)+COUNT(G111:G113)/2))</f>
        <v>7.661939372828358E-2</v>
      </c>
    </row>
    <row r="114" spans="2:17" s="23" customFormat="1">
      <c r="B114" s="24" t="s">
        <v>117</v>
      </c>
      <c r="C114" s="21">
        <v>23.351999282836914</v>
      </c>
      <c r="D114" s="31"/>
      <c r="E114" s="35"/>
      <c r="F114" s="35"/>
      <c r="G114" s="34">
        <v>16.590000152587891</v>
      </c>
      <c r="H114" s="30"/>
      <c r="I114" s="35"/>
      <c r="J114" s="35"/>
      <c r="K114" s="35"/>
      <c r="L114" s="35"/>
      <c r="M114" s="35"/>
      <c r="N114" s="35"/>
      <c r="O114" s="36"/>
      <c r="P114" s="42"/>
      <c r="Q114" s="28"/>
    </row>
    <row r="115" spans="2:17" s="23" customFormat="1">
      <c r="B115" s="24" t="s">
        <v>117</v>
      </c>
      <c r="C115" s="21">
        <v>23.403999328613281</v>
      </c>
      <c r="D115" s="37"/>
      <c r="E115" s="35"/>
      <c r="F115" s="35"/>
      <c r="G115" s="34">
        <v>16.551000595092773</v>
      </c>
      <c r="H115" s="37"/>
      <c r="I115" s="35"/>
      <c r="J115" s="35"/>
      <c r="K115" s="35"/>
      <c r="L115" s="35"/>
      <c r="M115" s="35"/>
      <c r="N115" s="35"/>
      <c r="O115" s="36"/>
      <c r="P115" s="42"/>
      <c r="Q115" s="28"/>
    </row>
    <row r="116" spans="2:17" s="23" customFormat="1" ht="15.75">
      <c r="B116" s="24" t="s">
        <v>117</v>
      </c>
      <c r="C116" s="21">
        <v>23.506999969482422</v>
      </c>
      <c r="D116" s="38">
        <f>STDEV(C114:C116)</f>
        <v>7.8886363038631793E-2</v>
      </c>
      <c r="E116" s="39">
        <f>AVERAGE(C114:C116)</f>
        <v>23.420999526977539</v>
      </c>
      <c r="F116" s="35"/>
      <c r="G116" s="34">
        <v>16.761999130249023</v>
      </c>
      <c r="H116" s="40">
        <f>STDEV(G114:G116)</f>
        <v>0.1122682766408014</v>
      </c>
      <c r="I116" s="39">
        <f>AVERAGE(G114:G116)</f>
        <v>16.63433329264323</v>
      </c>
      <c r="J116" s="35"/>
      <c r="K116" s="39">
        <f>E116-I116</f>
        <v>6.7866662343343087</v>
      </c>
      <c r="L116" s="39">
        <f>K116-$K$7</f>
        <v>-5.6390005747477225</v>
      </c>
      <c r="M116" s="39">
        <f>SQRT((D116*D116)+(H116*H116))</f>
        <v>0.13721233258478746</v>
      </c>
      <c r="N116" s="35"/>
      <c r="O116" s="43">
        <f>POWER(2,-L116)</f>
        <v>49.832000080251973</v>
      </c>
      <c r="P116" s="1">
        <f>M116/SQRT((COUNT(C114:C116)+COUNT(G114:G116)/2))</f>
        <v>6.4682513888751403E-2</v>
      </c>
      <c r="Q116" s="28"/>
    </row>
    <row r="117" spans="2:17">
      <c r="B117" s="24" t="s">
        <v>118</v>
      </c>
      <c r="C117" s="21">
        <v>29.434999465942383</v>
      </c>
      <c r="D117" s="31"/>
      <c r="E117" s="35"/>
      <c r="F117" s="35"/>
      <c r="G117" s="34">
        <v>17.478000640869141</v>
      </c>
      <c r="I117" s="35"/>
      <c r="J117" s="35"/>
      <c r="K117" s="35"/>
      <c r="L117" s="35"/>
      <c r="M117" s="35"/>
      <c r="N117" s="35"/>
      <c r="O117" s="36"/>
    </row>
    <row r="118" spans="2:17">
      <c r="B118" s="24" t="s">
        <v>118</v>
      </c>
      <c r="C118" s="21">
        <v>29.74799919128418</v>
      </c>
      <c r="D118" s="37"/>
      <c r="E118" s="35"/>
      <c r="F118" s="35"/>
      <c r="G118" s="34"/>
      <c r="H118" s="37"/>
      <c r="I118" s="35"/>
      <c r="J118" s="35"/>
      <c r="K118" s="35"/>
      <c r="L118" s="35"/>
      <c r="M118" s="35"/>
      <c r="N118" s="35"/>
      <c r="O118" s="36"/>
    </row>
    <row r="119" spans="2:17" ht="15.75">
      <c r="B119" s="24" t="s">
        <v>118</v>
      </c>
      <c r="C119" s="21">
        <v>30.180999755859375</v>
      </c>
      <c r="D119" s="38">
        <f>STDEV(C117:C119)</f>
        <v>0.37460529217258792</v>
      </c>
      <c r="E119" s="39">
        <f>AVERAGE(C117:C119)</f>
        <v>29.787999471028645</v>
      </c>
      <c r="F119" s="35"/>
      <c r="G119" s="34">
        <v>17.427999496459961</v>
      </c>
      <c r="H119" s="40">
        <f>STDEV(G117:G119)</f>
        <v>3.5356148278818784E-2</v>
      </c>
      <c r="I119" s="39">
        <f>AVERAGE(G117:G119)</f>
        <v>17.453000068664551</v>
      </c>
      <c r="J119" s="35"/>
      <c r="K119" s="39">
        <f>E119-I119</f>
        <v>12.334999402364094</v>
      </c>
      <c r="L119" s="39">
        <f>K119-$K$7</f>
        <v>-9.0667406717937382E-2</v>
      </c>
      <c r="M119" s="18">
        <f>SQRT((D119*D119)+(H119*H119))</f>
        <v>0.376270092014797</v>
      </c>
      <c r="N119" s="6"/>
      <c r="O119" s="43">
        <f>POWER(2,-L119)</f>
        <v>1.0648626858080923</v>
      </c>
      <c r="P119" s="17">
        <f>M119/SQRT((COUNT(C117:C119)+COUNT(G117:G119)/2))</f>
        <v>0.1881350460073985</v>
      </c>
    </row>
    <row r="120" spans="2:17">
      <c r="B120" s="24" t="s">
        <v>119</v>
      </c>
      <c r="C120" s="21">
        <v>22.48900032043457</v>
      </c>
      <c r="D120" s="31"/>
      <c r="E120" s="35"/>
      <c r="F120" s="35"/>
      <c r="G120" s="34">
        <v>12.833000183105469</v>
      </c>
      <c r="I120" s="35"/>
      <c r="J120" s="35"/>
      <c r="K120" s="35"/>
      <c r="L120" s="35"/>
      <c r="M120" s="35"/>
      <c r="N120" s="35"/>
      <c r="O120" s="36"/>
    </row>
    <row r="121" spans="2:17">
      <c r="B121" s="24" t="s">
        <v>119</v>
      </c>
      <c r="C121" s="21">
        <v>22.659000396728516</v>
      </c>
      <c r="D121" s="37"/>
      <c r="E121" s="35"/>
      <c r="F121" s="35"/>
      <c r="G121" s="34">
        <v>12.779999732971191</v>
      </c>
      <c r="H121" s="37"/>
      <c r="I121" s="35"/>
      <c r="J121" s="35"/>
      <c r="K121" s="35"/>
      <c r="L121" s="35"/>
      <c r="M121" s="35"/>
      <c r="N121" s="35"/>
      <c r="O121" s="36"/>
    </row>
    <row r="122" spans="2:17" ht="15.75">
      <c r="B122" s="24" t="s">
        <v>119</v>
      </c>
      <c r="C122" s="21">
        <v>22.60099983215332</v>
      </c>
      <c r="D122" s="38">
        <f>STDEV(C120:C122)</f>
        <v>8.6417573498514616E-2</v>
      </c>
      <c r="E122" s="39">
        <f>AVERAGE(C120:C122)</f>
        <v>22.583000183105469</v>
      </c>
      <c r="F122" s="35"/>
      <c r="G122" s="34">
        <v>12.788000106811523</v>
      </c>
      <c r="H122" s="40">
        <f>STDEV(G120:G122)</f>
        <v>2.8571724258090046E-2</v>
      </c>
      <c r="I122" s="39">
        <f>AVERAGE(G120:G122)</f>
        <v>12.800333340962728</v>
      </c>
      <c r="J122" s="35"/>
      <c r="K122" s="39">
        <f>E122-I122</f>
        <v>9.7826668421427403</v>
      </c>
      <c r="L122" s="39">
        <f>K122-$K$7</f>
        <v>-2.642999966939291</v>
      </c>
      <c r="M122" s="18">
        <f>SQRT((D122*D122)+(H122*H122))</f>
        <v>9.10183521958704E-2</v>
      </c>
      <c r="N122" s="6"/>
      <c r="O122" s="43">
        <f>POWER(2,-L122)</f>
        <v>6.2462917977194952</v>
      </c>
      <c r="P122" s="17">
        <f>M122/SQRT((COUNT(C120:C122)+COUNT(G120:G122)/2))</f>
        <v>4.2906462700083636E-2</v>
      </c>
    </row>
    <row r="123" spans="2:17">
      <c r="B123" s="24" t="s">
        <v>120</v>
      </c>
      <c r="C123" s="21">
        <v>23.246000289916992</v>
      </c>
      <c r="D123" s="31"/>
      <c r="E123" s="35"/>
      <c r="F123" s="35"/>
      <c r="G123" s="34">
        <v>16.76099967956543</v>
      </c>
      <c r="I123" s="35"/>
      <c r="J123" s="35"/>
      <c r="K123" s="35"/>
      <c r="L123" s="35"/>
      <c r="M123" s="35"/>
      <c r="N123" s="35"/>
      <c r="O123" s="36"/>
    </row>
    <row r="124" spans="2:17">
      <c r="B124" s="24" t="s">
        <v>120</v>
      </c>
      <c r="C124" s="21">
        <v>23.163999557495117</v>
      </c>
      <c r="D124" s="37"/>
      <c r="E124" s="35"/>
      <c r="F124" s="35"/>
      <c r="G124" s="34">
        <v>16.773000717163086</v>
      </c>
      <c r="H124" s="37"/>
      <c r="I124" s="35"/>
      <c r="J124" s="35"/>
      <c r="K124" s="35"/>
      <c r="L124" s="35"/>
      <c r="M124" s="35"/>
      <c r="N124" s="35"/>
      <c r="O124" s="36"/>
    </row>
    <row r="125" spans="2:17" ht="15.75">
      <c r="B125" s="24" t="s">
        <v>120</v>
      </c>
      <c r="C125" s="21">
        <v>23.283000946044922</v>
      </c>
      <c r="D125" s="38">
        <f>STDEV(C123:C125)</f>
        <v>6.0902242909440296E-2</v>
      </c>
      <c r="E125" s="39">
        <f>AVERAGE(C123:C125)</f>
        <v>23.231000264485676</v>
      </c>
      <c r="F125" s="35"/>
      <c r="G125" s="34"/>
      <c r="H125" s="40">
        <f>STDEV(G123:G125)</f>
        <v>8.4860150665774479E-3</v>
      </c>
      <c r="I125" s="39">
        <f>AVERAGE(G123:G125)</f>
        <v>16.767000198364258</v>
      </c>
      <c r="J125" s="35"/>
      <c r="K125" s="39">
        <f>E125-I125</f>
        <v>6.4640000661214181</v>
      </c>
      <c r="L125" s="39">
        <f>K125-$K$7</f>
        <v>-5.9616667429606132</v>
      </c>
      <c r="M125" s="18">
        <f>SQRT((D125*D125)+(H125*H125))</f>
        <v>6.1490614268444661E-2</v>
      </c>
      <c r="N125" s="6"/>
      <c r="O125" s="43">
        <f>POWER(2,-L125)</f>
        <v>62.321875408936933</v>
      </c>
      <c r="P125" s="17">
        <f>M125/SQRT((COUNT(C123:C125)+COUNT(G123:G125)/2))</f>
        <v>3.0745307134222331E-2</v>
      </c>
    </row>
    <row r="126" spans="2:17">
      <c r="B126" s="24" t="s">
        <v>121</v>
      </c>
      <c r="C126" s="21"/>
      <c r="D126" s="31"/>
      <c r="E126" s="35"/>
      <c r="F126" s="35"/>
      <c r="G126" s="34">
        <v>21.305999755859375</v>
      </c>
      <c r="I126" s="35"/>
      <c r="J126" s="35"/>
      <c r="K126" s="35"/>
      <c r="L126" s="35"/>
      <c r="M126" s="35"/>
      <c r="N126" s="35"/>
      <c r="O126" s="36"/>
    </row>
    <row r="127" spans="2:17">
      <c r="B127" s="24" t="s">
        <v>121</v>
      </c>
      <c r="C127" s="21">
        <v>31.611000061035156</v>
      </c>
      <c r="D127" s="37"/>
      <c r="E127" s="35"/>
      <c r="F127" s="35"/>
      <c r="G127" s="34">
        <v>21.416000366210937</v>
      </c>
      <c r="H127" s="37"/>
      <c r="I127" s="35"/>
      <c r="J127" s="35"/>
      <c r="K127" s="35"/>
      <c r="L127" s="35"/>
      <c r="M127" s="35"/>
      <c r="N127" s="35"/>
      <c r="O127" s="36"/>
    </row>
    <row r="128" spans="2:17" ht="15.75">
      <c r="B128" s="24" t="s">
        <v>121</v>
      </c>
      <c r="C128" s="21">
        <v>31.197000503540039</v>
      </c>
      <c r="D128" s="38">
        <f>STDEV(C126:C128)</f>
        <v>0.29274189451302735</v>
      </c>
      <c r="E128" s="39">
        <f>AVERAGE(C126:C128)</f>
        <v>31.404000282287598</v>
      </c>
      <c r="F128" s="35"/>
      <c r="G128" s="34">
        <v>21.440999984741211</v>
      </c>
      <c r="H128" s="40">
        <f>STDEV(G126:G128)</f>
        <v>7.1821743460834531E-2</v>
      </c>
      <c r="I128" s="39">
        <f>AVERAGE(G126:G128)</f>
        <v>21.387666702270508</v>
      </c>
      <c r="J128" s="35"/>
      <c r="K128" s="39">
        <f>E128-I128</f>
        <v>10.01633358001709</v>
      </c>
      <c r="L128" s="39">
        <f>K128-$K$7</f>
        <v>-2.4093332290649414</v>
      </c>
      <c r="M128" s="18">
        <f>SQRT((D128*D128)+(H128*H128))</f>
        <v>0.30142358838821881</v>
      </c>
      <c r="N128" s="6"/>
      <c r="O128" s="43">
        <f>POWER(2,-L128)</f>
        <v>5.3122875069338047</v>
      </c>
      <c r="P128" s="17">
        <f>M128/SQRT((COUNT(C126:C128)+COUNT(G126:G128)/2))</f>
        <v>0.16111768514866956</v>
      </c>
    </row>
    <row r="129" spans="2:17">
      <c r="B129" s="24" t="s">
        <v>122</v>
      </c>
      <c r="C129" s="21">
        <v>24.792999267578125</v>
      </c>
      <c r="D129" s="31"/>
      <c r="E129" s="35"/>
      <c r="F129" s="35"/>
      <c r="G129" s="34">
        <v>15.008000373840332</v>
      </c>
      <c r="I129" s="35"/>
      <c r="J129" s="35"/>
      <c r="K129" s="35"/>
      <c r="L129" s="35"/>
      <c r="M129" s="35"/>
      <c r="N129" s="35"/>
      <c r="O129" s="36"/>
    </row>
    <row r="130" spans="2:17">
      <c r="B130" s="24" t="s">
        <v>122</v>
      </c>
      <c r="C130" s="21">
        <v>24.738000869750977</v>
      </c>
      <c r="D130" s="37"/>
      <c r="E130" s="35"/>
      <c r="F130" s="35"/>
      <c r="G130" s="34">
        <v>15.26099967956543</v>
      </c>
      <c r="H130" s="37"/>
      <c r="I130" s="35"/>
      <c r="J130" s="35"/>
      <c r="K130" s="35"/>
      <c r="L130" s="35"/>
      <c r="M130" s="35"/>
      <c r="N130" s="35"/>
      <c r="O130" s="36"/>
    </row>
    <row r="131" spans="2:17" ht="15.75">
      <c r="B131" s="24" t="s">
        <v>122</v>
      </c>
      <c r="C131" s="21">
        <v>24.694999694824219</v>
      </c>
      <c r="D131" s="38">
        <f t="shared" ref="D131" si="0">STDEV(C129:C131)</f>
        <v>4.9122026743921229E-2</v>
      </c>
      <c r="E131" s="39">
        <f t="shared" ref="E131" si="1">AVERAGE(C129:C131)</f>
        <v>24.741999944051106</v>
      </c>
      <c r="F131" s="35"/>
      <c r="G131" s="34">
        <v>14.968999862670898</v>
      </c>
      <c r="H131" s="40">
        <f t="shared" ref="H131" si="2">STDEV(G129:G131)</f>
        <v>0.15853158551494731</v>
      </c>
      <c r="I131" s="39">
        <f t="shared" ref="I131" si="3">AVERAGE(G129:G131)</f>
        <v>15.079333305358887</v>
      </c>
      <c r="J131" s="35"/>
      <c r="K131" s="39">
        <f t="shared" ref="K131" si="4">E131-I131</f>
        <v>9.6626666386922189</v>
      </c>
      <c r="L131" s="39">
        <f t="shared" ref="L131" si="5">K131-$K$7</f>
        <v>-2.7630001703898124</v>
      </c>
      <c r="M131" s="18">
        <f t="shared" ref="M131" si="6">SQRT((D131*D131)+(H131*H131))</f>
        <v>0.16596757851253227</v>
      </c>
      <c r="N131" s="6"/>
      <c r="O131" s="43">
        <f t="shared" ref="O131" si="7">POWER(2,-L131)</f>
        <v>6.7880640153529024</v>
      </c>
      <c r="P131" s="17">
        <f t="shared" ref="P131" si="8">M131/SQRT((COUNT(C129:C131)+COUNT(G129:G131)/2))</f>
        <v>7.8237866815548215E-2</v>
      </c>
    </row>
    <row r="132" spans="2:17">
      <c r="B132" s="24" t="s">
        <v>123</v>
      </c>
      <c r="C132" s="21">
        <v>23.330999374389648</v>
      </c>
      <c r="D132" s="31"/>
      <c r="E132" s="35"/>
      <c r="F132" s="35"/>
      <c r="G132" s="34">
        <v>17.290000915527344</v>
      </c>
      <c r="I132" s="35"/>
      <c r="J132" s="35"/>
      <c r="K132" s="35"/>
      <c r="L132" s="35"/>
      <c r="M132" s="35"/>
      <c r="N132" s="35"/>
      <c r="O132" s="36"/>
    </row>
    <row r="133" spans="2:17">
      <c r="B133" s="24" t="s">
        <v>123</v>
      </c>
      <c r="C133" s="21">
        <v>23.50200080871582</v>
      </c>
      <c r="D133" s="37"/>
      <c r="E133" s="35"/>
      <c r="F133" s="35"/>
      <c r="G133" s="34">
        <v>17.097999572753906</v>
      </c>
      <c r="H133" s="37"/>
      <c r="I133" s="35"/>
      <c r="J133" s="35"/>
      <c r="K133" s="35"/>
      <c r="L133" s="35"/>
      <c r="M133" s="35"/>
      <c r="N133" s="35"/>
      <c r="O133" s="36"/>
    </row>
    <row r="134" spans="2:17" ht="15.75">
      <c r="B134" s="24" t="s">
        <v>123</v>
      </c>
      <c r="C134" s="21">
        <v>23.694000244140625</v>
      </c>
      <c r="D134" s="38">
        <f t="shared" ref="D134" si="9">STDEV(C132:C134)</f>
        <v>0.18160162682147823</v>
      </c>
      <c r="E134" s="39">
        <f t="shared" ref="E134" si="10">AVERAGE(C132:C134)</f>
        <v>23.509000142415363</v>
      </c>
      <c r="F134" s="35"/>
      <c r="G134" s="34">
        <v>17.135000228881836</v>
      </c>
      <c r="H134" s="40">
        <f t="shared" ref="H134" si="11">STDEV(G132:G134)</f>
        <v>0.1018649244844034</v>
      </c>
      <c r="I134" s="39">
        <f t="shared" ref="I134" si="12">AVERAGE(G132:G134)</f>
        <v>17.174333572387695</v>
      </c>
      <c r="J134" s="35"/>
      <c r="K134" s="39">
        <f t="shared" ref="K134" si="13">E134-I134</f>
        <v>6.3346665700276681</v>
      </c>
      <c r="L134" s="39">
        <f t="shared" ref="L134" si="14">K134-$K$7</f>
        <v>-6.0910002390543632</v>
      </c>
      <c r="M134" s="18">
        <f t="shared" ref="M134" si="15">SQRT((D134*D134)+(H134*H134))</f>
        <v>0.20822010878976277</v>
      </c>
      <c r="N134" s="6"/>
      <c r="O134" s="43">
        <f t="shared" ref="O134" si="16">POWER(2,-L134)</f>
        <v>68.166936312429456</v>
      </c>
      <c r="P134" s="17">
        <f t="shared" ref="P134" si="17">M134/SQRT((COUNT(C132:C134)+COUNT(G132:G134)/2))</f>
        <v>9.8155900603094606E-2</v>
      </c>
    </row>
    <row r="135" spans="2:17">
      <c r="B135" s="24" t="s">
        <v>124</v>
      </c>
      <c r="C135" s="21">
        <v>30.323999404907227</v>
      </c>
      <c r="D135" s="31"/>
      <c r="E135" s="35"/>
      <c r="F135" s="35"/>
      <c r="G135" s="34">
        <v>18.750999450683594</v>
      </c>
      <c r="I135" s="35"/>
      <c r="J135" s="35"/>
      <c r="K135" s="35"/>
      <c r="L135" s="35"/>
      <c r="M135" s="35"/>
      <c r="N135" s="35"/>
      <c r="O135" s="36"/>
    </row>
    <row r="136" spans="2:17">
      <c r="B136" s="24" t="s">
        <v>124</v>
      </c>
      <c r="C136" s="21">
        <v>30.353000640869141</v>
      </c>
      <c r="D136" s="37"/>
      <c r="E136" s="35"/>
      <c r="F136" s="35"/>
      <c r="G136" s="34">
        <v>18.72599983215332</v>
      </c>
      <c r="H136" s="37"/>
      <c r="I136" s="35"/>
      <c r="J136" s="35"/>
      <c r="K136" s="35"/>
      <c r="L136" s="35"/>
      <c r="M136" s="35"/>
      <c r="N136" s="35"/>
      <c r="O136" s="36"/>
    </row>
    <row r="137" spans="2:17" ht="15.75">
      <c r="B137" s="24" t="s">
        <v>124</v>
      </c>
      <c r="C137" s="21">
        <v>30.207000732421875</v>
      </c>
      <c r="D137" s="38">
        <f t="shared" ref="D137" si="18">STDEV(C135:C137)</f>
        <v>7.7293525297253626E-2</v>
      </c>
      <c r="E137" s="39">
        <f t="shared" ref="E137" si="19">AVERAGE(C135:C137)</f>
        <v>30.294666926066082</v>
      </c>
      <c r="F137" s="35"/>
      <c r="G137" s="34">
        <v>18.738000869750977</v>
      </c>
      <c r="H137" s="40">
        <f t="shared" ref="H137" si="20">STDEV(G135:G137)</f>
        <v>1.2503125851437771E-2</v>
      </c>
      <c r="I137" s="39">
        <f t="shared" ref="I137" si="21">AVERAGE(G135:G137)</f>
        <v>18.738333384195965</v>
      </c>
      <c r="J137" s="35"/>
      <c r="K137" s="39">
        <f t="shared" ref="K137" si="22">E137-I137</f>
        <v>11.556333541870117</v>
      </c>
      <c r="L137" s="39">
        <f t="shared" ref="L137" si="23">K137-$K$7</f>
        <v>-0.86933326721191406</v>
      </c>
      <c r="M137" s="18">
        <f t="shared" ref="M137" si="24">SQRT((D137*D137)+(H137*H137))</f>
        <v>7.8298258019792996E-2</v>
      </c>
      <c r="N137" s="6"/>
      <c r="O137" s="43">
        <f t="shared" ref="O137" si="25">POWER(2,-L137)</f>
        <v>1.8268184522459516</v>
      </c>
      <c r="P137" s="17">
        <f t="shared" ref="P137" si="26">M137/SQRT((COUNT(C135:C137)+COUNT(G135:G137)/2))</f>
        <v>3.6910152800593073E-2</v>
      </c>
    </row>
    <row r="138" spans="2:17" s="23" customFormat="1">
      <c r="B138" s="24" t="s">
        <v>125</v>
      </c>
      <c r="C138" s="21">
        <v>23.336999893188477</v>
      </c>
      <c r="D138" s="31"/>
      <c r="E138" s="35"/>
      <c r="F138" s="35"/>
      <c r="G138" s="34">
        <v>13.755000114440918</v>
      </c>
      <c r="H138" s="30"/>
      <c r="I138" s="35"/>
      <c r="J138" s="35"/>
      <c r="K138" s="35"/>
      <c r="L138" s="35"/>
      <c r="M138" s="35"/>
      <c r="N138" s="35"/>
      <c r="O138" s="36"/>
      <c r="P138" s="42"/>
      <c r="Q138" s="28"/>
    </row>
    <row r="139" spans="2:17" s="23" customFormat="1">
      <c r="B139" s="24" t="s">
        <v>125</v>
      </c>
      <c r="C139" s="21">
        <v>23.323999404907227</v>
      </c>
      <c r="D139" s="37"/>
      <c r="E139" s="35"/>
      <c r="F139" s="35"/>
      <c r="G139" s="34"/>
      <c r="H139" s="37"/>
      <c r="I139" s="35"/>
      <c r="J139" s="35"/>
      <c r="K139" s="35"/>
      <c r="L139" s="35"/>
      <c r="M139" s="35"/>
      <c r="N139" s="35"/>
      <c r="O139" s="36"/>
      <c r="P139" s="42"/>
      <c r="Q139" s="28"/>
    </row>
    <row r="140" spans="2:17" s="23" customFormat="1" ht="15.75">
      <c r="B140" s="24" t="s">
        <v>125</v>
      </c>
      <c r="C140" s="21">
        <v>23.413999557495117</v>
      </c>
      <c r="D140" s="38">
        <f t="shared" ref="D140" si="27">STDEV(C138:C140)</f>
        <v>4.8644952572577456E-2</v>
      </c>
      <c r="E140" s="39">
        <f t="shared" ref="E140" si="28">AVERAGE(C138:C140)</f>
        <v>23.358332951863606</v>
      </c>
      <c r="F140" s="35"/>
      <c r="G140" s="34">
        <v>14.541999816894531</v>
      </c>
      <c r="H140" s="40">
        <f t="shared" ref="H140" si="29">STDEV(G138:G140)</f>
        <v>0.55649282639674513</v>
      </c>
      <c r="I140" s="39">
        <f t="shared" ref="I140" si="30">AVERAGE(G138:G140)</f>
        <v>14.148499965667725</v>
      </c>
      <c r="J140" s="35"/>
      <c r="K140" s="39">
        <f t="shared" ref="K140" si="31">E140-I140</f>
        <v>9.209832986195881</v>
      </c>
      <c r="L140" s="39">
        <f t="shared" ref="L140" si="32">K140-$K$7</f>
        <v>-3.2158338228861503</v>
      </c>
      <c r="M140" s="39">
        <f t="shared" ref="M140" si="33">SQRT((D140*D140)+(H140*H140))</f>
        <v>0.55861489171147793</v>
      </c>
      <c r="N140" s="35"/>
      <c r="O140" s="29">
        <f t="shared" ref="O140" si="34">POWER(2,-L140)</f>
        <v>9.2909996081397264</v>
      </c>
      <c r="P140" s="1">
        <f t="shared" ref="P140" si="35">M140/SQRT((COUNT(C138:C140)+COUNT(G138:G140)/2))</f>
        <v>0.27930744585573897</v>
      </c>
      <c r="Q140" s="28"/>
    </row>
    <row r="141" spans="2:17" s="23" customFormat="1">
      <c r="B141" s="24" t="s">
        <v>126</v>
      </c>
      <c r="C141" s="21">
        <v>23.200000762939453</v>
      </c>
      <c r="D141" s="31"/>
      <c r="E141" s="35"/>
      <c r="F141" s="35"/>
      <c r="G141" s="34">
        <v>16.170000076293945</v>
      </c>
      <c r="H141" s="30"/>
      <c r="I141" s="35"/>
      <c r="J141" s="35"/>
      <c r="K141" s="35"/>
      <c r="L141" s="35"/>
      <c r="M141" s="35"/>
      <c r="N141" s="35"/>
      <c r="O141" s="36"/>
      <c r="P141" s="42"/>
      <c r="Q141" s="28"/>
    </row>
    <row r="142" spans="2:17" s="23" customFormat="1">
      <c r="B142" s="24" t="s">
        <v>126</v>
      </c>
      <c r="C142" s="21">
        <v>23.490999221801758</v>
      </c>
      <c r="D142" s="37"/>
      <c r="E142" s="35"/>
      <c r="F142" s="35"/>
      <c r="G142" s="34">
        <v>16.724000930786133</v>
      </c>
      <c r="H142" s="37"/>
      <c r="I142" s="35"/>
      <c r="J142" s="35"/>
      <c r="K142" s="35"/>
      <c r="L142" s="35"/>
      <c r="M142" s="35"/>
      <c r="N142" s="35"/>
      <c r="O142" s="36"/>
      <c r="P142" s="42"/>
      <c r="Q142" s="28"/>
    </row>
    <row r="143" spans="2:17" s="23" customFormat="1" ht="15.75">
      <c r="B143" s="24" t="s">
        <v>126</v>
      </c>
      <c r="C143" s="21"/>
      <c r="D143" s="38">
        <f t="shared" ref="D143" si="36">STDEV(C141:C143)</f>
        <v>0.20576698357637024</v>
      </c>
      <c r="E143" s="39">
        <f t="shared" ref="E143" si="37">AVERAGE(C141:C143)</f>
        <v>23.345499992370605</v>
      </c>
      <c r="F143" s="35"/>
      <c r="G143" s="34">
        <v>16.722000122070313</v>
      </c>
      <c r="H143" s="40">
        <f t="shared" ref="H143" si="38">STDEV(G141:G143)</f>
        <v>0.31927652605815671</v>
      </c>
      <c r="I143" s="39">
        <f t="shared" ref="I143" si="39">AVERAGE(G141:G143)</f>
        <v>16.538667043050129</v>
      </c>
      <c r="J143" s="35"/>
      <c r="K143" s="39">
        <f t="shared" ref="K143" si="40">E143-I143</f>
        <v>6.8068329493204764</v>
      </c>
      <c r="L143" s="39">
        <f t="shared" ref="L143" si="41">K143-$K$7</f>
        <v>-5.6188338597615548</v>
      </c>
      <c r="M143" s="39">
        <f t="shared" ref="M143" si="42">SQRT((D143*D143)+(H143*H143))</f>
        <v>0.37983884954264885</v>
      </c>
      <c r="N143" s="35"/>
      <c r="O143" s="43">
        <f t="shared" ref="O143" si="43">POWER(2,-L143)</f>
        <v>49.140269328991771</v>
      </c>
      <c r="P143" s="1">
        <f t="shared" ref="P143" si="44">M143/SQRT((COUNT(C141:C143)+COUNT(G141:G143)/2))</f>
        <v>0.20303240531070968</v>
      </c>
      <c r="Q143" s="28"/>
    </row>
    <row r="144" spans="2:17">
      <c r="B144" s="24" t="s">
        <v>127</v>
      </c>
      <c r="C144" s="21">
        <v>29.499000549316406</v>
      </c>
      <c r="D144" s="31"/>
      <c r="E144" s="35"/>
      <c r="F144" s="35"/>
      <c r="G144" s="34">
        <v>16.722999572753906</v>
      </c>
      <c r="I144" s="35"/>
      <c r="J144" s="35"/>
      <c r="K144" s="35"/>
      <c r="L144" s="35"/>
      <c r="M144" s="35"/>
      <c r="N144" s="35"/>
      <c r="O144" s="36"/>
    </row>
    <row r="145" spans="2:17">
      <c r="B145" s="24" t="s">
        <v>127</v>
      </c>
      <c r="C145" s="21"/>
      <c r="D145" s="37"/>
      <c r="E145" s="35"/>
      <c r="F145" s="35"/>
      <c r="G145" s="34">
        <v>16.871000289916992</v>
      </c>
      <c r="H145" s="37"/>
      <c r="I145" s="35"/>
      <c r="J145" s="35"/>
      <c r="K145" s="35"/>
      <c r="L145" s="35"/>
      <c r="M145" s="35"/>
      <c r="N145" s="35"/>
      <c r="O145" s="36"/>
    </row>
    <row r="146" spans="2:17" ht="15.75">
      <c r="B146" s="24" t="s">
        <v>127</v>
      </c>
      <c r="C146" s="21">
        <v>29.988000869750977</v>
      </c>
      <c r="D146" s="38">
        <f t="shared" ref="D146" si="45">STDEV(C144:C146)</f>
        <v>0.34577544258167936</v>
      </c>
      <c r="E146" s="39">
        <f t="shared" ref="E146" si="46">AVERAGE(C144:C146)</f>
        <v>29.743500709533691</v>
      </c>
      <c r="F146" s="35"/>
      <c r="G146" s="34">
        <v>16.799999237060547</v>
      </c>
      <c r="H146" s="40">
        <f t="shared" ref="H146" si="47">STDEV(G144:G146)</f>
        <v>7.4020616599754202E-2</v>
      </c>
      <c r="I146" s="39">
        <f t="shared" ref="I146" si="48">AVERAGE(G144:G146)</f>
        <v>16.797999699910481</v>
      </c>
      <c r="J146" s="35"/>
      <c r="K146" s="39">
        <f t="shared" ref="K146" si="49">E146-I146</f>
        <v>12.945501009623211</v>
      </c>
      <c r="L146" s="39">
        <f t="shared" ref="L146" si="50">K146-$K$7</f>
        <v>0.51983420054117957</v>
      </c>
      <c r="M146" s="18">
        <f t="shared" ref="M146" si="51">SQRT((D146*D146)+(H146*H146))</f>
        <v>0.35360954225581082</v>
      </c>
      <c r="N146" s="6"/>
      <c r="O146" s="43">
        <f t="shared" ref="O146" si="52">POWER(2,-L146)</f>
        <v>0.69745198214186599</v>
      </c>
      <c r="P146" s="17">
        <f t="shared" ref="P146" si="53">M146/SQRT((COUNT(C144:C146)+COUNT(G144:G146)/2))</f>
        <v>0.18901225083074383</v>
      </c>
    </row>
    <row r="147" spans="2:17">
      <c r="B147" s="24" t="s">
        <v>128</v>
      </c>
      <c r="C147" s="21">
        <v>22.947000503540039</v>
      </c>
      <c r="D147" s="31"/>
      <c r="E147" s="35"/>
      <c r="F147" s="35"/>
      <c r="G147" s="34">
        <v>12.699000358581543</v>
      </c>
      <c r="I147" s="35"/>
      <c r="J147" s="35"/>
      <c r="K147" s="35"/>
      <c r="L147" s="35"/>
      <c r="M147" s="35"/>
      <c r="N147" s="35"/>
      <c r="O147" s="36"/>
    </row>
    <row r="148" spans="2:17">
      <c r="B148" s="24" t="s">
        <v>128</v>
      </c>
      <c r="C148" s="21">
        <v>23.034999847412109</v>
      </c>
      <c r="D148" s="37"/>
      <c r="E148" s="35"/>
      <c r="F148" s="35"/>
      <c r="G148" s="34">
        <v>12.75</v>
      </c>
      <c r="H148" s="37"/>
      <c r="I148" s="35"/>
      <c r="J148" s="35"/>
      <c r="K148" s="35"/>
      <c r="L148" s="35"/>
      <c r="M148" s="35"/>
      <c r="N148" s="35"/>
      <c r="O148" s="36"/>
    </row>
    <row r="149" spans="2:17" ht="15.75">
      <c r="B149" s="24" t="s">
        <v>128</v>
      </c>
      <c r="C149" s="21">
        <v>23.099000930786133</v>
      </c>
      <c r="D149" s="38">
        <f t="shared" ref="D149" si="54">STDEV(C147:C149)</f>
        <v>7.6315303268696399E-2</v>
      </c>
      <c r="E149" s="39">
        <f t="shared" ref="E149" si="55">AVERAGE(C147:C149)</f>
        <v>23.027000427246094</v>
      </c>
      <c r="F149" s="35"/>
      <c r="G149" s="34">
        <v>12.890999794006348</v>
      </c>
      <c r="H149" s="40">
        <f t="shared" ref="H149" si="56">STDEV(G147:G149)</f>
        <v>9.9453245747342184E-2</v>
      </c>
      <c r="I149" s="39">
        <f t="shared" ref="I149" si="57">AVERAGE(G147:G149)</f>
        <v>12.780000050862631</v>
      </c>
      <c r="J149" s="35"/>
      <c r="K149" s="39">
        <f t="shared" ref="K149" si="58">E149-I149</f>
        <v>10.247000376383463</v>
      </c>
      <c r="L149" s="39">
        <f t="shared" ref="L149" si="59">K149-$K$7</f>
        <v>-2.1786664326985683</v>
      </c>
      <c r="M149" s="18">
        <f t="shared" ref="M149" si="60">SQRT((D149*D149)+(H149*H149))</f>
        <v>0.12535937780108172</v>
      </c>
      <c r="N149" s="6"/>
      <c r="O149" s="43">
        <f t="shared" ref="O149" si="61">POWER(2,-L149)</f>
        <v>4.527348713535293</v>
      </c>
      <c r="P149" s="17">
        <f t="shared" ref="P149" si="62">M149/SQRT((COUNT(C147:C149)+COUNT(G147:G149)/2))</f>
        <v>5.9094977418980829E-2</v>
      </c>
    </row>
    <row r="150" spans="2:17">
      <c r="B150" s="24" t="s">
        <v>129</v>
      </c>
      <c r="C150" s="21">
        <v>24.927999496459961</v>
      </c>
      <c r="D150" s="31"/>
      <c r="E150" s="35"/>
      <c r="F150" s="35"/>
      <c r="G150" s="34">
        <v>17.819999694824219</v>
      </c>
      <c r="I150" s="35"/>
      <c r="J150" s="35"/>
      <c r="K150" s="35"/>
      <c r="L150" s="35"/>
      <c r="M150" s="35"/>
      <c r="N150" s="35"/>
      <c r="O150" s="36"/>
    </row>
    <row r="151" spans="2:17">
      <c r="B151" s="24" t="s">
        <v>129</v>
      </c>
      <c r="C151" s="21">
        <v>25.136999130249023</v>
      </c>
      <c r="D151" s="37"/>
      <c r="E151" s="35"/>
      <c r="F151" s="35"/>
      <c r="G151" s="34">
        <v>18.055999755859375</v>
      </c>
      <c r="H151" s="37"/>
      <c r="I151" s="35"/>
      <c r="J151" s="35"/>
      <c r="K151" s="35"/>
      <c r="L151" s="35"/>
      <c r="M151" s="35"/>
      <c r="N151" s="35"/>
      <c r="O151" s="36"/>
    </row>
    <row r="152" spans="2:17" ht="15.75">
      <c r="B152" s="24" t="s">
        <v>129</v>
      </c>
      <c r="C152" s="21">
        <v>25.187999725341797</v>
      </c>
      <c r="D152" s="38">
        <f t="shared" ref="D152" si="63">STDEV(C150:C152)</f>
        <v>0.13776914666837076</v>
      </c>
      <c r="E152" s="39">
        <f t="shared" ref="E152" si="64">AVERAGE(C150:C152)</f>
        <v>25.084332784016926</v>
      </c>
      <c r="F152" s="35"/>
      <c r="G152" s="34">
        <v>18.113000869750977</v>
      </c>
      <c r="H152" s="40">
        <f t="shared" ref="H152" si="65">STDEV(G150:G152)</f>
        <v>0.15534630362613913</v>
      </c>
      <c r="I152" s="39">
        <f t="shared" ref="I152" si="66">AVERAGE(G150:G152)</f>
        <v>17.996333440144856</v>
      </c>
      <c r="J152" s="35"/>
      <c r="K152" s="39">
        <f t="shared" ref="K152" si="67">E152-I152</f>
        <v>7.0879993438720703</v>
      </c>
      <c r="L152" s="39">
        <f t="shared" ref="L152" si="68">K152-$K$7</f>
        <v>-5.3376674652099609</v>
      </c>
      <c r="M152" s="18">
        <f t="shared" ref="M152" si="69">SQRT((D152*D152)+(H152*H152))</f>
        <v>0.20763624881998727</v>
      </c>
      <c r="N152" s="6"/>
      <c r="O152" s="43">
        <f t="shared" ref="O152" si="70">POWER(2,-L152)</f>
        <v>40.438777117927351</v>
      </c>
      <c r="P152" s="17">
        <f t="shared" ref="P152" si="71">M152/SQRT((COUNT(C150:C152)+COUNT(G150:G152)/2))</f>
        <v>9.7880666373833525E-2</v>
      </c>
    </row>
    <row r="153" spans="2:17">
      <c r="B153" s="24" t="s">
        <v>130</v>
      </c>
      <c r="C153" s="21">
        <v>31.153999328613281</v>
      </c>
      <c r="D153" s="31"/>
      <c r="E153" s="35"/>
      <c r="F153" s="35"/>
      <c r="G153" s="34">
        <v>18.5</v>
      </c>
      <c r="I153" s="35"/>
      <c r="J153" s="35"/>
      <c r="K153" s="35"/>
      <c r="L153" s="35"/>
      <c r="M153" s="35"/>
      <c r="N153" s="35"/>
      <c r="O153" s="36"/>
    </row>
    <row r="154" spans="2:17">
      <c r="B154" s="24" t="s">
        <v>130</v>
      </c>
      <c r="C154" s="21"/>
      <c r="D154" s="37"/>
      <c r="E154" s="35"/>
      <c r="F154" s="35"/>
      <c r="G154" s="34">
        <v>18.044000625610352</v>
      </c>
      <c r="H154" s="37"/>
      <c r="I154" s="35"/>
      <c r="J154" s="35"/>
      <c r="K154" s="35"/>
      <c r="L154" s="35"/>
      <c r="M154" s="35"/>
      <c r="N154" s="35"/>
      <c r="O154" s="36"/>
    </row>
    <row r="155" spans="2:17" ht="15.75">
      <c r="B155" s="24" t="s">
        <v>130</v>
      </c>
      <c r="C155" s="21">
        <v>30.704999923706055</v>
      </c>
      <c r="D155" s="38">
        <f t="shared" ref="D155" si="72">STDEV(C153:C155)</f>
        <v>0.31749052395862432</v>
      </c>
      <c r="E155" s="39">
        <f t="shared" ref="E155" si="73">AVERAGE(C153:C155)</f>
        <v>30.929499626159668</v>
      </c>
      <c r="F155" s="35"/>
      <c r="G155" s="34">
        <v>18.322000503540039</v>
      </c>
      <c r="H155" s="40">
        <f t="shared" ref="H155" si="74">STDEV(G153:G155)</f>
        <v>0.22981992309652569</v>
      </c>
      <c r="I155" s="39">
        <f t="shared" ref="I155" si="75">AVERAGE(G153:G155)</f>
        <v>18.288667043050129</v>
      </c>
      <c r="J155" s="35"/>
      <c r="K155" s="39">
        <f t="shared" ref="K155" si="76">E155-I155</f>
        <v>12.640832583109539</v>
      </c>
      <c r="L155" s="39">
        <f t="shared" ref="L155" si="77">K155-$K$7</f>
        <v>0.21516577402750769</v>
      </c>
      <c r="M155" s="18">
        <f t="shared" ref="M155" si="78">SQRT((D155*D155)+(H155*H155))</f>
        <v>0.39194059480438459</v>
      </c>
      <c r="N155" s="6"/>
      <c r="O155" s="29">
        <f t="shared" ref="O155" si="79">POWER(2,-L155)</f>
        <v>0.86144716874891736</v>
      </c>
      <c r="P155" s="17">
        <f t="shared" ref="P155" si="80">M155/SQRT((COUNT(C153:C155)+COUNT(G153:G155)/2))</f>
        <v>0.20950106024662826</v>
      </c>
    </row>
    <row r="156" spans="2:17">
      <c r="B156" s="24" t="s">
        <v>131</v>
      </c>
      <c r="C156" s="21">
        <v>25.382999420166016</v>
      </c>
      <c r="D156" s="31"/>
      <c r="E156" s="35"/>
      <c r="F156" s="35"/>
      <c r="G156" s="34">
        <v>14.909000396728516</v>
      </c>
      <c r="I156" s="35"/>
      <c r="J156" s="35"/>
      <c r="K156" s="35"/>
      <c r="L156" s="35"/>
      <c r="M156" s="35"/>
      <c r="N156" s="35"/>
      <c r="O156" s="36"/>
    </row>
    <row r="157" spans="2:17">
      <c r="B157" s="24" t="s">
        <v>131</v>
      </c>
      <c r="C157" s="21">
        <v>25.218000411987305</v>
      </c>
      <c r="D157" s="37"/>
      <c r="E157" s="35"/>
      <c r="F157" s="35"/>
      <c r="G157" s="34">
        <v>14.817000389099121</v>
      </c>
      <c r="H157" s="37"/>
      <c r="I157" s="35"/>
      <c r="J157" s="35"/>
      <c r="K157" s="35"/>
      <c r="L157" s="35"/>
      <c r="M157" s="35"/>
      <c r="N157" s="35"/>
      <c r="O157" s="36"/>
    </row>
    <row r="158" spans="2:17" ht="15.75">
      <c r="B158" s="24" t="s">
        <v>131</v>
      </c>
      <c r="C158" s="21">
        <v>25.336000442504883</v>
      </c>
      <c r="D158" s="38">
        <f t="shared" ref="D158" si="81">STDEV(C156:C158)</f>
        <v>8.5007434776121535E-2</v>
      </c>
      <c r="E158" s="39">
        <f t="shared" ref="E158" si="82">AVERAGE(C156:C158)</f>
        <v>25.312333424886067</v>
      </c>
      <c r="F158" s="35"/>
      <c r="G158" s="34">
        <v>14.812999725341797</v>
      </c>
      <c r="H158" s="40">
        <f t="shared" ref="H158" si="83">STDEV(G156:G158)</f>
        <v>5.4307973050324421E-2</v>
      </c>
      <c r="I158" s="39">
        <f t="shared" ref="I158" si="84">AVERAGE(G156:G158)</f>
        <v>14.846333503723145</v>
      </c>
      <c r="J158" s="35"/>
      <c r="K158" s="39">
        <f t="shared" ref="K158" si="85">E158-I158</f>
        <v>10.465999921162922</v>
      </c>
      <c r="L158" s="39">
        <f t="shared" ref="L158" si="86">K158-$K$7</f>
        <v>-1.9596668879191093</v>
      </c>
      <c r="M158" s="18">
        <f t="shared" ref="M158" si="87">SQRT((D158*D158)+(H158*H158))</f>
        <v>0.10087427771266232</v>
      </c>
      <c r="N158" s="6"/>
      <c r="O158" s="43">
        <f t="shared" ref="O158" si="88">POWER(2,-L158)</f>
        <v>3.889721565972605</v>
      </c>
      <c r="P158" s="17">
        <f t="shared" ref="P158" si="89">M158/SQRT((COUNT(C156:C158)+COUNT(G156:G158)/2))</f>
        <v>4.7552590545279029E-2</v>
      </c>
    </row>
    <row r="159" spans="2:17" s="23" customFormat="1">
      <c r="B159" s="24" t="s">
        <v>132</v>
      </c>
      <c r="C159" s="21">
        <v>24.834999084472656</v>
      </c>
      <c r="D159" s="31"/>
      <c r="E159" s="35"/>
      <c r="F159" s="35"/>
      <c r="G159" s="34">
        <v>17.875</v>
      </c>
      <c r="H159" s="30"/>
      <c r="I159" s="35"/>
      <c r="J159" s="35"/>
      <c r="K159" s="35"/>
      <c r="L159" s="35"/>
      <c r="M159" s="35"/>
      <c r="N159" s="35"/>
      <c r="O159" s="36"/>
      <c r="P159" s="42"/>
      <c r="Q159" s="28"/>
    </row>
    <row r="160" spans="2:17" s="23" customFormat="1">
      <c r="B160" s="24" t="s">
        <v>132</v>
      </c>
      <c r="C160" s="21">
        <v>24.909999847412109</v>
      </c>
      <c r="D160" s="37"/>
      <c r="E160" s="35"/>
      <c r="F160" s="35"/>
      <c r="G160" s="34">
        <v>17.791000366210938</v>
      </c>
      <c r="H160" s="37"/>
      <c r="I160" s="35"/>
      <c r="J160" s="35"/>
      <c r="K160" s="35"/>
      <c r="L160" s="35"/>
      <c r="M160" s="35"/>
      <c r="N160" s="35"/>
      <c r="O160" s="36"/>
      <c r="P160" s="42"/>
      <c r="Q160" s="28"/>
    </row>
    <row r="161" spans="2:17" s="23" customFormat="1" ht="15.75">
      <c r="B161" s="24" t="s">
        <v>132</v>
      </c>
      <c r="C161" s="21">
        <v>24.917999267578125</v>
      </c>
      <c r="D161" s="38">
        <f t="shared" ref="D161" si="90">STDEV(C159:C161)</f>
        <v>4.5785979586247874E-2</v>
      </c>
      <c r="E161" s="39">
        <f t="shared" ref="E161" si="91">AVERAGE(C159:C161)</f>
        <v>24.887666066487629</v>
      </c>
      <c r="F161" s="35"/>
      <c r="G161" s="34">
        <v>17.881000518798828</v>
      </c>
      <c r="H161" s="40">
        <f t="shared" ref="H161" si="92">STDEV(G159:G161)</f>
        <v>5.0318936409658108E-2</v>
      </c>
      <c r="I161" s="39">
        <f t="shared" ref="I161" si="93">AVERAGE(G159:G161)</f>
        <v>17.849000295003254</v>
      </c>
      <c r="J161" s="35"/>
      <c r="K161" s="39">
        <f t="shared" ref="K161" si="94">E161-I161</f>
        <v>7.038665771484375</v>
      </c>
      <c r="L161" s="39">
        <f t="shared" ref="L161" si="95">K161-$K$7</f>
        <v>-5.3870010375976563</v>
      </c>
      <c r="M161" s="39">
        <f t="shared" ref="M161" si="96">SQRT((D161*D161)+(H161*H161))</f>
        <v>6.8031987241822675E-2</v>
      </c>
      <c r="N161" s="35"/>
      <c r="O161" s="43">
        <f t="shared" ref="O161" si="97">POWER(2,-L161)</f>
        <v>41.845513248788748</v>
      </c>
      <c r="P161" s="1">
        <f t="shared" ref="P161" si="98">M161/SQRT((COUNT(C159:C161)+COUNT(G159:G161)/2))</f>
        <v>3.2070586344193006E-2</v>
      </c>
      <c r="Q161" s="28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  <row r="297" spans="2:17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  <c r="Q297"/>
    </row>
    <row r="298" spans="2:17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  <c r="Q298"/>
    </row>
    <row r="299" spans="2:17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  <c r="Q299"/>
    </row>
    <row r="300" spans="2:17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  <c r="Q300"/>
    </row>
    <row r="301" spans="2:17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  <c r="Q301"/>
    </row>
    <row r="302" spans="2:17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  <c r="Q302"/>
    </row>
    <row r="303" spans="2:17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  <c r="Q303"/>
    </row>
    <row r="304" spans="2:17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  <c r="Q304"/>
    </row>
    <row r="305" spans="2:17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  <c r="Q305"/>
    </row>
    <row r="306" spans="2:17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  <c r="Q306"/>
    </row>
    <row r="307" spans="2:17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  <c r="Q307"/>
    </row>
    <row r="308" spans="2:17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  <c r="Q308"/>
    </row>
    <row r="309" spans="2:17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  <c r="Q309"/>
    </row>
    <row r="310" spans="2:17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  <c r="Q310"/>
    </row>
    <row r="311" spans="2:17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  <c r="Q311"/>
    </row>
    <row r="312" spans="2:17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  <c r="Q312"/>
    </row>
    <row r="313" spans="2:17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  <c r="Q313"/>
    </row>
    <row r="314" spans="2:17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  <c r="Q314"/>
    </row>
    <row r="315" spans="2:17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  <c r="Q315"/>
    </row>
    <row r="316" spans="2:17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  <c r="Q316"/>
    </row>
    <row r="317" spans="2:17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  <c r="Q317"/>
    </row>
    <row r="318" spans="2:17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  <c r="Q318"/>
    </row>
    <row r="319" spans="2:17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  <c r="Q319"/>
    </row>
    <row r="320" spans="2:17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  <c r="Q320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  <c r="Q321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  <c r="Q322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  <c r="Q323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B477" s="27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P477" s="24"/>
      <c r="Q477"/>
    </row>
    <row r="478" spans="2:17">
      <c r="B478" s="27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P478" s="24"/>
      <c r="Q478"/>
    </row>
    <row r="479" spans="2:17">
      <c r="B479" s="27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P479" s="24"/>
      <c r="Q479"/>
    </row>
    <row r="480" spans="2:17">
      <c r="B480" s="27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P480" s="24"/>
      <c r="Q480"/>
    </row>
    <row r="481" spans="2:17">
      <c r="B481" s="27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P481" s="24"/>
      <c r="Q481"/>
    </row>
    <row r="482" spans="2:17">
      <c r="B482" s="27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P482" s="24"/>
      <c r="Q482"/>
    </row>
    <row r="483" spans="2:17">
      <c r="B483" s="27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P483" s="24"/>
      <c r="Q483"/>
    </row>
    <row r="484" spans="2:17">
      <c r="B484" s="27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P484" s="24"/>
      <c r="Q484"/>
    </row>
    <row r="485" spans="2:17">
      <c r="B485" s="27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P485" s="24"/>
      <c r="Q485"/>
    </row>
    <row r="486" spans="2:17">
      <c r="B486" s="27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P486" s="24"/>
      <c r="Q486"/>
    </row>
    <row r="487" spans="2:17">
      <c r="B487" s="27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P487" s="24"/>
      <c r="Q487"/>
    </row>
    <row r="488" spans="2:17">
      <c r="B488" s="27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P488" s="24"/>
      <c r="Q488"/>
    </row>
    <row r="489" spans="2:17">
      <c r="B489" s="27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P489" s="24"/>
      <c r="Q489"/>
    </row>
    <row r="490" spans="2:17">
      <c r="B490" s="27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P490" s="24"/>
      <c r="Q490"/>
    </row>
    <row r="491" spans="2:17">
      <c r="B491" s="27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P491" s="24"/>
      <c r="Q491"/>
    </row>
    <row r="492" spans="2:17">
      <c r="B492" s="27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P492" s="24"/>
      <c r="Q492"/>
    </row>
    <row r="493" spans="2:17">
      <c r="B493" s="27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P493" s="24"/>
      <c r="Q493"/>
    </row>
    <row r="494" spans="2:17">
      <c r="B494" s="27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P494" s="24"/>
      <c r="Q494"/>
    </row>
    <row r="495" spans="2:17">
      <c r="B495" s="27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P495" s="24"/>
      <c r="Q495"/>
    </row>
    <row r="496" spans="2:17">
      <c r="B496" s="27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P496" s="24"/>
      <c r="Q496"/>
    </row>
    <row r="497" spans="2:17">
      <c r="B497" s="27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P497" s="24"/>
      <c r="Q497"/>
    </row>
    <row r="498" spans="2:17">
      <c r="B498" s="27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P498" s="24"/>
      <c r="Q498"/>
    </row>
    <row r="499" spans="2:17">
      <c r="B499" s="27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P499" s="24"/>
      <c r="Q499"/>
    </row>
    <row r="500" spans="2:17">
      <c r="B500" s="27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P500" s="24"/>
      <c r="Q500"/>
    </row>
    <row r="501" spans="2:17">
      <c r="B501" s="27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P501" s="24"/>
      <c r="Q501"/>
    </row>
    <row r="502" spans="2:17">
      <c r="B502" s="27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P502" s="24"/>
      <c r="Q502"/>
    </row>
    <row r="503" spans="2:17">
      <c r="B503" s="27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P503" s="24"/>
      <c r="Q503"/>
    </row>
    <row r="504" spans="2:17">
      <c r="B504" s="27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P504" s="24"/>
      <c r="Q504"/>
    </row>
    <row r="505" spans="2:17">
      <c r="B505" s="27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P505" s="24"/>
      <c r="Q505"/>
    </row>
    <row r="506" spans="2:17">
      <c r="B506" s="27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P506" s="24"/>
      <c r="Q506"/>
    </row>
    <row r="507" spans="2:17">
      <c r="B507" s="27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P507" s="24"/>
      <c r="Q507"/>
    </row>
    <row r="508" spans="2:17">
      <c r="B508" s="27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P508" s="24"/>
      <c r="Q508"/>
    </row>
    <row r="509" spans="2:17">
      <c r="B509" s="27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P509" s="24"/>
      <c r="Q509"/>
    </row>
    <row r="510" spans="2:17">
      <c r="B510" s="27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P510" s="24"/>
      <c r="Q510"/>
    </row>
    <row r="511" spans="2:17">
      <c r="B511" s="27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P511" s="24"/>
      <c r="Q511"/>
    </row>
    <row r="512" spans="2:17">
      <c r="B512" s="27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P512" s="24"/>
      <c r="Q512"/>
    </row>
    <row r="513" spans="2:17">
      <c r="B513" s="27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P513" s="24"/>
      <c r="Q513"/>
    </row>
    <row r="514" spans="2:17">
      <c r="B514" s="27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P514" s="24"/>
      <c r="Q514"/>
    </row>
    <row r="515" spans="2:17">
      <c r="B515" s="27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P515" s="24"/>
      <c r="Q515"/>
    </row>
    <row r="516" spans="2:17">
      <c r="B516" s="27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P516" s="24"/>
      <c r="Q516"/>
    </row>
    <row r="517" spans="2:17">
      <c r="B517" s="27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P517" s="24"/>
      <c r="Q517"/>
    </row>
    <row r="518" spans="2:17">
      <c r="B518" s="27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P518" s="24"/>
      <c r="Q518"/>
    </row>
    <row r="519" spans="2:17">
      <c r="B519" s="27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P519" s="24"/>
      <c r="Q519"/>
    </row>
    <row r="520" spans="2:17">
      <c r="B520" s="27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P520" s="24"/>
      <c r="Q520"/>
    </row>
    <row r="521" spans="2:17">
      <c r="B521" s="27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P521" s="24"/>
      <c r="Q521"/>
    </row>
    <row r="522" spans="2:17">
      <c r="B522" s="27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P522" s="24"/>
      <c r="Q522"/>
    </row>
    <row r="523" spans="2:17">
      <c r="B523" s="27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P523" s="24"/>
      <c r="Q523"/>
    </row>
    <row r="524" spans="2:17">
      <c r="B524" s="27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P524" s="24"/>
      <c r="Q524"/>
    </row>
    <row r="525" spans="2:17">
      <c r="B525" s="27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P525" s="24"/>
      <c r="Q525"/>
    </row>
    <row r="526" spans="2:17">
      <c r="B526" s="27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P526" s="24"/>
      <c r="Q526"/>
    </row>
    <row r="527" spans="2:17">
      <c r="B527" s="27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P527" s="24"/>
      <c r="Q527"/>
    </row>
    <row r="528" spans="2:17">
      <c r="B528" s="27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P528" s="24"/>
      <c r="Q528"/>
    </row>
    <row r="529" spans="2:17">
      <c r="B529" s="27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P529" s="24"/>
      <c r="Q529"/>
    </row>
    <row r="530" spans="2:17">
      <c r="B530" s="27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P530" s="24"/>
      <c r="Q530"/>
    </row>
    <row r="531" spans="2:17">
      <c r="B531" s="27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P531" s="24"/>
      <c r="Q531"/>
    </row>
    <row r="532" spans="2:17">
      <c r="B532" s="27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P532" s="24"/>
      <c r="Q532"/>
    </row>
    <row r="533" spans="2:17">
      <c r="B533" s="27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P533" s="24"/>
      <c r="Q533"/>
    </row>
    <row r="534" spans="2:17">
      <c r="B534" s="27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P534" s="24"/>
      <c r="Q534"/>
    </row>
    <row r="535" spans="2:17">
      <c r="B535" s="27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P535" s="24"/>
      <c r="Q535"/>
    </row>
    <row r="536" spans="2:17">
      <c r="B536" s="27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P536" s="24"/>
      <c r="Q536"/>
    </row>
    <row r="537" spans="2:17">
      <c r="B537" s="27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P537" s="24"/>
      <c r="Q537"/>
    </row>
    <row r="538" spans="2:17">
      <c r="B538" s="27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P538" s="24"/>
      <c r="Q538"/>
    </row>
    <row r="539" spans="2:17">
      <c r="B539" s="27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P539" s="24"/>
      <c r="Q539"/>
    </row>
    <row r="540" spans="2:17">
      <c r="B540" s="27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P540" s="24"/>
      <c r="Q540"/>
    </row>
    <row r="541" spans="2:17">
      <c r="B541" s="27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P541" s="24"/>
      <c r="Q541"/>
    </row>
    <row r="542" spans="2:17">
      <c r="B542" s="27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P542" s="24"/>
      <c r="Q542"/>
    </row>
    <row r="543" spans="2:17">
      <c r="B543" s="27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P543" s="24"/>
      <c r="Q543"/>
    </row>
    <row r="544" spans="2:17">
      <c r="B544" s="27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P544" s="24"/>
      <c r="Q544"/>
    </row>
    <row r="545" spans="2:17">
      <c r="B545" s="27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P545" s="24"/>
      <c r="Q545"/>
    </row>
    <row r="546" spans="2:17">
      <c r="B546" s="27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P546" s="24"/>
      <c r="Q546"/>
    </row>
    <row r="547" spans="2:17">
      <c r="B547" s="27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P547" s="24"/>
      <c r="Q547"/>
    </row>
    <row r="548" spans="2:17">
      <c r="B548" s="27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P548" s="24"/>
      <c r="Q548"/>
    </row>
    <row r="549" spans="2:17">
      <c r="B549" s="27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P549" s="24"/>
      <c r="Q549"/>
    </row>
    <row r="550" spans="2:17">
      <c r="B550" s="27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P550" s="24"/>
      <c r="Q550"/>
    </row>
    <row r="551" spans="2:17">
      <c r="B551" s="27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P551" s="24"/>
      <c r="Q551"/>
    </row>
    <row r="552" spans="2:17">
      <c r="B552" s="27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P552" s="24"/>
      <c r="Q552"/>
    </row>
    <row r="553" spans="2:17">
      <c r="B553" s="27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P553" s="24"/>
      <c r="Q553"/>
    </row>
    <row r="554" spans="2:17">
      <c r="B554" s="27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P554" s="24"/>
      <c r="Q554"/>
    </row>
    <row r="555" spans="2:17">
      <c r="B555" s="27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P555" s="24"/>
      <c r="Q555"/>
    </row>
    <row r="556" spans="2:17">
      <c r="B556" s="27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P556" s="24"/>
      <c r="Q556"/>
    </row>
    <row r="557" spans="2:17">
      <c r="B557" s="27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P557" s="24"/>
      <c r="Q557"/>
    </row>
    <row r="558" spans="2:17">
      <c r="B558" s="27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P558" s="24"/>
      <c r="Q558"/>
    </row>
    <row r="559" spans="2:17">
      <c r="B559" s="27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P559" s="24"/>
      <c r="Q559"/>
    </row>
    <row r="560" spans="2:17">
      <c r="B560" s="27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P560" s="24"/>
      <c r="Q560"/>
    </row>
    <row r="561" spans="2:17">
      <c r="B561" s="27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P561" s="24"/>
      <c r="Q561"/>
    </row>
    <row r="562" spans="2:17">
      <c r="B562" s="27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P562" s="24"/>
      <c r="Q562"/>
    </row>
    <row r="563" spans="2:17">
      <c r="B563" s="27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P563" s="24"/>
      <c r="Q563"/>
    </row>
    <row r="564" spans="2:17">
      <c r="B564" s="27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P564" s="24"/>
      <c r="Q564"/>
    </row>
    <row r="565" spans="2:17">
      <c r="B565" s="27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P565" s="24"/>
      <c r="Q565"/>
    </row>
    <row r="566" spans="2:17">
      <c r="B566" s="27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P566" s="24"/>
      <c r="Q566"/>
    </row>
    <row r="567" spans="2:17">
      <c r="B567" s="27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P567" s="24"/>
      <c r="Q567"/>
    </row>
    <row r="568" spans="2:17">
      <c r="B568" s="27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P568" s="24"/>
      <c r="Q568"/>
    </row>
    <row r="569" spans="2:17">
      <c r="B569" s="27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P569" s="24"/>
      <c r="Q569"/>
    </row>
    <row r="570" spans="2:17">
      <c r="B570" s="27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P570" s="24"/>
      <c r="Q570"/>
    </row>
    <row r="571" spans="2:17">
      <c r="B571" s="27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P571" s="24"/>
      <c r="Q571"/>
    </row>
    <row r="572" spans="2:17">
      <c r="B572" s="27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P572" s="24"/>
      <c r="Q572"/>
    </row>
    <row r="573" spans="2:17">
      <c r="B573" s="27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P573" s="24"/>
      <c r="Q573"/>
    </row>
    <row r="574" spans="2:17">
      <c r="B574" s="27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P574" s="24"/>
      <c r="Q574"/>
    </row>
    <row r="575" spans="2:17">
      <c r="B575" s="27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P575" s="24"/>
      <c r="Q575"/>
    </row>
    <row r="576" spans="2:17">
      <c r="B576" s="27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P576" s="24"/>
      <c r="Q576"/>
    </row>
    <row r="577" spans="2:17">
      <c r="B577" s="27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P577" s="24"/>
      <c r="Q577"/>
    </row>
    <row r="578" spans="2:17">
      <c r="B578" s="27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P578" s="24"/>
      <c r="Q578"/>
    </row>
    <row r="579" spans="2:17">
      <c r="B579" s="27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P579" s="24"/>
      <c r="Q579"/>
    </row>
    <row r="580" spans="2:17">
      <c r="B580" s="27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P580" s="24"/>
      <c r="Q580"/>
    </row>
    <row r="581" spans="2:17">
      <c r="B581" s="27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P581" s="24"/>
      <c r="Q581"/>
    </row>
    <row r="582" spans="2:17">
      <c r="B582" s="27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P582" s="24"/>
      <c r="Q582"/>
    </row>
    <row r="583" spans="2:17">
      <c r="B583" s="27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P583" s="24"/>
      <c r="Q583"/>
    </row>
    <row r="584" spans="2:17">
      <c r="B584" s="27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P584" s="24"/>
      <c r="Q584"/>
    </row>
    <row r="585" spans="2:17">
      <c r="B585" s="27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P585" s="24"/>
      <c r="Q585"/>
    </row>
    <row r="586" spans="2:17">
      <c r="B586" s="27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P586" s="24"/>
      <c r="Q586"/>
    </row>
    <row r="587" spans="2:17">
      <c r="B587" s="27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P587" s="24"/>
      <c r="Q587"/>
    </row>
    <row r="588" spans="2:17">
      <c r="B588" s="27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P588" s="24"/>
      <c r="Q588"/>
    </row>
    <row r="589" spans="2:17">
      <c r="B589" s="27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P589" s="24"/>
      <c r="Q589"/>
    </row>
    <row r="590" spans="2:17">
      <c r="B590" s="27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P590" s="24"/>
      <c r="Q590"/>
    </row>
    <row r="591" spans="2:17">
      <c r="B591" s="27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P591" s="24"/>
      <c r="Q591"/>
    </row>
    <row r="592" spans="2:17">
      <c r="B592" s="27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P592" s="24"/>
      <c r="Q592"/>
    </row>
    <row r="593" spans="2:17">
      <c r="B593" s="27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P593" s="24"/>
      <c r="Q593"/>
    </row>
    <row r="594" spans="2:17">
      <c r="B594" s="27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P594" s="24"/>
      <c r="Q594"/>
    </row>
    <row r="595" spans="2:17">
      <c r="B595" s="27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P595" s="24"/>
      <c r="Q595"/>
    </row>
    <row r="596" spans="2:17">
      <c r="B596" s="27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P596" s="24"/>
      <c r="Q596"/>
    </row>
    <row r="597" spans="2:17">
      <c r="B597" s="27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P597" s="24"/>
      <c r="Q597"/>
    </row>
    <row r="598" spans="2:17">
      <c r="B598" s="27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P598" s="24"/>
      <c r="Q598"/>
    </row>
    <row r="599" spans="2:17">
      <c r="B599" s="27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P599" s="24"/>
      <c r="Q599"/>
    </row>
    <row r="600" spans="2:17">
      <c r="B600" s="27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P600" s="24"/>
      <c r="Q600"/>
    </row>
    <row r="601" spans="2:17">
      <c r="B601" s="27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P601" s="24"/>
      <c r="Q601"/>
    </row>
    <row r="602" spans="2:17">
      <c r="B602" s="27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P602" s="24"/>
      <c r="Q602"/>
    </row>
    <row r="603" spans="2:17">
      <c r="B603" s="27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P603" s="24"/>
      <c r="Q603"/>
    </row>
    <row r="604" spans="2:17">
      <c r="B604" s="27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P604" s="24"/>
      <c r="Q604"/>
    </row>
    <row r="605" spans="2:17">
      <c r="B605" s="27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P605" s="24"/>
      <c r="Q605"/>
    </row>
    <row r="606" spans="2:17">
      <c r="B606" s="27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P606" s="24"/>
      <c r="Q606"/>
    </row>
    <row r="607" spans="2:17">
      <c r="B607" s="27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P607" s="24"/>
      <c r="Q607"/>
    </row>
    <row r="608" spans="2:17">
      <c r="B608" s="27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P608" s="24"/>
      <c r="Q608"/>
    </row>
    <row r="609" spans="2:17">
      <c r="B609" s="27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P609" s="24"/>
      <c r="Q609"/>
    </row>
    <row r="610" spans="2:17">
      <c r="B610" s="27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P610" s="24"/>
      <c r="Q610"/>
    </row>
    <row r="611" spans="2:17">
      <c r="B611" s="27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P611" s="24"/>
      <c r="Q611"/>
    </row>
    <row r="612" spans="2:17">
      <c r="B612" s="27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P612" s="24"/>
      <c r="Q612"/>
    </row>
    <row r="613" spans="2:17">
      <c r="B613" s="27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P613" s="24"/>
      <c r="Q613"/>
    </row>
    <row r="614" spans="2:17">
      <c r="B614" s="27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P614" s="24"/>
      <c r="Q614"/>
    </row>
    <row r="615" spans="2:17">
      <c r="B615" s="27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P615" s="24"/>
      <c r="Q615"/>
    </row>
    <row r="616" spans="2:17">
      <c r="B616" s="27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P616" s="24"/>
      <c r="Q616"/>
    </row>
    <row r="617" spans="2:17">
      <c r="B617" s="27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P617" s="24"/>
      <c r="Q617"/>
    </row>
    <row r="618" spans="2:17">
      <c r="B618" s="27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P618" s="24"/>
      <c r="Q618"/>
    </row>
    <row r="619" spans="2:17">
      <c r="B619" s="27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P619" s="24"/>
      <c r="Q619"/>
    </row>
    <row r="620" spans="2:17">
      <c r="B620" s="27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P620" s="24"/>
      <c r="Q620"/>
    </row>
    <row r="621" spans="2:17">
      <c r="B621" s="27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P621" s="24"/>
      <c r="Q621"/>
    </row>
    <row r="622" spans="2:17">
      <c r="B622" s="27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P622" s="24"/>
      <c r="Q622"/>
    </row>
    <row r="623" spans="2:17">
      <c r="B623" s="27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P623" s="24"/>
      <c r="Q623"/>
    </row>
    <row r="624" spans="2:17">
      <c r="B624" s="27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P624" s="24"/>
      <c r="Q624"/>
    </row>
    <row r="625" spans="2:17">
      <c r="B625" s="27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P625" s="24"/>
      <c r="Q625"/>
    </row>
    <row r="626" spans="2:17">
      <c r="B626" s="27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P626" s="24"/>
      <c r="Q626"/>
    </row>
    <row r="627" spans="2:17">
      <c r="B627" s="27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P627" s="24"/>
      <c r="Q627"/>
    </row>
    <row r="628" spans="2:17">
      <c r="B628" s="27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P628" s="24"/>
      <c r="Q628"/>
    </row>
    <row r="629" spans="2:17">
      <c r="B629" s="27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P629" s="24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1.42578125" style="32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6" ht="5.25" customHeight="1">
      <c r="C4" s="33"/>
      <c r="G4" s="33"/>
    </row>
    <row r="5" spans="2:16">
      <c r="B5" s="2"/>
      <c r="C5" s="21">
        <v>30.617000579833984</v>
      </c>
      <c r="D5" s="31"/>
      <c r="E5" s="35"/>
      <c r="F5" s="35"/>
      <c r="G5" s="34">
        <v>17.930999755859375</v>
      </c>
      <c r="H5" s="31"/>
      <c r="I5" s="35"/>
      <c r="J5" s="35"/>
      <c r="K5" s="35"/>
      <c r="L5" s="35"/>
      <c r="M5" s="35"/>
      <c r="N5" s="35"/>
      <c r="O5" s="36"/>
    </row>
    <row r="6" spans="2:16">
      <c r="B6" s="26" t="s">
        <v>4</v>
      </c>
      <c r="C6" s="21">
        <v>30.948999404907227</v>
      </c>
      <c r="D6" s="37"/>
      <c r="E6" s="35"/>
      <c r="F6" s="35"/>
      <c r="G6" s="34">
        <v>18.006000518798828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6"/>
      <c r="C7" s="21">
        <v>30.316999435424805</v>
      </c>
      <c r="D7" s="38">
        <f>STDEV(C5:C8)</f>
        <v>0.31613495744766268</v>
      </c>
      <c r="E7" s="39">
        <f>AVERAGE(C5:C8)</f>
        <v>30.627666473388672</v>
      </c>
      <c r="F7" s="35"/>
      <c r="G7" s="34">
        <v>17.895999908447266</v>
      </c>
      <c r="H7" s="40">
        <f>STDEV(G5:G8)</f>
        <v>5.6199403967905903E-2</v>
      </c>
      <c r="I7" s="39">
        <f>AVERAGE(G5:G8)</f>
        <v>17.944333394368488</v>
      </c>
      <c r="J7" s="35"/>
      <c r="K7" s="1">
        <f>E7-I7</f>
        <v>12.683333079020183</v>
      </c>
      <c r="L7" s="39">
        <f>K7-$K$7</f>
        <v>0</v>
      </c>
      <c r="M7" s="18">
        <f>SQRT((D7*D7)+(H7*H7))</f>
        <v>0.32109139559755157</v>
      </c>
      <c r="N7" s="6"/>
      <c r="O7" s="43">
        <f>POWER(2,-L7)</f>
        <v>1</v>
      </c>
      <c r="P7" s="17">
        <f>M7/SQRT((COUNT(C5:C8)+COUNT(G5:G8)/2))</f>
        <v>0.15136393547178739</v>
      </c>
    </row>
    <row r="8" spans="2:16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4" t="s">
        <v>133</v>
      </c>
      <c r="C9" s="21">
        <v>30.115999221801758</v>
      </c>
      <c r="D9" s="31"/>
      <c r="E9" s="35"/>
      <c r="F9" s="35"/>
      <c r="G9" s="34">
        <v>19.851999282836914</v>
      </c>
      <c r="I9" s="35"/>
      <c r="J9" s="35"/>
      <c r="K9" s="35"/>
      <c r="L9" s="35"/>
      <c r="M9" s="35"/>
      <c r="N9" s="35"/>
      <c r="O9" s="36"/>
    </row>
    <row r="10" spans="2:16">
      <c r="B10" s="24" t="s">
        <v>133</v>
      </c>
      <c r="C10" s="21">
        <v>30.149999618530273</v>
      </c>
      <c r="D10" s="37"/>
      <c r="E10" s="35"/>
      <c r="F10" s="35"/>
      <c r="G10" s="34">
        <v>19.89900016784668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4" t="s">
        <v>133</v>
      </c>
      <c r="C11" s="21">
        <v>29.604999542236328</v>
      </c>
      <c r="D11" s="38">
        <f t="shared" ref="D11" si="0">STDEV(C9:C11)</f>
        <v>0.30531453253260527</v>
      </c>
      <c r="E11" s="39">
        <f t="shared" ref="E11" si="1">AVERAGE(C9:C11)</f>
        <v>29.956999460856121</v>
      </c>
      <c r="F11" s="35"/>
      <c r="G11" s="34">
        <v>19.915000915527344</v>
      </c>
      <c r="H11" s="40">
        <f t="shared" ref="H11" si="2">STDEV(G9:G11)</f>
        <v>3.2747297190509499E-2</v>
      </c>
      <c r="I11" s="39">
        <f t="shared" ref="I11" si="3">AVERAGE(G9:G11)</f>
        <v>19.88866678873698</v>
      </c>
      <c r="J11" s="35"/>
      <c r="K11" s="39">
        <f t="shared" ref="K11" si="4">E11-I11</f>
        <v>10.068332672119141</v>
      </c>
      <c r="L11" s="39">
        <f t="shared" ref="L11" si="5">K11-$K$7</f>
        <v>-2.6150004069010429</v>
      </c>
      <c r="M11" s="18">
        <f t="shared" ref="M11" si="6">SQRT((D11*D11)+(H11*H11))</f>
        <v>0.3070657083571639</v>
      </c>
      <c r="N11" s="6"/>
      <c r="O11" s="43">
        <f t="shared" ref="O11" si="7">POWER(2,-L11)</f>
        <v>6.1262337162343998</v>
      </c>
      <c r="P11" s="17">
        <f t="shared" ref="P11" si="8">M11/SQRT((COUNT(C9:C11)+COUNT(G9:G11)/2))</f>
        <v>0.14475216309946756</v>
      </c>
    </row>
    <row r="12" spans="2:16">
      <c r="B12" s="24" t="s">
        <v>134</v>
      </c>
      <c r="C12" s="21">
        <v>25.596000671386719</v>
      </c>
      <c r="D12" s="31"/>
      <c r="E12" s="35"/>
      <c r="F12" s="35"/>
      <c r="G12" s="34">
        <v>16.551000595092773</v>
      </c>
      <c r="I12" s="35"/>
      <c r="J12" s="35"/>
      <c r="K12" s="35"/>
      <c r="L12" s="35"/>
      <c r="M12" s="35"/>
      <c r="N12" s="35"/>
      <c r="O12" s="36"/>
    </row>
    <row r="13" spans="2:16">
      <c r="B13" s="24" t="s">
        <v>134</v>
      </c>
      <c r="C13" s="21">
        <v>25.458999633789063</v>
      </c>
      <c r="D13" s="37"/>
      <c r="E13" s="35"/>
      <c r="F13" s="35"/>
      <c r="G13" s="34">
        <v>16.024999618530273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4" t="s">
        <v>134</v>
      </c>
      <c r="C14" s="21">
        <v>25.742000579833984</v>
      </c>
      <c r="D14" s="38">
        <f t="shared" ref="D14" si="9">STDEV(C12:C14)</f>
        <v>0.14152431653945854</v>
      </c>
      <c r="E14" s="39">
        <f t="shared" ref="E14" si="10">AVERAGE(C12:C14)</f>
        <v>25.599000295003254</v>
      </c>
      <c r="F14" s="35"/>
      <c r="G14" s="34">
        <v>15.939999580383301</v>
      </c>
      <c r="H14" s="40">
        <f t="shared" ref="H14" si="11">STDEV(G12:G14)</f>
        <v>0.33096431675879495</v>
      </c>
      <c r="I14" s="39">
        <f t="shared" ref="I14" si="12">AVERAGE(G12:G14)</f>
        <v>16.171999931335449</v>
      </c>
      <c r="J14" s="35"/>
      <c r="K14" s="39">
        <f t="shared" ref="K14" si="13">E14-I14</f>
        <v>9.4270003636678048</v>
      </c>
      <c r="L14" s="39">
        <f t="shared" ref="L14" si="14">K14-$K$7</f>
        <v>-3.2563327153523787</v>
      </c>
      <c r="M14" s="18">
        <f t="shared" ref="M14" si="15">SQRT((D14*D14)+(H14*H14))</f>
        <v>0.35995348468875366</v>
      </c>
      <c r="N14" s="6"/>
      <c r="O14" s="43">
        <f t="shared" ref="O14" si="16">POWER(2,-L14)</f>
        <v>9.5555089407483518</v>
      </c>
      <c r="P14" s="17">
        <f t="shared" ref="P14" si="17">M14/SQRT((COUNT(C12:C14)+COUNT(G12:G14)/2))</f>
        <v>0.16968369995676388</v>
      </c>
    </row>
    <row r="15" spans="2:16">
      <c r="B15" s="24" t="s">
        <v>135</v>
      </c>
      <c r="C15" s="21">
        <v>24.385000228881836</v>
      </c>
      <c r="D15" s="31"/>
      <c r="E15" s="35"/>
      <c r="F15" s="35"/>
      <c r="G15" s="34">
        <v>18.068000793457031</v>
      </c>
      <c r="I15" s="35"/>
      <c r="J15" s="35"/>
      <c r="K15" s="35"/>
      <c r="L15" s="35"/>
      <c r="M15" s="35"/>
      <c r="N15" s="35"/>
      <c r="O15" s="36"/>
    </row>
    <row r="16" spans="2:16">
      <c r="B16" s="24" t="s">
        <v>135</v>
      </c>
      <c r="C16" s="21">
        <v>24.516000747680664</v>
      </c>
      <c r="D16" s="37"/>
      <c r="E16" s="35"/>
      <c r="F16" s="35"/>
      <c r="G16" s="34">
        <v>18.084999084472656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4" t="s">
        <v>135</v>
      </c>
      <c r="C17" s="21">
        <v>24.488000869750977</v>
      </c>
      <c r="D17" s="38">
        <f t="shared" ref="D17" si="18">STDEV(C15:C17)</f>
        <v>6.8985821138710823E-2</v>
      </c>
      <c r="E17" s="39">
        <f t="shared" ref="E17" si="19">AVERAGE(C15:C17)</f>
        <v>24.463000615437824</v>
      </c>
      <c r="F17" s="35"/>
      <c r="G17" s="34">
        <v>18.082000732421875</v>
      </c>
      <c r="H17" s="40">
        <f t="shared" ref="H17" si="20">STDEV(G15:G17)</f>
        <v>9.0731316119964153E-3</v>
      </c>
      <c r="I17" s="39">
        <f t="shared" ref="I17" si="21">AVERAGE(G15:G17)</f>
        <v>18.078333536783855</v>
      </c>
      <c r="J17" s="35"/>
      <c r="K17" s="39">
        <f t="shared" ref="K17" si="22">E17-I17</f>
        <v>6.384667078653969</v>
      </c>
      <c r="L17" s="39">
        <f t="shared" ref="L17" si="23">K17-$K$7</f>
        <v>-6.2986660003662145</v>
      </c>
      <c r="M17" s="18">
        <f t="shared" ref="M17" si="24">SQRT((D17*D17)+(H17*H17))</f>
        <v>6.9579919771661197E-2</v>
      </c>
      <c r="N17" s="6"/>
      <c r="O17" s="43">
        <f t="shared" ref="O17" si="25">POWER(2,-L17)</f>
        <v>78.720419318833038</v>
      </c>
      <c r="P17" s="17">
        <f t="shared" ref="P17" si="26">M17/SQRT((COUNT(C15:C17)+COUNT(G15:G17)/2))</f>
        <v>3.2800288736638379E-2</v>
      </c>
    </row>
    <row r="18" spans="2:16">
      <c r="B18" s="24" t="s">
        <v>136</v>
      </c>
      <c r="C18" s="21"/>
      <c r="D18" s="31"/>
      <c r="E18" s="35"/>
      <c r="F18" s="35"/>
      <c r="G18" s="34">
        <v>19.801000595092773</v>
      </c>
      <c r="I18" s="35"/>
      <c r="J18" s="35"/>
      <c r="K18" s="35"/>
      <c r="L18" s="35"/>
      <c r="M18" s="35"/>
      <c r="N18" s="35"/>
      <c r="O18" s="36"/>
    </row>
    <row r="19" spans="2:16">
      <c r="B19" s="24" t="s">
        <v>136</v>
      </c>
      <c r="C19" s="21">
        <v>31.322999954223633</v>
      </c>
      <c r="D19" s="37"/>
      <c r="E19" s="35"/>
      <c r="F19" s="35"/>
      <c r="G19" s="34">
        <v>19.805999755859375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4" t="s">
        <v>136</v>
      </c>
      <c r="C20" s="21">
        <v>30.940000534057617</v>
      </c>
      <c r="D20" s="38">
        <f t="shared" ref="D20" si="27">STDEV(C18:C20)</f>
        <v>0.2708214871899054</v>
      </c>
      <c r="E20" s="39">
        <f t="shared" ref="E20" si="28">AVERAGE(C18:C20)</f>
        <v>31.131500244140625</v>
      </c>
      <c r="F20" s="35"/>
      <c r="G20" s="34">
        <v>19.798000335693359</v>
      </c>
      <c r="H20" s="40">
        <f t="shared" ref="H20" si="29">STDEV(G18:G20)</f>
        <v>4.0411196432539633E-3</v>
      </c>
      <c r="I20" s="39">
        <f t="shared" ref="I20" si="30">AVERAGE(G18:G20)</f>
        <v>19.801666895548504</v>
      </c>
      <c r="J20" s="35"/>
      <c r="K20" s="39">
        <f t="shared" ref="K20" si="31">E20-I20</f>
        <v>11.329833348592121</v>
      </c>
      <c r="L20" s="39">
        <f t="shared" ref="L20" si="32">K20-$K$7</f>
        <v>-1.3534997304280623</v>
      </c>
      <c r="M20" s="18">
        <f t="shared" ref="M20" si="33">SQRT((D20*D20)+(H20*H20))</f>
        <v>0.27085163571912052</v>
      </c>
      <c r="N20" s="6"/>
      <c r="O20" s="43">
        <f t="shared" ref="O20" si="34">POWER(2,-L20)</f>
        <v>2.5553124914670398</v>
      </c>
      <c r="P20" s="17">
        <f t="shared" ref="P20" si="35">M20/SQRT((COUNT(C18:C20)+COUNT(G18:G20)/2))</f>
        <v>0.14477628907260742</v>
      </c>
    </row>
    <row r="21" spans="2:16">
      <c r="B21" s="24" t="s">
        <v>137</v>
      </c>
      <c r="C21" s="21">
        <v>24.305000305175781</v>
      </c>
      <c r="D21" s="31"/>
      <c r="E21" s="35"/>
      <c r="F21" s="35"/>
      <c r="G21" s="34">
        <v>14.541000366210938</v>
      </c>
      <c r="I21" s="35"/>
      <c r="J21" s="35"/>
      <c r="K21" s="35"/>
      <c r="L21" s="35"/>
      <c r="M21" s="35"/>
      <c r="N21" s="35"/>
      <c r="O21" s="36"/>
    </row>
    <row r="22" spans="2:16">
      <c r="B22" s="24" t="s">
        <v>137</v>
      </c>
      <c r="C22" s="21">
        <v>24.360000610351563</v>
      </c>
      <c r="D22" s="37"/>
      <c r="E22" s="35"/>
      <c r="F22" s="35"/>
      <c r="G22" s="34">
        <v>14.520999908447266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4" t="s">
        <v>137</v>
      </c>
      <c r="C23" s="21">
        <v>24.194000244140625</v>
      </c>
      <c r="D23" s="38">
        <f t="shared" ref="D23" si="36">STDEV(C21:C23)</f>
        <v>8.4559809899465876E-2</v>
      </c>
      <c r="E23" s="39">
        <f t="shared" ref="E23" si="37">AVERAGE(C21:C23)</f>
        <v>24.286333719889324</v>
      </c>
      <c r="F23" s="35"/>
      <c r="G23" s="34">
        <v>14.545999526977539</v>
      </c>
      <c r="H23" s="40">
        <f t="shared" ref="H23" si="38">STDEV(G21:G23)</f>
        <v>1.322869888906906E-2</v>
      </c>
      <c r="I23" s="39">
        <f t="shared" ref="I23" si="39">AVERAGE(G21:G23)</f>
        <v>14.53599993387858</v>
      </c>
      <c r="J23" s="35"/>
      <c r="K23" s="39">
        <f t="shared" ref="K23" si="40">E23-I23</f>
        <v>9.750333786010744</v>
      </c>
      <c r="L23" s="39">
        <f t="shared" ref="L23" si="41">K23-$K$7</f>
        <v>-2.9329992930094395</v>
      </c>
      <c r="M23" s="18">
        <f t="shared" ref="M23" si="42">SQRT((D23*D23)+(H23*H23))</f>
        <v>8.5588316518853569E-2</v>
      </c>
      <c r="N23" s="6"/>
      <c r="O23" s="43">
        <f t="shared" ref="O23" si="43">POWER(2,-L23)</f>
        <v>7.6369643706337795</v>
      </c>
      <c r="P23" s="17">
        <f t="shared" ref="P23" si="44">M23/SQRT((COUNT(C21:C23)+COUNT(G21:G23)/2))</f>
        <v>4.0346719333881315E-2</v>
      </c>
    </row>
    <row r="24" spans="2:16">
      <c r="B24" s="24" t="s">
        <v>138</v>
      </c>
      <c r="C24" s="21">
        <v>27.093999862670898</v>
      </c>
      <c r="D24" s="31"/>
      <c r="E24" s="35"/>
      <c r="F24" s="35"/>
      <c r="G24" s="34">
        <v>20.204999923706055</v>
      </c>
      <c r="I24" s="35"/>
      <c r="J24" s="35"/>
      <c r="K24" s="35"/>
      <c r="L24" s="35"/>
      <c r="M24" s="35"/>
      <c r="N24" s="35"/>
      <c r="O24" s="36"/>
    </row>
    <row r="25" spans="2:16">
      <c r="B25" s="24" t="s">
        <v>138</v>
      </c>
      <c r="C25" s="21">
        <v>27.256000518798828</v>
      </c>
      <c r="D25" s="37"/>
      <c r="E25" s="35"/>
      <c r="F25" s="35"/>
      <c r="G25" s="34">
        <v>20.261999130249023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4" t="s">
        <v>138</v>
      </c>
      <c r="C26" s="21">
        <v>27.11199951171875</v>
      </c>
      <c r="D26" s="38">
        <f t="shared" ref="D26" si="45">STDEV(C24:C26)</f>
        <v>8.8792351389634774E-2</v>
      </c>
      <c r="E26" s="39">
        <f t="shared" ref="E26" si="46">AVERAGE(C24:C26)</f>
        <v>27.15399996439616</v>
      </c>
      <c r="F26" s="35"/>
      <c r="G26" s="34">
        <v>20.284999847412109</v>
      </c>
      <c r="H26" s="40">
        <f t="shared" ref="H26" si="47">STDEV(G24:G26)</f>
        <v>4.1186426424083898E-2</v>
      </c>
      <c r="I26" s="39">
        <f t="shared" ref="I26" si="48">AVERAGE(G24:G26)</f>
        <v>20.25066630045573</v>
      </c>
      <c r="J26" s="35"/>
      <c r="K26" s="39">
        <f t="shared" ref="K26" si="49">E26-I26</f>
        <v>6.9033336639404297</v>
      </c>
      <c r="L26" s="39">
        <f t="shared" ref="L26" si="50">K26-$K$7</f>
        <v>-5.7799994150797538</v>
      </c>
      <c r="M26" s="18">
        <f t="shared" ref="M26" si="51">SQRT((D26*D26)+(H26*H26))</f>
        <v>9.7879535076985602E-2</v>
      </c>
      <c r="N26" s="6"/>
      <c r="O26" s="43">
        <f t="shared" ref="O26" si="52">POWER(2,-L26)</f>
        <v>54.948165654057121</v>
      </c>
      <c r="P26" s="17">
        <f t="shared" ref="P26" si="53">M26/SQRT((COUNT(C24:C26)+COUNT(G24:G26)/2))</f>
        <v>4.614085532821538E-2</v>
      </c>
    </row>
    <row r="27" spans="2:16">
      <c r="B27" s="24" t="s">
        <v>139</v>
      </c>
      <c r="C27" s="21">
        <v>29.993999481201172</v>
      </c>
      <c r="D27" s="31"/>
      <c r="E27" s="35"/>
      <c r="F27" s="35"/>
      <c r="G27" s="34">
        <v>18.385000228881836</v>
      </c>
      <c r="I27" s="35"/>
      <c r="J27" s="35"/>
      <c r="K27" s="35"/>
      <c r="L27" s="35"/>
      <c r="M27" s="35"/>
      <c r="N27" s="35"/>
      <c r="O27" s="36"/>
    </row>
    <row r="28" spans="2:16">
      <c r="B28" s="24" t="s">
        <v>139</v>
      </c>
      <c r="C28" s="21">
        <v>29.795999526977539</v>
      </c>
      <c r="D28" s="37"/>
      <c r="E28" s="35"/>
      <c r="F28" s="35"/>
      <c r="G28" s="34">
        <v>18.403999328613281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4" t="s">
        <v>139</v>
      </c>
      <c r="C29" s="21">
        <v>29.972000122070313</v>
      </c>
      <c r="D29" s="38">
        <f t="shared" ref="D29" si="54">STDEV(C27:C29)</f>
        <v>0.1085235482493236</v>
      </c>
      <c r="E29" s="39">
        <f t="shared" ref="E29" si="55">AVERAGE(C27:C29)</f>
        <v>29.920666376749676</v>
      </c>
      <c r="F29" s="35"/>
      <c r="G29" s="34">
        <v>18.391000747680664</v>
      </c>
      <c r="H29" s="40">
        <f t="shared" ref="H29" si="56">STDEV(G27:G29)</f>
        <v>9.7119781946684632E-3</v>
      </c>
      <c r="I29" s="39">
        <f t="shared" ref="I29" si="57">AVERAGE(G27:G29)</f>
        <v>18.393333435058594</v>
      </c>
      <c r="J29" s="35"/>
      <c r="K29" s="39">
        <f t="shared" ref="K29" si="58">E29-I29</f>
        <v>11.527332941691082</v>
      </c>
      <c r="L29" s="39">
        <f t="shared" ref="L29" si="59">K29-$K$7</f>
        <v>-1.1560001373291016</v>
      </c>
      <c r="M29" s="18">
        <f t="shared" ref="M29" si="60">SQRT((D29*D29)+(H29*H29))</f>
        <v>0.10895725329264216</v>
      </c>
      <c r="N29" s="6"/>
      <c r="O29" s="43">
        <f t="shared" ref="O29" si="61">POWER(2,-L29)</f>
        <v>2.2283875137572564</v>
      </c>
      <c r="P29" s="17">
        <f t="shared" ref="P29" si="62">M29/SQRT((COUNT(C27:C29)+COUNT(G27:G29)/2))</f>
        <v>5.1362941775125043E-2</v>
      </c>
    </row>
    <row r="30" spans="2:16">
      <c r="B30" s="24" t="s">
        <v>140</v>
      </c>
      <c r="C30" s="21">
        <v>23.573999404907227</v>
      </c>
      <c r="D30" s="31"/>
      <c r="E30" s="35"/>
      <c r="F30" s="35"/>
      <c r="G30" s="34">
        <v>14.010000228881836</v>
      </c>
      <c r="I30" s="35"/>
      <c r="J30" s="35"/>
      <c r="K30" s="35"/>
      <c r="L30" s="35"/>
      <c r="M30" s="35"/>
      <c r="N30" s="35"/>
      <c r="O30" s="36"/>
    </row>
    <row r="31" spans="2:16">
      <c r="B31" s="24" t="s">
        <v>140</v>
      </c>
      <c r="C31" s="21">
        <v>23.562999725341797</v>
      </c>
      <c r="D31" s="37"/>
      <c r="E31" s="35"/>
      <c r="F31" s="35"/>
      <c r="G31" s="34">
        <v>14.02299976348877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4" t="s">
        <v>140</v>
      </c>
      <c r="C32" s="21">
        <v>23.499000549316406</v>
      </c>
      <c r="D32" s="38">
        <f t="shared" ref="D32" si="63">STDEV(C30:C32)</f>
        <v>4.0500444076585512E-2</v>
      </c>
      <c r="E32" s="39">
        <f t="shared" ref="E32" si="64">AVERAGE(C30:C32)</f>
        <v>23.545333226521809</v>
      </c>
      <c r="F32" s="35"/>
      <c r="G32" s="34">
        <v>13.961000442504883</v>
      </c>
      <c r="H32" s="40">
        <f t="shared" ref="H32" si="65">STDEV(G30:G32)</f>
        <v>3.2695266648876765E-2</v>
      </c>
      <c r="I32" s="39">
        <f t="shared" ref="I32" si="66">AVERAGE(G30:G32)</f>
        <v>13.998000144958496</v>
      </c>
      <c r="J32" s="35"/>
      <c r="K32" s="39">
        <f t="shared" ref="K32" si="67">E32-I32</f>
        <v>9.5473330815633126</v>
      </c>
      <c r="L32" s="39">
        <f t="shared" ref="L32" si="68">K32-$K$7</f>
        <v>-3.1359999974568709</v>
      </c>
      <c r="M32" s="18">
        <f t="shared" ref="M32" si="69">SQRT((D32*D32)+(H32*H32))</f>
        <v>5.2050614133185631E-2</v>
      </c>
      <c r="N32" s="6"/>
      <c r="O32" s="43">
        <f t="shared" ref="O32" si="70">POWER(2,-L32)</f>
        <v>8.7908337251188833</v>
      </c>
      <c r="P32" s="17">
        <f t="shared" ref="P32" si="71">M32/SQRT((COUNT(C30:C32)+COUNT(G30:G32)/2))</f>
        <v>2.4536894812333277E-2</v>
      </c>
    </row>
    <row r="33" spans="2:16">
      <c r="B33" s="24" t="s">
        <v>141</v>
      </c>
      <c r="C33" s="21">
        <v>23.121000289916992</v>
      </c>
      <c r="D33" s="31"/>
      <c r="E33" s="35"/>
      <c r="F33" s="35"/>
      <c r="G33" s="34">
        <v>16.783000946044922</v>
      </c>
      <c r="I33" s="35"/>
      <c r="J33" s="35"/>
      <c r="K33" s="35"/>
      <c r="L33" s="35"/>
      <c r="M33" s="35"/>
      <c r="N33" s="35"/>
      <c r="O33" s="36"/>
    </row>
    <row r="34" spans="2:16">
      <c r="B34" s="24" t="s">
        <v>141</v>
      </c>
      <c r="C34" s="21">
        <v>23.076999664306641</v>
      </c>
      <c r="D34" s="37"/>
      <c r="E34" s="35"/>
      <c r="F34" s="35"/>
      <c r="G34" s="34">
        <v>16.729999542236328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4" t="s">
        <v>141</v>
      </c>
      <c r="C35" s="21">
        <v>23.069000244140625</v>
      </c>
      <c r="D35" s="38">
        <f t="shared" ref="D35" si="72">STDEV(C33:C35)</f>
        <v>2.800015040983133E-2</v>
      </c>
      <c r="E35" s="39">
        <f t="shared" ref="E35" si="73">AVERAGE(C33:C35)</f>
        <v>23.089000066121418</v>
      </c>
      <c r="F35" s="35"/>
      <c r="G35" s="34">
        <v>16.88599967956543</v>
      </c>
      <c r="H35" s="40">
        <f t="shared" ref="H35" si="74">STDEV(G33:G35)</f>
        <v>7.9324156429182766E-2</v>
      </c>
      <c r="I35" s="39">
        <f t="shared" ref="I35" si="75">AVERAGE(G33:G35)</f>
        <v>16.799666722615559</v>
      </c>
      <c r="J35" s="35"/>
      <c r="K35" s="39">
        <f t="shared" ref="K35" si="76">E35-I35</f>
        <v>6.2893333435058594</v>
      </c>
      <c r="L35" s="39">
        <f t="shared" ref="L35" si="77">K35-$K$7</f>
        <v>-6.3939997355143241</v>
      </c>
      <c r="M35" s="18">
        <f t="shared" ref="M35" si="78">SQRT((D35*D35)+(H35*H35))</f>
        <v>8.4120926149054226E-2</v>
      </c>
      <c r="N35" s="6"/>
      <c r="O35" s="43">
        <f t="shared" ref="O35" si="79">POWER(2,-L35)</f>
        <v>84.098008720080557</v>
      </c>
      <c r="P35" s="17">
        <f t="shared" ref="P35" si="80">M35/SQRT((COUNT(C33:C35)+COUNT(G33:G35)/2))</f>
        <v>3.965498487979268E-2</v>
      </c>
    </row>
    <row r="36" spans="2:16">
      <c r="B36" s="24" t="s">
        <v>142</v>
      </c>
      <c r="C36" s="21">
        <v>31.569999694824219</v>
      </c>
      <c r="D36" s="31"/>
      <c r="E36" s="35"/>
      <c r="F36" s="35"/>
      <c r="G36" s="34">
        <v>19.350000381469727</v>
      </c>
      <c r="I36" s="35"/>
      <c r="J36" s="35"/>
      <c r="K36" s="35"/>
      <c r="L36" s="35"/>
      <c r="M36" s="35"/>
      <c r="N36" s="35"/>
      <c r="O36" s="36"/>
    </row>
    <row r="37" spans="2:16">
      <c r="B37" s="24" t="s">
        <v>142</v>
      </c>
      <c r="C37" s="21">
        <v>31.121999740600586</v>
      </c>
      <c r="D37" s="37"/>
      <c r="E37" s="35"/>
      <c r="F37" s="35"/>
      <c r="G37" s="34">
        <v>19.472000122070313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4" t="s">
        <v>142</v>
      </c>
      <c r="C38" s="21">
        <v>30.794000625610352</v>
      </c>
      <c r="D38" s="38">
        <f t="shared" ref="D38" si="81">STDEV(C36:C38)</f>
        <v>0.38954288036087625</v>
      </c>
      <c r="E38" s="39">
        <f t="shared" ref="E38" si="82">AVERAGE(C36:C38)</f>
        <v>31.162000020345051</v>
      </c>
      <c r="F38" s="35"/>
      <c r="G38" s="34">
        <v>19.382999420166016</v>
      </c>
      <c r="H38" s="40">
        <f t="shared" ref="H38" si="83">STDEV(G36:G38)</f>
        <v>6.3105729006890959E-2</v>
      </c>
      <c r="I38" s="39">
        <f t="shared" ref="I38" si="84">AVERAGE(G36:G38)</f>
        <v>19.401666641235352</v>
      </c>
      <c r="J38" s="35"/>
      <c r="K38" s="39">
        <f t="shared" ref="K38" si="85">E38-I38</f>
        <v>11.760333379109699</v>
      </c>
      <c r="L38" s="39">
        <f t="shared" ref="L38" si="86">K38-$K$7</f>
        <v>-0.92299969991048414</v>
      </c>
      <c r="M38" s="18">
        <f t="shared" ref="M38" si="87">SQRT((D38*D38)+(H38*H38))</f>
        <v>0.39462132313566017</v>
      </c>
      <c r="N38" s="6"/>
      <c r="O38" s="43">
        <f t="shared" ref="O38" si="88">POWER(2,-L38)</f>
        <v>1.8960535358663551</v>
      </c>
      <c r="P38" s="17">
        <f t="shared" ref="P38" si="89">M38/SQRT((COUNT(C36:C38)+COUNT(G36:G38)/2))</f>
        <v>0.18602627572668876</v>
      </c>
    </row>
    <row r="39" spans="2:16">
      <c r="B39" s="24" t="s">
        <v>143</v>
      </c>
      <c r="C39" s="21">
        <v>23.868999481201172</v>
      </c>
      <c r="D39" s="31"/>
      <c r="E39" s="35"/>
      <c r="F39" s="35"/>
      <c r="G39" s="34">
        <v>14.725000381469727</v>
      </c>
      <c r="I39" s="35"/>
      <c r="J39" s="35"/>
      <c r="K39" s="35"/>
      <c r="L39" s="35"/>
      <c r="M39" s="35"/>
      <c r="N39" s="35"/>
      <c r="O39" s="36"/>
    </row>
    <row r="40" spans="2:16">
      <c r="B40" s="24" t="s">
        <v>143</v>
      </c>
      <c r="C40" s="21">
        <v>23.884000778198242</v>
      </c>
      <c r="D40" s="37"/>
      <c r="E40" s="35"/>
      <c r="F40" s="35"/>
      <c r="G40" s="34">
        <v>14.718999862670898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4" t="s">
        <v>143</v>
      </c>
      <c r="C41" s="21">
        <v>24.099000930786133</v>
      </c>
      <c r="D41" s="38">
        <f t="shared" ref="D41" si="90">STDEV(C39:C41)</f>
        <v>0.1286796871664897</v>
      </c>
      <c r="E41" s="39">
        <f t="shared" ref="E41" si="91">AVERAGE(C39:C41)</f>
        <v>23.950667063395183</v>
      </c>
      <c r="F41" s="35"/>
      <c r="G41" s="34">
        <v>14.690999984741211</v>
      </c>
      <c r="H41" s="40">
        <f t="shared" ref="H41" si="92">STDEV(G39:G41)</f>
        <v>1.81476645312326E-2</v>
      </c>
      <c r="I41" s="39">
        <f t="shared" ref="I41" si="93">AVERAGE(G39:G41)</f>
        <v>14.711666742960611</v>
      </c>
      <c r="J41" s="35"/>
      <c r="K41" s="39">
        <f t="shared" ref="K41" si="94">E41-I41</f>
        <v>9.2390003204345721</v>
      </c>
      <c r="L41" s="39">
        <f t="shared" ref="L41" si="95">K41-$K$7</f>
        <v>-3.4443327585856114</v>
      </c>
      <c r="M41" s="18">
        <f t="shared" ref="M41" si="96">SQRT((D41*D41)+(H41*H41))</f>
        <v>0.12995306697882822</v>
      </c>
      <c r="N41" s="6"/>
      <c r="O41" s="43">
        <f t="shared" ref="O41" si="97">POWER(2,-L41)</f>
        <v>10.885477272402838</v>
      </c>
      <c r="P41" s="17">
        <f t="shared" ref="P41" si="98">M41/SQRT((COUNT(C39:C41)+COUNT(G39:G41)/2))</f>
        <v>6.1260463264479363E-2</v>
      </c>
    </row>
    <row r="42" spans="2:16">
      <c r="B42" s="24" t="s">
        <v>144</v>
      </c>
      <c r="C42" s="21">
        <v>23.888999938964844</v>
      </c>
      <c r="D42" s="31"/>
      <c r="E42" s="35"/>
      <c r="F42" s="35"/>
      <c r="G42" s="34">
        <v>17.847000122070313</v>
      </c>
      <c r="I42" s="35"/>
      <c r="J42" s="35"/>
      <c r="K42" s="35"/>
      <c r="L42" s="35"/>
      <c r="M42" s="35"/>
      <c r="N42" s="35"/>
      <c r="O42" s="36"/>
    </row>
    <row r="43" spans="2:16">
      <c r="B43" s="24" t="s">
        <v>144</v>
      </c>
      <c r="C43" s="21">
        <v>23.879999160766602</v>
      </c>
      <c r="D43" s="37"/>
      <c r="E43" s="35"/>
      <c r="F43" s="35"/>
      <c r="G43" s="34">
        <v>17.850000381469727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4" t="s">
        <v>144</v>
      </c>
      <c r="C44" s="21">
        <v>23.985000610351563</v>
      </c>
      <c r="D44" s="38">
        <f t="shared" ref="D44" si="99">STDEV(C42:C44)</f>
        <v>5.819857863358549E-2</v>
      </c>
      <c r="E44" s="39">
        <f t="shared" ref="E44" si="100">AVERAGE(C42:C44)</f>
        <v>23.917999903361004</v>
      </c>
      <c r="F44" s="35"/>
      <c r="G44" s="34">
        <v>17.861000061035156</v>
      </c>
      <c r="H44" s="40">
        <f t="shared" ref="H44" si="101">STDEV(G42:G44)</f>
        <v>7.3710333742433307E-3</v>
      </c>
      <c r="I44" s="39">
        <f t="shared" ref="I44" si="102">AVERAGE(G42:G44)</f>
        <v>17.852666854858398</v>
      </c>
      <c r="J44" s="35"/>
      <c r="K44" s="39">
        <f t="shared" ref="K44" si="103">E44-I44</f>
        <v>6.0653330485026054</v>
      </c>
      <c r="L44" s="39">
        <f t="shared" ref="L44" si="104">K44-$K$7</f>
        <v>-6.6180000305175781</v>
      </c>
      <c r="M44" s="18">
        <f t="shared" ref="M44" si="105">SQRT((D44*D44)+(H44*H44))</f>
        <v>5.8663503884219551E-2</v>
      </c>
      <c r="N44" s="6"/>
      <c r="O44" s="43">
        <f t="shared" ref="O44" si="106">POWER(2,-L44)</f>
        <v>98.223752221800765</v>
      </c>
      <c r="P44" s="17">
        <f t="shared" ref="P44" si="107">M44/SQRT((COUNT(C42:C44)+COUNT(G42:G44)/2))</f>
        <v>2.7654240936463344E-2</v>
      </c>
    </row>
    <row r="45" spans="2:16">
      <c r="B45" s="24" t="s">
        <v>145</v>
      </c>
      <c r="C45" s="21">
        <v>31.575000762939453</v>
      </c>
      <c r="D45" s="31"/>
      <c r="E45" s="35"/>
      <c r="F45" s="35"/>
      <c r="G45" s="34">
        <v>20.25</v>
      </c>
      <c r="I45" s="35"/>
      <c r="J45" s="35"/>
      <c r="K45" s="35"/>
      <c r="L45" s="35"/>
      <c r="M45" s="35"/>
      <c r="N45" s="35"/>
      <c r="O45" s="36"/>
    </row>
    <row r="46" spans="2:16">
      <c r="B46" s="24" t="s">
        <v>145</v>
      </c>
      <c r="C46" s="21">
        <v>34.453998565673828</v>
      </c>
      <c r="D46" s="37"/>
      <c r="E46" s="35"/>
      <c r="F46" s="35"/>
      <c r="G46" s="34">
        <v>20.214000701904297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4" t="s">
        <v>145</v>
      </c>
      <c r="C47" s="21"/>
      <c r="D47" s="38">
        <f t="shared" ref="D47" si="108">STDEV(C45:C47)</f>
        <v>2.0357588693346469</v>
      </c>
      <c r="E47" s="39">
        <f t="shared" ref="E47" si="109">AVERAGE(C45:C47)</f>
        <v>33.014499664306641</v>
      </c>
      <c r="F47" s="35"/>
      <c r="G47" s="34">
        <v>20.357000350952148</v>
      </c>
      <c r="H47" s="40">
        <f t="shared" ref="H47" si="110">STDEV(G45:G47)</f>
        <v>7.4379571786742343E-2</v>
      </c>
      <c r="I47" s="39">
        <f t="shared" ref="I47" si="111">AVERAGE(G45:G47)</f>
        <v>20.273667017618816</v>
      </c>
      <c r="J47" s="35"/>
      <c r="K47" s="39">
        <f t="shared" ref="K47" si="112">E47-I47</f>
        <v>12.740832646687824</v>
      </c>
      <c r="L47" s="39">
        <f t="shared" ref="L47" si="113">K47-$K$7</f>
        <v>5.7499567667640861E-2</v>
      </c>
      <c r="M47" s="18">
        <f t="shared" ref="M47" si="114">SQRT((D47*D47)+(H47*H47))</f>
        <v>2.0371172020219794</v>
      </c>
      <c r="N47" s="6"/>
      <c r="O47" s="29">
        <f t="shared" ref="O47" si="115">POWER(2,-L47)</f>
        <v>0.96092812642227998</v>
      </c>
      <c r="P47" s="17">
        <f t="shared" ref="P47" si="116">M47/SQRT((COUNT(C45:C47)+COUNT(G45:G47)/2))</f>
        <v>1.0888849466671147</v>
      </c>
    </row>
    <row r="48" spans="2:16">
      <c r="B48" s="24" t="s">
        <v>146</v>
      </c>
      <c r="C48" s="21">
        <v>22.496999740600586</v>
      </c>
      <c r="D48" s="31"/>
      <c r="E48" s="35"/>
      <c r="F48" s="35"/>
      <c r="G48" s="34">
        <v>13.907999992370605</v>
      </c>
      <c r="I48" s="35"/>
      <c r="J48" s="35"/>
      <c r="K48" s="35"/>
      <c r="L48" s="35"/>
      <c r="M48" s="35"/>
      <c r="N48" s="35"/>
      <c r="O48" s="36"/>
    </row>
    <row r="49" spans="2:16">
      <c r="B49" s="24" t="s">
        <v>146</v>
      </c>
      <c r="C49" s="21">
        <v>22.499000549316406</v>
      </c>
      <c r="D49" s="37"/>
      <c r="E49" s="35"/>
      <c r="F49" s="35"/>
      <c r="G49" s="34">
        <v>14.003999710083008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4" t="s">
        <v>146</v>
      </c>
      <c r="C50" s="21">
        <v>22.506000518798828</v>
      </c>
      <c r="D50" s="38">
        <f t="shared" ref="D50" si="117">STDEV(C48:C50)</f>
        <v>4.7261121521128407E-3</v>
      </c>
      <c r="E50" s="39">
        <f t="shared" ref="E50" si="118">AVERAGE(C48:C50)</f>
        <v>22.500666936238606</v>
      </c>
      <c r="F50" s="35"/>
      <c r="G50" s="34">
        <v>13.984000205993652</v>
      </c>
      <c r="H50" s="40">
        <f t="shared" ref="H50" si="119">STDEV(G48:G50)</f>
        <v>5.0649051382083886E-2</v>
      </c>
      <c r="I50" s="39">
        <f t="shared" ref="I50" si="120">AVERAGE(G48:G50)</f>
        <v>13.965333302815756</v>
      </c>
      <c r="J50" s="35"/>
      <c r="K50" s="39">
        <f t="shared" ref="K50" si="121">E50-I50</f>
        <v>8.5353336334228498</v>
      </c>
      <c r="L50" s="39">
        <f t="shared" ref="L50" si="122">K50-$K$7</f>
        <v>-4.1479994455973337</v>
      </c>
      <c r="M50" s="18">
        <f t="shared" ref="M50" si="123">SQRT((D50*D50)+(H50*H50))</f>
        <v>5.0869072548841716E-2</v>
      </c>
      <c r="N50" s="6"/>
      <c r="O50" s="43">
        <f t="shared" ref="O50" si="124">POWER(2,-L50)</f>
        <v>17.728510753078503</v>
      </c>
      <c r="P50" s="17">
        <f t="shared" ref="P50" si="125">M50/SQRT((COUNT(C48:C50)+COUNT(G48:G50)/2))</f>
        <v>2.3979910767970958E-2</v>
      </c>
    </row>
    <row r="51" spans="2:16">
      <c r="B51" s="24" t="s">
        <v>147</v>
      </c>
      <c r="C51" s="21"/>
      <c r="D51" s="31"/>
      <c r="E51" s="35"/>
      <c r="F51" s="35"/>
      <c r="G51" s="34">
        <v>18.141000747680664</v>
      </c>
      <c r="I51" s="35"/>
      <c r="J51" s="35"/>
      <c r="K51" s="35"/>
      <c r="L51" s="35"/>
      <c r="M51" s="35"/>
      <c r="N51" s="35"/>
      <c r="O51" s="36"/>
    </row>
    <row r="52" spans="2:16">
      <c r="B52" s="24" t="s">
        <v>147</v>
      </c>
      <c r="C52" s="21">
        <v>24.153999328613281</v>
      </c>
      <c r="D52" s="37"/>
      <c r="E52" s="35"/>
      <c r="F52" s="35"/>
      <c r="G52" s="34">
        <v>18.184000015258789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4" t="s">
        <v>147</v>
      </c>
      <c r="C53" s="21">
        <v>24.045999526977539</v>
      </c>
      <c r="D53" s="38">
        <f t="shared" ref="D53" si="126">STDEV(C51:C53)</f>
        <v>7.6367392103435294E-2</v>
      </c>
      <c r="E53" s="39">
        <f t="shared" ref="E53" si="127">AVERAGE(C51:C53)</f>
        <v>24.09999942779541</v>
      </c>
      <c r="F53" s="35"/>
      <c r="G53" s="34">
        <v>18.253000259399414</v>
      </c>
      <c r="H53" s="40">
        <f t="shared" ref="H53" si="128">STDEV(G51:G53)</f>
        <v>5.6500532931055121E-2</v>
      </c>
      <c r="I53" s="39">
        <f t="shared" ref="I53" si="129">AVERAGE(G51:G53)</f>
        <v>18.192667007446289</v>
      </c>
      <c r="J53" s="35"/>
      <c r="K53" s="39">
        <f t="shared" ref="K53" si="130">E53-I53</f>
        <v>5.9073324203491211</v>
      </c>
      <c r="L53" s="39">
        <f t="shared" ref="L53" si="131">K53-$K$7</f>
        <v>-6.7760006586710624</v>
      </c>
      <c r="M53" s="18">
        <f t="shared" ref="M53" si="132">SQRT((D53*D53)+(H53*H53))</f>
        <v>9.4996256758743264E-2</v>
      </c>
      <c r="N53" s="6"/>
      <c r="O53" s="43">
        <f t="shared" ref="O53" si="133">POWER(2,-L53)</f>
        <v>109.59215045688772</v>
      </c>
      <c r="P53" s="17">
        <f t="shared" ref="P53" si="134">M53/SQRT((COUNT(C51:C53)+COUNT(G51:G53)/2))</f>
        <v>5.0777635116746531E-2</v>
      </c>
    </row>
    <row r="54" spans="2:16">
      <c r="B54" s="24" t="s">
        <v>148</v>
      </c>
      <c r="C54" s="21">
        <v>32.812999725341797</v>
      </c>
      <c r="D54" s="31"/>
      <c r="E54" s="35"/>
      <c r="F54" s="35"/>
      <c r="G54" s="34">
        <v>18.139999389648438</v>
      </c>
      <c r="I54" s="35"/>
      <c r="J54" s="35"/>
      <c r="K54" s="35"/>
      <c r="L54" s="35"/>
      <c r="M54" s="35"/>
      <c r="N54" s="35"/>
      <c r="O54" s="36"/>
    </row>
    <row r="55" spans="2:16">
      <c r="B55" s="24" t="s">
        <v>148</v>
      </c>
      <c r="C55" s="21">
        <v>31.468000411987305</v>
      </c>
      <c r="D55" s="37"/>
      <c r="E55" s="35"/>
      <c r="F55" s="35"/>
      <c r="G55" s="34">
        <v>18.193000793457031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4" t="s">
        <v>148</v>
      </c>
      <c r="C56" s="21">
        <v>31.812999725341797</v>
      </c>
      <c r="D56" s="38">
        <f t="shared" ref="D56" si="135">STDEV(C54:C56)</f>
        <v>0.69857565554713685</v>
      </c>
      <c r="E56" s="39">
        <f t="shared" ref="E56" si="136">AVERAGE(C54:C56)</f>
        <v>32.031333287556969</v>
      </c>
      <c r="F56" s="35"/>
      <c r="G56" s="34">
        <v>18.204999923706055</v>
      </c>
      <c r="H56" s="40">
        <f t="shared" ref="H56" si="137">STDEV(G54:G56)</f>
        <v>3.4588527385512519E-2</v>
      </c>
      <c r="I56" s="39">
        <f t="shared" ref="I56" si="138">AVERAGE(G54:G56)</f>
        <v>18.179333368937176</v>
      </c>
      <c r="J56" s="35"/>
      <c r="K56" s="39">
        <f t="shared" ref="K56" si="139">E56-I56</f>
        <v>13.851999918619793</v>
      </c>
      <c r="L56" s="39">
        <f t="shared" ref="L56" si="140">K56-$K$7</f>
        <v>1.1686668395996094</v>
      </c>
      <c r="M56" s="18">
        <f t="shared" ref="M56" si="141">SQRT((D56*D56)+(H56*H56))</f>
        <v>0.69943142104841871</v>
      </c>
      <c r="N56" s="6"/>
      <c r="O56" s="43">
        <f t="shared" ref="O56" si="142">POWER(2,-L56)</f>
        <v>0.4448322096516325</v>
      </c>
      <c r="P56" s="17">
        <f t="shared" ref="P56" si="143">M56/SQRT((COUNT(C54:C56)+COUNT(G54:G56)/2))</f>
        <v>0.32971513386552015</v>
      </c>
    </row>
    <row r="57" spans="2:16">
      <c r="B57" s="24" t="s">
        <v>149</v>
      </c>
      <c r="C57" s="21">
        <v>22.681999206542969</v>
      </c>
      <c r="D57" s="31"/>
      <c r="E57" s="35"/>
      <c r="F57" s="35"/>
      <c r="G57" s="34">
        <v>12.817000389099121</v>
      </c>
      <c r="I57" s="35"/>
      <c r="J57" s="35"/>
      <c r="K57" s="35"/>
      <c r="L57" s="35"/>
      <c r="M57" s="35"/>
      <c r="N57" s="35"/>
      <c r="O57" s="36"/>
    </row>
    <row r="58" spans="2:16">
      <c r="B58" s="24" t="s">
        <v>149</v>
      </c>
      <c r="C58" s="21">
        <v>22.559999465942383</v>
      </c>
      <c r="D58" s="37"/>
      <c r="E58" s="35"/>
      <c r="F58" s="35"/>
      <c r="G58" s="34">
        <v>12.807000160217285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4" t="s">
        <v>149</v>
      </c>
      <c r="C59" s="21">
        <v>22.562000274658203</v>
      </c>
      <c r="D59" s="38">
        <f t="shared" ref="D59" si="144">STDEV(C57:C59)</f>
        <v>6.9866162047651476E-2</v>
      </c>
      <c r="E59" s="39">
        <f t="shared" ref="E59" si="145">AVERAGE(C57:C59)</f>
        <v>22.601332982381184</v>
      </c>
      <c r="F59" s="35"/>
      <c r="G59" s="34">
        <v>12.911999702453613</v>
      </c>
      <c r="H59" s="40">
        <f t="shared" ref="H59" si="146">STDEV(G57:G59)</f>
        <v>5.7950809579263796E-2</v>
      </c>
      <c r="I59" s="39">
        <f t="shared" ref="I59" si="147">AVERAGE(G57:G59)</f>
        <v>12.845333417256674</v>
      </c>
      <c r="J59" s="35"/>
      <c r="K59" s="39">
        <f t="shared" ref="K59" si="148">E59-I59</f>
        <v>9.7559995651245099</v>
      </c>
      <c r="L59" s="39">
        <f t="shared" ref="L59" si="149">K59-$K$7</f>
        <v>-2.9273335138956735</v>
      </c>
      <c r="M59" s="18">
        <f t="shared" ref="M59" si="150">SQRT((D59*D59)+(H59*H59))</f>
        <v>9.0772115377800833E-2</v>
      </c>
      <c r="N59" s="6"/>
      <c r="O59" s="43">
        <f t="shared" ref="O59" si="151">POWER(2,-L59)</f>
        <v>7.6070311560556751</v>
      </c>
      <c r="P59" s="17">
        <f t="shared" ref="P59" si="152">M59/SQRT((COUNT(C57:C59)+COUNT(G57:G59)/2))</f>
        <v>4.2790385550860441E-2</v>
      </c>
    </row>
    <row r="60" spans="2:16">
      <c r="B60" s="24" t="s">
        <v>150</v>
      </c>
      <c r="C60" s="21">
        <v>23.697999954223633</v>
      </c>
      <c r="D60" s="31"/>
      <c r="E60" s="35"/>
      <c r="F60" s="35"/>
      <c r="G60" s="34">
        <v>17.080999374389648</v>
      </c>
      <c r="I60" s="35"/>
      <c r="J60" s="35"/>
      <c r="K60" s="35"/>
      <c r="L60" s="35"/>
      <c r="M60" s="35"/>
      <c r="N60" s="35"/>
      <c r="O60" s="36"/>
    </row>
    <row r="61" spans="2:16">
      <c r="B61" s="24" t="s">
        <v>150</v>
      </c>
      <c r="C61" s="21">
        <v>23.802999496459961</v>
      </c>
      <c r="D61" s="37"/>
      <c r="E61" s="35"/>
      <c r="F61" s="35"/>
      <c r="G61" s="34">
        <v>16.940999984741211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4" t="s">
        <v>150</v>
      </c>
      <c r="C62" s="21">
        <v>23.725000381469727</v>
      </c>
      <c r="D62" s="38">
        <f t="shared" ref="D62" si="153">STDEV(C60:C62)</f>
        <v>5.4524900856657316E-2</v>
      </c>
      <c r="E62" s="39">
        <f t="shared" ref="E62" si="154">AVERAGE(C60:C62)</f>
        <v>23.741999944051106</v>
      </c>
      <c r="F62" s="35"/>
      <c r="G62" s="34">
        <v>16.995000839233398</v>
      </c>
      <c r="H62" s="40">
        <f t="shared" ref="H62" si="155">STDEV(G60:G62)</f>
        <v>7.0606502812939981E-2</v>
      </c>
      <c r="I62" s="39">
        <f t="shared" ref="I62" si="156">AVERAGE(G60:G62)</f>
        <v>17.005666732788086</v>
      </c>
      <c r="J62" s="35"/>
      <c r="K62" s="39">
        <f t="shared" ref="K62" si="157">E62-I62</f>
        <v>6.7363332112630196</v>
      </c>
      <c r="L62" s="39">
        <f t="shared" ref="L62" si="158">K62-$K$7</f>
        <v>-5.9469998677571638</v>
      </c>
      <c r="M62" s="18">
        <f t="shared" ref="M62" si="159">SQRT((D62*D62)+(H62*H62))</f>
        <v>8.9208985269994032E-2</v>
      </c>
      <c r="N62" s="6"/>
      <c r="O62" s="43">
        <f t="shared" ref="O62" si="160">POWER(2,-L62)</f>
        <v>61.691502040526522</v>
      </c>
      <c r="P62" s="17">
        <f t="shared" ref="P62" si="161">M62/SQRT((COUNT(C60:C62)+COUNT(G60:G62)/2))</f>
        <v>4.2053518951455746E-2</v>
      </c>
    </row>
    <row r="63" spans="2:16">
      <c r="B63" s="24" t="s">
        <v>151</v>
      </c>
      <c r="C63" s="21">
        <v>30.110000610351563</v>
      </c>
      <c r="D63" s="31"/>
      <c r="E63" s="35"/>
      <c r="F63" s="35"/>
      <c r="G63" s="34">
        <v>19.916999816894531</v>
      </c>
      <c r="I63" s="35"/>
      <c r="J63" s="35"/>
      <c r="K63" s="35"/>
      <c r="L63" s="35"/>
      <c r="M63" s="35"/>
      <c r="N63" s="35"/>
      <c r="O63" s="36"/>
    </row>
    <row r="64" spans="2:16">
      <c r="B64" s="24" t="s">
        <v>151</v>
      </c>
      <c r="C64" s="21">
        <v>30.454999923706055</v>
      </c>
      <c r="D64" s="37"/>
      <c r="E64" s="35"/>
      <c r="F64" s="35"/>
      <c r="G64" s="34">
        <v>19.954000473022461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4" t="s">
        <v>151</v>
      </c>
      <c r="C65" s="21">
        <v>30.253999710083008</v>
      </c>
      <c r="D65" s="38">
        <f>STDEV(C63:C65)</f>
        <v>0.17328269427684168</v>
      </c>
      <c r="E65" s="39">
        <f>AVERAGE(C63:C65)</f>
        <v>30.273000081380207</v>
      </c>
      <c r="F65" s="35"/>
      <c r="G65" s="34">
        <v>19.958999633789063</v>
      </c>
      <c r="H65" s="40">
        <f>STDEV(G63:G65)</f>
        <v>2.2942045758249856E-2</v>
      </c>
      <c r="I65" s="39">
        <f>AVERAGE(G63:G65)</f>
        <v>19.943333307902019</v>
      </c>
      <c r="J65" s="35"/>
      <c r="K65" s="39">
        <f>E65-I65</f>
        <v>10.329666773478188</v>
      </c>
      <c r="L65" s="39">
        <f>K65-$K$7</f>
        <v>-2.3536663055419957</v>
      </c>
      <c r="M65" s="18">
        <f>SQRT((D65*D65)+(H65*H65))</f>
        <v>0.17479482143191488</v>
      </c>
      <c r="N65" s="6"/>
      <c r="O65" s="43">
        <f>POWER(2,-L65)</f>
        <v>5.1112150952327573</v>
      </c>
      <c r="P65" s="17">
        <f>M65/SQRT((COUNT(C63:C65)+COUNT(G63:G65)/2))</f>
        <v>8.2399069033865791E-2</v>
      </c>
    </row>
    <row r="66" spans="2:16">
      <c r="B66" s="24" t="s">
        <v>152</v>
      </c>
      <c r="C66" s="21">
        <v>23.990999221801758</v>
      </c>
      <c r="D66" s="31"/>
      <c r="E66" s="35"/>
      <c r="F66" s="35"/>
      <c r="G66" s="34">
        <v>15.232999801635742</v>
      </c>
      <c r="I66" s="35"/>
      <c r="J66" s="35"/>
      <c r="K66" s="35"/>
      <c r="L66" s="35"/>
      <c r="M66" s="35"/>
      <c r="N66" s="35"/>
      <c r="O66" s="36"/>
    </row>
    <row r="67" spans="2:16">
      <c r="B67" s="24" t="s">
        <v>152</v>
      </c>
      <c r="C67" s="21">
        <v>24.066999435424805</v>
      </c>
      <c r="D67" s="37"/>
      <c r="E67" s="35"/>
      <c r="F67" s="35"/>
      <c r="G67" s="34">
        <v>15.220999717712402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4" t="s">
        <v>152</v>
      </c>
      <c r="C68" s="21">
        <v>24.159000396728516</v>
      </c>
      <c r="D68" s="38">
        <f>STDEV(C66:C68)</f>
        <v>8.4127486717408786E-2</v>
      </c>
      <c r="E68" s="39">
        <f>AVERAGE(C66:C68)</f>
        <v>24.072333017985027</v>
      </c>
      <c r="F68" s="35"/>
      <c r="G68" s="34">
        <v>15.258000373840332</v>
      </c>
      <c r="H68" s="40">
        <f>STDEV(G66:G68)</f>
        <v>1.8877143051061383E-2</v>
      </c>
      <c r="I68" s="39">
        <f>AVERAGE(G66:G68)</f>
        <v>15.237333297729492</v>
      </c>
      <c r="J68" s="35"/>
      <c r="K68" s="39">
        <f>E68-I68</f>
        <v>8.834999720255535</v>
      </c>
      <c r="L68" s="39">
        <f>K68-$K$7</f>
        <v>-3.8483333587646484</v>
      </c>
      <c r="M68" s="18">
        <f>SQRT((D68*D68)+(H68*H68))</f>
        <v>8.6219374569513244E-2</v>
      </c>
      <c r="N68" s="6"/>
      <c r="O68" s="43">
        <f>POWER(2,-L68)</f>
        <v>14.403358628587032</v>
      </c>
      <c r="P68" s="17">
        <f>M68/SQRT((COUNT(C66:C68)+COUNT(G66:G68)/2))</f>
        <v>4.0644202951843858E-2</v>
      </c>
    </row>
    <row r="69" spans="2:16">
      <c r="B69" s="24" t="s">
        <v>153</v>
      </c>
      <c r="C69" s="21">
        <v>21.840999603271484</v>
      </c>
      <c r="D69" s="31"/>
      <c r="E69" s="35"/>
      <c r="F69" s="35"/>
      <c r="G69" s="34">
        <v>15.817999839782715</v>
      </c>
      <c r="I69" s="35"/>
      <c r="J69" s="35"/>
      <c r="K69" s="35"/>
      <c r="L69" s="35"/>
      <c r="M69" s="35"/>
      <c r="N69" s="35"/>
      <c r="O69" s="36"/>
    </row>
    <row r="70" spans="2:16">
      <c r="B70" s="24" t="s">
        <v>153</v>
      </c>
      <c r="C70" s="21">
        <v>21.722999572753906</v>
      </c>
      <c r="D70" s="37"/>
      <c r="E70" s="35"/>
      <c r="F70" s="35"/>
      <c r="G70" s="34">
        <v>15.779000282287598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4" t="s">
        <v>153</v>
      </c>
      <c r="C71" s="21">
        <v>21.839000701904297</v>
      </c>
      <c r="D71" s="38">
        <f>STDEV(C69:C71)</f>
        <v>6.7557709618013148E-2</v>
      </c>
      <c r="E71" s="39">
        <f>AVERAGE(C69:C71)</f>
        <v>21.800999959309895</v>
      </c>
      <c r="F71" s="35"/>
      <c r="G71" s="34">
        <v>15.826000213623047</v>
      </c>
      <c r="H71" s="40">
        <f>STDEV(G69:G71)</f>
        <v>2.5146123001160509E-2</v>
      </c>
      <c r="I71" s="39">
        <f>AVERAGE(G69:G71)</f>
        <v>15.807666778564453</v>
      </c>
      <c r="J71" s="35"/>
      <c r="K71" s="39">
        <f>E71-I71</f>
        <v>5.9933331807454415</v>
      </c>
      <c r="L71" s="39">
        <f>K71-$K$7</f>
        <v>-6.689999898274742</v>
      </c>
      <c r="M71" s="18">
        <f>SQRT((D71*D71)+(H71*H71))</f>
        <v>7.2085862905435769E-2</v>
      </c>
      <c r="N71" s="6"/>
      <c r="O71" s="43">
        <f>POWER(2,-L71)</f>
        <v>103.25013790020525</v>
      </c>
      <c r="P71" s="17">
        <f>M71/SQRT((COUNT(C69:C71)+COUNT(G69:G71)/2))</f>
        <v>3.3981601658744962E-2</v>
      </c>
    </row>
    <row r="72" spans="2:16">
      <c r="B72" s="24" t="s">
        <v>154</v>
      </c>
      <c r="C72" s="21">
        <v>28.895999908447266</v>
      </c>
      <c r="D72" s="31"/>
      <c r="E72" s="35"/>
      <c r="F72" s="35"/>
      <c r="G72" s="34">
        <v>16.683000564575195</v>
      </c>
      <c r="I72" s="35"/>
      <c r="J72" s="35"/>
      <c r="K72" s="35"/>
      <c r="L72" s="35"/>
      <c r="M72" s="35"/>
      <c r="N72" s="35"/>
      <c r="O72" s="36"/>
    </row>
    <row r="73" spans="2:16">
      <c r="B73" s="24" t="s">
        <v>154</v>
      </c>
      <c r="C73" s="21">
        <v>29.38599967956543</v>
      </c>
      <c r="D73" s="37"/>
      <c r="E73" s="35"/>
      <c r="F73" s="35"/>
      <c r="G73" s="34">
        <v>16.729000091552734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4" t="s">
        <v>154</v>
      </c>
      <c r="C74" s="21">
        <v>28.631999969482422</v>
      </c>
      <c r="D74" s="38">
        <f>STDEV(C72:C74)</f>
        <v>0.38260321184269991</v>
      </c>
      <c r="E74" s="39">
        <f>AVERAGE(C72:C74)</f>
        <v>28.971333185831707</v>
      </c>
      <c r="F74" s="35"/>
      <c r="G74" s="34">
        <v>16.73900032043457</v>
      </c>
      <c r="H74" s="40">
        <f>STDEV(G72:G74)</f>
        <v>2.9866184099959534E-2</v>
      </c>
      <c r="I74" s="39">
        <f>AVERAGE(G72:G74)</f>
        <v>16.717000325520832</v>
      </c>
      <c r="J74" s="35"/>
      <c r="K74" s="39">
        <f>E74-I74</f>
        <v>12.254332860310875</v>
      </c>
      <c r="L74" s="39">
        <f>K74-$K$7</f>
        <v>-0.42900021870930871</v>
      </c>
      <c r="M74" s="18">
        <f>SQRT((D74*D74)+(H74*H74))</f>
        <v>0.38376712556580794</v>
      </c>
      <c r="N74" s="6"/>
      <c r="O74" s="43">
        <f>POWER(2,-L74)</f>
        <v>1.3463002733728466</v>
      </c>
      <c r="P74" s="17">
        <f>M74/SQRT((COUNT(C72:C74)+COUNT(G72:G74)/2))</f>
        <v>0.18090955792270139</v>
      </c>
    </row>
    <row r="75" spans="2:16">
      <c r="B75" s="24" t="s">
        <v>155</v>
      </c>
      <c r="C75" s="21">
        <v>22.645000457763672</v>
      </c>
      <c r="D75" s="31"/>
      <c r="E75" s="35"/>
      <c r="F75" s="35"/>
      <c r="G75" s="34">
        <v>13.527999877929688</v>
      </c>
      <c r="I75" s="35"/>
      <c r="J75" s="35"/>
      <c r="K75" s="35"/>
      <c r="L75" s="35"/>
      <c r="M75" s="35"/>
      <c r="N75" s="35"/>
      <c r="O75" s="36"/>
    </row>
    <row r="76" spans="2:16">
      <c r="B76" s="24" t="s">
        <v>155</v>
      </c>
      <c r="C76" s="21">
        <v>22.649999618530273</v>
      </c>
      <c r="D76" s="37"/>
      <c r="E76" s="35"/>
      <c r="F76" s="35"/>
      <c r="G76" s="34">
        <v>13.616000175476074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4" t="s">
        <v>155</v>
      </c>
      <c r="C77" s="21">
        <v>22.740999221801758</v>
      </c>
      <c r="D77" s="38">
        <f>STDEV(C75:C77)</f>
        <v>5.4039618338119884E-2</v>
      </c>
      <c r="E77" s="39">
        <f>AVERAGE(C75:C77)</f>
        <v>22.678666432698567</v>
      </c>
      <c r="F77" s="35"/>
      <c r="G77" s="34">
        <v>13.550999641418457</v>
      </c>
      <c r="H77" s="40">
        <f>STDEV(G75:G77)</f>
        <v>4.5640097349748984E-2</v>
      </c>
      <c r="I77" s="39">
        <f>AVERAGE(G75:G77)</f>
        <v>13.56499989827474</v>
      </c>
      <c r="J77" s="35"/>
      <c r="K77" s="39">
        <f>E77-I77</f>
        <v>9.1136665344238263</v>
      </c>
      <c r="L77" s="39">
        <f>K77-$K$7</f>
        <v>-3.5696665445963571</v>
      </c>
      <c r="M77" s="18">
        <f>SQRT((D77*D77)+(H77*H77))</f>
        <v>7.0734000567083913E-2</v>
      </c>
      <c r="N77" s="6"/>
      <c r="O77" s="43">
        <f>POWER(2,-L77)</f>
        <v>11.873443895154605</v>
      </c>
      <c r="P77" s="17">
        <f>M77/SQRT((COUNT(C75:C77)+COUNT(G75:G77)/2))</f>
        <v>3.3344327640958758E-2</v>
      </c>
    </row>
    <row r="78" spans="2:16">
      <c r="B78" s="24" t="s">
        <v>156</v>
      </c>
      <c r="C78" s="21">
        <v>23.038999557495117</v>
      </c>
      <c r="D78" s="31"/>
      <c r="E78" s="35"/>
      <c r="F78" s="35"/>
      <c r="G78" s="34">
        <v>16.704999923706055</v>
      </c>
      <c r="I78" s="35"/>
      <c r="J78" s="35"/>
      <c r="K78" s="35"/>
      <c r="L78" s="35"/>
      <c r="M78" s="35"/>
      <c r="N78" s="35"/>
      <c r="O78" s="36"/>
    </row>
    <row r="79" spans="2:16">
      <c r="B79" s="24" t="s">
        <v>156</v>
      </c>
      <c r="C79" s="21">
        <v>23.097000122070313</v>
      </c>
      <c r="D79" s="37"/>
      <c r="E79" s="35"/>
      <c r="F79" s="35"/>
      <c r="G79" s="34">
        <v>16.722999572753906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4" t="s">
        <v>156</v>
      </c>
      <c r="C80" s="21">
        <v>23.150999069213867</v>
      </c>
      <c r="D80" s="38">
        <f>STDEV(C78:C80)</f>
        <v>5.6011669035556384E-2</v>
      </c>
      <c r="E80" s="39">
        <f>AVERAGE(C78:C80)</f>
        <v>23.095666249593098</v>
      </c>
      <c r="F80" s="35"/>
      <c r="G80" s="34">
        <v>16.731000900268555</v>
      </c>
      <c r="H80" s="40">
        <f>STDEV(G78:G80)</f>
        <v>1.3317027884417803E-2</v>
      </c>
      <c r="I80" s="39">
        <f>AVERAGE(G78:G80)</f>
        <v>16.719666798909504</v>
      </c>
      <c r="J80" s="35"/>
      <c r="K80" s="39">
        <f>E80-I80</f>
        <v>6.3759994506835938</v>
      </c>
      <c r="L80" s="39">
        <f>K80-$K$7</f>
        <v>-6.3073336283365897</v>
      </c>
      <c r="M80" s="18">
        <f>SQRT((D80*D80)+(H80*H80))</f>
        <v>5.7572999746609239E-2</v>
      </c>
      <c r="N80" s="6"/>
      <c r="O80" s="43">
        <f>POWER(2,-L80)</f>
        <v>79.194790594287625</v>
      </c>
      <c r="P80" s="17">
        <f>M80/SQRT((COUNT(C78:C80)+COUNT(G78:G80)/2))</f>
        <v>2.7140172356052518E-2</v>
      </c>
    </row>
    <row r="81" spans="2:16">
      <c r="B81" s="24" t="s">
        <v>157</v>
      </c>
      <c r="C81" s="21">
        <v>28.724000930786133</v>
      </c>
      <c r="D81" s="31"/>
      <c r="E81" s="35"/>
      <c r="F81" s="35"/>
      <c r="G81" s="34">
        <v>17.36199951171875</v>
      </c>
      <c r="I81" s="35"/>
      <c r="J81" s="35"/>
      <c r="K81" s="35"/>
      <c r="L81" s="35"/>
      <c r="M81" s="35"/>
      <c r="N81" s="35"/>
      <c r="O81" s="36"/>
    </row>
    <row r="82" spans="2:16">
      <c r="B82" s="24" t="s">
        <v>157</v>
      </c>
      <c r="C82" s="21">
        <v>29</v>
      </c>
      <c r="D82" s="37"/>
      <c r="E82" s="35"/>
      <c r="F82" s="35"/>
      <c r="G82" s="34">
        <v>17.281000137329102</v>
      </c>
      <c r="H82" s="37"/>
      <c r="I82" s="35"/>
      <c r="J82" s="35"/>
      <c r="K82" s="35"/>
      <c r="L82" s="35"/>
      <c r="M82" s="35"/>
      <c r="N82" s="35"/>
      <c r="O82" s="36"/>
    </row>
    <row r="83" spans="2:16" ht="15.75">
      <c r="B83" s="24" t="s">
        <v>157</v>
      </c>
      <c r="C83" s="21">
        <v>29.077999114990234</v>
      </c>
      <c r="D83" s="38">
        <f>STDEV(C81:C83)</f>
        <v>0.18599913197198076</v>
      </c>
      <c r="E83" s="39">
        <f>AVERAGE(C81:C83)</f>
        <v>28.934000015258789</v>
      </c>
      <c r="F83" s="35"/>
      <c r="G83" s="34">
        <v>17.322999954223633</v>
      </c>
      <c r="H83" s="40">
        <f>STDEV(G81:G83)</f>
        <v>4.0508947068319652E-2</v>
      </c>
      <c r="I83" s="39">
        <f>AVERAGE(G81:G83)</f>
        <v>17.32199986775716</v>
      </c>
      <c r="J83" s="35"/>
      <c r="K83" s="39">
        <f>E83-I83</f>
        <v>11.612000147501629</v>
      </c>
      <c r="L83" s="39">
        <f>K83-$K$7</f>
        <v>-1.0713329315185547</v>
      </c>
      <c r="M83" s="18">
        <f>SQRT((D83*D83)+(H83*H83))</f>
        <v>0.19035927055679278</v>
      </c>
      <c r="N83" s="6"/>
      <c r="O83" s="43">
        <f>POWER(2,-L83)</f>
        <v>2.1013739672837577</v>
      </c>
      <c r="P83" s="17">
        <f>M83/SQRT((COUNT(C81:C83)+COUNT(G81:G83)/2))</f>
        <v>8.9736220714955253E-2</v>
      </c>
    </row>
    <row r="84" spans="2:16">
      <c r="B84" s="24" t="s">
        <v>158</v>
      </c>
      <c r="C84" s="21">
        <v>23.724000930786133</v>
      </c>
      <c r="D84" s="31"/>
      <c r="E84" s="35"/>
      <c r="F84" s="35"/>
      <c r="G84" s="34">
        <v>13.958999633789063</v>
      </c>
      <c r="I84" s="35"/>
      <c r="J84" s="35"/>
      <c r="K84" s="35"/>
      <c r="L84" s="35"/>
      <c r="M84" s="35"/>
      <c r="N84" s="35"/>
      <c r="O84" s="36"/>
    </row>
    <row r="85" spans="2:16">
      <c r="B85" s="24" t="s">
        <v>158</v>
      </c>
      <c r="C85" s="21">
        <v>23.320999145507813</v>
      </c>
      <c r="D85" s="37"/>
      <c r="E85" s="35"/>
      <c r="F85" s="35"/>
      <c r="G85" s="34">
        <v>13.998000144958496</v>
      </c>
      <c r="H85" s="37"/>
      <c r="I85" s="35"/>
      <c r="J85" s="35"/>
      <c r="K85" s="35"/>
      <c r="L85" s="35"/>
      <c r="M85" s="35"/>
      <c r="N85" s="35"/>
      <c r="O85" s="36"/>
    </row>
    <row r="86" spans="2:16" ht="15.75">
      <c r="B86" s="24" t="s">
        <v>158</v>
      </c>
      <c r="C86" s="21">
        <v>23.795999526977539</v>
      </c>
      <c r="D86" s="38">
        <f>STDEV(C84:C86)</f>
        <v>0.25600117160781133</v>
      </c>
      <c r="E86" s="39">
        <f>AVERAGE(C84:C86)</f>
        <v>23.613666534423828</v>
      </c>
      <c r="F86" s="35"/>
      <c r="G86" s="34">
        <v>13.994999885559082</v>
      </c>
      <c r="H86" s="40">
        <f>STDEV(G84:G86)</f>
        <v>2.1702763093846219E-2</v>
      </c>
      <c r="I86" s="39">
        <f>AVERAGE(G84:G86)</f>
        <v>13.983999888102213</v>
      </c>
      <c r="J86" s="35"/>
      <c r="K86" s="39">
        <f>E86-I86</f>
        <v>9.6296666463216152</v>
      </c>
      <c r="L86" s="39">
        <f>K86-$K$7</f>
        <v>-3.0536664326985683</v>
      </c>
      <c r="M86" s="18">
        <f>SQRT((D86*D86)+(H86*H86))</f>
        <v>0.25691946168104834</v>
      </c>
      <c r="N86" s="6"/>
      <c r="O86" s="43">
        <f>POWER(2,-L86)</f>
        <v>8.3031941506186602</v>
      </c>
      <c r="P86" s="17">
        <f>M86/SQRT((COUNT(C84:C86)+COUNT(G84:G86)/2))</f>
        <v>0.12111299571564443</v>
      </c>
    </row>
    <row r="87" spans="2:16">
      <c r="B87" s="24" t="s">
        <v>159</v>
      </c>
      <c r="C87" s="21">
        <v>22.50200080871582</v>
      </c>
      <c r="D87" s="31"/>
      <c r="E87" s="35"/>
      <c r="F87" s="35"/>
      <c r="G87" s="34">
        <v>16.03700065612793</v>
      </c>
      <c r="I87" s="35"/>
      <c r="J87" s="35"/>
      <c r="K87" s="35"/>
      <c r="L87" s="35"/>
      <c r="M87" s="35"/>
      <c r="N87" s="35"/>
      <c r="O87" s="36"/>
    </row>
    <row r="88" spans="2:16">
      <c r="B88" s="24" t="s">
        <v>159</v>
      </c>
      <c r="C88" s="21">
        <v>22.474000930786133</v>
      </c>
      <c r="D88" s="37"/>
      <c r="E88" s="35"/>
      <c r="F88" s="35"/>
      <c r="G88" s="34">
        <v>15.970999717712402</v>
      </c>
      <c r="H88" s="37"/>
      <c r="I88" s="35"/>
      <c r="J88" s="35"/>
      <c r="K88" s="35"/>
      <c r="L88" s="35"/>
      <c r="M88" s="35"/>
      <c r="N88" s="35"/>
      <c r="O88" s="36"/>
    </row>
    <row r="89" spans="2:16" ht="15.75">
      <c r="B89" s="24" t="s">
        <v>159</v>
      </c>
      <c r="C89" s="21">
        <v>22.562999725341797</v>
      </c>
      <c r="D89" s="38">
        <f>STDEV(C87:C89)</f>
        <v>4.5507593553130485E-2</v>
      </c>
      <c r="E89" s="39">
        <f>AVERAGE(C87:C89)</f>
        <v>22.51300048828125</v>
      </c>
      <c r="F89" s="35"/>
      <c r="G89" s="34">
        <v>16.004999160766602</v>
      </c>
      <c r="H89" s="40">
        <f>STDEV(G87:G89)</f>
        <v>3.3005508896463219E-2</v>
      </c>
      <c r="I89" s="39">
        <f>AVERAGE(G87:G89)</f>
        <v>16.004333178202312</v>
      </c>
      <c r="J89" s="35"/>
      <c r="K89" s="39">
        <f>E89-I89</f>
        <v>6.5086673100789376</v>
      </c>
      <c r="L89" s="39">
        <f>K89-$K$7</f>
        <v>-6.1746657689412459</v>
      </c>
      <c r="M89" s="18">
        <f>SQRT((D89*D89)+(H89*H89))</f>
        <v>5.6216587307585976E-2</v>
      </c>
      <c r="N89" s="6"/>
      <c r="O89" s="43">
        <f>POWER(2,-L89)</f>
        <v>72.236984731586574</v>
      </c>
      <c r="P89" s="17">
        <f>M89/SQRT((COUNT(C87:C89)+COUNT(G87:G89)/2))</f>
        <v>2.6500753400239763E-2</v>
      </c>
    </row>
    <row r="90" spans="2:16">
      <c r="B90" s="24" t="s">
        <v>160</v>
      </c>
      <c r="C90" s="21">
        <v>27.986000061035156</v>
      </c>
      <c r="D90" s="31"/>
      <c r="E90" s="35"/>
      <c r="F90" s="35"/>
      <c r="G90" s="34">
        <v>16.992000579833984</v>
      </c>
      <c r="I90" s="35"/>
      <c r="J90" s="35"/>
      <c r="K90" s="35"/>
      <c r="L90" s="35"/>
      <c r="M90" s="35"/>
      <c r="N90" s="35"/>
      <c r="O90" s="36"/>
    </row>
    <row r="91" spans="2:16">
      <c r="B91" s="24" t="s">
        <v>160</v>
      </c>
      <c r="C91" s="21">
        <v>27.865999221801758</v>
      </c>
      <c r="D91" s="37"/>
      <c r="E91" s="35"/>
      <c r="F91" s="35"/>
      <c r="G91" s="34">
        <v>17.229999542236328</v>
      </c>
      <c r="H91" s="37"/>
      <c r="I91" s="35"/>
      <c r="J91" s="35"/>
      <c r="K91" s="35"/>
      <c r="L91" s="35"/>
      <c r="M91" s="35"/>
      <c r="N91" s="35"/>
      <c r="O91" s="36"/>
    </row>
    <row r="92" spans="2:16" ht="15.75">
      <c r="B92" s="24" t="s">
        <v>160</v>
      </c>
      <c r="C92" s="21">
        <v>28.47599983215332</v>
      </c>
      <c r="D92" s="38">
        <f>STDEV(C90:C92)</f>
        <v>0.32316165246458617</v>
      </c>
      <c r="E92" s="39">
        <f>AVERAGE(C90:C92)</f>
        <v>28.109333038330078</v>
      </c>
      <c r="F92" s="35"/>
      <c r="G92" s="34">
        <v>17.125</v>
      </c>
      <c r="H92" s="40">
        <f>STDEV(G90:G92)</f>
        <v>0.1192736739176805</v>
      </c>
      <c r="I92" s="39">
        <f>AVERAGE(G90:G92)</f>
        <v>17.11566670735677</v>
      </c>
      <c r="J92" s="35"/>
      <c r="K92" s="39">
        <f>E92-I92</f>
        <v>10.993666330973308</v>
      </c>
      <c r="L92" s="39">
        <f>K92-$K$7</f>
        <v>-1.689666748046875</v>
      </c>
      <c r="M92" s="18">
        <f>SQRT((D92*D92)+(H92*H92))</f>
        <v>0.34447011904294855</v>
      </c>
      <c r="N92" s="6"/>
      <c r="O92" s="43">
        <f>POWER(2,-L92)</f>
        <v>3.2258218096870044</v>
      </c>
      <c r="P92" s="17">
        <f>M92/SQRT((COUNT(C90:C92)+COUNT(G90:G92)/2))</f>
        <v>0.16238477139427082</v>
      </c>
    </row>
    <row r="93" spans="2:16">
      <c r="B93" s="24" t="s">
        <v>161</v>
      </c>
      <c r="C93" s="21">
        <v>23.489999771118164</v>
      </c>
      <c r="D93" s="31"/>
      <c r="E93" s="35"/>
      <c r="F93" s="35"/>
      <c r="G93" s="34">
        <v>14.295000076293945</v>
      </c>
      <c r="I93" s="35"/>
      <c r="J93" s="35"/>
      <c r="K93" s="35"/>
      <c r="L93" s="35"/>
      <c r="M93" s="35"/>
      <c r="N93" s="35"/>
      <c r="O93" s="36"/>
    </row>
    <row r="94" spans="2:16">
      <c r="B94" s="24" t="s">
        <v>161</v>
      </c>
      <c r="C94" s="21">
        <v>23.482999801635742</v>
      </c>
      <c r="D94" s="37"/>
      <c r="E94" s="35"/>
      <c r="F94" s="35"/>
      <c r="G94" s="34">
        <v>14.286999702453613</v>
      </c>
      <c r="H94" s="37"/>
      <c r="I94" s="35"/>
      <c r="J94" s="35"/>
      <c r="K94" s="35"/>
      <c r="L94" s="35"/>
      <c r="M94" s="35"/>
      <c r="N94" s="35"/>
      <c r="O94" s="36"/>
    </row>
    <row r="95" spans="2:16" ht="15.75">
      <c r="B95" s="24" t="s">
        <v>161</v>
      </c>
      <c r="C95" s="21">
        <v>23.295999526977539</v>
      </c>
      <c r="D95" s="38">
        <f>STDEV(C93:C95)</f>
        <v>0.11004105068989811</v>
      </c>
      <c r="E95" s="39">
        <f>AVERAGE(C93:C95)</f>
        <v>23.422999699910481</v>
      </c>
      <c r="F95" s="35"/>
      <c r="G95" s="34">
        <v>14.348999977111816</v>
      </c>
      <c r="H95" s="40">
        <f>STDEV(G93:G95)</f>
        <v>3.3724445455331084E-2</v>
      </c>
      <c r="I95" s="39">
        <f>AVERAGE(G93:G95)</f>
        <v>14.310333251953125</v>
      </c>
      <c r="J95" s="35"/>
      <c r="K95" s="39">
        <f>E95-I95</f>
        <v>9.1126664479573556</v>
      </c>
      <c r="L95" s="39">
        <f>K95-$K$7</f>
        <v>-3.5706666310628279</v>
      </c>
      <c r="M95" s="18">
        <f>SQRT((D95*D95)+(H95*H95))</f>
        <v>0.11509288013689781</v>
      </c>
      <c r="N95" s="6"/>
      <c r="O95" s="43">
        <f>POWER(2,-L95)</f>
        <v>11.881677504405484</v>
      </c>
      <c r="P95" s="17">
        <f>M95/SQRT((COUNT(C93:C95)+COUNT(G93:G95)/2))</f>
        <v>5.4255304007393965E-2</v>
      </c>
    </row>
    <row r="96" spans="2:16">
      <c r="B96" s="24" t="s">
        <v>162</v>
      </c>
      <c r="C96" s="21">
        <v>21.700000762939453</v>
      </c>
      <c r="D96" s="31"/>
      <c r="E96" s="35"/>
      <c r="F96" s="35"/>
      <c r="G96" s="34">
        <v>16.009000778198242</v>
      </c>
      <c r="I96" s="35"/>
      <c r="J96" s="35"/>
      <c r="K96" s="35"/>
      <c r="L96" s="35"/>
      <c r="M96" s="35"/>
      <c r="N96" s="35"/>
      <c r="O96" s="36"/>
    </row>
    <row r="97" spans="2:16">
      <c r="B97" s="24" t="s">
        <v>162</v>
      </c>
      <c r="C97" s="21">
        <v>21.891000747680664</v>
      </c>
      <c r="D97" s="37"/>
      <c r="E97" s="35"/>
      <c r="F97" s="35"/>
      <c r="G97" s="34">
        <v>15.986000061035156</v>
      </c>
      <c r="H97" s="37"/>
      <c r="I97" s="35"/>
      <c r="J97" s="35"/>
      <c r="K97" s="35"/>
      <c r="L97" s="35"/>
      <c r="M97" s="35"/>
      <c r="N97" s="35"/>
      <c r="O97" s="36"/>
    </row>
    <row r="98" spans="2:16" ht="15.75">
      <c r="B98" s="24" t="s">
        <v>162</v>
      </c>
      <c r="C98" s="21">
        <v>21.906999588012695</v>
      </c>
      <c r="D98" s="38">
        <f>STDEV(C96:C98)</f>
        <v>0.11517050450297257</v>
      </c>
      <c r="E98" s="39">
        <f>AVERAGE(C96:C98)</f>
        <v>21.832667032877605</v>
      </c>
      <c r="F98" s="35"/>
      <c r="G98" s="34">
        <v>16.13599967956543</v>
      </c>
      <c r="H98" s="40">
        <f>STDEV(G96:G98)</f>
        <v>8.0785352939870284E-2</v>
      </c>
      <c r="I98" s="39">
        <f>AVERAGE(G96:G98)</f>
        <v>16.043666839599609</v>
      </c>
      <c r="J98" s="35"/>
      <c r="K98" s="39">
        <f>E98-I98</f>
        <v>5.789000193277996</v>
      </c>
      <c r="L98" s="39">
        <f>K98-$K$7</f>
        <v>-6.8943328857421875</v>
      </c>
      <c r="M98" s="18">
        <f>SQRT((D98*D98)+(H98*H98))</f>
        <v>0.14067877720924588</v>
      </c>
      <c r="N98" s="6"/>
      <c r="O98" s="43">
        <f>POWER(2,-L98)</f>
        <v>118.96001182962199</v>
      </c>
      <c r="P98" s="17">
        <f>M98/SQRT((COUNT(C96:C98)+COUNT(G96:G98)/2))</f>
        <v>6.6316611555792868E-2</v>
      </c>
    </row>
    <row r="99" spans="2:16">
      <c r="B99" s="24" t="s">
        <v>163</v>
      </c>
      <c r="C99" s="21">
        <v>30</v>
      </c>
      <c r="D99" s="31"/>
      <c r="E99" s="35"/>
      <c r="F99" s="35"/>
      <c r="G99" s="34">
        <v>18.150999069213867</v>
      </c>
      <c r="I99" s="35"/>
      <c r="J99" s="35"/>
      <c r="K99" s="35"/>
      <c r="L99" s="35"/>
      <c r="M99" s="35"/>
      <c r="N99" s="35"/>
      <c r="O99" s="36"/>
    </row>
    <row r="100" spans="2:16">
      <c r="B100" s="24" t="s">
        <v>163</v>
      </c>
      <c r="C100" s="21">
        <v>30.245000839233398</v>
      </c>
      <c r="D100" s="37"/>
      <c r="E100" s="35"/>
      <c r="F100" s="35"/>
      <c r="G100" s="34">
        <v>18.173000335693359</v>
      </c>
      <c r="H100" s="37"/>
      <c r="I100" s="35"/>
      <c r="J100" s="35"/>
      <c r="K100" s="35"/>
      <c r="L100" s="35"/>
      <c r="M100" s="35"/>
      <c r="N100" s="35"/>
      <c r="O100" s="36"/>
    </row>
    <row r="101" spans="2:16" ht="15.75">
      <c r="B101" s="24" t="s">
        <v>163</v>
      </c>
      <c r="C101" s="21">
        <v>30.152999877929687</v>
      </c>
      <c r="D101" s="38">
        <f>STDEV(C99:C101)</f>
        <v>0.12375954559304085</v>
      </c>
      <c r="E101" s="39">
        <f>AVERAGE(C99:C101)</f>
        <v>30.132666905721027</v>
      </c>
      <c r="F101" s="35"/>
      <c r="G101" s="34">
        <v>18.437999725341797</v>
      </c>
      <c r="H101" s="40">
        <f>STDEV(G99:G101)</f>
        <v>0.15972795041288598</v>
      </c>
      <c r="I101" s="39">
        <f>AVERAGE(G99:G101)</f>
        <v>18.253999710083008</v>
      </c>
      <c r="J101" s="35"/>
      <c r="K101" s="39">
        <f>E101-I101</f>
        <v>11.87866719563802</v>
      </c>
      <c r="L101" s="39">
        <f>K101-$K$7</f>
        <v>-0.80466588338216383</v>
      </c>
      <c r="M101" s="18">
        <f>SQRT((D101*D101)+(H101*H101))</f>
        <v>0.20206296857291126</v>
      </c>
      <c r="N101" s="6"/>
      <c r="O101" s="43">
        <f>POWER(2,-L101)</f>
        <v>1.7467412137101224</v>
      </c>
      <c r="P101" s="17">
        <f>M101/SQRT((COUNT(C99:C101)+COUNT(G99:G101)/2))</f>
        <v>9.5253396869726531E-2</v>
      </c>
    </row>
    <row r="102" spans="2:16">
      <c r="B102" s="24" t="s">
        <v>164</v>
      </c>
      <c r="C102" s="21">
        <v>23.389999389648438</v>
      </c>
      <c r="D102" s="31"/>
      <c r="E102" s="35"/>
      <c r="F102" s="35"/>
      <c r="G102" s="34">
        <v>14.062000274658203</v>
      </c>
      <c r="I102" s="35"/>
      <c r="J102" s="35"/>
      <c r="K102" s="35"/>
      <c r="L102" s="35"/>
      <c r="M102" s="35"/>
      <c r="N102" s="35"/>
      <c r="O102" s="36"/>
    </row>
    <row r="103" spans="2:16">
      <c r="B103" s="24" t="s">
        <v>164</v>
      </c>
      <c r="C103" s="21">
        <v>23.684999465942383</v>
      </c>
      <c r="D103" s="37"/>
      <c r="E103" s="35"/>
      <c r="F103" s="35"/>
      <c r="G103" s="34">
        <v>13.901000022888184</v>
      </c>
      <c r="H103" s="37"/>
      <c r="I103" s="35"/>
      <c r="J103" s="35"/>
      <c r="K103" s="35"/>
      <c r="L103" s="35"/>
      <c r="M103" s="35"/>
      <c r="N103" s="35"/>
      <c r="O103" s="36"/>
    </row>
    <row r="104" spans="2:16" ht="15.75">
      <c r="B104" s="24" t="s">
        <v>164</v>
      </c>
      <c r="C104" s="21">
        <v>23.590000152587891</v>
      </c>
      <c r="D104" s="38">
        <f>STDEV(C102:C104)</f>
        <v>0.15058232506263911</v>
      </c>
      <c r="E104" s="39">
        <f>AVERAGE(C102:C104)</f>
        <v>23.554999669392902</v>
      </c>
      <c r="F104" s="35"/>
      <c r="G104" s="34">
        <v>13.923999786376953</v>
      </c>
      <c r="H104" s="40">
        <f>STDEV(G102:G104)</f>
        <v>8.7076790781099672E-2</v>
      </c>
      <c r="I104" s="39">
        <f>AVERAGE(G102:G104)</f>
        <v>13.962333361307779</v>
      </c>
      <c r="J104" s="35"/>
      <c r="K104" s="39">
        <f>E104-I104</f>
        <v>9.5926663080851231</v>
      </c>
      <c r="L104" s="39">
        <f>K104-$K$7</f>
        <v>-3.0906667709350604</v>
      </c>
      <c r="M104" s="18">
        <f>SQRT((D104*D104)+(H104*H104))</f>
        <v>0.17394655533814318</v>
      </c>
      <c r="N104" s="6"/>
      <c r="O104" s="43">
        <f>POWER(2,-L104)</f>
        <v>8.5188977322614239</v>
      </c>
      <c r="P104" s="17">
        <f>M104/SQRT((COUNT(C102:C104)+COUNT(G102:G104)/2))</f>
        <v>8.1999192562428075E-2</v>
      </c>
    </row>
    <row r="105" spans="2:16">
      <c r="B105" s="24" t="s">
        <v>165</v>
      </c>
      <c r="C105" s="21">
        <v>25.190000534057617</v>
      </c>
      <c r="D105" s="31"/>
      <c r="E105" s="35"/>
      <c r="F105" s="35"/>
      <c r="G105" s="34">
        <v>18.582000732421875</v>
      </c>
      <c r="I105" s="35"/>
      <c r="J105" s="35"/>
      <c r="K105" s="35"/>
      <c r="L105" s="35"/>
      <c r="M105" s="35"/>
      <c r="N105" s="35"/>
      <c r="O105" s="36"/>
    </row>
    <row r="106" spans="2:16">
      <c r="B106" s="24" t="s">
        <v>165</v>
      </c>
      <c r="C106" s="21">
        <v>25.305000305175781</v>
      </c>
      <c r="D106" s="37"/>
      <c r="E106" s="35"/>
      <c r="F106" s="35"/>
      <c r="G106" s="34">
        <v>18.600000381469727</v>
      </c>
      <c r="H106" s="37"/>
      <c r="I106" s="35"/>
      <c r="J106" s="35"/>
      <c r="K106" s="35"/>
      <c r="L106" s="35"/>
      <c r="M106" s="35"/>
      <c r="N106" s="35"/>
      <c r="O106" s="36"/>
    </row>
    <row r="107" spans="2:16" ht="15.75">
      <c r="B107" s="24" t="s">
        <v>165</v>
      </c>
      <c r="C107" s="21">
        <v>25.344999313354492</v>
      </c>
      <c r="D107" s="38">
        <f>STDEV(C105:C107)</f>
        <v>8.0466856112762428E-2</v>
      </c>
      <c r="E107" s="39">
        <f>AVERAGE(C105:C107)</f>
        <v>25.280000050862629</v>
      </c>
      <c r="F107" s="35"/>
      <c r="G107" s="34">
        <v>18.541999816894531</v>
      </c>
      <c r="H107" s="40">
        <f>STDEV(G105:G107)</f>
        <v>2.9687612736383602E-2</v>
      </c>
      <c r="I107" s="39">
        <f>AVERAGE(G105:G107)</f>
        <v>18.574666976928711</v>
      </c>
      <c r="J107" s="35"/>
      <c r="K107" s="39">
        <f>E107-I107</f>
        <v>6.7053330739339181</v>
      </c>
      <c r="L107" s="39">
        <f>K107-$K$7</f>
        <v>-5.9780000050862654</v>
      </c>
      <c r="M107" s="18">
        <f>SQRT((D107*D107)+(H107*H107))</f>
        <v>8.5768696402927197E-2</v>
      </c>
      <c r="N107" s="6"/>
      <c r="O107" s="43">
        <f>POWER(2,-L107)</f>
        <v>63.031452567534537</v>
      </c>
      <c r="P107" s="17">
        <f>M107/SQRT((COUNT(C105:C107)+COUNT(G105:G107)/2))</f>
        <v>4.0431751226693381E-2</v>
      </c>
    </row>
    <row r="108" spans="2:16">
      <c r="B108" s="24" t="s">
        <v>166</v>
      </c>
      <c r="C108" s="21">
        <v>30.586999893188477</v>
      </c>
      <c r="D108" s="31"/>
      <c r="E108" s="35"/>
      <c r="F108" s="35"/>
      <c r="G108" s="34">
        <v>19.906000137329102</v>
      </c>
      <c r="I108" s="35"/>
      <c r="J108" s="35"/>
      <c r="K108" s="35"/>
      <c r="L108" s="35"/>
      <c r="M108" s="35"/>
      <c r="N108" s="35"/>
      <c r="O108" s="36"/>
    </row>
    <row r="109" spans="2:16">
      <c r="B109" s="24" t="s">
        <v>166</v>
      </c>
      <c r="C109" s="21">
        <v>31.375</v>
      </c>
      <c r="D109" s="37"/>
      <c r="E109" s="35"/>
      <c r="F109" s="35"/>
      <c r="G109" s="34">
        <v>19.930999755859375</v>
      </c>
      <c r="H109" s="37"/>
      <c r="I109" s="35"/>
      <c r="J109" s="35"/>
      <c r="K109" s="35"/>
      <c r="L109" s="35"/>
      <c r="M109" s="35"/>
      <c r="N109" s="35"/>
      <c r="O109" s="36"/>
    </row>
    <row r="110" spans="2:16" ht="15.75">
      <c r="B110" s="24" t="s">
        <v>166</v>
      </c>
      <c r="C110" s="21">
        <v>31.143999099731445</v>
      </c>
      <c r="D110" s="38">
        <f>STDEV(C108:C110)</f>
        <v>0.40508305739870537</v>
      </c>
      <c r="E110" s="39">
        <f>AVERAGE(C108:C110)</f>
        <v>31.035332997639973</v>
      </c>
      <c r="F110" s="35"/>
      <c r="G110" s="34">
        <v>20.017000198364258</v>
      </c>
      <c r="H110" s="40">
        <f>STDEV(G108:G110)</f>
        <v>5.8226669988221111E-2</v>
      </c>
      <c r="I110" s="39">
        <f>AVERAGE(G108:G110)</f>
        <v>19.95133336385091</v>
      </c>
      <c r="J110" s="35"/>
      <c r="K110" s="39">
        <f>E110-I110</f>
        <v>11.083999633789063</v>
      </c>
      <c r="L110" s="39">
        <f>K110-$K$7</f>
        <v>-1.599333445231121</v>
      </c>
      <c r="M110" s="18">
        <f>SQRT((D110*D110)+(H110*H110))</f>
        <v>0.40924641536536399</v>
      </c>
      <c r="N110" s="6"/>
      <c r="O110" s="43">
        <f>POWER(2,-L110)</f>
        <v>3.0300328720904801</v>
      </c>
      <c r="P110" s="17">
        <f>M110/SQRT((COUNT(C108:C110)+COUNT(G108:G110)/2))</f>
        <v>0.19292061032075694</v>
      </c>
    </row>
    <row r="111" spans="2:16">
      <c r="B111" s="24" t="s">
        <v>167</v>
      </c>
      <c r="C111" s="21">
        <v>24.193000793457031</v>
      </c>
      <c r="D111" s="31"/>
      <c r="E111" s="35"/>
      <c r="F111" s="35"/>
      <c r="G111" s="34">
        <v>15.02400016784668</v>
      </c>
      <c r="I111" s="35"/>
      <c r="J111" s="35"/>
      <c r="K111" s="35"/>
      <c r="L111" s="35"/>
      <c r="M111" s="35"/>
      <c r="N111" s="35"/>
      <c r="O111" s="36"/>
    </row>
    <row r="112" spans="2:16">
      <c r="B112" s="24" t="s">
        <v>167</v>
      </c>
      <c r="C112" s="21">
        <v>24.204999923706055</v>
      </c>
      <c r="D112" s="37"/>
      <c r="E112" s="35"/>
      <c r="F112" s="35"/>
      <c r="G112" s="34">
        <v>15.069000244140625</v>
      </c>
      <c r="H112" s="37"/>
      <c r="I112" s="35"/>
      <c r="J112" s="35"/>
      <c r="K112" s="35"/>
      <c r="L112" s="35"/>
      <c r="M112" s="35"/>
      <c r="N112" s="35"/>
      <c r="O112" s="36"/>
    </row>
    <row r="113" spans="2:17" ht="15.75">
      <c r="B113" s="24" t="s">
        <v>167</v>
      </c>
      <c r="C113" s="21">
        <v>24.365999221801758</v>
      </c>
      <c r="D113" s="38">
        <f>STDEV(C111:C113)</f>
        <v>9.6603320615621699E-2</v>
      </c>
      <c r="E113" s="39">
        <f>AVERAGE(C111:C113)</f>
        <v>24.254666646321613</v>
      </c>
      <c r="F113" s="35"/>
      <c r="G113" s="34">
        <v>15.147000312805176</v>
      </c>
      <c r="H113" s="40">
        <f>STDEV(G111:G113)</f>
        <v>6.2233502817944431E-2</v>
      </c>
      <c r="I113" s="39">
        <f>AVERAGE(G111:G113)</f>
        <v>15.080000241597494</v>
      </c>
      <c r="J113" s="35"/>
      <c r="K113" s="39">
        <f>E113-I113</f>
        <v>9.1746664047241193</v>
      </c>
      <c r="L113" s="39">
        <f>K113-$K$7</f>
        <v>-3.5086666742960642</v>
      </c>
      <c r="M113" s="18">
        <f>SQRT((D113*D113)+(H113*H113))</f>
        <v>0.11491392616630805</v>
      </c>
      <c r="N113" s="6"/>
      <c r="O113" s="43">
        <f>POWER(2,-L113)</f>
        <v>11.381877674115044</v>
      </c>
      <c r="P113" s="17">
        <f>M113/SQRT((COUNT(C111:C113)+COUNT(G111:G113)/2))</f>
        <v>5.4170944296644451E-2</v>
      </c>
    </row>
    <row r="114" spans="2:17">
      <c r="B114" s="24" t="s">
        <v>168</v>
      </c>
      <c r="C114" s="21">
        <v>23.216999053955078</v>
      </c>
      <c r="D114" s="31"/>
      <c r="E114" s="35"/>
      <c r="F114" s="35"/>
      <c r="G114" s="34">
        <v>17.798000335693359</v>
      </c>
      <c r="I114" s="35"/>
      <c r="J114" s="35"/>
      <c r="K114" s="35"/>
      <c r="L114" s="35"/>
      <c r="M114" s="35"/>
      <c r="N114" s="35"/>
      <c r="O114" s="36"/>
    </row>
    <row r="115" spans="2:17">
      <c r="B115" s="24" t="s">
        <v>168</v>
      </c>
      <c r="C115" s="21">
        <v>23.099000930786133</v>
      </c>
      <c r="D115" s="37"/>
      <c r="E115" s="35"/>
      <c r="F115" s="35"/>
      <c r="G115" s="34">
        <v>17.886999130249023</v>
      </c>
      <c r="H115" s="37"/>
      <c r="I115" s="35"/>
      <c r="J115" s="35"/>
      <c r="K115" s="35"/>
      <c r="L115" s="35"/>
      <c r="M115" s="35"/>
      <c r="N115" s="35"/>
      <c r="O115" s="36"/>
    </row>
    <row r="116" spans="2:17" ht="15.75">
      <c r="B116" s="24" t="s">
        <v>168</v>
      </c>
      <c r="C116" s="21">
        <v>23.281999588012695</v>
      </c>
      <c r="D116" s="38">
        <f>STDEV(C114:C116)</f>
        <v>9.2769548744809902E-2</v>
      </c>
      <c r="E116" s="39">
        <f>AVERAGE(C114:C116)</f>
        <v>23.199333190917969</v>
      </c>
      <c r="F116" s="35"/>
      <c r="G116" s="34">
        <v>17.778999328613281</v>
      </c>
      <c r="H116" s="40">
        <f>STDEV(G114:G116)</f>
        <v>5.7656715214243315E-2</v>
      </c>
      <c r="I116" s="39">
        <f>AVERAGE(G114:G116)</f>
        <v>17.821332931518555</v>
      </c>
      <c r="J116" s="35"/>
      <c r="K116" s="39">
        <f>E116-I116</f>
        <v>5.3780002593994141</v>
      </c>
      <c r="L116" s="39">
        <f>K116-$K$7</f>
        <v>-7.3053328196207694</v>
      </c>
      <c r="M116" s="18">
        <f>SQRT((D116*D116)+(H116*H116))</f>
        <v>0.10922676404440451</v>
      </c>
      <c r="N116" s="6"/>
      <c r="O116" s="43">
        <f>POWER(2,-L116)</f>
        <v>158.17007006881531</v>
      </c>
      <c r="P116" s="17">
        <f>M116/SQRT((COUNT(C114:C116)+COUNT(G114:G116)/2))</f>
        <v>5.14899903619076E-2</v>
      </c>
    </row>
    <row r="117" spans="2:17" s="23" customFormat="1">
      <c r="B117" s="24" t="s">
        <v>169</v>
      </c>
      <c r="C117" s="21">
        <v>29.719999313354492</v>
      </c>
      <c r="D117" s="31"/>
      <c r="E117" s="35"/>
      <c r="F117" s="35"/>
      <c r="G117" s="34">
        <v>18.082000732421875</v>
      </c>
      <c r="H117" s="30"/>
      <c r="I117" s="35"/>
      <c r="J117" s="35"/>
      <c r="K117" s="35"/>
      <c r="L117" s="35"/>
      <c r="M117" s="35"/>
      <c r="N117" s="35"/>
      <c r="O117" s="36"/>
      <c r="P117" s="42"/>
      <c r="Q117" s="28"/>
    </row>
    <row r="118" spans="2:17" s="23" customFormat="1">
      <c r="B118" s="24" t="s">
        <v>169</v>
      </c>
      <c r="C118" s="21">
        <v>30.12299919128418</v>
      </c>
      <c r="D118" s="37"/>
      <c r="E118" s="35"/>
      <c r="F118" s="35"/>
      <c r="G118" s="34">
        <v>17.961999893188477</v>
      </c>
      <c r="H118" s="37"/>
      <c r="I118" s="35"/>
      <c r="J118" s="35"/>
      <c r="K118" s="35"/>
      <c r="L118" s="35"/>
      <c r="M118" s="35"/>
      <c r="N118" s="35"/>
      <c r="O118" s="36"/>
      <c r="P118" s="42"/>
      <c r="Q118" s="28"/>
    </row>
    <row r="119" spans="2:17" s="23" customFormat="1" ht="15.75">
      <c r="B119" s="24" t="s">
        <v>169</v>
      </c>
      <c r="C119" s="21">
        <v>29.757999420166016</v>
      </c>
      <c r="D119" s="38">
        <f>STDEV(C117:C119)</f>
        <v>0.22251507164118406</v>
      </c>
      <c r="E119" s="39">
        <f>AVERAGE(C117:C119)</f>
        <v>29.86699930826823</v>
      </c>
      <c r="F119" s="35"/>
      <c r="G119" s="34">
        <v>17.945999145507813</v>
      </c>
      <c r="H119" s="40">
        <f>STDEV(G117:G119)</f>
        <v>7.4333322480795369E-2</v>
      </c>
      <c r="I119" s="39">
        <f>AVERAGE(G117:G119)</f>
        <v>17.996666590372723</v>
      </c>
      <c r="J119" s="35"/>
      <c r="K119" s="39">
        <f>E119-I119</f>
        <v>11.870332717895508</v>
      </c>
      <c r="L119" s="39">
        <f>K119-$K$7</f>
        <v>-0.81300036112467566</v>
      </c>
      <c r="M119" s="39">
        <f>SQRT((D119*D119)+(H119*H119))</f>
        <v>0.2346026426503231</v>
      </c>
      <c r="N119" s="35"/>
      <c r="O119" s="43">
        <f>POWER(2,-L119)</f>
        <v>1.7568613762411209</v>
      </c>
      <c r="P119" s="1">
        <f>M119/SQRT((COUNT(C117:C119)+COUNT(G117:G119)/2))</f>
        <v>0.11059274633488522</v>
      </c>
      <c r="Q119" s="28"/>
    </row>
    <row r="120" spans="2:17">
      <c r="B120" s="24" t="s">
        <v>170</v>
      </c>
      <c r="C120" s="21">
        <v>23.576000213623047</v>
      </c>
      <c r="D120" s="31"/>
      <c r="E120" s="35"/>
      <c r="F120" s="35"/>
      <c r="G120" s="34">
        <v>13.791999816894531</v>
      </c>
      <c r="I120" s="35"/>
      <c r="J120" s="35"/>
      <c r="K120" s="35"/>
      <c r="L120" s="35"/>
      <c r="M120" s="35"/>
      <c r="N120" s="35"/>
      <c r="O120" s="36"/>
    </row>
    <row r="121" spans="2:17">
      <c r="B121" s="24" t="s">
        <v>170</v>
      </c>
      <c r="C121" s="21">
        <v>23.506000518798828</v>
      </c>
      <c r="D121" s="37"/>
      <c r="E121" s="35"/>
      <c r="F121" s="35"/>
      <c r="G121" s="34">
        <v>13.795000076293945</v>
      </c>
      <c r="H121" s="37"/>
      <c r="I121" s="35"/>
      <c r="J121" s="35"/>
      <c r="K121" s="35"/>
      <c r="L121" s="35"/>
      <c r="M121" s="35"/>
      <c r="N121" s="35"/>
      <c r="O121" s="36"/>
    </row>
    <row r="122" spans="2:17" ht="15.75">
      <c r="B122" s="24" t="s">
        <v>170</v>
      </c>
      <c r="C122" s="21">
        <v>23.406000137329102</v>
      </c>
      <c r="D122" s="38">
        <f>STDEV(C120:C122)</f>
        <v>8.5440095495344787E-2</v>
      </c>
      <c r="E122" s="39">
        <f>AVERAGE(C120:C122)</f>
        <v>23.496000289916992</v>
      </c>
      <c r="F122" s="35"/>
      <c r="G122" s="34">
        <v>13.800000190734863</v>
      </c>
      <c r="H122" s="40">
        <f>STDEV(G120:G122)</f>
        <v>4.0416309098992437E-3</v>
      </c>
      <c r="I122" s="39">
        <f>AVERAGE(G120:G122)</f>
        <v>13.795666694641113</v>
      </c>
      <c r="J122" s="35"/>
      <c r="K122" s="39">
        <f>E122-I122</f>
        <v>9.7003335952758789</v>
      </c>
      <c r="L122" s="39">
        <f>K122-$K$7</f>
        <v>-2.9829994837443046</v>
      </c>
      <c r="M122" s="18">
        <f>SQRT((D122*D122)+(H122*H122))</f>
        <v>8.5535634087001947E-2</v>
      </c>
      <c r="N122" s="6"/>
      <c r="O122" s="43">
        <f>POWER(2,-L122)</f>
        <v>7.9062823828119395</v>
      </c>
      <c r="P122" s="17">
        <f>M122/SQRT((COUNT(C120:C122)+COUNT(G120:G122)/2))</f>
        <v>4.0321884597340193E-2</v>
      </c>
    </row>
    <row r="123" spans="2:17">
      <c r="B123" s="24" t="s">
        <v>171</v>
      </c>
      <c r="C123" s="21">
        <v>22.475000381469727</v>
      </c>
      <c r="D123" s="31"/>
      <c r="E123" s="35"/>
      <c r="F123" s="35"/>
      <c r="G123" s="34">
        <v>16.691999435424805</v>
      </c>
      <c r="I123" s="35"/>
      <c r="J123" s="35"/>
      <c r="K123" s="35"/>
      <c r="L123" s="35"/>
      <c r="M123" s="35"/>
      <c r="N123" s="35"/>
      <c r="O123" s="36"/>
    </row>
    <row r="124" spans="2:17">
      <c r="B124" s="24" t="s">
        <v>171</v>
      </c>
      <c r="C124" s="21">
        <v>22.360000610351563</v>
      </c>
      <c r="D124" s="37"/>
      <c r="E124" s="35"/>
      <c r="F124" s="35"/>
      <c r="G124" s="34">
        <v>16.715999603271484</v>
      </c>
      <c r="H124" s="37"/>
      <c r="I124" s="35"/>
      <c r="J124" s="35"/>
      <c r="K124" s="35"/>
      <c r="L124" s="35"/>
      <c r="M124" s="35"/>
      <c r="N124" s="35"/>
      <c r="O124" s="36"/>
    </row>
    <row r="125" spans="2:17" ht="15.75">
      <c r="B125" s="24" t="s">
        <v>171</v>
      </c>
      <c r="C125" s="21">
        <v>22.451000213623047</v>
      </c>
      <c r="D125" s="38">
        <f>STDEV(C123:C125)</f>
        <v>6.0665590479648437E-2</v>
      </c>
      <c r="E125" s="39">
        <f>AVERAGE(C123:C125)</f>
        <v>22.428667068481445</v>
      </c>
      <c r="F125" s="35"/>
      <c r="G125" s="34">
        <v>16.756000518798828</v>
      </c>
      <c r="H125" s="40">
        <f>STDEV(G123:G125)</f>
        <v>3.2332182039837613E-2</v>
      </c>
      <c r="I125" s="39">
        <f>AVERAGE(G123:G125)</f>
        <v>16.721333185831707</v>
      </c>
      <c r="J125" s="35"/>
      <c r="K125" s="39">
        <f>E125-I125</f>
        <v>5.7073338826497384</v>
      </c>
      <c r="L125" s="39">
        <f>K125-$K$7</f>
        <v>-6.9759991963704451</v>
      </c>
      <c r="M125" s="18">
        <f>SQRT((D125*D125)+(H125*H125))</f>
        <v>6.8743609620833909E-2</v>
      </c>
      <c r="N125" s="6"/>
      <c r="O125" s="43">
        <f>POWER(2,-L125)</f>
        <v>125.88819535139054</v>
      </c>
      <c r="P125" s="17">
        <f>M125/SQRT((COUNT(C123:C125)+COUNT(G123:G125)/2))</f>
        <v>3.2406048350754967E-2</v>
      </c>
    </row>
    <row r="126" spans="2:17">
      <c r="B126" s="24" t="s">
        <v>172</v>
      </c>
      <c r="C126" s="21">
        <v>29.541999816894531</v>
      </c>
      <c r="D126" s="31"/>
      <c r="E126" s="35"/>
      <c r="F126" s="35"/>
      <c r="G126" s="34">
        <v>19.267999649047852</v>
      </c>
      <c r="I126" s="35"/>
      <c r="J126" s="35"/>
      <c r="K126" s="35"/>
      <c r="L126" s="35"/>
      <c r="M126" s="35"/>
      <c r="N126" s="35"/>
      <c r="O126" s="36"/>
    </row>
    <row r="127" spans="2:17">
      <c r="B127" s="24" t="s">
        <v>172</v>
      </c>
      <c r="C127" s="21">
        <v>30.184000015258789</v>
      </c>
      <c r="D127" s="37"/>
      <c r="E127" s="35"/>
      <c r="F127" s="35"/>
      <c r="G127" s="34">
        <v>19.259000778198242</v>
      </c>
      <c r="H127" s="37"/>
      <c r="I127" s="35"/>
      <c r="J127" s="35"/>
      <c r="K127" s="35"/>
      <c r="L127" s="35"/>
      <c r="M127" s="35"/>
      <c r="N127" s="35"/>
      <c r="O127" s="36"/>
    </row>
    <row r="128" spans="2:17" ht="15.75">
      <c r="B128" s="24" t="s">
        <v>172</v>
      </c>
      <c r="C128" s="21">
        <v>29.673999786376953</v>
      </c>
      <c r="D128" s="38">
        <f>STDEV(C126:C128)</f>
        <v>0.33903993867541549</v>
      </c>
      <c r="E128" s="39">
        <f>AVERAGE(C126:C128)</f>
        <v>29.799999872843426</v>
      </c>
      <c r="F128" s="35"/>
      <c r="G128" s="34">
        <v>19.304000854492188</v>
      </c>
      <c r="H128" s="40">
        <f>STDEV(G126:G128)</f>
        <v>2.3812018451733332E-2</v>
      </c>
      <c r="I128" s="39">
        <f>AVERAGE(G126:G128)</f>
        <v>19.277000427246094</v>
      </c>
      <c r="J128" s="35"/>
      <c r="K128" s="39">
        <f>E128-I128</f>
        <v>10.522999445597332</v>
      </c>
      <c r="L128" s="39">
        <f>K128-$K$7</f>
        <v>-2.1603336334228516</v>
      </c>
      <c r="M128" s="18">
        <f>SQRT((D128*D128)+(H128*H128))</f>
        <v>0.33987511271020593</v>
      </c>
      <c r="N128" s="6"/>
      <c r="O128" s="43">
        <f>POWER(2,-L128)</f>
        <v>4.4701821939862105</v>
      </c>
      <c r="P128" s="17">
        <f>M128/SQRT((COUNT(C126:C128)+COUNT(G126:G128)/2))</f>
        <v>0.16021866463595252</v>
      </c>
    </row>
    <row r="129" spans="2:16">
      <c r="B129" s="24" t="s">
        <v>173</v>
      </c>
      <c r="C129" s="21">
        <v>23.093999862670898</v>
      </c>
      <c r="D129" s="31"/>
      <c r="E129" s="35"/>
      <c r="F129" s="35"/>
      <c r="G129" s="34">
        <v>13.597000122070313</v>
      </c>
      <c r="I129" s="35"/>
      <c r="J129" s="35"/>
      <c r="K129" s="35"/>
      <c r="L129" s="35"/>
      <c r="M129" s="35"/>
      <c r="N129" s="35"/>
      <c r="O129" s="36"/>
    </row>
    <row r="130" spans="2:16">
      <c r="B130" s="24" t="s">
        <v>173</v>
      </c>
      <c r="C130" s="21">
        <v>23.145000457763672</v>
      </c>
      <c r="D130" s="37"/>
      <c r="E130" s="35"/>
      <c r="F130" s="35"/>
      <c r="G130" s="34">
        <v>13.604000091552734</v>
      </c>
      <c r="H130" s="37"/>
      <c r="I130" s="35"/>
      <c r="J130" s="35"/>
      <c r="K130" s="35"/>
      <c r="L130" s="35"/>
      <c r="M130" s="35"/>
      <c r="N130" s="35"/>
      <c r="O130" s="36"/>
    </row>
    <row r="131" spans="2:16" ht="15.75">
      <c r="B131" s="24" t="s">
        <v>173</v>
      </c>
      <c r="C131" s="21">
        <v>23.226999282836914</v>
      </c>
      <c r="D131" s="38">
        <f>STDEV(C129:C131)</f>
        <v>6.7099073239632712E-2</v>
      </c>
      <c r="E131" s="39">
        <f>AVERAGE(C129:C131)</f>
        <v>23.155333201090496</v>
      </c>
      <c r="F131" s="35"/>
      <c r="G131" s="34">
        <v>13.619999885559082</v>
      </c>
      <c r="H131" s="40">
        <f>STDEV(G129:G131)</f>
        <v>1.178969961124068E-2</v>
      </c>
      <c r="I131" s="39">
        <f>AVERAGE(G129:G131)</f>
        <v>13.607000033060709</v>
      </c>
      <c r="J131" s="35"/>
      <c r="K131" s="39">
        <f>E131-I131</f>
        <v>9.5483331680297869</v>
      </c>
      <c r="L131" s="39">
        <f>K131-$K$7</f>
        <v>-3.1349999109903965</v>
      </c>
      <c r="M131" s="18">
        <f>SQRT((D131*D131)+(H131*H131))</f>
        <v>6.8126959762937339E-2</v>
      </c>
      <c r="N131" s="6"/>
      <c r="O131" s="43">
        <f>POWER(2,-L131)</f>
        <v>8.7847419683063013</v>
      </c>
      <c r="P131" s="17">
        <f>M131/SQRT((COUNT(C129:C131)+COUNT(G129:G131)/2))</f>
        <v>3.2115356819997373E-2</v>
      </c>
    </row>
    <row r="132" spans="2:16">
      <c r="B132" s="24" t="s">
        <v>174</v>
      </c>
      <c r="C132" s="21">
        <v>21.357000350952148</v>
      </c>
      <c r="D132" s="31"/>
      <c r="E132" s="35"/>
      <c r="F132" s="35"/>
      <c r="G132" s="34">
        <v>16.044000625610352</v>
      </c>
      <c r="I132" s="35"/>
      <c r="J132" s="35"/>
      <c r="K132" s="35"/>
      <c r="L132" s="35"/>
      <c r="M132" s="35"/>
      <c r="N132" s="35"/>
      <c r="O132" s="36"/>
    </row>
    <row r="133" spans="2:16">
      <c r="B133" s="24" t="s">
        <v>174</v>
      </c>
      <c r="C133" s="21">
        <v>21.496999740600586</v>
      </c>
      <c r="D133" s="37"/>
      <c r="E133" s="35"/>
      <c r="F133" s="35"/>
      <c r="G133" s="34">
        <v>15.998000144958496</v>
      </c>
      <c r="H133" s="37"/>
      <c r="I133" s="35"/>
      <c r="J133" s="35"/>
      <c r="K133" s="35"/>
      <c r="L133" s="35"/>
      <c r="M133" s="35"/>
      <c r="N133" s="35"/>
      <c r="O133" s="36"/>
    </row>
    <row r="134" spans="2:16" ht="15.75">
      <c r="B134" s="24" t="s">
        <v>174</v>
      </c>
      <c r="C134" s="21">
        <v>21.420999526977539</v>
      </c>
      <c r="D134" s="38">
        <f>STDEV(C132:C134)</f>
        <v>7.0085371874370375E-2</v>
      </c>
      <c r="E134" s="39">
        <f>AVERAGE(C132:C134)</f>
        <v>21.424999872843426</v>
      </c>
      <c r="F134" s="35"/>
      <c r="G134" s="34">
        <v>16.097999572753906</v>
      </c>
      <c r="H134" s="40">
        <f>STDEV(G132:G134)</f>
        <v>5.0052998698418977E-2</v>
      </c>
      <c r="I134" s="39">
        <f>AVERAGE(G132:G134)</f>
        <v>16.046666781107586</v>
      </c>
      <c r="J134" s="35"/>
      <c r="K134" s="39">
        <f>E134-I134</f>
        <v>5.3783330917358398</v>
      </c>
      <c r="L134" s="39">
        <f>K134-$K$7</f>
        <v>-7.3049999872843436</v>
      </c>
      <c r="M134" s="18">
        <f>SQRT((D134*D134)+(H134*H134))</f>
        <v>8.6123527734717861E-2</v>
      </c>
      <c r="N134" s="6"/>
      <c r="O134" s="43">
        <f>POWER(2,-L134)</f>
        <v>158.13358415848577</v>
      </c>
      <c r="P134" s="17">
        <f>M134/SQRT((COUNT(C132:C134)+COUNT(G132:G134)/2))</f>
        <v>4.0599020320617803E-2</v>
      </c>
    </row>
    <row r="135" spans="2:16">
      <c r="B135" s="24" t="s">
        <v>175</v>
      </c>
      <c r="C135" s="21">
        <v>30.344999313354492</v>
      </c>
      <c r="D135" s="31"/>
      <c r="E135" s="35"/>
      <c r="F135" s="35"/>
      <c r="G135" s="34">
        <v>18.517999649047852</v>
      </c>
      <c r="I135" s="35"/>
      <c r="J135" s="35"/>
      <c r="K135" s="35"/>
      <c r="L135" s="35"/>
      <c r="M135" s="35"/>
      <c r="N135" s="35"/>
      <c r="O135" s="36"/>
    </row>
    <row r="136" spans="2:16">
      <c r="B136" s="24" t="s">
        <v>175</v>
      </c>
      <c r="C136" s="21">
        <v>30.422000885009766</v>
      </c>
      <c r="D136" s="37"/>
      <c r="E136" s="35"/>
      <c r="F136" s="35"/>
      <c r="G136" s="34">
        <v>18.542999267578125</v>
      </c>
      <c r="H136" s="37"/>
      <c r="I136" s="35"/>
      <c r="J136" s="35"/>
      <c r="K136" s="35"/>
      <c r="L136" s="35"/>
      <c r="M136" s="35"/>
      <c r="N136" s="35"/>
      <c r="O136" s="36"/>
    </row>
    <row r="137" spans="2:16" ht="15.75">
      <c r="B137" s="24" t="s">
        <v>175</v>
      </c>
      <c r="C137" s="21">
        <v>30.754999160766602</v>
      </c>
      <c r="D137" s="38">
        <f>STDEV(C135:C137)</f>
        <v>0.21791319700433709</v>
      </c>
      <c r="E137" s="39">
        <f>AVERAGE(C135:C137)</f>
        <v>30.507333119710285</v>
      </c>
      <c r="F137" s="35"/>
      <c r="G137" s="34">
        <v>18.576999664306641</v>
      </c>
      <c r="H137" s="40">
        <f>STDEV(G135:G137)</f>
        <v>2.9614213099155021E-2</v>
      </c>
      <c r="I137" s="39">
        <f>AVERAGE(G135:G137)</f>
        <v>18.545999526977539</v>
      </c>
      <c r="J137" s="35"/>
      <c r="K137" s="39">
        <f>E137-I137</f>
        <v>11.961333592732746</v>
      </c>
      <c r="L137" s="39">
        <f>K137-$K$7</f>
        <v>-0.72199948628743726</v>
      </c>
      <c r="M137" s="18">
        <f>SQRT((D137*D137)+(H137*H137))</f>
        <v>0.21991626371447201</v>
      </c>
      <c r="N137" s="6"/>
      <c r="O137" s="43">
        <f>POWER(2,-L137)</f>
        <v>1.6494665098806387</v>
      </c>
      <c r="P137" s="17">
        <f>M137/SQRT((COUNT(C135:C137)+COUNT(G135:G137)/2))</f>
        <v>0.10366952091047484</v>
      </c>
    </row>
    <row r="138" spans="2:16">
      <c r="B138" s="24" t="s">
        <v>176</v>
      </c>
      <c r="C138" s="21">
        <v>23.909999847412109</v>
      </c>
      <c r="D138" s="31"/>
      <c r="E138" s="35"/>
      <c r="F138" s="35"/>
      <c r="G138" s="34">
        <v>14.470999717712402</v>
      </c>
      <c r="I138" s="35"/>
      <c r="J138" s="35"/>
      <c r="K138" s="35"/>
      <c r="L138" s="35"/>
      <c r="M138" s="35"/>
      <c r="N138" s="35"/>
      <c r="O138" s="36"/>
    </row>
    <row r="139" spans="2:16">
      <c r="B139" s="24" t="s">
        <v>176</v>
      </c>
      <c r="C139" s="21">
        <v>23.75</v>
      </c>
      <c r="D139" s="37"/>
      <c r="E139" s="35"/>
      <c r="F139" s="35"/>
      <c r="G139" s="34">
        <v>14.618000030517578</v>
      </c>
      <c r="H139" s="37"/>
      <c r="I139" s="35"/>
      <c r="J139" s="35"/>
      <c r="K139" s="35"/>
      <c r="L139" s="35"/>
      <c r="M139" s="35"/>
      <c r="N139" s="35"/>
      <c r="O139" s="36"/>
    </row>
    <row r="140" spans="2:16" ht="15.75">
      <c r="B140" s="24" t="s">
        <v>176</v>
      </c>
      <c r="C140" s="21">
        <v>23.966999053955078</v>
      </c>
      <c r="D140" s="38">
        <f>STDEV(C138:C140)</f>
        <v>0.11249996306356816</v>
      </c>
      <c r="E140" s="39">
        <f>AVERAGE(C138:C140)</f>
        <v>23.87566630045573</v>
      </c>
      <c r="F140" s="35"/>
      <c r="G140" s="34">
        <v>14.520000457763672</v>
      </c>
      <c r="H140" s="40">
        <f>STDEV(G138:G140)</f>
        <v>7.4848826254813761E-2</v>
      </c>
      <c r="I140" s="39">
        <f>AVERAGE(G138:G140)</f>
        <v>14.536333401997885</v>
      </c>
      <c r="J140" s="35"/>
      <c r="K140" s="39">
        <f>E140-I140</f>
        <v>9.3393328984578456</v>
      </c>
      <c r="L140" s="39">
        <f>K140-$K$7</f>
        <v>-3.3440001805623378</v>
      </c>
      <c r="M140" s="18">
        <f>SQRT((D140*D140)+(H140*H140))</f>
        <v>0.13512434451655075</v>
      </c>
      <c r="N140" s="6"/>
      <c r="O140" s="43">
        <f>POWER(2,-L140)</f>
        <v>10.154168359016252</v>
      </c>
      <c r="P140" s="17">
        <f>M140/SQRT((COUNT(C138:C140)+COUNT(G138:G140)/2))</f>
        <v>6.3698226874026889E-2</v>
      </c>
    </row>
    <row r="141" spans="2:16">
      <c r="B141" s="24" t="s">
        <v>177</v>
      </c>
      <c r="C141" s="21">
        <v>23.059000015258789</v>
      </c>
      <c r="D141" s="31"/>
      <c r="E141" s="35"/>
      <c r="F141" s="35"/>
      <c r="G141" s="34">
        <v>17.340999603271484</v>
      </c>
      <c r="I141" s="35"/>
      <c r="J141" s="35"/>
      <c r="K141" s="35"/>
      <c r="L141" s="35"/>
      <c r="M141" s="35"/>
      <c r="N141" s="35"/>
      <c r="O141" s="36"/>
    </row>
    <row r="142" spans="2:16">
      <c r="B142" s="24" t="s">
        <v>177</v>
      </c>
      <c r="C142" s="21">
        <v>22.541000366210937</v>
      </c>
      <c r="D142" s="37"/>
      <c r="E142" s="35"/>
      <c r="F142" s="35"/>
      <c r="G142" s="34">
        <v>17.322999954223633</v>
      </c>
      <c r="H142" s="37"/>
      <c r="I142" s="35"/>
      <c r="J142" s="35"/>
      <c r="K142" s="35"/>
      <c r="L142" s="35"/>
      <c r="M142" s="35"/>
      <c r="N142" s="35"/>
      <c r="O142" s="36"/>
    </row>
    <row r="143" spans="2:16" ht="15.75">
      <c r="B143" s="24" t="s">
        <v>177</v>
      </c>
      <c r="C143" s="21">
        <v>23.152999877929688</v>
      </c>
      <c r="D143" s="38">
        <f>STDEV(C141:C143)</f>
        <v>0.32957118931020579</v>
      </c>
      <c r="E143" s="39">
        <f>AVERAGE(C141:C143)</f>
        <v>22.917666753133137</v>
      </c>
      <c r="F143" s="35"/>
      <c r="G143" s="34">
        <v>17.24799919128418</v>
      </c>
      <c r="H143" s="40">
        <f>STDEV(G141:G143)</f>
        <v>4.9325751281918781E-2</v>
      </c>
      <c r="I143" s="39">
        <f>AVERAGE(G141:G143)</f>
        <v>17.303999582926433</v>
      </c>
      <c r="J143" s="35"/>
      <c r="K143" s="39">
        <f>E143-I143</f>
        <v>5.6136671702067034</v>
      </c>
      <c r="L143" s="39">
        <f>K143-$K$7</f>
        <v>-7.0696659088134801</v>
      </c>
      <c r="M143" s="18">
        <f>SQRT((D143*D143)+(H143*H143))</f>
        <v>0.33324195198514428</v>
      </c>
      <c r="N143" s="6"/>
      <c r="O143" s="43">
        <f>POWER(2,-L143)</f>
        <v>134.33262390962338</v>
      </c>
      <c r="P143" s="17">
        <f>M143/SQRT((COUNT(C141:C143)+COUNT(G141:G143)/2))</f>
        <v>0.15709176268302494</v>
      </c>
    </row>
    <row r="144" spans="2:16">
      <c r="B144" s="24" t="s">
        <v>178</v>
      </c>
      <c r="C144" s="21">
        <v>28.517000198364258</v>
      </c>
      <c r="D144" s="31"/>
      <c r="E144" s="35"/>
      <c r="F144" s="35"/>
      <c r="G144" s="34">
        <v>16.430999755859375</v>
      </c>
      <c r="I144" s="35"/>
      <c r="J144" s="35"/>
      <c r="K144" s="35"/>
      <c r="L144" s="35"/>
      <c r="M144" s="35"/>
      <c r="N144" s="35"/>
      <c r="O144" s="36"/>
    </row>
    <row r="145" spans="2:17">
      <c r="B145" s="24" t="s">
        <v>178</v>
      </c>
      <c r="C145" s="21">
        <v>28.915000915527344</v>
      </c>
      <c r="D145" s="37"/>
      <c r="E145" s="35"/>
      <c r="F145" s="35"/>
      <c r="G145" s="34">
        <v>16.312999725341797</v>
      </c>
      <c r="H145" s="37"/>
      <c r="I145" s="35"/>
      <c r="J145" s="35"/>
      <c r="K145" s="35"/>
      <c r="L145" s="35"/>
      <c r="M145" s="35"/>
      <c r="N145" s="35"/>
      <c r="O145" s="36"/>
    </row>
    <row r="146" spans="2:17" ht="15.75">
      <c r="B146" s="24" t="s">
        <v>178</v>
      </c>
      <c r="C146" s="21">
        <v>28.410999298095703</v>
      </c>
      <c r="D146" s="38">
        <f>STDEV(C144:C146)</f>
        <v>0.26572491794251246</v>
      </c>
      <c r="E146" s="39">
        <f>AVERAGE(C144:C146)</f>
        <v>28.614333470662434</v>
      </c>
      <c r="F146" s="35"/>
      <c r="G146" s="34">
        <v>16.285999298095703</v>
      </c>
      <c r="H146" s="40">
        <f>STDEV(G144:G146)</f>
        <v>7.71126481468241E-2</v>
      </c>
      <c r="I146" s="39">
        <f>AVERAGE(G144:G146)</f>
        <v>16.343332926432293</v>
      </c>
      <c r="J146" s="35"/>
      <c r="K146" s="39">
        <f>E146-I146</f>
        <v>12.271000544230141</v>
      </c>
      <c r="L146" s="39">
        <f>K146-$K$7</f>
        <v>-0.41233253479004262</v>
      </c>
      <c r="M146" s="18">
        <f>SQRT((D146*D146)+(H146*H146))</f>
        <v>0.27668771660442548</v>
      </c>
      <c r="N146" s="6"/>
      <c r="O146" s="43">
        <f>POWER(2,-L146)</f>
        <v>1.3308357574536918</v>
      </c>
      <c r="P146" s="17">
        <f>M146/SQRT((COUNT(C144:C146)+COUNT(G144:G146)/2))</f>
        <v>0.13043184045467399</v>
      </c>
    </row>
    <row r="147" spans="2:17" s="23" customFormat="1">
      <c r="B147" s="24" t="s">
        <v>179</v>
      </c>
      <c r="C147" s="21">
        <v>22.208999633789063</v>
      </c>
      <c r="D147" s="31"/>
      <c r="E147" s="35"/>
      <c r="F147" s="35"/>
      <c r="G147" s="34">
        <v>13.352999687194824</v>
      </c>
      <c r="H147" s="30"/>
      <c r="I147" s="35"/>
      <c r="J147" s="35"/>
      <c r="K147" s="35"/>
      <c r="L147" s="35"/>
      <c r="M147" s="35"/>
      <c r="N147" s="35"/>
      <c r="O147" s="36"/>
      <c r="P147" s="42"/>
      <c r="Q147" s="28"/>
    </row>
    <row r="148" spans="2:17" s="23" customFormat="1">
      <c r="B148" s="24" t="s">
        <v>179</v>
      </c>
      <c r="C148" s="21">
        <v>22.097999572753906</v>
      </c>
      <c r="D148" s="37"/>
      <c r="E148" s="35"/>
      <c r="F148" s="35"/>
      <c r="G148" s="34">
        <v>13.378000259399414</v>
      </c>
      <c r="H148" s="37"/>
      <c r="I148" s="35"/>
      <c r="J148" s="35"/>
      <c r="K148" s="35"/>
      <c r="L148" s="35"/>
      <c r="M148" s="35"/>
      <c r="N148" s="35"/>
      <c r="O148" s="36"/>
      <c r="P148" s="42"/>
      <c r="Q148" s="28"/>
    </row>
    <row r="149" spans="2:17" s="23" customFormat="1" ht="15.75">
      <c r="B149" s="24" t="s">
        <v>179</v>
      </c>
      <c r="C149" s="21">
        <v>22.128000259399414</v>
      </c>
      <c r="D149" s="38">
        <f>STDEV(C147:C149)</f>
        <v>5.7419441249639477E-2</v>
      </c>
      <c r="E149" s="39">
        <f>AVERAGE(C147:C149)</f>
        <v>22.144999821980793</v>
      </c>
      <c r="F149" s="35"/>
      <c r="G149" s="34">
        <v>13.345000267028809</v>
      </c>
      <c r="H149" s="40">
        <f>STDEV(G147:G149)</f>
        <v>1.7214426266019763E-2</v>
      </c>
      <c r="I149" s="39">
        <f>AVERAGE(G147:G149)</f>
        <v>13.35866673787435</v>
      </c>
      <c r="J149" s="35"/>
      <c r="K149" s="39">
        <f>E149-I149</f>
        <v>8.7863330841064435</v>
      </c>
      <c r="L149" s="39">
        <f>K149-$K$7</f>
        <v>-3.8969999949137399</v>
      </c>
      <c r="M149" s="39">
        <f>SQRT((D149*D149)+(H149*H149))</f>
        <v>5.9944380095960877E-2</v>
      </c>
      <c r="N149" s="35"/>
      <c r="O149" s="43">
        <f>POWER(2,-L149)</f>
        <v>14.897517064762065</v>
      </c>
      <c r="P149" s="1">
        <f>M149/SQRT((COUNT(C147:C149)+COUNT(G147:G149)/2))</f>
        <v>2.8258051773251896E-2</v>
      </c>
      <c r="Q149" s="28"/>
    </row>
    <row r="150" spans="2:17">
      <c r="B150" s="24" t="s">
        <v>180</v>
      </c>
      <c r="C150" s="21">
        <v>22.513999938964844</v>
      </c>
      <c r="D150" s="31"/>
      <c r="E150" s="35"/>
      <c r="F150" s="35"/>
      <c r="G150" s="34">
        <v>16.041000366210937</v>
      </c>
      <c r="I150" s="35"/>
      <c r="J150" s="35"/>
      <c r="K150" s="35"/>
      <c r="L150" s="35"/>
      <c r="M150" s="35"/>
      <c r="N150" s="35"/>
      <c r="O150" s="36"/>
    </row>
    <row r="151" spans="2:17">
      <c r="B151" s="24" t="s">
        <v>180</v>
      </c>
      <c r="C151" s="21">
        <v>22.575000762939453</v>
      </c>
      <c r="D151" s="37"/>
      <c r="E151" s="35"/>
      <c r="F151" s="35"/>
      <c r="G151" s="34">
        <v>15.996999740600586</v>
      </c>
      <c r="H151" s="37"/>
      <c r="I151" s="35"/>
      <c r="J151" s="35"/>
      <c r="K151" s="35"/>
      <c r="L151" s="35"/>
      <c r="M151" s="35"/>
      <c r="N151" s="35"/>
      <c r="O151" s="36"/>
    </row>
    <row r="152" spans="2:17" ht="15.75">
      <c r="B152" s="24" t="s">
        <v>180</v>
      </c>
      <c r="C152" s="21">
        <v>22.569999694824219</v>
      </c>
      <c r="D152" s="38">
        <f>STDEV(C150:C152)</f>
        <v>3.3867594797446367E-2</v>
      </c>
      <c r="E152" s="39">
        <f>AVERAGE(C150:C152)</f>
        <v>22.55300013224284</v>
      </c>
      <c r="F152" s="35"/>
      <c r="G152" s="34">
        <v>16.042999267578125</v>
      </c>
      <c r="H152" s="40">
        <f>STDEV(G150:G152)</f>
        <v>2.6000022894013684E-2</v>
      </c>
      <c r="I152" s="39">
        <f>AVERAGE(G150:G152)</f>
        <v>16.026999791463215</v>
      </c>
      <c r="J152" s="35"/>
      <c r="K152" s="39">
        <f>E152-I152</f>
        <v>6.5260003407796248</v>
      </c>
      <c r="L152" s="39">
        <f>K152-$K$7</f>
        <v>-6.1573327382405587</v>
      </c>
      <c r="M152" s="18">
        <f>SQRT((D152*D152)+(H152*H152))</f>
        <v>4.2696781703698138E-2</v>
      </c>
      <c r="N152" s="6"/>
      <c r="O152" s="43">
        <f>POWER(2,-L152)</f>
        <v>71.374297623830074</v>
      </c>
      <c r="P152" s="17">
        <f>M152/SQRT((COUNT(C150:C152)+COUNT(G150:G152)/2))</f>
        <v>2.0127455918351113E-2</v>
      </c>
    </row>
    <row r="153" spans="2:17">
      <c r="B153" s="24" t="s">
        <v>181</v>
      </c>
      <c r="C153" s="21">
        <v>28.732000350952148</v>
      </c>
      <c r="D153" s="31"/>
      <c r="E153" s="35"/>
      <c r="F153" s="35"/>
      <c r="G153" s="34">
        <v>17.565999984741211</v>
      </c>
      <c r="I153" s="35"/>
      <c r="J153" s="35"/>
      <c r="K153" s="35"/>
      <c r="L153" s="35"/>
      <c r="M153" s="35"/>
      <c r="N153" s="35"/>
      <c r="O153" s="36"/>
    </row>
    <row r="154" spans="2:17">
      <c r="B154" s="24" t="s">
        <v>181</v>
      </c>
      <c r="C154" s="21">
        <v>28.99799919128418</v>
      </c>
      <c r="D154" s="37"/>
      <c r="E154" s="35"/>
      <c r="F154" s="35"/>
      <c r="G154" s="34">
        <v>17.599000930786133</v>
      </c>
      <c r="H154" s="37"/>
      <c r="I154" s="35"/>
      <c r="J154" s="35"/>
      <c r="K154" s="35"/>
      <c r="L154" s="35"/>
      <c r="M154" s="35"/>
      <c r="N154" s="35"/>
      <c r="O154" s="36"/>
    </row>
    <row r="155" spans="2:17" ht="15.75">
      <c r="B155" s="24" t="s">
        <v>181</v>
      </c>
      <c r="C155" s="21">
        <v>28.225000381469727</v>
      </c>
      <c r="D155" s="38">
        <f>STDEV(C153:C155)</f>
        <v>0.39271098619886763</v>
      </c>
      <c r="E155" s="39">
        <f>AVERAGE(C153:C155)</f>
        <v>28.651666641235352</v>
      </c>
      <c r="F155" s="35"/>
      <c r="G155" s="34">
        <v>17.729000091552734</v>
      </c>
      <c r="H155" s="40">
        <f>STDEV(G153:G155)</f>
        <v>8.6176059185492093E-2</v>
      </c>
      <c r="I155" s="39">
        <f>AVERAGE(G153:G155)</f>
        <v>17.631333669026692</v>
      </c>
      <c r="J155" s="35"/>
      <c r="K155" s="39">
        <f>E155-I155</f>
        <v>11.02033297220866</v>
      </c>
      <c r="L155" s="39">
        <f>K155-$K$7</f>
        <v>-1.6630001068115234</v>
      </c>
      <c r="M155" s="18">
        <f>SQRT((D155*D155)+(H155*H155))</f>
        <v>0.40205501098485097</v>
      </c>
      <c r="N155" s="6"/>
      <c r="O155" s="43">
        <f>POWER(2,-L155)</f>
        <v>3.1667436979384513</v>
      </c>
      <c r="P155" s="17">
        <f>M155/SQRT((COUNT(C153:C155)+COUNT(G153:G155)/2))</f>
        <v>0.18953054978494666</v>
      </c>
    </row>
    <row r="156" spans="2:17">
      <c r="B156" s="24" t="s">
        <v>182</v>
      </c>
      <c r="C156" s="21">
        <v>22.743000030517578</v>
      </c>
      <c r="D156" s="31"/>
      <c r="E156" s="35"/>
      <c r="F156" s="35"/>
      <c r="G156" s="34">
        <v>13.347999572753906</v>
      </c>
      <c r="I156" s="35"/>
      <c r="J156" s="35"/>
      <c r="K156" s="35"/>
      <c r="L156" s="35"/>
      <c r="M156" s="35"/>
      <c r="N156" s="35"/>
      <c r="O156" s="36"/>
    </row>
    <row r="157" spans="2:17">
      <c r="B157" s="24" t="s">
        <v>182</v>
      </c>
      <c r="C157" s="21">
        <v>22.486000061035156</v>
      </c>
      <c r="D157" s="37"/>
      <c r="E157" s="35"/>
      <c r="F157" s="35"/>
      <c r="G157" s="34">
        <v>13.314999580383301</v>
      </c>
      <c r="H157" s="37"/>
      <c r="I157" s="35"/>
      <c r="J157" s="35"/>
      <c r="K157" s="35"/>
      <c r="L157" s="35"/>
      <c r="M157" s="35"/>
      <c r="N157" s="35"/>
      <c r="O157" s="36"/>
    </row>
    <row r="158" spans="2:17" ht="15.75">
      <c r="B158" s="24" t="s">
        <v>182</v>
      </c>
      <c r="C158" s="21">
        <v>22.517000198364258</v>
      </c>
      <c r="D158" s="38">
        <f>STDEV(C156:C158)</f>
        <v>0.14028893812516477</v>
      </c>
      <c r="E158" s="39">
        <f>AVERAGE(C156:C158)</f>
        <v>22.582000096638996</v>
      </c>
      <c r="F158" s="35"/>
      <c r="G158" s="34">
        <v>13.359000205993652</v>
      </c>
      <c r="H158" s="40">
        <f>STDEV(G156:G158)</f>
        <v>2.2898575218550724E-2</v>
      </c>
      <c r="I158" s="39">
        <f>AVERAGE(G156:G158)</f>
        <v>13.340666453043619</v>
      </c>
      <c r="J158" s="35"/>
      <c r="K158" s="39">
        <f>E158-I158</f>
        <v>9.241333643595377</v>
      </c>
      <c r="L158" s="39">
        <f>K158-$K$7</f>
        <v>-3.4419994354248065</v>
      </c>
      <c r="M158" s="18">
        <f>SQRT((D158*D158)+(H158*H158))</f>
        <v>0.14214545686488167</v>
      </c>
      <c r="N158" s="6"/>
      <c r="O158" s="43">
        <f>POWER(2,-L158)</f>
        <v>10.86788602342064</v>
      </c>
      <c r="P158" s="17">
        <f>M158/SQRT((COUNT(C156:C158)+COUNT(G156:G158)/2))</f>
        <v>6.700801097601182E-2</v>
      </c>
    </row>
    <row r="159" spans="2:17">
      <c r="B159" s="24" t="s">
        <v>183</v>
      </c>
      <c r="C159" s="21">
        <v>22.070999145507813</v>
      </c>
      <c r="D159" s="31"/>
      <c r="E159" s="35"/>
      <c r="F159" s="35"/>
      <c r="G159" s="34">
        <v>16.652000427246094</v>
      </c>
      <c r="I159" s="35"/>
      <c r="J159" s="35"/>
      <c r="K159" s="35"/>
      <c r="L159" s="35"/>
      <c r="M159" s="35"/>
      <c r="N159" s="35"/>
      <c r="O159" s="36"/>
    </row>
    <row r="160" spans="2:17">
      <c r="B160" s="24" t="s">
        <v>183</v>
      </c>
      <c r="C160" s="21">
        <v>22.107000350952148</v>
      </c>
      <c r="D160" s="37"/>
      <c r="E160" s="35"/>
      <c r="F160" s="35"/>
      <c r="G160" s="34">
        <v>16.47599983215332</v>
      </c>
      <c r="H160" s="37"/>
      <c r="I160" s="35"/>
      <c r="J160" s="35"/>
      <c r="K160" s="35"/>
      <c r="L160" s="35"/>
      <c r="M160" s="35"/>
      <c r="N160" s="35"/>
      <c r="O160" s="36"/>
    </row>
    <row r="161" spans="2:17" ht="15.75">
      <c r="B161" s="24" t="s">
        <v>183</v>
      </c>
      <c r="C161" s="21">
        <v>22.152999877929687</v>
      </c>
      <c r="D161" s="38">
        <f>STDEV(C159:C161)</f>
        <v>4.1101831656927754E-2</v>
      </c>
      <c r="E161" s="39">
        <f>AVERAGE(C159:C161)</f>
        <v>22.110333124796551</v>
      </c>
      <c r="F161" s="35"/>
      <c r="G161" s="34">
        <v>16.573999404907227</v>
      </c>
      <c r="H161" s="40">
        <f>STDEV(G159:G161)</f>
        <v>8.8189460083454241E-2</v>
      </c>
      <c r="I161" s="39">
        <f>AVERAGE(G159:G161)</f>
        <v>16.567333221435547</v>
      </c>
      <c r="J161" s="35"/>
      <c r="K161" s="39">
        <f>E161-I161</f>
        <v>5.5429999033610038</v>
      </c>
      <c r="L161" s="39">
        <f>K161-$K$7</f>
        <v>-7.1403331756591797</v>
      </c>
      <c r="M161" s="18">
        <f>SQRT((D161*D161)+(H161*H161))</f>
        <v>9.7297181024763493E-2</v>
      </c>
      <c r="N161" s="6"/>
      <c r="O161" s="43">
        <f>POWER(2,-L161)</f>
        <v>141.07643122887859</v>
      </c>
      <c r="P161" s="17">
        <f>M161/SQRT((COUNT(C159:C161)+COUNT(G159:G161)/2))</f>
        <v>4.5866330995296897E-2</v>
      </c>
    </row>
    <row r="162" spans="2:17" s="23" customFormat="1">
      <c r="B162" s="24" t="s">
        <v>184</v>
      </c>
      <c r="C162" s="21">
        <v>29.743999481201172</v>
      </c>
      <c r="D162" s="31"/>
      <c r="E162" s="35"/>
      <c r="F162" s="35"/>
      <c r="G162" s="34">
        <v>19.329999923706055</v>
      </c>
      <c r="H162" s="30"/>
      <c r="I162" s="35"/>
      <c r="J162" s="35"/>
      <c r="K162" s="35"/>
      <c r="L162" s="35"/>
      <c r="M162" s="35"/>
      <c r="N162" s="35"/>
      <c r="O162" s="36"/>
      <c r="P162" s="42"/>
      <c r="Q162" s="28"/>
    </row>
    <row r="163" spans="2:17" s="23" customFormat="1">
      <c r="B163" s="24" t="s">
        <v>184</v>
      </c>
      <c r="C163" s="21">
        <v>28.788000106811523</v>
      </c>
      <c r="D163" s="37"/>
      <c r="E163" s="35"/>
      <c r="F163" s="35"/>
      <c r="G163" s="34">
        <v>19.458999633789063</v>
      </c>
      <c r="H163" s="37"/>
      <c r="I163" s="35"/>
      <c r="J163" s="35"/>
      <c r="K163" s="35"/>
      <c r="L163" s="35"/>
      <c r="M163" s="35"/>
      <c r="N163" s="35"/>
      <c r="O163" s="36"/>
      <c r="P163" s="42"/>
      <c r="Q163" s="28"/>
    </row>
    <row r="164" spans="2:17" s="23" customFormat="1" ht="15.75">
      <c r="B164" s="24" t="s">
        <v>184</v>
      </c>
      <c r="C164" s="21"/>
      <c r="D164" s="38">
        <f>STDEV(C162:C164)</f>
        <v>0.67599364044101751</v>
      </c>
      <c r="E164" s="39">
        <f>AVERAGE(C162:C164)</f>
        <v>29.265999794006348</v>
      </c>
      <c r="F164" s="35"/>
      <c r="G164" s="34">
        <v>19.450000762939453</v>
      </c>
      <c r="H164" s="40">
        <f>STDEV(G162:G164)</f>
        <v>7.202095331081082E-2</v>
      </c>
      <c r="I164" s="39">
        <f>AVERAGE(G162:G164)</f>
        <v>19.413000106811523</v>
      </c>
      <c r="J164" s="35"/>
      <c r="K164" s="39">
        <f>E164-I164</f>
        <v>9.8529996871948242</v>
      </c>
      <c r="L164" s="39">
        <f>K164-$K$7</f>
        <v>-2.8303333918253593</v>
      </c>
      <c r="M164" s="39">
        <f>SQRT((D164*D164)+(H164*H164))</f>
        <v>0.67981940221833748</v>
      </c>
      <c r="N164" s="35"/>
      <c r="O164" s="43">
        <f>POWER(2,-L164)</f>
        <v>7.1123848576365685</v>
      </c>
      <c r="P164" s="1">
        <f>M164/SQRT((COUNT(C162:C164)+COUNT(G162:G164)/2))</f>
        <v>0.36337875542606968</v>
      </c>
      <c r="Q164" s="28"/>
    </row>
    <row r="165" spans="2:17" s="23" customFormat="1">
      <c r="B165" s="24" t="s">
        <v>185</v>
      </c>
      <c r="C165" s="21">
        <v>23.641000747680664</v>
      </c>
      <c r="D165" s="31"/>
      <c r="E165" s="35"/>
      <c r="F165" s="35"/>
      <c r="G165" s="34">
        <v>14.595000267028809</v>
      </c>
      <c r="H165" s="30"/>
      <c r="I165" s="35"/>
      <c r="J165" s="35"/>
      <c r="K165" s="35"/>
      <c r="L165" s="35"/>
      <c r="M165" s="35"/>
      <c r="N165" s="35"/>
      <c r="O165" s="36"/>
      <c r="P165" s="42"/>
      <c r="Q165" s="28"/>
    </row>
    <row r="166" spans="2:17" s="23" customFormat="1">
      <c r="B166" s="24" t="s">
        <v>185</v>
      </c>
      <c r="C166" s="21">
        <v>23.201999664306641</v>
      </c>
      <c r="D166" s="37"/>
      <c r="E166" s="35"/>
      <c r="F166" s="35"/>
      <c r="G166" s="34">
        <v>14.645000457763672</v>
      </c>
      <c r="H166" s="37"/>
      <c r="I166" s="35"/>
      <c r="J166" s="35"/>
      <c r="K166" s="35"/>
      <c r="L166" s="35"/>
      <c r="M166" s="35"/>
      <c r="N166" s="35"/>
      <c r="O166" s="36"/>
      <c r="P166" s="42"/>
      <c r="Q166" s="28"/>
    </row>
    <row r="167" spans="2:17" s="23" customFormat="1" ht="15.75">
      <c r="B167" s="24" t="s">
        <v>185</v>
      </c>
      <c r="C167" s="21">
        <v>23.554000854492188</v>
      </c>
      <c r="D167" s="38">
        <f>STDEV(C165:C167)</f>
        <v>0.23244919534909184</v>
      </c>
      <c r="E167" s="39">
        <f>AVERAGE(C165:C167)</f>
        <v>23.465667088826496</v>
      </c>
      <c r="F167" s="35"/>
      <c r="G167" s="34">
        <v>14.651000022888184</v>
      </c>
      <c r="H167" s="40">
        <f>STDEV(G165:G167)</f>
        <v>3.0746236928323359E-2</v>
      </c>
      <c r="I167" s="39">
        <f>AVERAGE(G165:G167)</f>
        <v>14.630333582560221</v>
      </c>
      <c r="J167" s="35"/>
      <c r="K167" s="39">
        <f>E167-I167</f>
        <v>8.8353335062662754</v>
      </c>
      <c r="L167" s="39">
        <f>K167-$K$7</f>
        <v>-3.847999572753908</v>
      </c>
      <c r="M167" s="39">
        <f>SQRT((D167*D167)+(H167*H167))</f>
        <v>0.23447379278651348</v>
      </c>
      <c r="N167" s="35"/>
      <c r="O167" s="43">
        <f>POWER(2,-L167)</f>
        <v>14.40002661220797</v>
      </c>
      <c r="P167" s="1">
        <f>M167/SQRT((COUNT(C165:C167)+COUNT(G165:G167)/2))</f>
        <v>0.11053200592658206</v>
      </c>
      <c r="Q167" s="28"/>
    </row>
    <row r="168" spans="2:17">
      <c r="B168" s="24" t="s">
        <v>186</v>
      </c>
      <c r="C168" s="21">
        <v>24.044000625610352</v>
      </c>
      <c r="D168" s="31"/>
      <c r="E168" s="35"/>
      <c r="F168" s="35"/>
      <c r="G168" s="34">
        <v>17.849000930786133</v>
      </c>
      <c r="I168" s="35"/>
      <c r="J168" s="35"/>
      <c r="K168" s="35"/>
      <c r="L168" s="35"/>
      <c r="M168" s="35"/>
      <c r="N168" s="35"/>
      <c r="O168" s="36"/>
    </row>
    <row r="169" spans="2:17">
      <c r="B169" s="24" t="s">
        <v>186</v>
      </c>
      <c r="C169" s="21">
        <v>23.947999954223633</v>
      </c>
      <c r="D169" s="37"/>
      <c r="E169" s="35"/>
      <c r="F169" s="35"/>
      <c r="G169" s="34">
        <v>18.197000503540039</v>
      </c>
      <c r="H169" s="37"/>
      <c r="I169" s="35"/>
      <c r="J169" s="35"/>
      <c r="K169" s="35"/>
      <c r="L169" s="35"/>
      <c r="M169" s="35"/>
      <c r="N169" s="35"/>
      <c r="O169" s="36"/>
    </row>
    <row r="170" spans="2:17" ht="15.75">
      <c r="B170" s="24" t="s">
        <v>186</v>
      </c>
      <c r="C170" s="21">
        <v>23.948999404907227</v>
      </c>
      <c r="D170" s="38">
        <f>STDEV(C168:C170)</f>
        <v>5.5139761430165746E-2</v>
      </c>
      <c r="E170" s="39">
        <f>AVERAGE(C168:C170)</f>
        <v>23.98033332824707</v>
      </c>
      <c r="F170" s="35"/>
      <c r="G170" s="34">
        <v>18.099000930786133</v>
      </c>
      <c r="H170" s="40">
        <f>STDEV(G168:G170)</f>
        <v>0.17944712261873016</v>
      </c>
      <c r="I170" s="39">
        <f>AVERAGE(G168:G170)</f>
        <v>18.048334121704102</v>
      </c>
      <c r="J170" s="35"/>
      <c r="K170" s="39">
        <f>E170-I170</f>
        <v>5.9319992065429687</v>
      </c>
      <c r="L170" s="39">
        <f>K170-$K$7</f>
        <v>-6.7513338724772147</v>
      </c>
      <c r="M170" s="18">
        <f>SQRT((D170*D170)+(H170*H170))</f>
        <v>0.18772763011000052</v>
      </c>
      <c r="N170" s="6"/>
      <c r="O170" s="43">
        <f>POWER(2,-L170)</f>
        <v>107.73430301823956</v>
      </c>
      <c r="P170" s="17">
        <f>M170/SQRT((COUNT(C168:C170)+COUNT(G168:G170)/2))</f>
        <v>8.8495653511240849E-2</v>
      </c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</row>
    <row r="177" spans="2:16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</row>
    <row r="178" spans="2:16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</row>
    <row r="179" spans="2:16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</row>
    <row r="180" spans="2:16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</row>
    <row r="181" spans="2:16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</row>
    <row r="182" spans="2:16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</row>
    <row r="183" spans="2:16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</row>
    <row r="184" spans="2:16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</row>
    <row r="185" spans="2:16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</row>
    <row r="186" spans="2:16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</row>
    <row r="187" spans="2:16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</row>
    <row r="188" spans="2:16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</row>
    <row r="189" spans="2:16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</row>
    <row r="190" spans="2:16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</row>
    <row r="191" spans="2:16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</row>
    <row r="192" spans="2:16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</row>
    <row r="193" spans="2:16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</row>
    <row r="194" spans="2:16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</row>
    <row r="195" spans="2:16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</row>
    <row r="196" spans="2:16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</row>
    <row r="197" spans="2:16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</row>
    <row r="198" spans="2:16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</row>
    <row r="199" spans="2:16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</row>
    <row r="200" spans="2:16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</row>
    <row r="201" spans="2:16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</row>
    <row r="202" spans="2:16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</row>
    <row r="203" spans="2:16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</row>
    <row r="204" spans="2:16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</row>
    <row r="205" spans="2:16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</row>
    <row r="206" spans="2:16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</row>
    <row r="207" spans="2:16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</row>
    <row r="208" spans="2:16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</row>
    <row r="209" spans="2:16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</row>
    <row r="210" spans="2:16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</row>
    <row r="211" spans="2:16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</row>
    <row r="212" spans="2:16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</row>
    <row r="213" spans="2:16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</row>
    <row r="214" spans="2:16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</row>
    <row r="215" spans="2:16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</row>
    <row r="216" spans="2:16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</row>
    <row r="217" spans="2:16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</row>
    <row r="218" spans="2:16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</row>
    <row r="219" spans="2:16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</row>
    <row r="220" spans="2:16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</row>
    <row r="221" spans="2:16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</row>
    <row r="222" spans="2:16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</row>
    <row r="223" spans="2:16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</row>
    <row r="224" spans="2:16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</row>
    <row r="225" spans="2:16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</row>
    <row r="226" spans="2:16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</row>
    <row r="227" spans="2:16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</row>
    <row r="228" spans="2:16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</row>
    <row r="229" spans="2:16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</row>
    <row r="230" spans="2:16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</row>
    <row r="231" spans="2:16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</row>
    <row r="232" spans="2:16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</row>
    <row r="233" spans="2:16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</row>
    <row r="234" spans="2:16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</row>
    <row r="235" spans="2:16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</row>
    <row r="236" spans="2:16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</row>
    <row r="237" spans="2:16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</row>
    <row r="238" spans="2:16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</row>
    <row r="239" spans="2:16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</row>
    <row r="240" spans="2:16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</row>
    <row r="241" spans="2:16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</row>
    <row r="242" spans="2:16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</row>
    <row r="243" spans="2:16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</row>
    <row r="244" spans="2:16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</row>
    <row r="245" spans="2:16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</row>
    <row r="246" spans="2:16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</row>
    <row r="247" spans="2:16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</row>
    <row r="248" spans="2:16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</row>
    <row r="249" spans="2:16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</row>
    <row r="250" spans="2:16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</row>
    <row r="251" spans="2:16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</row>
    <row r="252" spans="2:16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</row>
    <row r="253" spans="2:16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</row>
    <row r="254" spans="2:16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</row>
    <row r="255" spans="2:16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</row>
    <row r="256" spans="2:16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</row>
    <row r="257" spans="2:16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</row>
    <row r="258" spans="2:16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</row>
    <row r="259" spans="2:16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</row>
    <row r="260" spans="2:16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</row>
    <row r="261" spans="2:16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</row>
    <row r="262" spans="2:16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</row>
    <row r="263" spans="2:16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</row>
    <row r="264" spans="2:16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</row>
    <row r="265" spans="2:16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</row>
    <row r="266" spans="2:16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</row>
    <row r="267" spans="2:16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</row>
    <row r="268" spans="2:16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</row>
    <row r="269" spans="2:16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</row>
    <row r="270" spans="2:16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</row>
    <row r="271" spans="2:16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</row>
    <row r="272" spans="2:16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</row>
    <row r="273" spans="2:16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</row>
    <row r="274" spans="2:16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</row>
    <row r="275" spans="2:16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</row>
    <row r="276" spans="2:16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</row>
    <row r="277" spans="2:16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</row>
    <row r="278" spans="2:16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</row>
    <row r="279" spans="2:16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</row>
    <row r="280" spans="2:16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</row>
    <row r="281" spans="2:16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</row>
    <row r="282" spans="2:16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</row>
    <row r="283" spans="2:16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</row>
    <row r="284" spans="2:16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</row>
    <row r="285" spans="2:16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</row>
    <row r="286" spans="2:16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</row>
    <row r="287" spans="2:16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</row>
    <row r="288" spans="2:16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</row>
    <row r="289" spans="2:16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</row>
    <row r="290" spans="2:16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</row>
    <row r="291" spans="2:16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</row>
    <row r="292" spans="2:16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</row>
    <row r="293" spans="2:16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</row>
    <row r="294" spans="2:16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</row>
    <row r="295" spans="2:16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</row>
    <row r="296" spans="2:16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</row>
    <row r="297" spans="2:16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</row>
    <row r="298" spans="2:16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</row>
    <row r="299" spans="2:16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</row>
    <row r="300" spans="2:16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</row>
    <row r="301" spans="2:16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</row>
    <row r="302" spans="2:16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</row>
    <row r="303" spans="2:16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</row>
    <row r="304" spans="2:16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</row>
    <row r="305" spans="2:16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</row>
    <row r="306" spans="2:16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</row>
    <row r="307" spans="2:16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</row>
    <row r="308" spans="2:16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</row>
    <row r="309" spans="2:16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</row>
    <row r="310" spans="2:16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</row>
    <row r="311" spans="2:16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</row>
    <row r="312" spans="2:16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</row>
    <row r="313" spans="2:16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</row>
    <row r="314" spans="2:16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</row>
    <row r="315" spans="2:16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</row>
    <row r="316" spans="2:16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</row>
    <row r="317" spans="2:16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</row>
    <row r="318" spans="2:16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</row>
    <row r="319" spans="2:16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</row>
    <row r="320" spans="2:16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85" workbookViewId="0">
      <selection activeCell="O11" sqref="O11:O107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9.5703125" style="32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7" ht="5.25" customHeight="1">
      <c r="C4" s="33"/>
      <c r="G4" s="33"/>
    </row>
    <row r="5" spans="2:17">
      <c r="B5" s="2"/>
      <c r="C5" s="21">
        <v>30.617000579833984</v>
      </c>
      <c r="D5" s="31"/>
      <c r="E5" s="35"/>
      <c r="F5" s="35"/>
      <c r="G5" s="34">
        <v>18.396999359130859</v>
      </c>
      <c r="H5" s="31"/>
      <c r="I5" s="35"/>
      <c r="J5" s="35"/>
      <c r="K5" s="35"/>
      <c r="L5" s="35"/>
      <c r="M5" s="35"/>
      <c r="N5" s="35"/>
      <c r="O5" s="36"/>
    </row>
    <row r="6" spans="2:17">
      <c r="B6" s="26" t="s">
        <v>4</v>
      </c>
      <c r="C6" s="21">
        <v>30.948999404907227</v>
      </c>
      <c r="D6" s="37"/>
      <c r="E6" s="35"/>
      <c r="F6" s="35"/>
      <c r="G6" s="34">
        <v>18.118000030517578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6"/>
      <c r="C7" s="21">
        <v>30.316999435424805</v>
      </c>
      <c r="D7" s="38">
        <f>STDEV(C5:C8)</f>
        <v>0.31613495744766268</v>
      </c>
      <c r="E7" s="39">
        <f>AVERAGE(C5:C8)</f>
        <v>30.627666473388672</v>
      </c>
      <c r="F7" s="35"/>
      <c r="G7" s="34">
        <v>18.090999603271484</v>
      </c>
      <c r="H7" s="40">
        <f>STDEV(G5:G8)</f>
        <v>0.16941344841547182</v>
      </c>
      <c r="I7" s="39">
        <f>AVERAGE(G5:G8)</f>
        <v>18.201999664306641</v>
      </c>
      <c r="J7" s="35"/>
      <c r="K7" s="1">
        <f>E7-I7</f>
        <v>12.425666809082031</v>
      </c>
      <c r="L7" s="39">
        <f>K7-$K$7</f>
        <v>0</v>
      </c>
      <c r="M7" s="18">
        <f>SQRT((D7*D7)+(H7*H7))</f>
        <v>0.35866729405461162</v>
      </c>
      <c r="N7" s="6"/>
      <c r="O7" s="43">
        <f>POWER(2,-L7)</f>
        <v>1</v>
      </c>
      <c r="P7" s="17">
        <f>M7/SQRT((COUNT(C5:C8)+COUNT(G5:G8)/2))</f>
        <v>0.16907738387723026</v>
      </c>
    </row>
    <row r="8" spans="2:17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3" customFormat="1">
      <c r="B9" s="24" t="s">
        <v>187</v>
      </c>
      <c r="C9" s="21">
        <v>31.059000015258789</v>
      </c>
      <c r="D9" s="31"/>
      <c r="E9" s="35"/>
      <c r="F9" s="35"/>
      <c r="G9" s="34">
        <v>18.259000778198242</v>
      </c>
      <c r="H9" s="30"/>
      <c r="I9" s="35"/>
      <c r="J9" s="35"/>
      <c r="K9" s="35"/>
      <c r="L9" s="35"/>
      <c r="M9" s="35"/>
      <c r="N9" s="35"/>
      <c r="O9" s="36"/>
      <c r="P9" s="42"/>
      <c r="Q9" s="28"/>
    </row>
    <row r="10" spans="2:17" s="23" customFormat="1">
      <c r="B10" s="24" t="s">
        <v>187</v>
      </c>
      <c r="C10" s="21"/>
      <c r="D10" s="37"/>
      <c r="E10" s="35"/>
      <c r="F10" s="35"/>
      <c r="G10" s="34">
        <v>18.482000350952148</v>
      </c>
      <c r="H10" s="37"/>
      <c r="I10" s="35"/>
      <c r="J10" s="35"/>
      <c r="K10" s="35"/>
      <c r="L10" s="35"/>
      <c r="M10" s="35"/>
      <c r="N10" s="35"/>
      <c r="O10" s="36"/>
      <c r="P10" s="42"/>
      <c r="Q10" s="28"/>
    </row>
    <row r="11" spans="2:17" s="23" customFormat="1" ht="15.75">
      <c r="B11" s="24" t="s">
        <v>187</v>
      </c>
      <c r="C11" s="21">
        <v>31.204000473022461</v>
      </c>
      <c r="D11" s="38">
        <f>STDEV(C9:C11)</f>
        <v>0.10253080695984595</v>
      </c>
      <c r="E11" s="39">
        <f>AVERAGE(C9:C11)</f>
        <v>31.131500244140625</v>
      </c>
      <c r="F11" s="35"/>
      <c r="G11" s="34">
        <v>18.288000106811523</v>
      </c>
      <c r="H11" s="40">
        <f>STDEV(G9:G11)</f>
        <v>0.12124758776642933</v>
      </c>
      <c r="I11" s="39">
        <f>AVERAGE(G9:G11)</f>
        <v>18.343000411987305</v>
      </c>
      <c r="J11" s="35"/>
      <c r="K11" s="39">
        <f>E11-I11</f>
        <v>12.78849983215332</v>
      </c>
      <c r="L11" s="39">
        <f>K11-$K$7</f>
        <v>0.36283302307128906</v>
      </c>
      <c r="M11" s="39">
        <f>SQRT((D11*D11)+(H11*H11))</f>
        <v>0.1587877322560379</v>
      </c>
      <c r="N11" s="35"/>
      <c r="O11" s="43">
        <f>POWER(2,-L11)</f>
        <v>0.77763603394796965</v>
      </c>
      <c r="P11" s="1">
        <f>M11/SQRT((COUNT(C9:C11)+COUNT(G9:G11)/2))</f>
        <v>8.4875613046412432E-2</v>
      </c>
      <c r="Q11" s="28"/>
    </row>
    <row r="12" spans="2:17" s="23" customFormat="1">
      <c r="B12" s="24" t="s">
        <v>188</v>
      </c>
      <c r="C12" s="21">
        <v>23.694999694824219</v>
      </c>
      <c r="D12" s="31"/>
      <c r="E12" s="35"/>
      <c r="F12" s="35"/>
      <c r="G12" s="34">
        <v>13.21399974822998</v>
      </c>
      <c r="H12" s="30"/>
      <c r="I12" s="35"/>
      <c r="J12" s="35"/>
      <c r="K12" s="35"/>
      <c r="L12" s="35"/>
      <c r="M12" s="35"/>
      <c r="N12" s="35"/>
      <c r="O12" s="36"/>
      <c r="P12" s="42"/>
      <c r="Q12" s="28"/>
    </row>
    <row r="13" spans="2:17" s="23" customFormat="1">
      <c r="B13" s="24" t="s">
        <v>188</v>
      </c>
      <c r="C13" s="21">
        <v>23.195999145507813</v>
      </c>
      <c r="D13" s="37"/>
      <c r="E13" s="35"/>
      <c r="F13" s="35"/>
      <c r="G13" s="34">
        <v>13.519000053405762</v>
      </c>
      <c r="H13" s="37"/>
      <c r="I13" s="35"/>
      <c r="J13" s="35"/>
      <c r="K13" s="35"/>
      <c r="L13" s="35"/>
      <c r="M13" s="35"/>
      <c r="N13" s="35"/>
      <c r="O13" s="36"/>
      <c r="P13" s="42"/>
      <c r="Q13" s="28"/>
    </row>
    <row r="14" spans="2:17" s="23" customFormat="1" ht="15.75">
      <c r="B14" s="24" t="s">
        <v>188</v>
      </c>
      <c r="C14" s="21">
        <v>23.240999221801758</v>
      </c>
      <c r="D14" s="38">
        <f>STDEV(C12:C14)</f>
        <v>0.27602626221344539</v>
      </c>
      <c r="E14" s="39">
        <f>AVERAGE(C12:C14)</f>
        <v>23.37733268737793</v>
      </c>
      <c r="F14" s="35"/>
      <c r="G14" s="34">
        <v>13.529999732971191</v>
      </c>
      <c r="H14" s="40">
        <f>STDEV(G12:G14)</f>
        <v>0.17935168871251891</v>
      </c>
      <c r="I14" s="39">
        <f>AVERAGE(G12:G14)</f>
        <v>13.420999844868978</v>
      </c>
      <c r="J14" s="35"/>
      <c r="K14" s="39">
        <f>E14-I14</f>
        <v>9.9563328425089512</v>
      </c>
      <c r="L14" s="39">
        <f>K14-$K$7</f>
        <v>-2.46933396657308</v>
      </c>
      <c r="M14" s="39">
        <f>SQRT((D14*D14)+(H14*H14))</f>
        <v>0.32917704305670831</v>
      </c>
      <c r="N14" s="35"/>
      <c r="O14" s="43">
        <f>POWER(2,-L14)</f>
        <v>5.5378806686957498</v>
      </c>
      <c r="P14" s="1">
        <f>M14/SQRT((COUNT(C12:C14)+COUNT(G12:G14)/2))</f>
        <v>0.15517554623755639</v>
      </c>
      <c r="Q14" s="28"/>
    </row>
    <row r="15" spans="2:17">
      <c r="B15" s="24" t="s">
        <v>189</v>
      </c>
      <c r="C15" s="21">
        <v>25.166999816894531</v>
      </c>
      <c r="D15" s="31"/>
      <c r="E15" s="35"/>
      <c r="F15" s="35"/>
      <c r="G15" s="34">
        <v>17.13800048828125</v>
      </c>
      <c r="I15" s="35"/>
      <c r="J15" s="35"/>
      <c r="K15" s="35"/>
      <c r="L15" s="35"/>
      <c r="M15" s="35"/>
      <c r="N15" s="35"/>
      <c r="O15" s="36"/>
    </row>
    <row r="16" spans="2:17">
      <c r="B16" s="24" t="s">
        <v>189</v>
      </c>
      <c r="C16" s="21">
        <v>25.152000427246094</v>
      </c>
      <c r="D16" s="37"/>
      <c r="E16" s="35"/>
      <c r="F16" s="35"/>
      <c r="G16" s="34">
        <v>16.940999984741211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4" t="s">
        <v>189</v>
      </c>
      <c r="C17" s="21">
        <v>25.211000442504883</v>
      </c>
      <c r="D17" s="38">
        <f>STDEV(C15:C17)</f>
        <v>3.066495976535575E-2</v>
      </c>
      <c r="E17" s="39">
        <f>AVERAGE(C15:C17)</f>
        <v>25.176666895548504</v>
      </c>
      <c r="F17" s="35"/>
      <c r="G17" s="34">
        <v>17.072999954223633</v>
      </c>
      <c r="H17" s="40">
        <f>STDEV(G15:G17)</f>
        <v>0.10038115673618289</v>
      </c>
      <c r="I17" s="39">
        <f>AVERAGE(G15:G17)</f>
        <v>17.050666809082031</v>
      </c>
      <c r="J17" s="35"/>
      <c r="K17" s="39">
        <f>E17-I17</f>
        <v>8.1260000864664725</v>
      </c>
      <c r="L17" s="39">
        <f>K17-$K$7</f>
        <v>-4.2996667226155587</v>
      </c>
      <c r="M17" s="18">
        <f>SQRT((D17*D17)+(H17*H17))</f>
        <v>0.1049605468026201</v>
      </c>
      <c r="N17" s="6"/>
      <c r="O17" s="43">
        <f>POWER(2,-L17)</f>
        <v>19.693760626847791</v>
      </c>
      <c r="P17" s="17">
        <f>M17/SQRT((COUNT(C15:C17)+COUNT(G15:G17)/2))</f>
        <v>4.9478876267453786E-2</v>
      </c>
    </row>
    <row r="18" spans="2:16">
      <c r="B18" s="24" t="s">
        <v>190</v>
      </c>
      <c r="C18" s="21">
        <v>28.575000762939453</v>
      </c>
      <c r="D18" s="31"/>
      <c r="E18" s="35"/>
      <c r="F18" s="35"/>
      <c r="G18" s="34">
        <v>17.75</v>
      </c>
      <c r="I18" s="35"/>
      <c r="J18" s="35"/>
      <c r="K18" s="35"/>
      <c r="L18" s="35"/>
      <c r="M18" s="35"/>
      <c r="N18" s="35"/>
      <c r="O18" s="36"/>
    </row>
    <row r="19" spans="2:16">
      <c r="B19" s="24" t="s">
        <v>190</v>
      </c>
      <c r="C19" s="21">
        <v>29.066999435424805</v>
      </c>
      <c r="D19" s="37"/>
      <c r="E19" s="35"/>
      <c r="F19" s="35"/>
      <c r="G19" s="34">
        <v>17.818000793457031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4" t="s">
        <v>190</v>
      </c>
      <c r="C20" s="21">
        <v>28.849000930786133</v>
      </c>
      <c r="D20" s="38">
        <f>STDEV(C18:C20)</f>
        <v>0.24652996225342602</v>
      </c>
      <c r="E20" s="39">
        <f>AVERAGE(C18:C20)</f>
        <v>28.830333709716797</v>
      </c>
      <c r="F20" s="35"/>
      <c r="G20" s="34">
        <v>17.830999374389648</v>
      </c>
      <c r="H20" s="40">
        <f>STDEV(G18:G20)</f>
        <v>4.3500899738898237E-2</v>
      </c>
      <c r="I20" s="39">
        <f>AVERAGE(G18:G20)</f>
        <v>17.799666722615559</v>
      </c>
      <c r="J20" s="35"/>
      <c r="K20" s="39">
        <f>E20-I20</f>
        <v>11.030666987101238</v>
      </c>
      <c r="L20" s="39">
        <f>K20-$K$7</f>
        <v>-1.3949998219807931</v>
      </c>
      <c r="M20" s="18">
        <f>SQRT((D20*D20)+(H20*H20))</f>
        <v>0.25033847200693971</v>
      </c>
      <c r="N20" s="6"/>
      <c r="O20" s="43">
        <f>POWER(2,-L20)</f>
        <v>2.6298851958993525</v>
      </c>
      <c r="P20" s="17">
        <f>M20/SQRT((COUNT(C18:C20)+COUNT(G18:G20)/2))</f>
        <v>0.11801068743199052</v>
      </c>
    </row>
    <row r="21" spans="2:16">
      <c r="B21" s="24" t="s">
        <v>191</v>
      </c>
      <c r="C21" s="21">
        <v>25.313999176025391</v>
      </c>
      <c r="D21" s="31"/>
      <c r="E21" s="35"/>
      <c r="F21" s="35"/>
      <c r="G21" s="34">
        <v>15.706000328063965</v>
      </c>
      <c r="I21" s="35"/>
      <c r="J21" s="35"/>
      <c r="K21" s="35"/>
      <c r="L21" s="35"/>
      <c r="M21" s="35"/>
      <c r="N21" s="35"/>
      <c r="O21" s="36"/>
    </row>
    <row r="22" spans="2:16">
      <c r="B22" s="24" t="s">
        <v>191</v>
      </c>
      <c r="C22" s="21">
        <v>25.177000045776367</v>
      </c>
      <c r="D22" s="37"/>
      <c r="E22" s="35"/>
      <c r="F22" s="35"/>
      <c r="G22" s="34">
        <v>15.732999801635742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4" t="s">
        <v>191</v>
      </c>
      <c r="C23" s="21">
        <v>25.169000625610352</v>
      </c>
      <c r="D23" s="38">
        <f>STDEV(C21:C23)</f>
        <v>8.1503918141444753E-2</v>
      </c>
      <c r="E23" s="39">
        <f>AVERAGE(C21:C23)</f>
        <v>25.219999949137371</v>
      </c>
      <c r="F23" s="35"/>
      <c r="G23" s="34">
        <v>15.708999633789063</v>
      </c>
      <c r="H23" s="40">
        <f>STDEV(G21:G23)</f>
        <v>1.4798510424220092E-2</v>
      </c>
      <c r="I23" s="39">
        <f>AVERAGE(G21:G23)</f>
        <v>15.715999921162924</v>
      </c>
      <c r="J23" s="35"/>
      <c r="K23" s="39">
        <f>E23-I23</f>
        <v>9.5040000279744472</v>
      </c>
      <c r="L23" s="39">
        <f>K23-$K$7</f>
        <v>-2.921666781107584</v>
      </c>
      <c r="M23" s="18">
        <f>SQRT((D23*D23)+(H23*H23))</f>
        <v>8.2836493064247216E-2</v>
      </c>
      <c r="N23" s="6"/>
      <c r="O23" s="43">
        <f>POWER(2,-L23)</f>
        <v>7.5772102564168611</v>
      </c>
      <c r="P23" s="17">
        <f>M23/SQRT((COUNT(C21:C23)+COUNT(G21:G23)/2))</f>
        <v>3.9049497316961085E-2</v>
      </c>
    </row>
    <row r="24" spans="2:16">
      <c r="B24" s="24" t="s">
        <v>192</v>
      </c>
      <c r="C24" s="21">
        <v>22.979000091552734</v>
      </c>
      <c r="D24" s="31"/>
      <c r="E24" s="35"/>
      <c r="F24" s="35"/>
      <c r="G24" s="34">
        <v>16.684999465942383</v>
      </c>
      <c r="I24" s="35"/>
      <c r="J24" s="35"/>
      <c r="K24" s="35"/>
      <c r="L24" s="35"/>
      <c r="M24" s="35"/>
      <c r="N24" s="35"/>
      <c r="O24" s="36"/>
    </row>
    <row r="25" spans="2:16">
      <c r="B25" s="24" t="s">
        <v>192</v>
      </c>
      <c r="C25" s="21">
        <v>23.132999420166016</v>
      </c>
      <c r="D25" s="37"/>
      <c r="E25" s="35"/>
      <c r="F25" s="35"/>
      <c r="G25" s="34">
        <v>16.621000289916992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4" t="s">
        <v>192</v>
      </c>
      <c r="C26" s="21">
        <v>23.135000228881836</v>
      </c>
      <c r="D26" s="38">
        <f>STDEV(C24:C26)</f>
        <v>8.9494729170267559E-2</v>
      </c>
      <c r="E26" s="39">
        <f>AVERAGE(C24:C26)</f>
        <v>23.082333246866863</v>
      </c>
      <c r="F26" s="35"/>
      <c r="G26" s="34">
        <v>16.670999526977539</v>
      </c>
      <c r="H26" s="40">
        <f>STDEV(G24:G26)</f>
        <v>3.3644753255114061E-2</v>
      </c>
      <c r="I26" s="39">
        <f>AVERAGE(G24:G26)</f>
        <v>16.658999760945637</v>
      </c>
      <c r="J26" s="35"/>
      <c r="K26" s="39">
        <f>E26-I26</f>
        <v>6.4233334859212263</v>
      </c>
      <c r="L26" s="39">
        <f>K26-$K$7</f>
        <v>-6.0023333231608049</v>
      </c>
      <c r="M26" s="18">
        <f>SQRT((D26*D26)+(H26*H26))</f>
        <v>9.5610020242948637E-2</v>
      </c>
      <c r="N26" s="6"/>
      <c r="O26" s="43">
        <f>POWER(2,-L26)</f>
        <v>64.103593277702288</v>
      </c>
      <c r="P26" s="17">
        <f>M26/SQRT((COUNT(C24:C26)+COUNT(G24:G26)/2))</f>
        <v>4.5070995775448042E-2</v>
      </c>
    </row>
    <row r="27" spans="2:16">
      <c r="B27" s="24" t="s">
        <v>193</v>
      </c>
      <c r="C27" s="21">
        <v>31.684000015258789</v>
      </c>
      <c r="D27" s="31"/>
      <c r="E27" s="35"/>
      <c r="F27" s="35"/>
      <c r="G27" s="34">
        <v>18.197999954223633</v>
      </c>
      <c r="I27" s="35"/>
      <c r="J27" s="35"/>
      <c r="K27" s="35"/>
      <c r="L27" s="35"/>
      <c r="M27" s="35"/>
      <c r="N27" s="35"/>
      <c r="O27" s="36"/>
    </row>
    <row r="28" spans="2:16">
      <c r="B28" s="24" t="s">
        <v>193</v>
      </c>
      <c r="C28" s="21">
        <v>31.184999465942383</v>
      </c>
      <c r="D28" s="37"/>
      <c r="E28" s="35"/>
      <c r="F28" s="35"/>
      <c r="G28" s="34">
        <v>18.245000839233398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4" t="s">
        <v>193</v>
      </c>
      <c r="C29" s="21"/>
      <c r="D29" s="38">
        <f>STDEV(C27:C29)</f>
        <v>0.35284667223744309</v>
      </c>
      <c r="E29" s="39">
        <f>AVERAGE(C27:C29)</f>
        <v>31.434499740600586</v>
      </c>
      <c r="F29" s="35"/>
      <c r="G29" s="34">
        <v>18.23900032043457</v>
      </c>
      <c r="H29" s="40">
        <f>STDEV(G27:G29)</f>
        <v>2.5580329184053667E-2</v>
      </c>
      <c r="I29" s="39">
        <f>AVERAGE(G27:G29)</f>
        <v>18.227333704630535</v>
      </c>
      <c r="J29" s="35"/>
      <c r="K29" s="39">
        <f>E29-I29</f>
        <v>13.207166035970051</v>
      </c>
      <c r="L29" s="39">
        <f>K29-$K$7</f>
        <v>0.78149922688801965</v>
      </c>
      <c r="M29" s="18">
        <f>SQRT((D29*D29)+(H29*H29))</f>
        <v>0.3537727057733569</v>
      </c>
      <c r="N29" s="6"/>
      <c r="O29" s="43">
        <f>POWER(2,-L29)</f>
        <v>0.5817619208035778</v>
      </c>
      <c r="P29" s="17">
        <f>M29/SQRT((COUNT(C27:C29)+COUNT(G27:G29)/2))</f>
        <v>0.18909946539941214</v>
      </c>
    </row>
    <row r="30" spans="2:16">
      <c r="B30" s="24" t="s">
        <v>194</v>
      </c>
      <c r="C30" s="21">
        <v>24.669000625610352</v>
      </c>
      <c r="D30" s="31"/>
      <c r="E30" s="35"/>
      <c r="F30" s="35"/>
      <c r="G30" s="34">
        <v>14.526000022888184</v>
      </c>
      <c r="I30" s="35"/>
      <c r="J30" s="35"/>
      <c r="K30" s="35"/>
      <c r="L30" s="35"/>
      <c r="M30" s="35"/>
      <c r="N30" s="35"/>
      <c r="O30" s="36"/>
    </row>
    <row r="31" spans="2:16">
      <c r="B31" s="24" t="s">
        <v>194</v>
      </c>
      <c r="C31" s="21">
        <v>24.61199951171875</v>
      </c>
      <c r="D31" s="37"/>
      <c r="E31" s="35"/>
      <c r="F31" s="35"/>
      <c r="G31" s="34">
        <v>14.602999687194824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4" t="s">
        <v>194</v>
      </c>
      <c r="C32" s="21">
        <v>24.555999755859375</v>
      </c>
      <c r="D32" s="38">
        <f>STDEV(C30:C32)</f>
        <v>5.6501174332442138E-2</v>
      </c>
      <c r="E32" s="39">
        <f>AVERAGE(C30:C32)</f>
        <v>24.612333297729492</v>
      </c>
      <c r="F32" s="35"/>
      <c r="G32" s="34">
        <v>14.58899974822998</v>
      </c>
      <c r="H32" s="40">
        <f>STDEV(G30:G32)</f>
        <v>4.1016078122886844E-2</v>
      </c>
      <c r="I32" s="39">
        <f>AVERAGE(G30:G32)</f>
        <v>14.57266648610433</v>
      </c>
      <c r="J32" s="35"/>
      <c r="K32" s="39">
        <f>E32-I32</f>
        <v>10.039666811625162</v>
      </c>
      <c r="L32" s="39">
        <f>K32-$K$7</f>
        <v>-2.3859999974568691</v>
      </c>
      <c r="M32" s="18">
        <f>SQRT((D32*D32)+(H32*H32))</f>
        <v>6.9819061620217837E-2</v>
      </c>
      <c r="N32" s="6"/>
      <c r="O32" s="43">
        <f>POWER(2,-L32)</f>
        <v>5.2270610063586185</v>
      </c>
      <c r="P32" s="17">
        <f>M32/SQRT((COUNT(C30:C32)+COUNT(G30:G32)/2))</f>
        <v>3.2913021285158307E-2</v>
      </c>
    </row>
    <row r="33" spans="2:17">
      <c r="B33" s="24" t="s">
        <v>195</v>
      </c>
      <c r="C33" s="21">
        <v>23.478000640869141</v>
      </c>
      <c r="D33" s="31"/>
      <c r="E33" s="35"/>
      <c r="F33" s="35"/>
      <c r="G33" s="34">
        <v>16.952999114990234</v>
      </c>
      <c r="I33" s="35"/>
      <c r="J33" s="35"/>
      <c r="K33" s="35"/>
      <c r="L33" s="35"/>
      <c r="M33" s="35"/>
      <c r="N33" s="35"/>
      <c r="O33" s="36"/>
    </row>
    <row r="34" spans="2:17">
      <c r="B34" s="24" t="s">
        <v>195</v>
      </c>
      <c r="C34" s="21">
        <v>23.242000579833984</v>
      </c>
      <c r="D34" s="37"/>
      <c r="E34" s="35"/>
      <c r="F34" s="35"/>
      <c r="G34" s="34">
        <v>16.940000534057617</v>
      </c>
      <c r="H34" s="37"/>
      <c r="I34" s="35"/>
      <c r="J34" s="35"/>
      <c r="K34" s="35"/>
      <c r="L34" s="35"/>
      <c r="M34" s="35"/>
      <c r="N34" s="35"/>
      <c r="O34" s="36"/>
    </row>
    <row r="35" spans="2:17" ht="15.75">
      <c r="B35" s="24" t="s">
        <v>195</v>
      </c>
      <c r="C35" s="21">
        <v>23.263999938964844</v>
      </c>
      <c r="D35" s="38">
        <f>STDEV(C33:C35)</f>
        <v>0.13036890032154763</v>
      </c>
      <c r="E35" s="39">
        <f>AVERAGE(C33:C35)</f>
        <v>23.328000386555988</v>
      </c>
      <c r="F35" s="35"/>
      <c r="G35" s="34">
        <v>16.961000442504883</v>
      </c>
      <c r="H35" s="40">
        <f>STDEV(G33:G35)</f>
        <v>1.0598588766529308E-2</v>
      </c>
      <c r="I35" s="39">
        <f>AVERAGE(G33:G35)</f>
        <v>16.95133336385091</v>
      </c>
      <c r="J35" s="35"/>
      <c r="K35" s="39">
        <f>E35-I35</f>
        <v>6.3766670227050781</v>
      </c>
      <c r="L35" s="39">
        <f>K35-$K$7</f>
        <v>-6.0489997863769531</v>
      </c>
      <c r="M35" s="18">
        <f>SQRT((D35*D35)+(H35*H35))</f>
        <v>0.13079900708679565</v>
      </c>
      <c r="N35" s="6"/>
      <c r="O35" s="43">
        <f>POWER(2,-L35)</f>
        <v>66.211035413194963</v>
      </c>
      <c r="P35" s="17">
        <f>M35/SQRT((COUNT(C33:C35)+COUNT(G33:G35)/2))</f>
        <v>6.1659243255693663E-2</v>
      </c>
    </row>
    <row r="36" spans="2:17" s="23" customFormat="1">
      <c r="B36" s="24" t="s">
        <v>196</v>
      </c>
      <c r="C36" s="21">
        <v>28.656999588012695</v>
      </c>
      <c r="D36" s="31"/>
      <c r="E36" s="35"/>
      <c r="F36" s="35"/>
      <c r="G36" s="34">
        <v>17.145000457763672</v>
      </c>
      <c r="H36" s="30"/>
      <c r="I36" s="35"/>
      <c r="J36" s="35"/>
      <c r="K36" s="35"/>
      <c r="L36" s="35"/>
      <c r="M36" s="35"/>
      <c r="N36" s="35"/>
      <c r="O36" s="36"/>
      <c r="P36" s="42"/>
      <c r="Q36" s="28"/>
    </row>
    <row r="37" spans="2:17" s="23" customFormat="1">
      <c r="B37" s="24" t="s">
        <v>196</v>
      </c>
      <c r="C37" s="21">
        <v>28.281999588012695</v>
      </c>
      <c r="D37" s="37"/>
      <c r="E37" s="35"/>
      <c r="F37" s="35"/>
      <c r="G37" s="34">
        <v>17.46299934387207</v>
      </c>
      <c r="H37" s="37"/>
      <c r="I37" s="35"/>
      <c r="J37" s="35"/>
      <c r="K37" s="35"/>
      <c r="L37" s="35"/>
      <c r="M37" s="35"/>
      <c r="N37" s="35"/>
      <c r="O37" s="36"/>
      <c r="P37" s="42"/>
      <c r="Q37" s="28"/>
    </row>
    <row r="38" spans="2:17" s="23" customFormat="1" ht="15.75">
      <c r="B38" s="24" t="s">
        <v>196</v>
      </c>
      <c r="C38" s="21">
        <v>28.47599983215332</v>
      </c>
      <c r="D38" s="38">
        <f>STDEV(C36:C38)</f>
        <v>0.18753755461585797</v>
      </c>
      <c r="E38" s="39">
        <f>AVERAGE(C36:C38)</f>
        <v>28.47166633605957</v>
      </c>
      <c r="F38" s="35"/>
      <c r="G38" s="34">
        <v>17.156999588012695</v>
      </c>
      <c r="H38" s="40">
        <f>STDEV(G36:G38)</f>
        <v>0.18023277600499427</v>
      </c>
      <c r="I38" s="39">
        <f>AVERAGE(G36:G38)</f>
        <v>17.25499979654948</v>
      </c>
      <c r="J38" s="35"/>
      <c r="K38" s="39">
        <f>E38-I38</f>
        <v>11.21666653951009</v>
      </c>
      <c r="L38" s="39">
        <f>K38-$K$7</f>
        <v>-1.2090002695719413</v>
      </c>
      <c r="M38" s="39">
        <f>SQRT((D38*D38)+(H38*H38))</f>
        <v>0.26010418669787372</v>
      </c>
      <c r="N38" s="35"/>
      <c r="O38" s="43">
        <f>POWER(2,-L38)</f>
        <v>2.3117738450715071</v>
      </c>
      <c r="P38" s="1">
        <f>M38/SQRT((COUNT(C36:C38)+COUNT(G36:G38)/2))</f>
        <v>0.12261428948605221</v>
      </c>
      <c r="Q38" s="28"/>
    </row>
    <row r="39" spans="2:17" s="23" customFormat="1">
      <c r="B39" s="24" t="s">
        <v>197</v>
      </c>
      <c r="C39" s="21">
        <v>23.948999404907227</v>
      </c>
      <c r="D39" s="31"/>
      <c r="E39" s="35"/>
      <c r="F39" s="35"/>
      <c r="G39" s="34">
        <v>14.753999710083008</v>
      </c>
      <c r="H39" s="30"/>
      <c r="I39" s="35"/>
      <c r="J39" s="35"/>
      <c r="K39" s="35"/>
      <c r="L39" s="35"/>
      <c r="M39" s="35"/>
      <c r="N39" s="35"/>
      <c r="O39" s="36"/>
      <c r="P39" s="42"/>
      <c r="Q39" s="28"/>
    </row>
    <row r="40" spans="2:17" s="23" customFormat="1">
      <c r="B40" s="24" t="s">
        <v>197</v>
      </c>
      <c r="C40" s="21">
        <v>23.916999816894531</v>
      </c>
      <c r="D40" s="37"/>
      <c r="E40" s="35"/>
      <c r="F40" s="35"/>
      <c r="G40" s="34">
        <v>14.25100040435791</v>
      </c>
      <c r="H40" s="37"/>
      <c r="I40" s="35"/>
      <c r="J40" s="35"/>
      <c r="K40" s="35"/>
      <c r="L40" s="35"/>
      <c r="M40" s="35"/>
      <c r="N40" s="35"/>
      <c r="O40" s="36"/>
      <c r="P40" s="42"/>
      <c r="Q40" s="28"/>
    </row>
    <row r="41" spans="2:17" s="23" customFormat="1" ht="15.75">
      <c r="B41" s="24" t="s">
        <v>197</v>
      </c>
      <c r="C41" s="21">
        <v>23.996000289916992</v>
      </c>
      <c r="D41" s="38">
        <f>STDEV(C39:C41)</f>
        <v>3.9736908876710629E-2</v>
      </c>
      <c r="E41" s="39">
        <f>AVERAGE(C39:C41)</f>
        <v>23.953999837239582</v>
      </c>
      <c r="F41" s="35"/>
      <c r="G41" s="34">
        <v>14.230999946594238</v>
      </c>
      <c r="H41" s="40">
        <f>STDEV(G39:G41)</f>
        <v>0.29634919506101859</v>
      </c>
      <c r="I41" s="39">
        <f>AVERAGE(G39:G41)</f>
        <v>14.412000020345053</v>
      </c>
      <c r="J41" s="35"/>
      <c r="K41" s="39">
        <f>E41-I41</f>
        <v>9.5419998168945295</v>
      </c>
      <c r="L41" s="39">
        <f>K41-$K$7</f>
        <v>-2.8836669921875018</v>
      </c>
      <c r="M41" s="39">
        <f>SQRT((D41*D41)+(H41*H41))</f>
        <v>0.29900145039847154</v>
      </c>
      <c r="N41" s="35"/>
      <c r="O41" s="43">
        <f>POWER(2,-L41)</f>
        <v>7.3802362131978683</v>
      </c>
      <c r="P41" s="1">
        <f>M41/SQRT((COUNT(C39:C41)+COUNT(G39:G41)/2))</f>
        <v>0.14095063544091491</v>
      </c>
      <c r="Q41" s="28"/>
    </row>
    <row r="42" spans="2:17">
      <c r="B42" s="24" t="s">
        <v>198</v>
      </c>
      <c r="C42" s="21">
        <v>22.003999710083008</v>
      </c>
      <c r="D42" s="31"/>
      <c r="E42" s="35"/>
      <c r="F42" s="35"/>
      <c r="G42" s="34">
        <v>15.118000030517578</v>
      </c>
      <c r="I42" s="35"/>
      <c r="J42" s="35"/>
      <c r="K42" s="35"/>
      <c r="L42" s="35"/>
      <c r="M42" s="35"/>
      <c r="N42" s="35"/>
      <c r="O42" s="36"/>
    </row>
    <row r="43" spans="2:17">
      <c r="B43" s="24" t="s">
        <v>198</v>
      </c>
      <c r="C43" s="21">
        <v>22.089000701904297</v>
      </c>
      <c r="D43" s="37"/>
      <c r="E43" s="35"/>
      <c r="F43" s="35"/>
      <c r="G43" s="34">
        <v>15.220000267028809</v>
      </c>
      <c r="H43" s="37"/>
      <c r="I43" s="35"/>
      <c r="J43" s="35"/>
      <c r="K43" s="35"/>
      <c r="L43" s="35"/>
      <c r="M43" s="35"/>
      <c r="N43" s="35"/>
      <c r="O43" s="36"/>
    </row>
    <row r="44" spans="2:17" ht="15.75">
      <c r="B44" s="24" t="s">
        <v>198</v>
      </c>
      <c r="C44" s="21">
        <v>22.138999938964844</v>
      </c>
      <c r="D44" s="38">
        <f>STDEV(C42:C44)</f>
        <v>6.8252172267491126E-2</v>
      </c>
      <c r="E44" s="39">
        <f>AVERAGE(C42:C44)</f>
        <v>22.077333450317383</v>
      </c>
      <c r="F44" s="35"/>
      <c r="G44" s="34">
        <v>15.281000137329102</v>
      </c>
      <c r="H44" s="40">
        <f>STDEV(G42:G44)</f>
        <v>8.2354990989787186E-2</v>
      </c>
      <c r="I44" s="39">
        <f>AVERAGE(G42:G44)</f>
        <v>15.20633347829183</v>
      </c>
      <c r="J44" s="35"/>
      <c r="K44" s="39">
        <f>E44-I44</f>
        <v>6.8709999720255528</v>
      </c>
      <c r="L44" s="39">
        <f>K44-$K$7</f>
        <v>-5.5546668370564785</v>
      </c>
      <c r="M44" s="18">
        <f>SQRT((D44*D44)+(H44*H44))</f>
        <v>0.10696122456366706</v>
      </c>
      <c r="N44" s="6"/>
      <c r="O44" s="43">
        <f>POWER(2,-L44)</f>
        <v>47.002540669904796</v>
      </c>
      <c r="P44" s="17">
        <f>M44/SQRT((COUNT(C42:C44)+COUNT(G42:G44)/2))</f>
        <v>5.0422004808657404E-2</v>
      </c>
    </row>
    <row r="45" spans="2:17">
      <c r="B45" s="24" t="s">
        <v>199</v>
      </c>
      <c r="C45" s="21"/>
      <c r="D45" s="31"/>
      <c r="E45" s="35"/>
      <c r="F45" s="35"/>
      <c r="G45" s="34">
        <v>19.333999633789063</v>
      </c>
      <c r="I45" s="35"/>
      <c r="J45" s="35"/>
      <c r="K45" s="35"/>
      <c r="L45" s="35"/>
      <c r="M45" s="35"/>
      <c r="N45" s="35"/>
      <c r="O45" s="36"/>
    </row>
    <row r="46" spans="2:17">
      <c r="B46" s="24" t="s">
        <v>199</v>
      </c>
      <c r="C46" s="21">
        <v>31.378999710083008</v>
      </c>
      <c r="D46" s="37"/>
      <c r="E46" s="35"/>
      <c r="F46" s="35"/>
      <c r="G46" s="34">
        <v>18.739999771118164</v>
      </c>
      <c r="H46" s="37"/>
      <c r="I46" s="35"/>
      <c r="J46" s="35"/>
      <c r="K46" s="35"/>
      <c r="L46" s="35"/>
      <c r="M46" s="35"/>
      <c r="N46" s="35"/>
      <c r="O46" s="36"/>
    </row>
    <row r="47" spans="2:17" ht="15.75">
      <c r="B47" s="24" t="s">
        <v>199</v>
      </c>
      <c r="C47" s="21">
        <v>31.371999740600586</v>
      </c>
      <c r="D47" s="38">
        <f>STDEV(C45:C47)</f>
        <v>4.9497258891193947E-3</v>
      </c>
      <c r="E47" s="39">
        <f>AVERAGE(C45:C47)</f>
        <v>31.375499725341797</v>
      </c>
      <c r="F47" s="35"/>
      <c r="G47" s="34">
        <v>19.406999588012695</v>
      </c>
      <c r="H47" s="40">
        <f>STDEV(G45:G47)</f>
        <v>0.36584459039034234</v>
      </c>
      <c r="I47" s="39">
        <f>AVERAGE(G45:G47)</f>
        <v>19.160332997639973</v>
      </c>
      <c r="J47" s="35"/>
      <c r="K47" s="39">
        <f>E47-I47</f>
        <v>12.215166727701824</v>
      </c>
      <c r="L47" s="39">
        <f>K47-$K$7</f>
        <v>-0.21050008138020715</v>
      </c>
      <c r="M47" s="18">
        <f>SQRT((D47*D47)+(H47*H47))</f>
        <v>0.36587807272950207</v>
      </c>
      <c r="N47" s="6"/>
      <c r="O47" s="43">
        <f>POWER(2,-L47)</f>
        <v>1.1570891962264533</v>
      </c>
      <c r="P47" s="17">
        <f>M47/SQRT((COUNT(C45:C47)+COUNT(G45:G47)/2))</f>
        <v>0.19557005621242213</v>
      </c>
    </row>
    <row r="48" spans="2:17">
      <c r="B48" s="24" t="s">
        <v>200</v>
      </c>
      <c r="C48" s="21">
        <v>24.52400016784668</v>
      </c>
      <c r="D48" s="31"/>
      <c r="E48" s="35"/>
      <c r="F48" s="35"/>
      <c r="G48" s="34">
        <v>14.637999534606934</v>
      </c>
      <c r="I48" s="35"/>
      <c r="J48" s="35"/>
      <c r="K48" s="35"/>
      <c r="L48" s="35"/>
      <c r="M48" s="35"/>
      <c r="N48" s="35"/>
      <c r="O48" s="36"/>
    </row>
    <row r="49" spans="2:17">
      <c r="B49" s="24" t="s">
        <v>200</v>
      </c>
      <c r="C49" s="21">
        <v>24.593000411987305</v>
      </c>
      <c r="D49" s="37"/>
      <c r="E49" s="35"/>
      <c r="F49" s="35"/>
      <c r="G49" s="34">
        <v>14.60200023651123</v>
      </c>
      <c r="H49" s="37"/>
      <c r="I49" s="35"/>
      <c r="J49" s="35"/>
      <c r="K49" s="35"/>
      <c r="L49" s="35"/>
      <c r="M49" s="35"/>
      <c r="N49" s="35"/>
      <c r="O49" s="36"/>
    </row>
    <row r="50" spans="2:17" ht="15.75">
      <c r="B50" s="24" t="s">
        <v>200</v>
      </c>
      <c r="C50" s="21">
        <v>24.711000442504883</v>
      </c>
      <c r="D50" s="38">
        <f>STDEV(C48:C50)</f>
        <v>9.4564037928325434E-2</v>
      </c>
      <c r="E50" s="39">
        <f>AVERAGE(C48:C50)</f>
        <v>24.609333674112957</v>
      </c>
      <c r="F50" s="35"/>
      <c r="G50" s="34">
        <v>14.607000350952148</v>
      </c>
      <c r="H50" s="40">
        <f>STDEV(G48:G50)</f>
        <v>1.9501709305719293E-2</v>
      </c>
      <c r="I50" s="39">
        <f>AVERAGE(G48:G50)</f>
        <v>14.615666707356771</v>
      </c>
      <c r="J50" s="35"/>
      <c r="K50" s="39">
        <f>E50-I50</f>
        <v>9.9936669667561855</v>
      </c>
      <c r="L50" s="39">
        <f>K50-$K$7</f>
        <v>-2.4319998423258458</v>
      </c>
      <c r="M50" s="18">
        <f>SQRT((D50*D50)+(H50*H50))</f>
        <v>9.6553994920741362E-2</v>
      </c>
      <c r="N50" s="6"/>
      <c r="O50" s="43">
        <f>POWER(2,-L50)</f>
        <v>5.3964095475776332</v>
      </c>
      <c r="P50" s="17">
        <f>M50/SQRT((COUNT(C48:C50)+COUNT(G48:G50)/2))</f>
        <v>4.5515989706071791E-2</v>
      </c>
    </row>
    <row r="51" spans="2:17">
      <c r="B51" s="24" t="s">
        <v>201</v>
      </c>
      <c r="C51" s="21">
        <v>23.719999313354492</v>
      </c>
      <c r="D51" s="31"/>
      <c r="E51" s="35"/>
      <c r="F51" s="35"/>
      <c r="G51" s="34">
        <v>17.23699951171875</v>
      </c>
      <c r="I51" s="35"/>
      <c r="J51" s="35"/>
      <c r="K51" s="35"/>
      <c r="L51" s="35"/>
      <c r="M51" s="35"/>
      <c r="N51" s="35"/>
      <c r="O51" s="36"/>
    </row>
    <row r="52" spans="2:17">
      <c r="B52" s="24" t="s">
        <v>201</v>
      </c>
      <c r="C52" s="21">
        <v>23.840000152587891</v>
      </c>
      <c r="D52" s="37"/>
      <c r="E52" s="35"/>
      <c r="F52" s="35"/>
      <c r="G52" s="34">
        <v>17.299999237060547</v>
      </c>
      <c r="H52" s="37"/>
      <c r="I52" s="35"/>
      <c r="J52" s="35"/>
      <c r="K52" s="35"/>
      <c r="L52" s="35"/>
      <c r="M52" s="35"/>
      <c r="N52" s="35"/>
      <c r="O52" s="36"/>
    </row>
    <row r="53" spans="2:17" ht="15.75">
      <c r="B53" s="24" t="s">
        <v>201</v>
      </c>
      <c r="C53" s="21">
        <v>23.87700080871582</v>
      </c>
      <c r="D53" s="38">
        <f>STDEV(C51:C53)</f>
        <v>8.2075899341514352E-2</v>
      </c>
      <c r="E53" s="39">
        <f>AVERAGE(C51:C53)</f>
        <v>23.812333424886067</v>
      </c>
      <c r="F53" s="35"/>
      <c r="G53" s="34">
        <v>17.277000427246094</v>
      </c>
      <c r="H53" s="40">
        <f>STDEV(G51:G53)</f>
        <v>3.187994115701627E-2</v>
      </c>
      <c r="I53" s="39">
        <f>AVERAGE(G51:G53)</f>
        <v>17.271333058675129</v>
      </c>
      <c r="J53" s="35"/>
      <c r="K53" s="39">
        <f>E53-I53</f>
        <v>6.5410003662109375</v>
      </c>
      <c r="L53" s="39">
        <f>K53-$K$7</f>
        <v>-5.8846664428710938</v>
      </c>
      <c r="M53" s="18">
        <f>SQRT((D53*D53)+(H53*H53))</f>
        <v>8.804989438320307E-2</v>
      </c>
      <c r="N53" s="6"/>
      <c r="O53" s="43">
        <f>POWER(2,-L53)</f>
        <v>59.0828061154685</v>
      </c>
      <c r="P53" s="17">
        <f>M53/SQRT((COUNT(C51:C53)+COUNT(G51:G53)/2))</f>
        <v>4.1507118267414801E-2</v>
      </c>
    </row>
    <row r="54" spans="2:17">
      <c r="B54" s="24" t="s">
        <v>202</v>
      </c>
      <c r="C54" s="21"/>
      <c r="D54" s="31"/>
      <c r="E54" s="35"/>
      <c r="F54" s="35"/>
      <c r="G54" s="34">
        <v>19.724000930786133</v>
      </c>
      <c r="I54" s="35"/>
      <c r="J54" s="35"/>
      <c r="K54" s="35"/>
      <c r="L54" s="35"/>
      <c r="M54" s="35"/>
      <c r="N54" s="35"/>
      <c r="O54" s="36"/>
    </row>
    <row r="55" spans="2:17">
      <c r="B55" s="24" t="s">
        <v>202</v>
      </c>
      <c r="C55" s="21">
        <v>32.687000274658203</v>
      </c>
      <c r="D55" s="37"/>
      <c r="E55" s="35"/>
      <c r="F55" s="35"/>
      <c r="G55" s="34">
        <v>19.843999862670898</v>
      </c>
      <c r="H55" s="37"/>
      <c r="I55" s="35"/>
      <c r="J55" s="35"/>
      <c r="K55" s="35"/>
      <c r="L55" s="35"/>
      <c r="M55" s="35"/>
      <c r="N55" s="35"/>
      <c r="O55" s="36"/>
    </row>
    <row r="56" spans="2:17" ht="15.75">
      <c r="B56" s="24" t="s">
        <v>202</v>
      </c>
      <c r="C56" s="21">
        <v>32.397998809814453</v>
      </c>
      <c r="D56" s="38">
        <f>STDEV(C54:C56)</f>
        <v>0.20435489556386124</v>
      </c>
      <c r="E56" s="39">
        <f>AVERAGE(C54:C56)</f>
        <v>32.542499542236328</v>
      </c>
      <c r="F56" s="35"/>
      <c r="G56" s="34">
        <v>19.870000839233398</v>
      </c>
      <c r="H56" s="40">
        <f>STDEV(G54:G56)</f>
        <v>7.788000139348808E-2</v>
      </c>
      <c r="I56" s="39">
        <f>AVERAGE(G54:G56)</f>
        <v>19.812667210896809</v>
      </c>
      <c r="J56" s="35"/>
      <c r="K56" s="39">
        <f>E56-I56</f>
        <v>12.729832331339519</v>
      </c>
      <c r="L56" s="39">
        <f>K56-$K$7</f>
        <v>0.30416552225748816</v>
      </c>
      <c r="M56" s="18">
        <f>SQRT((D56*D56)+(H56*H56))</f>
        <v>0.21869206194548155</v>
      </c>
      <c r="N56" s="6"/>
      <c r="O56" s="43">
        <f>POWER(2,-L56)</f>
        <v>0.80991054622271497</v>
      </c>
      <c r="P56" s="17">
        <f>M56/SQRT((COUNT(C54:C56)+COUNT(G54:G56)/2))</f>
        <v>0.11689582414387649</v>
      </c>
    </row>
    <row r="57" spans="2:17" s="23" customFormat="1">
      <c r="B57" s="24" t="s">
        <v>203</v>
      </c>
      <c r="C57" s="21">
        <v>23.246000289916992</v>
      </c>
      <c r="D57" s="31"/>
      <c r="E57" s="35"/>
      <c r="F57" s="35"/>
      <c r="G57" s="34">
        <v>12.51200008392334</v>
      </c>
      <c r="H57" s="30"/>
      <c r="I57" s="35"/>
      <c r="J57" s="35"/>
      <c r="K57" s="35"/>
      <c r="L57" s="35"/>
      <c r="M57" s="35"/>
      <c r="N57" s="35"/>
      <c r="O57" s="36"/>
      <c r="P57" s="42"/>
      <c r="Q57" s="28"/>
    </row>
    <row r="58" spans="2:17" s="23" customFormat="1">
      <c r="B58" s="24" t="s">
        <v>203</v>
      </c>
      <c r="C58" s="21">
        <v>23.173000335693359</v>
      </c>
      <c r="D58" s="37"/>
      <c r="E58" s="35"/>
      <c r="F58" s="35"/>
      <c r="G58" s="34">
        <v>13.010000228881836</v>
      </c>
      <c r="H58" s="37"/>
      <c r="I58" s="35"/>
      <c r="J58" s="35"/>
      <c r="K58" s="35"/>
      <c r="L58" s="35"/>
      <c r="M58" s="35"/>
      <c r="N58" s="35"/>
      <c r="O58" s="36"/>
      <c r="P58" s="42"/>
      <c r="Q58" s="28"/>
    </row>
    <row r="59" spans="2:17" s="23" customFormat="1" ht="15.75">
      <c r="B59" s="24" t="s">
        <v>203</v>
      </c>
      <c r="C59" s="21">
        <v>23.254999160766602</v>
      </c>
      <c r="D59" s="38">
        <f>STDEV(C57:C59)</f>
        <v>4.4969953499739888E-2</v>
      </c>
      <c r="E59" s="39">
        <f>AVERAGE(C57:C59)</f>
        <v>23.224666595458984</v>
      </c>
      <c r="F59" s="35"/>
      <c r="G59" s="34">
        <v>12.732999801635742</v>
      </c>
      <c r="H59" s="40">
        <f>STDEV(G57:G59)</f>
        <v>0.24952429951884444</v>
      </c>
      <c r="I59" s="39">
        <f>AVERAGE(G57:G59)</f>
        <v>12.751666704813639</v>
      </c>
      <c r="J59" s="35"/>
      <c r="K59" s="39">
        <f>E59-I59</f>
        <v>10.472999890645346</v>
      </c>
      <c r="L59" s="39">
        <f>K59-$K$7</f>
        <v>-1.9526669184366856</v>
      </c>
      <c r="M59" s="39">
        <f>SQRT((D59*D59)+(H59*H59))</f>
        <v>0.25354422250987846</v>
      </c>
      <c r="N59" s="35"/>
      <c r="O59" s="43">
        <f>POWER(2,-L59)</f>
        <v>3.8708943134325673</v>
      </c>
      <c r="P59" s="1">
        <f>M59/SQRT((COUNT(C57:C59)+COUNT(G57:G59)/2))</f>
        <v>0.11952189271160397</v>
      </c>
      <c r="Q59" s="28"/>
    </row>
    <row r="60" spans="2:17" s="23" customFormat="1">
      <c r="B60" s="24" t="s">
        <v>204</v>
      </c>
      <c r="C60" s="21">
        <v>26.492000579833984</v>
      </c>
      <c r="D60" s="31"/>
      <c r="E60" s="35"/>
      <c r="F60" s="35"/>
      <c r="G60" s="34">
        <v>17.481000900268555</v>
      </c>
      <c r="H60" s="30"/>
      <c r="I60" s="35"/>
      <c r="J60" s="35"/>
      <c r="K60" s="35"/>
      <c r="L60" s="35"/>
      <c r="M60" s="35"/>
      <c r="N60" s="35"/>
      <c r="O60" s="36"/>
      <c r="P60" s="42"/>
      <c r="Q60" s="28"/>
    </row>
    <row r="61" spans="2:17" s="23" customFormat="1">
      <c r="B61" s="24" t="s">
        <v>204</v>
      </c>
      <c r="C61" s="21">
        <v>26.319999694824219</v>
      </c>
      <c r="D61" s="37"/>
      <c r="E61" s="35"/>
      <c r="F61" s="35"/>
      <c r="G61" s="34">
        <v>17.933000564575195</v>
      </c>
      <c r="H61" s="37"/>
      <c r="I61" s="35"/>
      <c r="J61" s="35"/>
      <c r="K61" s="35"/>
      <c r="L61" s="35"/>
      <c r="M61" s="35"/>
      <c r="N61" s="35"/>
      <c r="O61" s="36"/>
      <c r="P61" s="42"/>
      <c r="Q61" s="28"/>
    </row>
    <row r="62" spans="2:17" s="23" customFormat="1" ht="15.75">
      <c r="B62" s="24" t="s">
        <v>204</v>
      </c>
      <c r="C62" s="21">
        <v>25.847999572753906</v>
      </c>
      <c r="D62" s="38">
        <f>STDEV(C60:C62)</f>
        <v>0.33344307780045274</v>
      </c>
      <c r="E62" s="39">
        <f>AVERAGE(C60:C62)</f>
        <v>26.219999949137371</v>
      </c>
      <c r="F62" s="35"/>
      <c r="G62" s="34">
        <v>17.746000289916992</v>
      </c>
      <c r="H62" s="40">
        <f>STDEV(G60:G62)</f>
        <v>0.22711871923786539</v>
      </c>
      <c r="I62" s="39">
        <f>AVERAGE(G60:G62)</f>
        <v>17.720000584920246</v>
      </c>
      <c r="J62" s="35"/>
      <c r="K62" s="39">
        <f>E62-I62</f>
        <v>8.4999993642171248</v>
      </c>
      <c r="L62" s="39">
        <f>K62-$K$7</f>
        <v>-3.9256674448649065</v>
      </c>
      <c r="M62" s="39">
        <f>SQRT((D62*D62)+(H62*H62))</f>
        <v>0.4034441705630249</v>
      </c>
      <c r="N62" s="35"/>
      <c r="O62" s="43">
        <f>POWER(2,-L62)</f>
        <v>15.196502781634017</v>
      </c>
      <c r="P62" s="1">
        <f>M62/SQRT((COUNT(C60:C62)+COUNT(G60:G62)/2))</f>
        <v>0.19018540589019803</v>
      </c>
      <c r="Q62" s="28"/>
    </row>
    <row r="63" spans="2:17" s="23" customFormat="1">
      <c r="B63" s="24" t="s">
        <v>205</v>
      </c>
      <c r="C63" s="21">
        <v>31.044000625610352</v>
      </c>
      <c r="D63" s="31"/>
      <c r="E63" s="35"/>
      <c r="F63" s="35"/>
      <c r="G63" s="34">
        <v>19.440000534057617</v>
      </c>
      <c r="H63" s="30"/>
      <c r="I63" s="35"/>
      <c r="J63" s="35"/>
      <c r="K63" s="35"/>
      <c r="L63" s="35"/>
      <c r="M63" s="35"/>
      <c r="N63" s="35"/>
      <c r="O63" s="36"/>
      <c r="P63" s="42"/>
      <c r="Q63" s="28"/>
    </row>
    <row r="64" spans="2:17" s="23" customFormat="1">
      <c r="B64" s="24" t="s">
        <v>205</v>
      </c>
      <c r="C64" s="21">
        <v>31.055000305175781</v>
      </c>
      <c r="D64" s="37"/>
      <c r="E64" s="35"/>
      <c r="F64" s="35"/>
      <c r="G64" s="34">
        <v>19.465999603271484</v>
      </c>
      <c r="H64" s="37"/>
      <c r="I64" s="35"/>
      <c r="J64" s="35"/>
      <c r="K64" s="35"/>
      <c r="L64" s="35"/>
      <c r="M64" s="35"/>
      <c r="N64" s="35"/>
      <c r="O64" s="36"/>
      <c r="P64" s="42"/>
      <c r="Q64" s="28"/>
    </row>
    <row r="65" spans="2:17" s="23" customFormat="1" ht="15.75">
      <c r="B65" s="24" t="s">
        <v>205</v>
      </c>
      <c r="C65" s="21">
        <v>30.909000396728516</v>
      </c>
      <c r="D65" s="38">
        <f>STDEV(C63:C65)</f>
        <v>8.1303985157863121E-2</v>
      </c>
      <c r="E65" s="39">
        <f>AVERAGE(C63:C65)</f>
        <v>31.002667109171551</v>
      </c>
      <c r="F65" s="35"/>
      <c r="G65" s="34">
        <v>19.413000106811523</v>
      </c>
      <c r="H65" s="40">
        <f>STDEV(G63:G65)</f>
        <v>2.650132479854693E-2</v>
      </c>
      <c r="I65" s="39">
        <f>AVERAGE(G63:G65)</f>
        <v>19.439666748046875</v>
      </c>
      <c r="J65" s="35"/>
      <c r="K65" s="39">
        <f>E65-I65</f>
        <v>11.563000361124676</v>
      </c>
      <c r="L65" s="39">
        <f>K65-$K$7</f>
        <v>-0.86266644795735559</v>
      </c>
      <c r="M65" s="39">
        <f>SQRT((D65*D65)+(H65*H65))</f>
        <v>8.5514081990208518E-2</v>
      </c>
      <c r="N65" s="35"/>
      <c r="O65" s="43">
        <f>POWER(2,-L65)</f>
        <v>1.8183960406367115</v>
      </c>
      <c r="P65" s="1">
        <f>M65/SQRT((COUNT(C63:C65)+COUNT(G63:G65)/2))</f>
        <v>4.0311724841479241E-2</v>
      </c>
      <c r="Q65" s="28"/>
    </row>
    <row r="66" spans="2:17">
      <c r="B66" s="24" t="s">
        <v>206</v>
      </c>
      <c r="C66" s="21">
        <v>22.090999603271484</v>
      </c>
      <c r="D66" s="31"/>
      <c r="E66" s="35"/>
      <c r="F66" s="35"/>
      <c r="G66" s="34">
        <v>13.425999641418457</v>
      </c>
      <c r="I66" s="35"/>
      <c r="J66" s="35"/>
      <c r="K66" s="35"/>
      <c r="L66" s="35"/>
      <c r="M66" s="35"/>
      <c r="N66" s="35"/>
      <c r="O66" s="36"/>
    </row>
    <row r="67" spans="2:17">
      <c r="B67" s="24" t="s">
        <v>206</v>
      </c>
      <c r="C67" s="21">
        <v>22.142000198364258</v>
      </c>
      <c r="D67" s="37"/>
      <c r="E67" s="35"/>
      <c r="F67" s="35"/>
      <c r="G67" s="34">
        <v>13.420000076293945</v>
      </c>
      <c r="H67" s="37"/>
      <c r="I67" s="35"/>
      <c r="J67" s="35"/>
      <c r="K67" s="35"/>
      <c r="L67" s="35"/>
      <c r="M67" s="35"/>
      <c r="N67" s="35"/>
      <c r="O67" s="36"/>
    </row>
    <row r="68" spans="2:17" ht="15.75">
      <c r="B68" s="24" t="s">
        <v>206</v>
      </c>
      <c r="C68" s="21">
        <v>22.156999588012695</v>
      </c>
      <c r="D68" s="38">
        <f>STDEV(C66:C68)</f>
        <v>3.4597785033830215E-2</v>
      </c>
      <c r="E68" s="39">
        <f>AVERAGE(C66:C68)</f>
        <v>22.12999979654948</v>
      </c>
      <c r="F68" s="35"/>
      <c r="G68" s="34">
        <v>13.46399974822998</v>
      </c>
      <c r="H68" s="40">
        <f>STDEV(G66:G68)</f>
        <v>2.3860616190175415E-2</v>
      </c>
      <c r="I68" s="39">
        <f>AVERAGE(G66:G68)</f>
        <v>13.436666488647461</v>
      </c>
      <c r="J68" s="35"/>
      <c r="K68" s="39">
        <f>E68-I68</f>
        <v>8.6933333079020194</v>
      </c>
      <c r="L68" s="39">
        <f>K68-$K$7</f>
        <v>-3.7323335011800118</v>
      </c>
      <c r="M68" s="18">
        <f>SQRT((D68*D68)+(H68*H68))</f>
        <v>4.2027797161188298E-2</v>
      </c>
      <c r="N68" s="6"/>
      <c r="O68" s="43">
        <f>POWER(2,-L68)</f>
        <v>13.290592355507194</v>
      </c>
      <c r="P68" s="17">
        <f>M68/SQRT((COUNT(C66:C68)+COUNT(G66:G68)/2))</f>
        <v>1.9812093580672652E-2</v>
      </c>
    </row>
    <row r="69" spans="2:17">
      <c r="B69" s="24" t="s">
        <v>207</v>
      </c>
      <c r="C69" s="21">
        <v>22.742000579833984</v>
      </c>
      <c r="D69" s="31"/>
      <c r="E69" s="35"/>
      <c r="F69" s="35"/>
      <c r="G69" s="34">
        <v>18.22599983215332</v>
      </c>
      <c r="I69" s="35"/>
      <c r="J69" s="35"/>
      <c r="K69" s="35"/>
      <c r="L69" s="35"/>
      <c r="M69" s="35"/>
      <c r="N69" s="35"/>
      <c r="O69" s="36"/>
    </row>
    <row r="70" spans="2:17">
      <c r="B70" s="24" t="s">
        <v>207</v>
      </c>
      <c r="C70" s="21">
        <v>22.809000015258789</v>
      </c>
      <c r="D70" s="37"/>
      <c r="E70" s="35"/>
      <c r="F70" s="35"/>
      <c r="G70" s="34">
        <v>18.333999633789063</v>
      </c>
      <c r="H70" s="37"/>
      <c r="I70" s="35"/>
      <c r="J70" s="35"/>
      <c r="K70" s="35"/>
      <c r="L70" s="35"/>
      <c r="M70" s="35"/>
      <c r="N70" s="35"/>
      <c r="O70" s="36"/>
    </row>
    <row r="71" spans="2:17" ht="15.75">
      <c r="B71" s="24" t="s">
        <v>207</v>
      </c>
      <c r="C71" s="21">
        <v>22.73900032043457</v>
      </c>
      <c r="D71" s="38">
        <f>STDEV(C69:C71)</f>
        <v>3.9576683327413258E-2</v>
      </c>
      <c r="E71" s="39">
        <f>AVERAGE(C69:C71)</f>
        <v>22.763333638509113</v>
      </c>
      <c r="F71" s="35"/>
      <c r="G71" s="34">
        <v>18.312000274658203</v>
      </c>
      <c r="H71" s="40">
        <f>STDEV(G69:G71)</f>
        <v>5.7073059999974071E-2</v>
      </c>
      <c r="I71" s="39">
        <f>AVERAGE(G69:G71)</f>
        <v>18.290666580200195</v>
      </c>
      <c r="J71" s="35"/>
      <c r="K71" s="39">
        <f>E71-I71</f>
        <v>4.4726670583089181</v>
      </c>
      <c r="L71" s="39">
        <f>K71-$K$7</f>
        <v>-7.9529997507731132</v>
      </c>
      <c r="M71" s="18">
        <f>SQRT((D71*D71)+(H71*H71))</f>
        <v>6.9452487651336076E-2</v>
      </c>
      <c r="N71" s="6"/>
      <c r="O71" s="43">
        <f>POWER(2,-L71)</f>
        <v>247.79439607808473</v>
      </c>
      <c r="P71" s="17">
        <f>M71/SQRT((COUNT(C69:C71)+COUNT(G69:G71)/2))</f>
        <v>3.274021665902313E-2</v>
      </c>
    </row>
    <row r="72" spans="2:17">
      <c r="B72" s="24" t="s">
        <v>208</v>
      </c>
      <c r="C72" s="21">
        <v>29.375999450683594</v>
      </c>
      <c r="D72" s="31"/>
      <c r="E72" s="35"/>
      <c r="F72" s="35"/>
      <c r="G72" s="34">
        <v>18.60099983215332</v>
      </c>
      <c r="I72" s="35"/>
      <c r="J72" s="35"/>
      <c r="K72" s="35"/>
      <c r="L72" s="35"/>
      <c r="M72" s="35"/>
      <c r="N72" s="35"/>
      <c r="O72" s="36"/>
    </row>
    <row r="73" spans="2:17">
      <c r="B73" s="24" t="s">
        <v>208</v>
      </c>
      <c r="C73" s="21">
        <v>29.693000793457031</v>
      </c>
      <c r="D73" s="37"/>
      <c r="E73" s="35"/>
      <c r="F73" s="35"/>
      <c r="G73" s="34">
        <v>18.618999481201172</v>
      </c>
      <c r="H73" s="37"/>
      <c r="I73" s="35"/>
      <c r="J73" s="35"/>
      <c r="K73" s="35"/>
      <c r="L73" s="35"/>
      <c r="M73" s="35"/>
      <c r="N73" s="35"/>
      <c r="O73" s="36"/>
    </row>
    <row r="74" spans="2:17" ht="15.75">
      <c r="B74" s="24" t="s">
        <v>208</v>
      </c>
      <c r="C74" s="21">
        <v>29.825000762939453</v>
      </c>
      <c r="D74" s="38">
        <f>STDEV(C72:C74)</f>
        <v>0.23076540095609066</v>
      </c>
      <c r="E74" s="39">
        <f>AVERAGE(C72:C74)</f>
        <v>29.631333669026692</v>
      </c>
      <c r="F74" s="35"/>
      <c r="G74" s="34">
        <v>18.552000045776367</v>
      </c>
      <c r="H74" s="40">
        <f>STDEV(G72:G74)</f>
        <v>3.4674416068323916E-2</v>
      </c>
      <c r="I74" s="39">
        <f>AVERAGE(G72:G74)</f>
        <v>18.590666453043621</v>
      </c>
      <c r="J74" s="35"/>
      <c r="K74" s="39">
        <f>E74-I74</f>
        <v>11.040667215983071</v>
      </c>
      <c r="L74" s="39">
        <f>K74-$K$7</f>
        <v>-1.3849995930989607</v>
      </c>
      <c r="M74" s="18">
        <f>SQRT((D74*D74)+(H74*H74))</f>
        <v>0.23335592001940841</v>
      </c>
      <c r="N74" s="6"/>
      <c r="O74" s="43">
        <f>POWER(2,-L74)</f>
        <v>2.6117188375625222</v>
      </c>
      <c r="P74" s="17">
        <f>M74/SQRT((COUNT(C72:C74)+COUNT(G72:G74)/2))</f>
        <v>0.11000503565049954</v>
      </c>
    </row>
    <row r="75" spans="2:17">
      <c r="B75" s="24" t="s">
        <v>209</v>
      </c>
      <c r="C75" s="21">
        <v>23.309999465942383</v>
      </c>
      <c r="D75" s="31"/>
      <c r="E75" s="35"/>
      <c r="F75" s="35"/>
      <c r="G75" s="34">
        <v>14.305999755859375</v>
      </c>
      <c r="I75" s="35"/>
      <c r="J75" s="35"/>
      <c r="K75" s="35"/>
      <c r="L75" s="35"/>
      <c r="M75" s="35"/>
      <c r="N75" s="35"/>
      <c r="O75" s="36"/>
    </row>
    <row r="76" spans="2:17">
      <c r="B76" s="24" t="s">
        <v>209</v>
      </c>
      <c r="C76" s="21">
        <v>23.424999237060547</v>
      </c>
      <c r="D76" s="37"/>
      <c r="E76" s="35"/>
      <c r="F76" s="35"/>
      <c r="G76" s="34">
        <v>14.413999557495117</v>
      </c>
      <c r="H76" s="37"/>
      <c r="I76" s="35"/>
      <c r="J76" s="35"/>
      <c r="K76" s="35"/>
      <c r="L76" s="35"/>
      <c r="M76" s="35"/>
      <c r="N76" s="35"/>
      <c r="O76" s="36"/>
    </row>
    <row r="77" spans="2:17" ht="15.75">
      <c r="B77" s="24" t="s">
        <v>209</v>
      </c>
      <c r="C77" s="21">
        <v>23.398000717163086</v>
      </c>
      <c r="D77" s="38">
        <f>STDEV(C75:C77)</f>
        <v>6.0136078536229008E-2</v>
      </c>
      <c r="E77" s="39">
        <f>AVERAGE(C75:C77)</f>
        <v>23.377666473388672</v>
      </c>
      <c r="F77" s="35"/>
      <c r="G77" s="34">
        <v>14.394000053405762</v>
      </c>
      <c r="H77" s="40">
        <f>STDEV(G75:G77)</f>
        <v>5.7457215510662664E-2</v>
      </c>
      <c r="I77" s="39">
        <f>AVERAGE(G75:G77)</f>
        <v>14.371333122253418</v>
      </c>
      <c r="J77" s="35"/>
      <c r="K77" s="39">
        <f>E77-I77</f>
        <v>9.0063333511352539</v>
      </c>
      <c r="L77" s="39">
        <f>K77-$K$7</f>
        <v>-3.4193334579467773</v>
      </c>
      <c r="M77" s="18">
        <f>SQRT((D77*D77)+(H77*H77))</f>
        <v>8.3172588969889813E-2</v>
      </c>
      <c r="N77" s="6"/>
      <c r="O77" s="43">
        <f>POWER(2,-L77)</f>
        <v>10.698476474508244</v>
      </c>
      <c r="P77" s="17">
        <f>M77/SQRT((COUNT(C75:C77)+COUNT(G75:G77)/2))</f>
        <v>3.9207934446300358E-2</v>
      </c>
    </row>
    <row r="78" spans="2:17">
      <c r="B78" s="24" t="s">
        <v>210</v>
      </c>
      <c r="C78" s="21">
        <v>21.645999908447266</v>
      </c>
      <c r="D78" s="31"/>
      <c r="E78" s="35"/>
      <c r="F78" s="35"/>
      <c r="G78" s="34">
        <v>15.234999656677246</v>
      </c>
      <c r="I78" s="35"/>
      <c r="J78" s="35"/>
      <c r="K78" s="35"/>
      <c r="L78" s="35"/>
      <c r="M78" s="35"/>
      <c r="N78" s="35"/>
      <c r="O78" s="36"/>
    </row>
    <row r="79" spans="2:17">
      <c r="B79" s="24" t="s">
        <v>210</v>
      </c>
      <c r="C79" s="21">
        <v>21.594999313354492</v>
      </c>
      <c r="D79" s="37"/>
      <c r="E79" s="35"/>
      <c r="F79" s="35"/>
      <c r="G79" s="34">
        <v>15.159999847412109</v>
      </c>
      <c r="H79" s="37"/>
      <c r="I79" s="35"/>
      <c r="J79" s="35"/>
      <c r="K79" s="35"/>
      <c r="L79" s="35"/>
      <c r="M79" s="35"/>
      <c r="N79" s="35"/>
      <c r="O79" s="36"/>
    </row>
    <row r="80" spans="2:17" ht="15.75">
      <c r="B80" s="24" t="s">
        <v>210</v>
      </c>
      <c r="C80" s="21">
        <v>21.620000839233398</v>
      </c>
      <c r="D80" s="38">
        <f>STDEV(C78:C80)</f>
        <v>2.55019234440532E-2</v>
      </c>
      <c r="E80" s="39">
        <f>AVERAGE(C78:C80)</f>
        <v>21.620333353678387</v>
      </c>
      <c r="F80" s="35"/>
      <c r="G80" s="34">
        <v>15.28600025177002</v>
      </c>
      <c r="H80" s="40">
        <f>STDEV(G78:G80)</f>
        <v>6.3379983680418611E-2</v>
      </c>
      <c r="I80" s="39">
        <f>AVERAGE(G78:G80)</f>
        <v>15.226999918619791</v>
      </c>
      <c r="J80" s="35"/>
      <c r="K80" s="39">
        <f>E80-I80</f>
        <v>6.3933334350585955</v>
      </c>
      <c r="L80" s="39">
        <f>K80-$K$7</f>
        <v>-6.0323333740234357</v>
      </c>
      <c r="M80" s="18">
        <f>SQRT((D80*D80)+(H80*H80))</f>
        <v>6.831815593732371E-2</v>
      </c>
      <c r="N80" s="6"/>
      <c r="O80" s="43">
        <f>POWER(2,-L80)</f>
        <v>65.450548345414134</v>
      </c>
      <c r="P80" s="17">
        <f>M80/SQRT((COUNT(C78:C80)+COUNT(G78:G80)/2))</f>
        <v>3.220548756096106E-2</v>
      </c>
    </row>
    <row r="81" spans="2:17" s="23" customFormat="1">
      <c r="B81" s="24" t="s">
        <v>211</v>
      </c>
      <c r="C81" s="21">
        <v>30.559999465942383</v>
      </c>
      <c r="D81" s="31"/>
      <c r="E81" s="35"/>
      <c r="F81" s="35"/>
      <c r="G81" s="34">
        <v>19.415000915527344</v>
      </c>
      <c r="H81" s="30"/>
      <c r="I81" s="35"/>
      <c r="J81" s="35"/>
      <c r="K81" s="35"/>
      <c r="L81" s="35"/>
      <c r="M81" s="35"/>
      <c r="N81" s="35"/>
      <c r="O81" s="36"/>
      <c r="P81" s="42"/>
      <c r="Q81" s="28"/>
    </row>
    <row r="82" spans="2:17" s="23" customFormat="1">
      <c r="B82" s="24" t="s">
        <v>211</v>
      </c>
      <c r="C82" s="21">
        <v>30.959999084472656</v>
      </c>
      <c r="D82" s="37"/>
      <c r="E82" s="35"/>
      <c r="F82" s="35"/>
      <c r="G82" s="34">
        <v>19.202999114990234</v>
      </c>
      <c r="H82" s="37"/>
      <c r="I82" s="35"/>
      <c r="J82" s="35"/>
      <c r="K82" s="35"/>
      <c r="L82" s="35"/>
      <c r="M82" s="35"/>
      <c r="N82" s="35"/>
      <c r="O82" s="36"/>
      <c r="P82" s="42"/>
      <c r="Q82" s="28"/>
    </row>
    <row r="83" spans="2:17" s="23" customFormat="1" ht="15.75">
      <c r="B83" s="24" t="s">
        <v>211</v>
      </c>
      <c r="C83" s="21">
        <v>30.465000152587891</v>
      </c>
      <c r="D83" s="38">
        <f>STDEV(C81:C83)</f>
        <v>0.26269389884070821</v>
      </c>
      <c r="E83" s="39">
        <f>AVERAGE(C81:C83)</f>
        <v>30.661666234334309</v>
      </c>
      <c r="F83" s="35"/>
      <c r="G83" s="34">
        <v>19.208000183105469</v>
      </c>
      <c r="H83" s="40">
        <f>STDEV(G81:G83)</f>
        <v>0.12098145679983512</v>
      </c>
      <c r="I83" s="39">
        <f>AVERAGE(G81:G83)</f>
        <v>19.275333404541016</v>
      </c>
      <c r="J83" s="35"/>
      <c r="K83" s="39">
        <f>E83-I83</f>
        <v>11.386332829793293</v>
      </c>
      <c r="L83" s="39">
        <f>K83-$K$7</f>
        <v>-1.0393339792887382</v>
      </c>
      <c r="M83" s="39">
        <f>SQRT((D83*D83)+(H83*H83))</f>
        <v>0.28921375724114962</v>
      </c>
      <c r="N83" s="35"/>
      <c r="O83" s="43">
        <f>POWER(2,-L83)</f>
        <v>2.0552786141173112</v>
      </c>
      <c r="P83" s="1">
        <f>M83/SQRT((COUNT(C81:C83)+COUNT(G81:G83)/2))</f>
        <v>0.13633667263843791</v>
      </c>
      <c r="Q83" s="28"/>
    </row>
    <row r="84" spans="2:17" s="23" customFormat="1">
      <c r="B84" s="24" t="s">
        <v>212</v>
      </c>
      <c r="C84" s="21">
        <v>25.791000366210938</v>
      </c>
      <c r="D84" s="31"/>
      <c r="E84" s="35"/>
      <c r="F84" s="35"/>
      <c r="G84" s="34">
        <v>15.899999618530273</v>
      </c>
      <c r="H84" s="30"/>
      <c r="I84" s="35"/>
      <c r="J84" s="35"/>
      <c r="K84" s="35"/>
      <c r="L84" s="35"/>
      <c r="M84" s="35"/>
      <c r="N84" s="35"/>
      <c r="O84" s="36"/>
      <c r="P84" s="42"/>
      <c r="Q84" s="28"/>
    </row>
    <row r="85" spans="2:17" s="23" customFormat="1">
      <c r="B85" s="24" t="s">
        <v>212</v>
      </c>
      <c r="C85" s="21">
        <v>25.704999923706055</v>
      </c>
      <c r="D85" s="37"/>
      <c r="E85" s="35"/>
      <c r="F85" s="35"/>
      <c r="G85" s="34">
        <v>15.98799991607666</v>
      </c>
      <c r="H85" s="37"/>
      <c r="I85" s="35"/>
      <c r="J85" s="35"/>
      <c r="K85" s="35"/>
      <c r="L85" s="35"/>
      <c r="M85" s="35"/>
      <c r="N85" s="35"/>
      <c r="O85" s="36"/>
      <c r="P85" s="42"/>
      <c r="Q85" s="28"/>
    </row>
    <row r="86" spans="2:17" s="23" customFormat="1" ht="15.75">
      <c r="B86" s="24" t="s">
        <v>212</v>
      </c>
      <c r="C86" s="21">
        <v>25.822000503540039</v>
      </c>
      <c r="D86" s="38">
        <f>STDEV(C84:C86)</f>
        <v>6.0616582311756026E-2</v>
      </c>
      <c r="E86" s="39">
        <f>AVERAGE(C84:C86)</f>
        <v>25.772666931152344</v>
      </c>
      <c r="F86" s="35"/>
      <c r="G86" s="34">
        <v>15.815999984741211</v>
      </c>
      <c r="H86" s="40">
        <f>STDEV(G84:G86)</f>
        <v>8.600771983214496E-2</v>
      </c>
      <c r="I86" s="39">
        <f>AVERAGE(G84:G86)</f>
        <v>15.901333173116049</v>
      </c>
      <c r="J86" s="35"/>
      <c r="K86" s="39">
        <f>E86-I86</f>
        <v>9.871333758036295</v>
      </c>
      <c r="L86" s="39">
        <f>K86-$K$7</f>
        <v>-2.5543330510457363</v>
      </c>
      <c r="M86" s="39">
        <f>SQRT((D86*D86)+(H86*H86))</f>
        <v>0.10522213608306302</v>
      </c>
      <c r="N86" s="35"/>
      <c r="O86" s="43">
        <f>POWER(2,-L86)</f>
        <v>5.873958410858628</v>
      </c>
      <c r="P86" s="1">
        <f>M86/SQRT((COUNT(C84:C86)+COUNT(G84:G86)/2))</f>
        <v>4.9602190636845053E-2</v>
      </c>
      <c r="Q86" s="28"/>
    </row>
    <row r="87" spans="2:17">
      <c r="B87" s="24" t="s">
        <v>213</v>
      </c>
      <c r="C87" s="21">
        <v>25.26300048828125</v>
      </c>
      <c r="D87" s="31"/>
      <c r="E87" s="35"/>
      <c r="F87" s="35"/>
      <c r="G87" s="34">
        <v>18.64900016784668</v>
      </c>
      <c r="I87" s="35"/>
      <c r="J87" s="35"/>
      <c r="K87" s="35"/>
      <c r="L87" s="35"/>
      <c r="M87" s="35"/>
      <c r="N87" s="35"/>
      <c r="O87" s="36"/>
    </row>
    <row r="88" spans="2:17">
      <c r="B88" s="24" t="s">
        <v>213</v>
      </c>
      <c r="C88" s="21">
        <v>25.392000198364258</v>
      </c>
      <c r="D88" s="37"/>
      <c r="E88" s="35"/>
      <c r="F88" s="35"/>
      <c r="G88" s="34">
        <v>18.708000183105469</v>
      </c>
      <c r="H88" s="37"/>
      <c r="I88" s="35"/>
      <c r="J88" s="35"/>
      <c r="K88" s="35"/>
      <c r="L88" s="35"/>
      <c r="M88" s="35"/>
      <c r="N88" s="35"/>
      <c r="O88" s="36"/>
    </row>
    <row r="89" spans="2:17" ht="15.75">
      <c r="B89" s="24" t="s">
        <v>213</v>
      </c>
      <c r="C89" s="21">
        <v>25.527999877929688</v>
      </c>
      <c r="D89" s="38">
        <f>STDEV(C87:C89)</f>
        <v>0.13251510263453245</v>
      </c>
      <c r="E89" s="39">
        <f>AVERAGE(C87:C89)</f>
        <v>25.394333521525066</v>
      </c>
      <c r="F89" s="35"/>
      <c r="G89" s="34">
        <v>18.700000762939453</v>
      </c>
      <c r="H89" s="40">
        <f>STDEV(G87:G89)</f>
        <v>3.2005346489159238E-2</v>
      </c>
      <c r="I89" s="39">
        <f>AVERAGE(G87:G89)</f>
        <v>18.685667037963867</v>
      </c>
      <c r="J89" s="35"/>
      <c r="K89" s="39">
        <f>E89-I89</f>
        <v>6.7086664835611991</v>
      </c>
      <c r="L89" s="39">
        <f>K89-$K$7</f>
        <v>-5.7170003255208321</v>
      </c>
      <c r="M89" s="18">
        <f>SQRT((D89*D89)+(H89*H89))</f>
        <v>0.13632532644425174</v>
      </c>
      <c r="N89" s="6"/>
      <c r="O89" s="43">
        <f>POWER(2,-L89)</f>
        <v>52.600343855287029</v>
      </c>
      <c r="P89" s="17">
        <f>M89/SQRT((COUNT(C87:C89)+COUNT(G87:G89)/2))</f>
        <v>6.4264375184133457E-2</v>
      </c>
    </row>
    <row r="90" spans="2:17">
      <c r="B90" s="24" t="s">
        <v>214</v>
      </c>
      <c r="C90" s="21">
        <v>32.542999267578125</v>
      </c>
      <c r="D90" s="31"/>
      <c r="E90" s="35"/>
      <c r="F90" s="35"/>
      <c r="G90" s="34">
        <v>22.187000274658203</v>
      </c>
      <c r="I90" s="35"/>
      <c r="J90" s="35"/>
      <c r="K90" s="35"/>
      <c r="L90" s="35"/>
      <c r="M90" s="35"/>
      <c r="N90" s="35"/>
      <c r="O90" s="36"/>
    </row>
    <row r="91" spans="2:17">
      <c r="B91" s="24" t="s">
        <v>214</v>
      </c>
      <c r="C91" s="21">
        <v>31.524999618530273</v>
      </c>
      <c r="D91" s="37"/>
      <c r="E91" s="35"/>
      <c r="F91" s="35"/>
      <c r="G91" s="34">
        <v>22.187000274658203</v>
      </c>
      <c r="H91" s="37"/>
      <c r="I91" s="35"/>
      <c r="J91" s="35"/>
      <c r="K91" s="35"/>
      <c r="L91" s="35"/>
      <c r="M91" s="35"/>
      <c r="N91" s="35"/>
      <c r="O91" s="36"/>
    </row>
    <row r="92" spans="2:17" ht="15.75">
      <c r="B92" s="24" t="s">
        <v>214</v>
      </c>
      <c r="C92" s="21"/>
      <c r="D92" s="38">
        <f>STDEV(C90:C92)</f>
        <v>0.71983445508726129</v>
      </c>
      <c r="E92" s="39">
        <f>AVERAGE(C90:C92)</f>
        <v>32.033999443054199</v>
      </c>
      <c r="F92" s="35"/>
      <c r="G92" s="34">
        <v>22.124000549316406</v>
      </c>
      <c r="H92" s="40">
        <f>STDEV(G90:G92)</f>
        <v>3.6372908384958914E-2</v>
      </c>
      <c r="I92" s="39">
        <f>AVERAGE(G90:G92)</f>
        <v>22.166000366210937</v>
      </c>
      <c r="J92" s="35"/>
      <c r="K92" s="39">
        <f>E92-I92</f>
        <v>9.8679990768432617</v>
      </c>
      <c r="L92" s="39">
        <f>K92-$K$7</f>
        <v>-2.5576677322387695</v>
      </c>
      <c r="M92" s="18">
        <f>SQRT((D92*D92)+(H92*H92))</f>
        <v>0.72075282253707129</v>
      </c>
      <c r="N92" s="6"/>
      <c r="O92" s="29">
        <f>POWER(2,-L92)</f>
        <v>5.8875513278485947</v>
      </c>
      <c r="P92" s="17">
        <f>M92/SQRT((COUNT(C90:C92)+COUNT(G90:G92)/2))</f>
        <v>0.38525858892628578</v>
      </c>
    </row>
    <row r="93" spans="2:17">
      <c r="B93" s="24" t="s">
        <v>215</v>
      </c>
      <c r="C93" s="21">
        <v>24.474000930786133</v>
      </c>
      <c r="D93" s="31"/>
      <c r="E93" s="35"/>
      <c r="F93" s="35"/>
      <c r="G93" s="34">
        <v>15.586999893188477</v>
      </c>
      <c r="I93" s="35"/>
      <c r="J93" s="35"/>
      <c r="K93" s="35"/>
      <c r="L93" s="35"/>
      <c r="M93" s="35"/>
      <c r="N93" s="35"/>
      <c r="O93" s="36"/>
    </row>
    <row r="94" spans="2:17">
      <c r="B94" s="24" t="s">
        <v>215</v>
      </c>
      <c r="C94" s="21">
        <v>24.506999969482422</v>
      </c>
      <c r="D94" s="37"/>
      <c r="E94" s="35"/>
      <c r="F94" s="35"/>
      <c r="G94" s="34">
        <v>15.562999725341797</v>
      </c>
      <c r="H94" s="37"/>
      <c r="I94" s="35"/>
      <c r="J94" s="35"/>
      <c r="K94" s="35"/>
      <c r="L94" s="35"/>
      <c r="M94" s="35"/>
      <c r="N94" s="35"/>
      <c r="O94" s="36"/>
    </row>
    <row r="95" spans="2:17" ht="15.75">
      <c r="B95" s="24" t="s">
        <v>215</v>
      </c>
      <c r="C95" s="21">
        <v>24.503000259399414</v>
      </c>
      <c r="D95" s="38">
        <f>STDEV(C93:C95)</f>
        <v>1.8008772379261771E-2</v>
      </c>
      <c r="E95" s="39">
        <f>AVERAGE(C93:C95)</f>
        <v>24.494667053222656</v>
      </c>
      <c r="F95" s="35"/>
      <c r="G95" s="34">
        <v>15.668999671936035</v>
      </c>
      <c r="H95" s="40">
        <f>STDEV(G93:G95)</f>
        <v>5.5581712294151105E-2</v>
      </c>
      <c r="I95" s="39">
        <f>AVERAGE(G93:G95)</f>
        <v>15.606333096822103</v>
      </c>
      <c r="J95" s="35"/>
      <c r="K95" s="39">
        <f>E95-I95</f>
        <v>8.8883339564005528</v>
      </c>
      <c r="L95" s="39">
        <f>K95-$K$7</f>
        <v>-3.5373328526814785</v>
      </c>
      <c r="M95" s="18">
        <f>SQRT((D95*D95)+(H95*H95))</f>
        <v>5.8426386369155585E-2</v>
      </c>
      <c r="N95" s="6"/>
      <c r="O95" s="43">
        <f>POWER(2,-L95)</f>
        <v>11.61029603356222</v>
      </c>
      <c r="P95" s="17">
        <f>M95/SQRT((COUNT(C93:C95)+COUNT(G93:G95)/2))</f>
        <v>2.7542462667903455E-2</v>
      </c>
    </row>
    <row r="96" spans="2:17">
      <c r="B96" s="24" t="s">
        <v>216</v>
      </c>
      <c r="C96" s="21">
        <v>22.676000595092773</v>
      </c>
      <c r="D96" s="31"/>
      <c r="E96" s="35"/>
      <c r="F96" s="35"/>
      <c r="G96" s="34">
        <v>16.215000152587891</v>
      </c>
      <c r="I96" s="35"/>
      <c r="J96" s="35"/>
      <c r="K96" s="35"/>
      <c r="L96" s="35"/>
      <c r="M96" s="35"/>
      <c r="N96" s="35"/>
      <c r="O96" s="36"/>
    </row>
    <row r="97" spans="2:17">
      <c r="B97" s="24" t="s">
        <v>216</v>
      </c>
      <c r="C97" s="21">
        <v>22.686000823974609</v>
      </c>
      <c r="D97" s="37"/>
      <c r="E97" s="35"/>
      <c r="F97" s="35"/>
      <c r="G97" s="34">
        <v>16.225000381469727</v>
      </c>
      <c r="H97" s="37"/>
      <c r="I97" s="35"/>
      <c r="J97" s="35"/>
      <c r="K97" s="35"/>
      <c r="L97" s="35"/>
      <c r="M97" s="35"/>
      <c r="N97" s="35"/>
      <c r="O97" s="36"/>
    </row>
    <row r="98" spans="2:17" ht="15.75">
      <c r="B98" s="24" t="s">
        <v>216</v>
      </c>
      <c r="C98" s="21">
        <v>22.636999130249023</v>
      </c>
      <c r="D98" s="38">
        <f>STDEV(C96:C98)</f>
        <v>2.5891713042411533E-2</v>
      </c>
      <c r="E98" s="39">
        <f>AVERAGE(C96:C98)</f>
        <v>22.666333516438801</v>
      </c>
      <c r="F98" s="35"/>
      <c r="G98" s="34">
        <v>16.170999526977539</v>
      </c>
      <c r="H98" s="40">
        <f>STDEV(G96:G98)</f>
        <v>2.8729055900713243E-2</v>
      </c>
      <c r="I98" s="39">
        <f>AVERAGE(G96:G98)</f>
        <v>16.203666687011719</v>
      </c>
      <c r="J98" s="35"/>
      <c r="K98" s="39">
        <f>E98-I98</f>
        <v>6.4626668294270821</v>
      </c>
      <c r="L98" s="39">
        <f>K98-$K$7</f>
        <v>-5.9629999796549491</v>
      </c>
      <c r="M98" s="18">
        <f>SQRT((D98*D98)+(H98*H98))</f>
        <v>3.867479097832191E-2</v>
      </c>
      <c r="N98" s="6"/>
      <c r="O98" s="43">
        <f>POWER(2,-L98)</f>
        <v>62.379495497376325</v>
      </c>
      <c r="P98" s="17">
        <f>M98/SQRT((COUNT(C96:C98)+COUNT(G96:G98)/2))</f>
        <v>1.8231471307829157E-2</v>
      </c>
    </row>
    <row r="99" spans="2:17">
      <c r="B99" s="24" t="s">
        <v>217</v>
      </c>
      <c r="C99" s="21">
        <v>29.37700080871582</v>
      </c>
      <c r="D99" s="31"/>
      <c r="E99" s="35"/>
      <c r="F99" s="35"/>
      <c r="G99" s="34">
        <v>18.406999588012695</v>
      </c>
      <c r="I99" s="35"/>
      <c r="J99" s="35"/>
      <c r="K99" s="35"/>
      <c r="L99" s="35"/>
      <c r="M99" s="35"/>
      <c r="N99" s="35"/>
      <c r="O99" s="36"/>
    </row>
    <row r="100" spans="2:17">
      <c r="B100" s="24" t="s">
        <v>217</v>
      </c>
      <c r="C100" s="21">
        <v>29.631000518798828</v>
      </c>
      <c r="D100" s="37"/>
      <c r="E100" s="35"/>
      <c r="F100" s="35"/>
      <c r="G100" s="34">
        <v>18.496000289916992</v>
      </c>
      <c r="H100" s="37"/>
      <c r="I100" s="35"/>
      <c r="J100" s="35"/>
      <c r="K100" s="35"/>
      <c r="L100" s="35"/>
      <c r="M100" s="35"/>
      <c r="N100" s="35"/>
      <c r="O100" s="36"/>
    </row>
    <row r="101" spans="2:17" ht="15.75">
      <c r="B101" s="24" t="s">
        <v>217</v>
      </c>
      <c r="C101" s="21">
        <v>29.701999664306641</v>
      </c>
      <c r="D101" s="38">
        <f>STDEV(C99:C101)</f>
        <v>0.17087080281138067</v>
      </c>
      <c r="E101" s="39">
        <f>AVERAGE(C99:C101)</f>
        <v>29.570000330607098</v>
      </c>
      <c r="F101" s="35"/>
      <c r="G101" s="34">
        <v>18.517000198364258</v>
      </c>
      <c r="H101" s="40">
        <f>STDEV(G99:G101)</f>
        <v>5.839842374009669E-2</v>
      </c>
      <c r="I101" s="39">
        <f>AVERAGE(G99:G101)</f>
        <v>18.473333358764648</v>
      </c>
      <c r="J101" s="35"/>
      <c r="K101" s="39">
        <f>E101-I101</f>
        <v>11.096666971842449</v>
      </c>
      <c r="L101" s="39">
        <f>K101-$K$7</f>
        <v>-1.3289998372395821</v>
      </c>
      <c r="M101" s="18">
        <f>SQRT((D101*D101)+(H101*H101))</f>
        <v>0.18057465810221995</v>
      </c>
      <c r="N101" s="6"/>
      <c r="O101" s="43">
        <f>POWER(2,-L101)</f>
        <v>2.5122844788588297</v>
      </c>
      <c r="P101" s="17">
        <f>M101/SQRT((COUNT(C99:C101)+COUNT(G99:G101)/2))</f>
        <v>8.5123710169681385E-2</v>
      </c>
    </row>
    <row r="102" spans="2:17">
      <c r="B102" s="24" t="s">
        <v>218</v>
      </c>
      <c r="C102" s="21">
        <v>23.107000350952148</v>
      </c>
      <c r="D102" s="31"/>
      <c r="E102" s="35"/>
      <c r="F102" s="35"/>
      <c r="G102" s="34">
        <v>13.796999931335449</v>
      </c>
      <c r="I102" s="35"/>
      <c r="J102" s="35"/>
      <c r="K102" s="35"/>
      <c r="L102" s="35"/>
      <c r="M102" s="35"/>
      <c r="N102" s="35"/>
      <c r="O102" s="36"/>
    </row>
    <row r="103" spans="2:17">
      <c r="B103" s="24" t="s">
        <v>218</v>
      </c>
      <c r="C103" s="21">
        <v>23.110000610351563</v>
      </c>
      <c r="D103" s="37"/>
      <c r="E103" s="35"/>
      <c r="F103" s="35"/>
      <c r="G103" s="34">
        <v>13.76200008392334</v>
      </c>
      <c r="H103" s="37"/>
      <c r="I103" s="35"/>
      <c r="J103" s="35"/>
      <c r="K103" s="35"/>
      <c r="L103" s="35"/>
      <c r="M103" s="35"/>
      <c r="N103" s="35"/>
      <c r="O103" s="36"/>
    </row>
    <row r="104" spans="2:17" ht="15.75">
      <c r="B104" s="24" t="s">
        <v>218</v>
      </c>
      <c r="C104" s="21">
        <v>23.048000335693359</v>
      </c>
      <c r="D104" s="38">
        <f>STDEV(C102:C104)</f>
        <v>3.4961973186815744E-2</v>
      </c>
      <c r="E104" s="39">
        <f>AVERAGE(C102:C104)</f>
        <v>23.088333765665691</v>
      </c>
      <c r="F104" s="35"/>
      <c r="G104" s="34">
        <v>13.88599967956543</v>
      </c>
      <c r="H104" s="40">
        <f>STDEV(G102:G104)</f>
        <v>6.3929445775887231E-2</v>
      </c>
      <c r="I104" s="39">
        <f>AVERAGE(G102:G104)</f>
        <v>13.81499989827474</v>
      </c>
      <c r="J104" s="35"/>
      <c r="K104" s="39">
        <f>E104-I104</f>
        <v>9.2733338673909511</v>
      </c>
      <c r="L104" s="39">
        <f>K104-$K$7</f>
        <v>-3.1523329416910801</v>
      </c>
      <c r="M104" s="18">
        <f>SQRT((D104*D104)+(H104*H104))</f>
        <v>7.2865036926688845E-2</v>
      </c>
      <c r="N104" s="6"/>
      <c r="O104" s="43">
        <f>POWER(2,-L104)</f>
        <v>8.8909214179586868</v>
      </c>
      <c r="P104" s="17">
        <f>M104/SQRT((COUNT(C102:C104)+COUNT(G102:G104)/2))</f>
        <v>3.4348907814846584E-2</v>
      </c>
    </row>
    <row r="105" spans="2:17" s="23" customFormat="1">
      <c r="B105" s="24" t="s">
        <v>219</v>
      </c>
      <c r="C105" s="21">
        <v>21.330999374389648</v>
      </c>
      <c r="D105" s="31"/>
      <c r="E105" s="35"/>
      <c r="F105" s="35"/>
      <c r="G105" s="34">
        <v>15.402000427246094</v>
      </c>
      <c r="H105" s="30"/>
      <c r="I105" s="35"/>
      <c r="J105" s="35"/>
      <c r="K105" s="35"/>
      <c r="L105" s="35"/>
      <c r="M105" s="35"/>
      <c r="N105" s="35"/>
      <c r="O105" s="36"/>
      <c r="P105" s="42"/>
      <c r="Q105" s="28"/>
    </row>
    <row r="106" spans="2:17" s="23" customFormat="1">
      <c r="B106" s="24" t="s">
        <v>219</v>
      </c>
      <c r="C106" s="21">
        <v>21.306999206542969</v>
      </c>
      <c r="D106" s="37"/>
      <c r="E106" s="35"/>
      <c r="F106" s="35"/>
      <c r="G106" s="34">
        <v>15.616999626159668</v>
      </c>
      <c r="H106" s="37"/>
      <c r="I106" s="35"/>
      <c r="J106" s="35"/>
      <c r="K106" s="35"/>
      <c r="L106" s="35"/>
      <c r="M106" s="35"/>
      <c r="N106" s="35"/>
      <c r="O106" s="36"/>
      <c r="P106" s="42"/>
      <c r="Q106" s="28"/>
    </row>
    <row r="107" spans="2:17" s="23" customFormat="1" ht="15.75">
      <c r="B107" s="24" t="s">
        <v>219</v>
      </c>
      <c r="C107" s="21">
        <v>21.311000823974609</v>
      </c>
      <c r="D107" s="38">
        <f>STDEV(C105:C107)</f>
        <v>1.2857961330377291E-2</v>
      </c>
      <c r="E107" s="39">
        <f>AVERAGE(C105:C107)</f>
        <v>21.316333134969074</v>
      </c>
      <c r="F107" s="35"/>
      <c r="G107" s="34">
        <v>15.406999588012695</v>
      </c>
      <c r="H107" s="40">
        <f>STDEV(G105:G107)</f>
        <v>0.12271217215064618</v>
      </c>
      <c r="I107" s="39">
        <f>AVERAGE(G105:G107)</f>
        <v>15.475333213806152</v>
      </c>
      <c r="J107" s="35"/>
      <c r="K107" s="39">
        <f>E107-I107</f>
        <v>5.840999921162922</v>
      </c>
      <c r="L107" s="39">
        <f>K107-$K$7</f>
        <v>-6.5846668879191093</v>
      </c>
      <c r="M107" s="39">
        <f>SQRT((D107*D107)+(H107*H107))</f>
        <v>0.12338397125843902</v>
      </c>
      <c r="N107" s="35"/>
      <c r="O107" s="43">
        <f>POWER(2,-L107)</f>
        <v>95.980331309850854</v>
      </c>
      <c r="P107" s="1">
        <f>M107/SQRT((COUNT(C105:C107)+COUNT(G105:G107)/2))</f>
        <v>5.8163761844378874E-2</v>
      </c>
      <c r="Q107" s="28"/>
    </row>
    <row r="108" spans="2:17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  <c r="Q108"/>
    </row>
    <row r="109" spans="2:17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  <c r="Q109"/>
    </row>
    <row r="110" spans="2:17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  <c r="Q110"/>
    </row>
    <row r="111" spans="2:17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  <c r="Q111"/>
    </row>
    <row r="112" spans="2:17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  <c r="Q112"/>
    </row>
    <row r="113" spans="2:17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  <c r="Q113"/>
    </row>
    <row r="114" spans="2:17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  <c r="Q114"/>
    </row>
    <row r="115" spans="2:17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  <c r="Q115"/>
    </row>
    <row r="116" spans="2:17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  <c r="Q116"/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O11" sqref="O11:O71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0.140625" style="32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6" ht="5.25" customHeight="1">
      <c r="C4" s="33"/>
      <c r="G4" s="33"/>
    </row>
    <row r="5" spans="2:16">
      <c r="B5" s="2"/>
      <c r="C5" s="21">
        <v>30.617000579833984</v>
      </c>
      <c r="D5" s="31"/>
      <c r="E5" s="35"/>
      <c r="F5" s="35"/>
      <c r="G5" s="34">
        <v>17.930999755859375</v>
      </c>
      <c r="H5" s="31"/>
      <c r="I5" s="35"/>
      <c r="J5" s="35"/>
      <c r="K5" s="35"/>
      <c r="L5" s="35"/>
      <c r="M5" s="35"/>
      <c r="N5" s="35"/>
      <c r="O5" s="36"/>
    </row>
    <row r="6" spans="2:16">
      <c r="B6" s="26" t="s">
        <v>4</v>
      </c>
      <c r="C6" s="21">
        <v>30.948999404907227</v>
      </c>
      <c r="D6" s="37"/>
      <c r="E6" s="35"/>
      <c r="F6" s="35"/>
      <c r="G6" s="34">
        <v>18.006000518798828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6"/>
      <c r="C7" s="21">
        <v>30.316999435424805</v>
      </c>
      <c r="D7" s="38">
        <f>STDEV(C5:C8)</f>
        <v>0.31613495744766268</v>
      </c>
      <c r="E7" s="39">
        <f>AVERAGE(C5:C8)</f>
        <v>30.627666473388672</v>
      </c>
      <c r="F7" s="35"/>
      <c r="G7" s="34">
        <v>17.895999908447266</v>
      </c>
      <c r="H7" s="40">
        <f>STDEV(G5:G8)</f>
        <v>5.6199403967905903E-2</v>
      </c>
      <c r="I7" s="39">
        <f>AVERAGE(G5:G8)</f>
        <v>17.944333394368488</v>
      </c>
      <c r="J7" s="35"/>
      <c r="K7" s="1">
        <f>E7-I7</f>
        <v>12.683333079020183</v>
      </c>
      <c r="L7" s="39">
        <f>K7-$K$7</f>
        <v>0</v>
      </c>
      <c r="M7" s="18">
        <f>SQRT((D7*D7)+(H7*H7))</f>
        <v>0.32109139559755157</v>
      </c>
      <c r="N7" s="6"/>
      <c r="O7" s="43">
        <f>POWER(2,-L7)</f>
        <v>1</v>
      </c>
      <c r="P7" s="17">
        <f>M7/SQRT((COUNT(C5:C8)+COUNT(G5:G8)/2))</f>
        <v>0.15136393547178739</v>
      </c>
    </row>
    <row r="8" spans="2:16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4" t="s">
        <v>220</v>
      </c>
      <c r="C9" s="21">
        <v>31.599000930786133</v>
      </c>
      <c r="D9" s="31"/>
      <c r="E9" s="35"/>
      <c r="F9" s="35"/>
      <c r="G9" s="34">
        <v>20.417999267578125</v>
      </c>
      <c r="I9" s="35"/>
      <c r="J9" s="35"/>
      <c r="K9" s="35"/>
      <c r="L9" s="35"/>
      <c r="M9" s="35"/>
      <c r="N9" s="35"/>
      <c r="O9" s="36"/>
    </row>
    <row r="10" spans="2:16">
      <c r="B10" s="24" t="s">
        <v>220</v>
      </c>
      <c r="C10" s="21"/>
      <c r="D10" s="37"/>
      <c r="E10" s="35"/>
      <c r="F10" s="35"/>
      <c r="G10" s="34">
        <v>20.457000732421875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4" t="s">
        <v>220</v>
      </c>
      <c r="C11" s="21">
        <v>31.540000915527344</v>
      </c>
      <c r="D11" s="38">
        <f>STDEV(C9:C11)</f>
        <v>4.1719310879599521E-2</v>
      </c>
      <c r="E11" s="39">
        <f>AVERAGE(C9:C11)</f>
        <v>31.569500923156738</v>
      </c>
      <c r="F11" s="35"/>
      <c r="G11" s="34">
        <v>20.437999725341797</v>
      </c>
      <c r="H11" s="40">
        <f>STDEV(G9:G11)</f>
        <v>1.9502866630198533E-2</v>
      </c>
      <c r="I11" s="39">
        <f>AVERAGE(G9:G11)</f>
        <v>20.437666575113933</v>
      </c>
      <c r="J11" s="35"/>
      <c r="K11" s="39">
        <f>E11-I11</f>
        <v>11.131834348042805</v>
      </c>
      <c r="L11" s="39">
        <f>K11-$K$7</f>
        <v>-1.5514987309773787</v>
      </c>
      <c r="M11" s="18">
        <f>SQRT((D11*D11)+(H11*H11))</f>
        <v>4.6052825180047122E-2</v>
      </c>
      <c r="N11" s="6"/>
      <c r="O11" s="43">
        <f>POWER(2,-L11)</f>
        <v>2.9312148774067541</v>
      </c>
      <c r="P11" s="17">
        <f>M11/SQRT((COUNT(C9:C11)+COUNT(G9:G11)/2))</f>
        <v>2.4616270502390326E-2</v>
      </c>
    </row>
    <row r="12" spans="2:16">
      <c r="B12" s="24" t="s">
        <v>221</v>
      </c>
      <c r="C12" s="21">
        <v>23.697000503540039</v>
      </c>
      <c r="D12" s="31"/>
      <c r="E12" s="35"/>
      <c r="F12" s="35"/>
      <c r="G12" s="34"/>
      <c r="I12" s="35"/>
      <c r="J12" s="35"/>
      <c r="K12" s="35"/>
      <c r="L12" s="35"/>
      <c r="M12" s="35"/>
      <c r="N12" s="35"/>
      <c r="O12" s="36"/>
    </row>
    <row r="13" spans="2:16">
      <c r="B13" s="24" t="s">
        <v>221</v>
      </c>
      <c r="C13" s="21">
        <v>23.702999114990234</v>
      </c>
      <c r="D13" s="37"/>
      <c r="E13" s="35"/>
      <c r="F13" s="35"/>
      <c r="G13" s="34">
        <v>14.534999847412109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4" t="s">
        <v>221</v>
      </c>
      <c r="C14" s="21">
        <v>23.739999771118164</v>
      </c>
      <c r="D14" s="38">
        <f>STDEV(C12:C14)</f>
        <v>2.3287940031566076E-2</v>
      </c>
      <c r="E14" s="39">
        <f>AVERAGE(C12:C14)</f>
        <v>23.713333129882812</v>
      </c>
      <c r="F14" s="35"/>
      <c r="G14" s="34">
        <v>14.598999977111816</v>
      </c>
      <c r="H14" s="40">
        <f>STDEV(G12:G14)</f>
        <v>4.5254925707481401E-2</v>
      </c>
      <c r="I14" s="39">
        <f>AVERAGE(G12:G14)</f>
        <v>14.566999912261963</v>
      </c>
      <c r="J14" s="35"/>
      <c r="K14" s="39">
        <f>E14-I14</f>
        <v>9.1463332176208496</v>
      </c>
      <c r="L14" s="39">
        <f>K14-$K$7</f>
        <v>-3.5369998613993339</v>
      </c>
      <c r="M14" s="18">
        <f>SQRT((D14*D14)+(H14*H14))</f>
        <v>5.0895348035979462E-2</v>
      </c>
      <c r="N14" s="6"/>
      <c r="O14" s="43">
        <f>POWER(2,-L14)</f>
        <v>11.607616547521978</v>
      </c>
      <c r="P14" s="17">
        <f>M14/SQRT((COUNT(C12:C14)+COUNT(G12:G14)/2))</f>
        <v>2.5447674017989731E-2</v>
      </c>
    </row>
    <row r="15" spans="2:16">
      <c r="B15" s="24" t="s">
        <v>222</v>
      </c>
      <c r="C15" s="21">
        <v>22.388999938964844</v>
      </c>
      <c r="D15" s="31"/>
      <c r="E15" s="35"/>
      <c r="F15" s="35"/>
      <c r="G15" s="34">
        <v>16.108999252319336</v>
      </c>
      <c r="I15" s="35"/>
      <c r="J15" s="35"/>
      <c r="K15" s="35"/>
      <c r="L15" s="35"/>
      <c r="M15" s="35"/>
      <c r="N15" s="35"/>
      <c r="O15" s="36"/>
    </row>
    <row r="16" spans="2:16">
      <c r="B16" s="24" t="s">
        <v>222</v>
      </c>
      <c r="C16" s="21">
        <v>22.386999130249023</v>
      </c>
      <c r="D16" s="37"/>
      <c r="E16" s="35"/>
      <c r="F16" s="35"/>
      <c r="G16" s="34">
        <v>16.128999710083008</v>
      </c>
      <c r="H16" s="37"/>
      <c r="I16" s="35"/>
      <c r="J16" s="35"/>
      <c r="K16" s="35"/>
      <c r="L16" s="35"/>
      <c r="M16" s="35"/>
      <c r="N16" s="35"/>
      <c r="O16" s="36"/>
    </row>
    <row r="17" spans="2:17" ht="15.75">
      <c r="B17" s="24" t="s">
        <v>222</v>
      </c>
      <c r="C17" s="21">
        <v>22.416999816894531</v>
      </c>
      <c r="D17" s="38">
        <f>STDEV(C15:C17)</f>
        <v>1.6773180968422251E-2</v>
      </c>
      <c r="E17" s="39">
        <f>AVERAGE(C15:C17)</f>
        <v>22.397666295369465</v>
      </c>
      <c r="F17" s="35"/>
      <c r="G17" s="34">
        <v>16.068000793457031</v>
      </c>
      <c r="H17" s="40">
        <f>STDEV(G15:G17)</f>
        <v>3.1095979829616111E-2</v>
      </c>
      <c r="I17" s="39">
        <f>AVERAGE(G15:G17)</f>
        <v>16.101999918619793</v>
      </c>
      <c r="J17" s="35"/>
      <c r="K17" s="39">
        <f>E17-I17</f>
        <v>6.2956663767496721</v>
      </c>
      <c r="L17" s="39">
        <f>K17-$K$7</f>
        <v>-6.3876667022705114</v>
      </c>
      <c r="M17" s="18">
        <f>SQRT((D17*D17)+(H17*H17))</f>
        <v>3.5331283041567206E-2</v>
      </c>
      <c r="N17" s="6"/>
      <c r="O17" s="43">
        <f>POWER(2,-L17)</f>
        <v>83.729650747752288</v>
      </c>
      <c r="P17" s="17">
        <f>M17/SQRT((COUNT(C15:C17)+COUNT(G15:G17)/2))</f>
        <v>1.6655326551142293E-2</v>
      </c>
    </row>
    <row r="18" spans="2:17">
      <c r="B18" s="24" t="s">
        <v>223</v>
      </c>
      <c r="C18" t="s">
        <v>245</v>
      </c>
      <c r="D18" s="31"/>
      <c r="E18" s="35"/>
      <c r="F18" s="35"/>
      <c r="G18" s="34">
        <v>21.191999435424805</v>
      </c>
      <c r="I18" s="35"/>
      <c r="J18" s="35"/>
      <c r="K18" s="35"/>
      <c r="L18" s="35"/>
      <c r="M18" s="35"/>
      <c r="N18" s="35"/>
      <c r="O18" s="36"/>
    </row>
    <row r="19" spans="2:17">
      <c r="B19" s="24" t="s">
        <v>223</v>
      </c>
      <c r="C19" s="21">
        <v>33.83599853515625</v>
      </c>
      <c r="D19" s="37"/>
      <c r="E19" s="35"/>
      <c r="F19" s="35"/>
      <c r="G19" s="34">
        <v>21.090999603271484</v>
      </c>
      <c r="H19" s="37"/>
      <c r="I19" s="35"/>
      <c r="J19" s="35"/>
      <c r="K19" s="35"/>
      <c r="L19" s="35"/>
      <c r="M19" s="35"/>
      <c r="N19" s="35"/>
      <c r="O19" s="36"/>
    </row>
    <row r="20" spans="2:17" ht="15.75">
      <c r="B20" s="24" t="s">
        <v>223</v>
      </c>
      <c r="C20" s="21">
        <v>32.203998565673828</v>
      </c>
      <c r="D20" s="38">
        <f>STDEV(C18:C20)</f>
        <v>1.153998245317259</v>
      </c>
      <c r="E20" s="39">
        <f>AVERAGE(C18:C20)</f>
        <v>33.019998550415039</v>
      </c>
      <c r="F20" s="35"/>
      <c r="G20" s="34">
        <v>21.041999816894531</v>
      </c>
      <c r="H20" s="40">
        <f>STDEV(G18:G20)</f>
        <v>7.6487287308865337E-2</v>
      </c>
      <c r="I20" s="39">
        <f>AVERAGE(G18:G20)</f>
        <v>21.108332951863606</v>
      </c>
      <c r="J20" s="35"/>
      <c r="K20" s="39">
        <f>E20-I20</f>
        <v>11.911665598551433</v>
      </c>
      <c r="L20" s="39">
        <f>K20-$K$7</f>
        <v>-0.77166748046875</v>
      </c>
      <c r="M20" s="18">
        <f>SQRT((D20*D20)+(H20*H20))</f>
        <v>1.1565302656286958</v>
      </c>
      <c r="N20" s="6"/>
      <c r="O20" s="29">
        <f>POWER(2,-L20)</f>
        <v>1.70724188982656</v>
      </c>
      <c r="P20" s="17">
        <f>M20/SQRT((COUNT(C18:C20)+COUNT(G18:G20)/2))</f>
        <v>0.61819143020246259</v>
      </c>
    </row>
    <row r="21" spans="2:17">
      <c r="B21" s="24" t="s">
        <v>224</v>
      </c>
      <c r="C21" s="21">
        <v>24.172000885009766</v>
      </c>
      <c r="D21" s="31"/>
      <c r="E21" s="35"/>
      <c r="F21" s="35"/>
      <c r="G21" s="34">
        <v>14.663000106811523</v>
      </c>
      <c r="I21" s="35"/>
      <c r="J21" s="35"/>
      <c r="K21" s="35"/>
      <c r="L21" s="35"/>
      <c r="M21" s="35"/>
      <c r="N21" s="35"/>
      <c r="O21" s="36"/>
    </row>
    <row r="22" spans="2:17">
      <c r="B22" s="24" t="s">
        <v>224</v>
      </c>
      <c r="C22" s="21">
        <v>24.236000061035156</v>
      </c>
      <c r="D22" s="37"/>
      <c r="E22" s="35"/>
      <c r="F22" s="35"/>
      <c r="G22" s="34">
        <v>14.682999610900879</v>
      </c>
      <c r="H22" s="37"/>
      <c r="I22" s="35"/>
      <c r="J22" s="35"/>
      <c r="K22" s="35"/>
      <c r="L22" s="35"/>
      <c r="M22" s="35"/>
      <c r="N22" s="35"/>
      <c r="O22" s="36"/>
    </row>
    <row r="23" spans="2:17" ht="15.75">
      <c r="B23" s="24" t="s">
        <v>224</v>
      </c>
      <c r="C23" s="21">
        <v>23.768999099731445</v>
      </c>
      <c r="D23" s="38">
        <f>STDEV(C21:C23)</f>
        <v>0.25317853757379477</v>
      </c>
      <c r="E23" s="39">
        <f>AVERAGE(C21:C23)</f>
        <v>24.059000015258789</v>
      </c>
      <c r="F23" s="35"/>
      <c r="G23" s="34">
        <v>14.748000144958496</v>
      </c>
      <c r="H23" s="40">
        <f>STDEV(G21:G23)</f>
        <v>4.4441077238260858E-2</v>
      </c>
      <c r="I23" s="39">
        <f>AVERAGE(G21:G23)</f>
        <v>14.697999954223633</v>
      </c>
      <c r="J23" s="35"/>
      <c r="K23" s="39">
        <f>E23-I23</f>
        <v>9.3610000610351562</v>
      </c>
      <c r="L23" s="39">
        <f>K23-$K$7</f>
        <v>-3.3223330179850272</v>
      </c>
      <c r="M23" s="18">
        <f>SQRT((D23*D23)+(H23*H23))</f>
        <v>0.25704937508988907</v>
      </c>
      <c r="N23" s="6"/>
      <c r="O23" s="43">
        <f>POWER(2,-L23)</f>
        <v>10.002807106953655</v>
      </c>
      <c r="P23" s="17">
        <f>M23/SQRT((COUNT(C21:C23)+COUNT(G21:G23)/2))</f>
        <v>0.12117423748388333</v>
      </c>
    </row>
    <row r="24" spans="2:17" s="23" customFormat="1">
      <c r="B24" s="24" t="s">
        <v>225</v>
      </c>
      <c r="C24" s="21">
        <v>23.791000366210938</v>
      </c>
      <c r="D24" s="31"/>
      <c r="E24" s="35"/>
      <c r="F24" s="35"/>
      <c r="G24" s="34">
        <v>16.853000640869141</v>
      </c>
      <c r="H24" s="30"/>
      <c r="I24" s="35"/>
      <c r="J24" s="35"/>
      <c r="K24" s="35"/>
      <c r="L24" s="35"/>
      <c r="M24" s="35"/>
      <c r="N24" s="35"/>
      <c r="O24" s="36"/>
      <c r="P24" s="42"/>
      <c r="Q24" s="28"/>
    </row>
    <row r="25" spans="2:17" s="23" customFormat="1">
      <c r="B25" s="24" t="s">
        <v>225</v>
      </c>
      <c r="C25" s="21">
        <v>23.131999969482422</v>
      </c>
      <c r="D25" s="37"/>
      <c r="E25" s="35"/>
      <c r="F25" s="35"/>
      <c r="G25" s="34"/>
      <c r="H25" s="37"/>
      <c r="I25" s="35"/>
      <c r="J25" s="35"/>
      <c r="K25" s="35"/>
      <c r="L25" s="35"/>
      <c r="M25" s="35"/>
      <c r="N25" s="35"/>
      <c r="O25" s="36"/>
      <c r="P25" s="42"/>
      <c r="Q25" s="28"/>
    </row>
    <row r="26" spans="2:17" s="23" customFormat="1" ht="15.75">
      <c r="B26" s="24" t="s">
        <v>225</v>
      </c>
      <c r="C26" s="21">
        <v>23.37299919128418</v>
      </c>
      <c r="D26" s="38">
        <f>STDEV(C24:C26)</f>
        <v>0.33343843260732337</v>
      </c>
      <c r="E26" s="39">
        <f>AVERAGE(C24:C26)</f>
        <v>23.431999842325848</v>
      </c>
      <c r="F26" s="35"/>
      <c r="G26" s="34">
        <v>17.021999359130859</v>
      </c>
      <c r="H26" s="40">
        <f>STDEV(G24:G26)</f>
        <v>0.11950013969469615</v>
      </c>
      <c r="I26" s="39">
        <f>AVERAGE(G24:G26)</f>
        <v>16.9375</v>
      </c>
      <c r="J26" s="35"/>
      <c r="K26" s="39">
        <f>E26-I26</f>
        <v>6.4944998423258475</v>
      </c>
      <c r="L26" s="39">
        <f>K26-$K$7</f>
        <v>-6.1888332366943359</v>
      </c>
      <c r="M26" s="39">
        <f>SQRT((D26*D26)+(H26*H26))</f>
        <v>0.35420540894610919</v>
      </c>
      <c r="N26" s="35"/>
      <c r="O26" s="43">
        <f>POWER(2,-L26)</f>
        <v>72.949856580555149</v>
      </c>
      <c r="P26" s="1">
        <f>M26/SQRT((COUNT(C24:C26)+COUNT(G24:G26)/2))</f>
        <v>0.1771027044730546</v>
      </c>
      <c r="Q26" s="28"/>
    </row>
    <row r="27" spans="2:17" s="23" customFormat="1">
      <c r="B27" s="24" t="s">
        <v>226</v>
      </c>
      <c r="C27" s="21">
        <v>29.691999435424805</v>
      </c>
      <c r="D27" s="31"/>
      <c r="E27" s="35"/>
      <c r="F27" s="35"/>
      <c r="G27" s="34">
        <v>17.986000061035156</v>
      </c>
      <c r="H27" s="30"/>
      <c r="I27" s="35"/>
      <c r="J27" s="35"/>
      <c r="K27" s="35"/>
      <c r="L27" s="35"/>
      <c r="M27" s="35"/>
      <c r="N27" s="35"/>
      <c r="O27" s="36"/>
      <c r="P27" s="42"/>
      <c r="Q27" s="28"/>
    </row>
    <row r="28" spans="2:17" s="23" customFormat="1">
      <c r="B28" s="24" t="s">
        <v>226</v>
      </c>
      <c r="C28" s="21">
        <v>29.209999084472656</v>
      </c>
      <c r="D28" s="37"/>
      <c r="E28" s="35"/>
      <c r="F28" s="35"/>
      <c r="G28" s="34">
        <v>17.73900032043457</v>
      </c>
      <c r="H28" s="37"/>
      <c r="I28" s="35"/>
      <c r="J28" s="35"/>
      <c r="K28" s="35"/>
      <c r="L28" s="35"/>
      <c r="M28" s="35"/>
      <c r="N28" s="35"/>
      <c r="O28" s="36"/>
      <c r="P28" s="42"/>
      <c r="Q28" s="28"/>
    </row>
    <row r="29" spans="2:17" s="23" customFormat="1" ht="15.75">
      <c r="B29" s="24" t="s">
        <v>226</v>
      </c>
      <c r="C29" s="21"/>
      <c r="D29" s="38">
        <f>STDEV(C27:C29)</f>
        <v>0.34082571669255995</v>
      </c>
      <c r="E29" s="39">
        <f>AVERAGE(C27:C29)</f>
        <v>29.45099925994873</v>
      </c>
      <c r="F29" s="35"/>
      <c r="G29" s="34">
        <v>18.052999496459961</v>
      </c>
      <c r="H29" s="40">
        <f>STDEV(G27:G29)</f>
        <v>0.1653749672454036</v>
      </c>
      <c r="I29" s="39">
        <f>AVERAGE(G27:G29)</f>
        <v>17.925999959309895</v>
      </c>
      <c r="J29" s="35"/>
      <c r="K29" s="39">
        <f>E29-I29</f>
        <v>11.524999300638836</v>
      </c>
      <c r="L29" s="39">
        <f>K29-$K$7</f>
        <v>-1.1583337783813477</v>
      </c>
      <c r="M29" s="39">
        <f>SQRT((D29*D29)+(H29*H29))</f>
        <v>0.37882852182803689</v>
      </c>
      <c r="N29" s="35"/>
      <c r="O29" s="43">
        <f>POWER(2,-L29)</f>
        <v>2.2319949737945786</v>
      </c>
      <c r="P29" s="1">
        <f>M29/SQRT((COUNT(C27:C29)+COUNT(G27:G29)/2))</f>
        <v>0.20249236243121821</v>
      </c>
      <c r="Q29" s="28"/>
    </row>
    <row r="30" spans="2:17">
      <c r="B30" s="24" t="s">
        <v>227</v>
      </c>
      <c r="C30" s="21">
        <v>22.767000198364258</v>
      </c>
      <c r="D30" s="31"/>
      <c r="E30" s="35"/>
      <c r="F30" s="35"/>
      <c r="G30" s="34">
        <v>13.696000099182129</v>
      </c>
      <c r="I30" s="35"/>
      <c r="J30" s="35"/>
      <c r="K30" s="35"/>
      <c r="L30" s="35"/>
      <c r="M30" s="35"/>
      <c r="N30" s="35"/>
      <c r="O30" s="36"/>
    </row>
    <row r="31" spans="2:17">
      <c r="B31" s="24" t="s">
        <v>227</v>
      </c>
      <c r="C31" s="21">
        <v>22.944000244140625</v>
      </c>
      <c r="D31" s="37"/>
      <c r="E31" s="35"/>
      <c r="F31" s="35"/>
      <c r="G31" s="34">
        <v>13.355999946594238</v>
      </c>
      <c r="H31" s="37"/>
      <c r="I31" s="35"/>
      <c r="J31" s="35"/>
      <c r="K31" s="35"/>
      <c r="L31" s="35"/>
      <c r="M31" s="35"/>
      <c r="N31" s="35"/>
      <c r="O31" s="36"/>
    </row>
    <row r="32" spans="2:17" ht="15.75">
      <c r="B32" s="24" t="s">
        <v>227</v>
      </c>
      <c r="C32" s="21">
        <v>22.978000640869141</v>
      </c>
      <c r="D32" s="38">
        <f>STDEV(C30:C32)</f>
        <v>0.11328888583306904</v>
      </c>
      <c r="E32" s="39">
        <f>AVERAGE(C30:C32)</f>
        <v>22.896333694458008</v>
      </c>
      <c r="F32" s="35"/>
      <c r="G32" s="34">
        <v>13.27299976348877</v>
      </c>
      <c r="H32" s="40">
        <f>STDEV(G30:G32)</f>
        <v>0.22413478762864433</v>
      </c>
      <c r="I32" s="39">
        <f>AVERAGE(G30:G32)</f>
        <v>13.441666603088379</v>
      </c>
      <c r="J32" s="35"/>
      <c r="K32" s="39">
        <f>E32-I32</f>
        <v>9.4546670913696289</v>
      </c>
      <c r="L32" s="39">
        <f>K32-$K$7</f>
        <v>-3.2286659876505546</v>
      </c>
      <c r="M32" s="18">
        <f>SQRT((D32*D32)+(H32*H32))</f>
        <v>0.25113895492064875</v>
      </c>
      <c r="N32" s="6"/>
      <c r="O32" s="43">
        <f>POWER(2,-L32)</f>
        <v>9.3740077505131918</v>
      </c>
      <c r="P32" s="17">
        <f>M32/SQRT((COUNT(C30:C32)+COUNT(G30:G32)/2))</f>
        <v>0.11838803869632894</v>
      </c>
    </row>
    <row r="33" spans="2:17">
      <c r="B33" s="24" t="s">
        <v>228</v>
      </c>
      <c r="C33" s="21">
        <v>23.50200080871582</v>
      </c>
      <c r="D33" s="31"/>
      <c r="E33" s="35"/>
      <c r="F33" s="35"/>
      <c r="G33" s="34">
        <v>17.417999267578125</v>
      </c>
      <c r="I33" s="35"/>
      <c r="J33" s="35"/>
      <c r="K33" s="35"/>
      <c r="L33" s="35"/>
      <c r="M33" s="35"/>
      <c r="N33" s="35"/>
      <c r="O33" s="36"/>
    </row>
    <row r="34" spans="2:17">
      <c r="B34" s="24" t="s">
        <v>228</v>
      </c>
      <c r="C34" s="21">
        <v>23.481000900268555</v>
      </c>
      <c r="D34" s="37"/>
      <c r="E34" s="35"/>
      <c r="F34" s="35"/>
      <c r="G34" s="34">
        <v>17.441999435424805</v>
      </c>
      <c r="H34" s="37"/>
      <c r="I34" s="35"/>
      <c r="J34" s="35"/>
      <c r="K34" s="35"/>
      <c r="L34" s="35"/>
      <c r="M34" s="35"/>
      <c r="N34" s="35"/>
      <c r="O34" s="36"/>
    </row>
    <row r="35" spans="2:17" ht="15.75">
      <c r="B35" s="24" t="s">
        <v>228</v>
      </c>
      <c r="C35" s="21">
        <v>23.566999435424805</v>
      </c>
      <c r="D35" s="38">
        <f>STDEV(C33:C35)</f>
        <v>4.4835933650492509E-2</v>
      </c>
      <c r="E35" s="39">
        <f>AVERAGE(C33:C35)</f>
        <v>23.516667048136394</v>
      </c>
      <c r="F35" s="35"/>
      <c r="G35" s="34">
        <v>17.517000198364258</v>
      </c>
      <c r="H35" s="40">
        <f>STDEV(G33:G35)</f>
        <v>5.1643500389189835E-2</v>
      </c>
      <c r="I35" s="39">
        <f>AVERAGE(G33:G35)</f>
        <v>17.458999633789063</v>
      </c>
      <c r="J35" s="35"/>
      <c r="K35" s="39">
        <f>E35-I35</f>
        <v>6.0576674143473319</v>
      </c>
      <c r="L35" s="39">
        <f>K35-$K$7</f>
        <v>-6.6256656646728516</v>
      </c>
      <c r="M35" s="18">
        <f>SQRT((D35*D35)+(H35*H35))</f>
        <v>6.8390877160331959E-2</v>
      </c>
      <c r="N35" s="6"/>
      <c r="O35" s="43">
        <f>POWER(2,-L35)</f>
        <v>98.747044557411556</v>
      </c>
      <c r="P35" s="17">
        <f>M35/SQRT((COUNT(C33:C35)+COUNT(G33:G35)/2))</f>
        <v>3.2239768674244607E-2</v>
      </c>
    </row>
    <row r="36" spans="2:17">
      <c r="B36" s="24" t="s">
        <v>229</v>
      </c>
      <c r="C36" s="21">
        <v>31.030000686645508</v>
      </c>
      <c r="D36" s="31"/>
      <c r="E36" s="35"/>
      <c r="F36" s="35"/>
      <c r="G36" s="34">
        <v>19.410999298095703</v>
      </c>
      <c r="I36" s="35"/>
      <c r="J36" s="35"/>
      <c r="K36" s="35"/>
      <c r="L36" s="35"/>
      <c r="M36" s="35"/>
      <c r="N36" s="35"/>
      <c r="O36" s="36"/>
    </row>
    <row r="37" spans="2:17">
      <c r="B37" s="24" t="s">
        <v>229</v>
      </c>
      <c r="C37" s="21">
        <v>31.214000701904297</v>
      </c>
      <c r="D37" s="37"/>
      <c r="E37" s="35"/>
      <c r="F37" s="35"/>
      <c r="G37" s="34">
        <v>19.430000305175781</v>
      </c>
      <c r="H37" s="37"/>
      <c r="I37" s="35"/>
      <c r="J37" s="35"/>
      <c r="K37" s="35"/>
      <c r="L37" s="35"/>
      <c r="M37" s="35"/>
      <c r="N37" s="35"/>
      <c r="O37" s="36"/>
    </row>
    <row r="38" spans="2:17" ht="15.75">
      <c r="B38" s="24" t="s">
        <v>229</v>
      </c>
      <c r="C38" s="21"/>
      <c r="D38" s="38">
        <f>STDEV(C36:C38)</f>
        <v>0.13010765852791797</v>
      </c>
      <c r="E38" s="39">
        <f>AVERAGE(C36:C38)</f>
        <v>31.122000694274902</v>
      </c>
      <c r="F38" s="35"/>
      <c r="G38" s="34"/>
      <c r="H38" s="40">
        <f>STDEV(G36:G38)</f>
        <v>1.3435740955696843E-2</v>
      </c>
      <c r="I38" s="39">
        <f>AVERAGE(G36:G38)</f>
        <v>19.420499801635742</v>
      </c>
      <c r="J38" s="35"/>
      <c r="K38" s="39">
        <f>E38-I38</f>
        <v>11.70150089263916</v>
      </c>
      <c r="L38" s="39">
        <f>K38-$K$7</f>
        <v>-0.98183218638102332</v>
      </c>
      <c r="M38" s="18">
        <f>SQRT((D38*D38)+(H38*H38))</f>
        <v>0.13079954870964156</v>
      </c>
      <c r="N38" s="6"/>
      <c r="O38" s="43">
        <f>POWER(2,-L38)</f>
        <v>1.9749719817030997</v>
      </c>
      <c r="P38" s="17">
        <f>M38/SQRT((COUNT(C36:C38)+COUNT(G36:G38)/2))</f>
        <v>7.5517154657393129E-2</v>
      </c>
    </row>
    <row r="39" spans="2:17">
      <c r="B39" s="24" t="s">
        <v>230</v>
      </c>
      <c r="C39" s="21">
        <v>24.48900032043457</v>
      </c>
      <c r="D39" s="31"/>
      <c r="E39" s="35"/>
      <c r="F39" s="35"/>
      <c r="G39" s="34">
        <v>14.699000358581543</v>
      </c>
      <c r="I39" s="35"/>
      <c r="J39" s="35"/>
      <c r="K39" s="35"/>
      <c r="L39" s="35"/>
      <c r="M39" s="35"/>
      <c r="N39" s="35"/>
      <c r="O39" s="36"/>
    </row>
    <row r="40" spans="2:17">
      <c r="B40" s="24" t="s">
        <v>230</v>
      </c>
      <c r="C40" s="21">
        <v>24.37700080871582</v>
      </c>
      <c r="D40" s="37"/>
      <c r="E40" s="35"/>
      <c r="F40" s="35"/>
      <c r="G40" s="34">
        <v>14.748000144958496</v>
      </c>
      <c r="H40" s="37"/>
      <c r="I40" s="35"/>
      <c r="J40" s="35"/>
      <c r="K40" s="35"/>
      <c r="L40" s="35"/>
      <c r="M40" s="35"/>
      <c r="N40" s="35"/>
      <c r="O40" s="36"/>
    </row>
    <row r="41" spans="2:17" ht="15.75">
      <c r="B41" s="24" t="s">
        <v>230</v>
      </c>
      <c r="C41" s="21">
        <v>24.474000930786133</v>
      </c>
      <c r="D41" s="38">
        <f>STDEV(C39:C41)</f>
        <v>6.079733546343348E-2</v>
      </c>
      <c r="E41" s="39">
        <f>AVERAGE(C39:C41)</f>
        <v>24.446667353312176</v>
      </c>
      <c r="F41" s="35"/>
      <c r="G41" s="34">
        <v>14.75100040435791</v>
      </c>
      <c r="H41" s="40">
        <f>STDEV(G39:G41)</f>
        <v>2.919470666118288E-2</v>
      </c>
      <c r="I41" s="39">
        <f>AVERAGE(G39:G41)</f>
        <v>14.732666969299316</v>
      </c>
      <c r="J41" s="35"/>
      <c r="K41" s="39">
        <f>E41-I41</f>
        <v>9.7140003840128593</v>
      </c>
      <c r="L41" s="39">
        <f>K41-$K$7</f>
        <v>-2.9693326950073242</v>
      </c>
      <c r="M41" s="18">
        <f>SQRT((D41*D41)+(H41*H41))</f>
        <v>6.7443657199812213E-2</v>
      </c>
      <c r="N41" s="6"/>
      <c r="O41" s="43">
        <f>POWER(2,-L41)</f>
        <v>7.8317390457147358</v>
      </c>
      <c r="P41" s="17">
        <f>M41/SQRT((COUNT(C39:C41)+COUNT(G39:G41)/2))</f>
        <v>3.1793244902672095E-2</v>
      </c>
    </row>
    <row r="42" spans="2:17">
      <c r="B42" s="24" t="s">
        <v>231</v>
      </c>
      <c r="C42" s="21">
        <v>22.746999740600586</v>
      </c>
      <c r="D42" s="31"/>
      <c r="E42" s="35"/>
      <c r="F42" s="35"/>
      <c r="G42" s="34">
        <v>16.388999938964844</v>
      </c>
      <c r="I42" s="35"/>
      <c r="J42" s="35"/>
      <c r="K42" s="35"/>
      <c r="L42" s="35"/>
      <c r="M42" s="35"/>
      <c r="N42" s="35"/>
      <c r="O42" s="36"/>
    </row>
    <row r="43" spans="2:17">
      <c r="B43" s="24" t="s">
        <v>231</v>
      </c>
      <c r="C43" s="21">
        <v>22.62299919128418</v>
      </c>
      <c r="D43" s="37"/>
      <c r="E43" s="35"/>
      <c r="F43" s="35"/>
      <c r="G43" s="34">
        <v>16.381999969482422</v>
      </c>
      <c r="H43" s="37"/>
      <c r="I43" s="35"/>
      <c r="J43" s="35"/>
      <c r="K43" s="35"/>
      <c r="L43" s="35"/>
      <c r="M43" s="35"/>
      <c r="N43" s="35"/>
      <c r="O43" s="36"/>
    </row>
    <row r="44" spans="2:17" ht="15.75">
      <c r="B44" s="24" t="s">
        <v>231</v>
      </c>
      <c r="C44" s="21">
        <v>22.639999389648438</v>
      </c>
      <c r="D44" s="38">
        <f>STDEV(C42:C44)</f>
        <v>6.7223778133283493E-2</v>
      </c>
      <c r="E44" s="39">
        <f>AVERAGE(C42:C44)</f>
        <v>22.669999440511067</v>
      </c>
      <c r="F44" s="35"/>
      <c r="G44" s="34">
        <v>16.37299919128418</v>
      </c>
      <c r="H44" s="40">
        <f>STDEV(G42:G44)</f>
        <v>8.0211959547716021E-3</v>
      </c>
      <c r="I44" s="39">
        <f>AVERAGE(G42:G44)</f>
        <v>16.381333033243816</v>
      </c>
      <c r="J44" s="35"/>
      <c r="K44" s="39">
        <f>E44-I44</f>
        <v>6.2886664072672502</v>
      </c>
      <c r="L44" s="39">
        <f>K44-$K$7</f>
        <v>-6.3946666717529332</v>
      </c>
      <c r="M44" s="18">
        <f>SQRT((D44*D44)+(H44*H44))</f>
        <v>6.7700634642946803E-2</v>
      </c>
      <c r="N44" s="6"/>
      <c r="O44" s="43">
        <f>POWER(2,-L44)</f>
        <v>84.136894953373314</v>
      </c>
      <c r="P44" s="17">
        <f>M44/SQRT((COUNT(C42:C44)+COUNT(G42:G44)/2))</f>
        <v>3.1914385231107061E-2</v>
      </c>
    </row>
    <row r="45" spans="2:17">
      <c r="B45" s="24" t="s">
        <v>232</v>
      </c>
      <c r="C45" s="21">
        <v>29.694000244140625</v>
      </c>
      <c r="D45" s="31"/>
      <c r="E45" s="35"/>
      <c r="F45" s="35"/>
      <c r="G45" s="34">
        <v>19.437999725341797</v>
      </c>
      <c r="I45" s="35"/>
      <c r="J45" s="35"/>
      <c r="K45" s="35"/>
      <c r="L45" s="35"/>
      <c r="M45" s="35"/>
      <c r="N45" s="35"/>
      <c r="O45" s="36"/>
    </row>
    <row r="46" spans="2:17">
      <c r="B46" s="24" t="s">
        <v>232</v>
      </c>
      <c r="C46" s="21">
        <v>29.51300048828125</v>
      </c>
      <c r="D46" s="37"/>
      <c r="E46" s="35"/>
      <c r="F46" s="35"/>
      <c r="G46" s="34">
        <v>19.326999664306641</v>
      </c>
      <c r="H46" s="37"/>
      <c r="I46" s="35"/>
      <c r="J46" s="35"/>
      <c r="K46" s="35"/>
      <c r="L46" s="35"/>
      <c r="M46" s="35"/>
      <c r="N46" s="35"/>
      <c r="O46" s="36"/>
    </row>
    <row r="47" spans="2:17" ht="15.75">
      <c r="B47" s="24" t="s">
        <v>232</v>
      </c>
      <c r="C47" s="21">
        <v>29.375999450683594</v>
      </c>
      <c r="D47" s="38">
        <f>STDEV(C45:C47)</f>
        <v>0.15950689669691884</v>
      </c>
      <c r="E47" s="39">
        <f>AVERAGE(C45:C47)</f>
        <v>29.527666727701824</v>
      </c>
      <c r="F47" s="35"/>
      <c r="G47" s="34">
        <v>19.346000671386719</v>
      </c>
      <c r="H47" s="40">
        <f>STDEV(G45:G47)</f>
        <v>5.9365924216527574E-2</v>
      </c>
      <c r="I47" s="39">
        <f>AVERAGE(G45:G47)</f>
        <v>19.370333353678387</v>
      </c>
      <c r="J47" s="35"/>
      <c r="K47" s="39">
        <f>E47-I47</f>
        <v>10.157333374023437</v>
      </c>
      <c r="L47" s="39">
        <f>K47-$K$7</f>
        <v>-2.525999704996746</v>
      </c>
      <c r="M47" s="18">
        <f>SQRT((D47*D47)+(H47*H47))</f>
        <v>0.170196248642454</v>
      </c>
      <c r="N47" s="6"/>
      <c r="O47" s="43">
        <f>POWER(2,-L47)</f>
        <v>5.7597240963063578</v>
      </c>
      <c r="P47" s="17">
        <f>M47/SQRT((COUNT(C45:C47)+COUNT(G45:G47)/2))</f>
        <v>8.0231281031727317E-2</v>
      </c>
    </row>
    <row r="48" spans="2:17" s="23" customFormat="1">
      <c r="B48" s="24" t="s">
        <v>233</v>
      </c>
      <c r="C48" s="21">
        <v>23.642000198364258</v>
      </c>
      <c r="D48" s="31"/>
      <c r="E48" s="35"/>
      <c r="F48" s="35"/>
      <c r="G48" s="34">
        <v>15.145000457763672</v>
      </c>
      <c r="H48" s="30"/>
      <c r="I48" s="35"/>
      <c r="J48" s="35"/>
      <c r="K48" s="35"/>
      <c r="L48" s="35"/>
      <c r="M48" s="35"/>
      <c r="N48" s="35"/>
      <c r="O48" s="36"/>
      <c r="P48" s="42"/>
      <c r="Q48" s="28"/>
    </row>
    <row r="49" spans="2:17" s="23" customFormat="1">
      <c r="B49" s="24" t="s">
        <v>233</v>
      </c>
      <c r="C49" s="21">
        <v>23.711000442504883</v>
      </c>
      <c r="D49" s="37"/>
      <c r="E49" s="35"/>
      <c r="F49" s="35"/>
      <c r="G49" s="34"/>
      <c r="H49" s="37"/>
      <c r="I49" s="35"/>
      <c r="J49" s="35"/>
      <c r="K49" s="35"/>
      <c r="L49" s="35"/>
      <c r="M49" s="35"/>
      <c r="N49" s="35"/>
      <c r="O49" s="36"/>
      <c r="P49" s="42"/>
      <c r="Q49" s="28"/>
    </row>
    <row r="50" spans="2:17" s="23" customFormat="1" ht="15.75">
      <c r="B50" s="24" t="s">
        <v>233</v>
      </c>
      <c r="C50" s="21">
        <v>23.596000671386719</v>
      </c>
      <c r="D50" s="38">
        <f>STDEV(C48:C50)</f>
        <v>5.7881974066274607E-2</v>
      </c>
      <c r="E50" s="39">
        <f>AVERAGE(C48:C50)</f>
        <v>23.649667104085285</v>
      </c>
      <c r="F50" s="35"/>
      <c r="G50" s="34">
        <v>14.717000007629395</v>
      </c>
      <c r="H50" s="40">
        <f>STDEV(G48:G50)</f>
        <v>0.30264202064084228</v>
      </c>
      <c r="I50" s="39">
        <f>AVERAGE(G48:G50)</f>
        <v>14.931000232696533</v>
      </c>
      <c r="J50" s="35"/>
      <c r="K50" s="39">
        <f>E50-I50</f>
        <v>8.7186668713887521</v>
      </c>
      <c r="L50" s="39">
        <f>K50-$K$7</f>
        <v>-3.9646662076314314</v>
      </c>
      <c r="M50" s="39">
        <f>SQRT((D50*D50)+(H50*H50))</f>
        <v>0.30812743399343862</v>
      </c>
      <c r="N50" s="35"/>
      <c r="O50" s="43">
        <f>POWER(2,-L50)</f>
        <v>15.612895441988181</v>
      </c>
      <c r="P50" s="1">
        <f>M50/SQRT((COUNT(C48:C50)+COUNT(G48:G50)/2))</f>
        <v>0.15406371699671931</v>
      </c>
      <c r="Q50" s="28"/>
    </row>
    <row r="51" spans="2:17" s="23" customFormat="1">
      <c r="B51" s="24" t="s">
        <v>234</v>
      </c>
      <c r="C51" s="21">
        <v>25.131000518798828</v>
      </c>
      <c r="D51" s="31"/>
      <c r="E51" s="35"/>
      <c r="F51" s="35"/>
      <c r="G51" s="34">
        <v>18.364999771118164</v>
      </c>
      <c r="H51" s="30"/>
      <c r="I51" s="35"/>
      <c r="J51" s="35"/>
      <c r="K51" s="35"/>
      <c r="L51" s="35"/>
      <c r="M51" s="35"/>
      <c r="N51" s="35"/>
      <c r="O51" s="36"/>
      <c r="P51" s="42"/>
      <c r="Q51" s="28"/>
    </row>
    <row r="52" spans="2:17" s="23" customFormat="1">
      <c r="B52" s="24" t="s">
        <v>234</v>
      </c>
      <c r="C52" s="21">
        <v>24.625999450683594</v>
      </c>
      <c r="D52" s="37"/>
      <c r="E52" s="35"/>
      <c r="F52" s="35"/>
      <c r="G52" s="34"/>
      <c r="H52" s="37"/>
      <c r="I52" s="35"/>
      <c r="J52" s="35"/>
      <c r="K52" s="35"/>
      <c r="L52" s="35"/>
      <c r="M52" s="35"/>
      <c r="N52" s="35"/>
      <c r="O52" s="36"/>
      <c r="P52" s="42"/>
      <c r="Q52" s="28"/>
    </row>
    <row r="53" spans="2:17" s="23" customFormat="1" ht="15.75">
      <c r="B53" s="24" t="s">
        <v>234</v>
      </c>
      <c r="C53" s="21">
        <v>24.820999145507813</v>
      </c>
      <c r="D53" s="38">
        <f>STDEV(C51:C53)</f>
        <v>0.25467358560236203</v>
      </c>
      <c r="E53" s="39">
        <f>AVERAGE(C51:C53)</f>
        <v>24.859333038330078</v>
      </c>
      <c r="F53" s="35"/>
      <c r="G53" s="34">
        <v>18.007999420166016</v>
      </c>
      <c r="H53" s="40">
        <f>STDEV(G51:G53)</f>
        <v>0.25243736904424152</v>
      </c>
      <c r="I53" s="39">
        <f>AVERAGE(G51:G53)</f>
        <v>18.18649959564209</v>
      </c>
      <c r="J53" s="35"/>
      <c r="K53" s="39">
        <f>E53-I53</f>
        <v>6.6728334426879883</v>
      </c>
      <c r="L53" s="39">
        <f>K53-$K$7</f>
        <v>-6.0104996363321952</v>
      </c>
      <c r="M53" s="39">
        <f>SQRT((D53*D53)+(H53*H53))</f>
        <v>0.35858508124787097</v>
      </c>
      <c r="N53" s="35"/>
      <c r="O53" s="43">
        <f>POWER(2,-L53)</f>
        <v>64.467477812589109</v>
      </c>
      <c r="P53" s="1">
        <f>M53/SQRT((COUNT(C51:C53)+COUNT(G51:G53)/2))</f>
        <v>0.17929254062393549</v>
      </c>
      <c r="Q53" s="28"/>
    </row>
    <row r="54" spans="2:17">
      <c r="B54" s="24" t="s">
        <v>235</v>
      </c>
      <c r="C54" s="21">
        <v>29.48900032043457</v>
      </c>
      <c r="D54" s="31"/>
      <c r="E54" s="35"/>
      <c r="F54" s="35"/>
      <c r="G54" s="34">
        <v>18.427999496459961</v>
      </c>
      <c r="I54" s="35"/>
      <c r="J54" s="35"/>
      <c r="K54" s="35"/>
      <c r="L54" s="35"/>
      <c r="M54" s="35"/>
      <c r="N54" s="35"/>
      <c r="O54" s="36"/>
    </row>
    <row r="55" spans="2:17">
      <c r="B55" s="24" t="s">
        <v>235</v>
      </c>
      <c r="C55" s="21">
        <v>29.284000396728516</v>
      </c>
      <c r="D55" s="37"/>
      <c r="E55" s="35"/>
      <c r="F55" s="35"/>
      <c r="G55" s="34">
        <v>18.423999786376953</v>
      </c>
      <c r="H55" s="37"/>
      <c r="I55" s="35"/>
      <c r="J55" s="35"/>
      <c r="K55" s="35"/>
      <c r="L55" s="35"/>
      <c r="M55" s="35"/>
      <c r="N55" s="35"/>
      <c r="O55" s="36"/>
    </row>
    <row r="56" spans="2:17" ht="15.75">
      <c r="B56" s="24" t="s">
        <v>235</v>
      </c>
      <c r="C56" s="21">
        <v>28.971000671386719</v>
      </c>
      <c r="D56" s="38">
        <f>STDEV(C54:C56)</f>
        <v>0.26086951821321552</v>
      </c>
      <c r="E56" s="39">
        <f>AVERAGE(C54:C56)</f>
        <v>29.248000462849934</v>
      </c>
      <c r="F56" s="35"/>
      <c r="G56" s="34">
        <v>18.482000350952148</v>
      </c>
      <c r="H56" s="40">
        <f>STDEV(G54:G56)</f>
        <v>3.2393814887197017E-2</v>
      </c>
      <c r="I56" s="39">
        <f>AVERAGE(G54:G56)</f>
        <v>18.444666544596355</v>
      </c>
      <c r="J56" s="35"/>
      <c r="K56" s="39">
        <f>E56-I56</f>
        <v>10.803333918253578</v>
      </c>
      <c r="L56" s="39">
        <f>K56-$K$7</f>
        <v>-1.8799991607666051</v>
      </c>
      <c r="M56" s="18">
        <f>SQRT((D56*D56)+(H56*H56))</f>
        <v>0.26287309633308076</v>
      </c>
      <c r="N56" s="6"/>
      <c r="O56" s="43">
        <f>POWER(2,-L56)</f>
        <v>3.6807484613623656</v>
      </c>
      <c r="P56" s="17">
        <f>M56/SQRT((COUNT(C54:C56)+COUNT(G54:G56)/2))</f>
        <v>0.12391956600575066</v>
      </c>
    </row>
    <row r="57" spans="2:17">
      <c r="B57" s="24" t="s">
        <v>236</v>
      </c>
      <c r="C57" s="21">
        <v>23.726999282836914</v>
      </c>
      <c r="D57" s="31"/>
      <c r="E57" s="35"/>
      <c r="F57" s="35"/>
      <c r="G57" s="34">
        <v>13.83899974822998</v>
      </c>
      <c r="I57" s="35"/>
      <c r="J57" s="35"/>
      <c r="K57" s="35"/>
      <c r="L57" s="35"/>
      <c r="M57" s="35"/>
      <c r="N57" s="35"/>
      <c r="O57" s="36"/>
    </row>
    <row r="58" spans="2:17">
      <c r="B58" s="24" t="s">
        <v>236</v>
      </c>
      <c r="C58" s="21">
        <v>23.934999465942383</v>
      </c>
      <c r="D58" s="37"/>
      <c r="E58" s="35"/>
      <c r="F58" s="35"/>
      <c r="G58" s="34">
        <v>13.864999771118164</v>
      </c>
      <c r="H58" s="37"/>
      <c r="I58" s="35"/>
      <c r="J58" s="35"/>
      <c r="K58" s="35"/>
      <c r="L58" s="35"/>
      <c r="M58" s="35"/>
      <c r="N58" s="35"/>
      <c r="O58" s="36"/>
    </row>
    <row r="59" spans="2:17" ht="15.75">
      <c r="B59" s="24" t="s">
        <v>236</v>
      </c>
      <c r="C59" s="21">
        <v>23.915000915527344</v>
      </c>
      <c r="D59" s="38">
        <f>STDEV(C57:C59)</f>
        <v>0.1147523653241177</v>
      </c>
      <c r="E59" s="39">
        <f>AVERAGE(C57:C59)</f>
        <v>23.858999888102215</v>
      </c>
      <c r="F59" s="35"/>
      <c r="G59" s="34">
        <v>13.880000114440918</v>
      </c>
      <c r="H59" s="40">
        <f>STDEV(G57:G59)</f>
        <v>2.0744643965039684E-2</v>
      </c>
      <c r="I59" s="39">
        <f>AVERAGE(G57:G59)</f>
        <v>13.861333211263021</v>
      </c>
      <c r="J59" s="35"/>
      <c r="K59" s="39">
        <f>E59-I59</f>
        <v>9.9976666768391933</v>
      </c>
      <c r="L59" s="39">
        <f>K59-$K$7</f>
        <v>-2.6856664021809902</v>
      </c>
      <c r="M59" s="18">
        <f>SQRT((D59*D59)+(H59*H59))</f>
        <v>0.11661237327452018</v>
      </c>
      <c r="N59" s="6"/>
      <c r="O59" s="43">
        <f>POWER(2,-L59)</f>
        <v>6.4337790974175242</v>
      </c>
      <c r="P59" s="17">
        <f>M59/SQRT((COUNT(C57:C59)+COUNT(G57:G59)/2))</f>
        <v>5.4971599941780101E-2</v>
      </c>
    </row>
    <row r="60" spans="2:17">
      <c r="B60" s="24" t="s">
        <v>237</v>
      </c>
      <c r="C60" s="21">
        <v>22.190999984741211</v>
      </c>
      <c r="D60" s="31"/>
      <c r="E60" s="35"/>
      <c r="F60" s="35"/>
      <c r="G60" s="34">
        <v>16.143999099731445</v>
      </c>
      <c r="I60" s="35"/>
      <c r="J60" s="35"/>
      <c r="K60" s="35"/>
      <c r="L60" s="35"/>
      <c r="M60" s="35"/>
      <c r="N60" s="35"/>
      <c r="O60" s="36"/>
    </row>
    <row r="61" spans="2:17">
      <c r="B61" s="24" t="s">
        <v>237</v>
      </c>
      <c r="C61" s="21">
        <v>22.245000839233398</v>
      </c>
      <c r="D61" s="37"/>
      <c r="E61" s="35"/>
      <c r="F61" s="35"/>
      <c r="G61" s="34">
        <v>16.033000946044922</v>
      </c>
      <c r="H61" s="37"/>
      <c r="I61" s="35"/>
      <c r="J61" s="35"/>
      <c r="K61" s="35"/>
      <c r="L61" s="35"/>
      <c r="M61" s="35"/>
      <c r="N61" s="35"/>
      <c r="O61" s="36"/>
    </row>
    <row r="62" spans="2:17" ht="15.75">
      <c r="B62" s="24" t="s">
        <v>237</v>
      </c>
      <c r="C62" s="21">
        <v>22.354000091552734</v>
      </c>
      <c r="D62" s="38">
        <f>STDEV(C60:C62)</f>
        <v>8.303208628057461E-2</v>
      </c>
      <c r="E62" s="39">
        <f>AVERAGE(C60:C62)</f>
        <v>22.263333638509113</v>
      </c>
      <c r="F62" s="35"/>
      <c r="G62" s="34">
        <v>16.158000946044922</v>
      </c>
      <c r="H62" s="40">
        <f>STDEV(G60:G62)</f>
        <v>6.8485572473335934E-2</v>
      </c>
      <c r="I62" s="39">
        <f>AVERAGE(G60:G62)</f>
        <v>16.111666997273762</v>
      </c>
      <c r="J62" s="35"/>
      <c r="K62" s="39">
        <f>E62-I62</f>
        <v>6.1516666412353516</v>
      </c>
      <c r="L62" s="39">
        <f>K62-$K$7</f>
        <v>-6.5316664377848319</v>
      </c>
      <c r="M62" s="18">
        <f>SQRT((D62*D62)+(H62*H62))</f>
        <v>0.1076317842884031</v>
      </c>
      <c r="N62" s="6"/>
      <c r="O62" s="43">
        <f>POWER(2,-L62)</f>
        <v>92.518273439821058</v>
      </c>
      <c r="P62" s="17">
        <f>M62/SQRT((COUNT(C60:C62)+COUNT(G60:G62)/2))</f>
        <v>5.0738109694358359E-2</v>
      </c>
    </row>
    <row r="63" spans="2:17">
      <c r="B63" s="24" t="s">
        <v>238</v>
      </c>
      <c r="C63" s="21">
        <v>29.843999862670898</v>
      </c>
      <c r="D63" s="31"/>
      <c r="E63" s="35"/>
      <c r="F63" s="35"/>
      <c r="G63" s="34">
        <v>17.461999893188477</v>
      </c>
      <c r="I63" s="35"/>
      <c r="J63" s="35"/>
      <c r="K63" s="35"/>
      <c r="L63" s="35"/>
      <c r="M63" s="35"/>
      <c r="N63" s="35"/>
      <c r="O63" s="36"/>
    </row>
    <row r="64" spans="2:17">
      <c r="B64" s="24" t="s">
        <v>238</v>
      </c>
      <c r="C64" s="21">
        <v>29.695999145507812</v>
      </c>
      <c r="D64" s="37"/>
      <c r="E64" s="35"/>
      <c r="F64" s="35"/>
      <c r="G64" s="34">
        <v>17.447999954223633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4" t="s">
        <v>238</v>
      </c>
      <c r="C65" s="21">
        <v>29.974000930786133</v>
      </c>
      <c r="D65" s="38">
        <f>STDEV(C63:C65)</f>
        <v>0.13909797662668263</v>
      </c>
      <c r="E65" s="39">
        <f>AVERAGE(C63:C65)</f>
        <v>29.837999979654949</v>
      </c>
      <c r="F65" s="35"/>
      <c r="G65" s="34">
        <v>17.66200065612793</v>
      </c>
      <c r="H65" s="40">
        <f>STDEV(G63:G65)</f>
        <v>0.11971675173989813</v>
      </c>
      <c r="I65" s="39">
        <f>AVERAGE(G63:G65)</f>
        <v>17.52400016784668</v>
      </c>
      <c r="J65" s="35"/>
      <c r="K65" s="39">
        <f>E65-I65</f>
        <v>12.313999811808269</v>
      </c>
      <c r="L65" s="39">
        <f>K65-$K$7</f>
        <v>-0.36933326721191406</v>
      </c>
      <c r="M65" s="18">
        <f>SQRT((D65*D65)+(H65*H65))</f>
        <v>0.183522063384187</v>
      </c>
      <c r="N65" s="6"/>
      <c r="O65" s="43">
        <f>POWER(2,-L65)</f>
        <v>1.2917557155798256</v>
      </c>
      <c r="P65" s="17">
        <f>M65/SQRT((COUNT(C63:C65)+COUNT(G63:G65)/2))</f>
        <v>8.651313034420402E-2</v>
      </c>
    </row>
    <row r="66" spans="2:16">
      <c r="B66" s="24" t="s">
        <v>239</v>
      </c>
      <c r="C66" s="21">
        <v>23.420999526977539</v>
      </c>
      <c r="D66" s="31"/>
      <c r="E66" s="35"/>
      <c r="F66" s="35"/>
      <c r="G66" s="34">
        <v>13.437000274658203</v>
      </c>
      <c r="I66" s="35"/>
      <c r="J66" s="35"/>
      <c r="K66" s="35"/>
      <c r="L66" s="35"/>
      <c r="M66" s="35"/>
      <c r="N66" s="35"/>
      <c r="O66" s="36"/>
    </row>
    <row r="67" spans="2:16">
      <c r="B67" s="24" t="s">
        <v>239</v>
      </c>
      <c r="C67" s="21">
        <v>23.457000732421875</v>
      </c>
      <c r="D67" s="37"/>
      <c r="E67" s="35"/>
      <c r="F67" s="35"/>
      <c r="G67" s="34">
        <v>13.496999740600586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4" t="s">
        <v>239</v>
      </c>
      <c r="C68" s="21">
        <v>23.389999389648438</v>
      </c>
      <c r="D68" s="38">
        <f>STDEV(C66:C68)</f>
        <v>3.3531764148123061E-2</v>
      </c>
      <c r="E68" s="39">
        <f>AVERAGE(C66:C68)</f>
        <v>23.422666549682617</v>
      </c>
      <c r="F68" s="35"/>
      <c r="G68" s="34">
        <v>13.536999702453613</v>
      </c>
      <c r="H68" s="40">
        <f>STDEV(G66:G68)</f>
        <v>5.0331928933537877E-2</v>
      </c>
      <c r="I68" s="39">
        <f>AVERAGE(G66:G68)</f>
        <v>13.490333239237467</v>
      </c>
      <c r="J68" s="35"/>
      <c r="K68" s="39">
        <f>E68-I68</f>
        <v>9.9323333104451503</v>
      </c>
      <c r="L68" s="39">
        <f>K68-$K$7</f>
        <v>-2.7509997685750331</v>
      </c>
      <c r="M68" s="18">
        <f>SQRT((D68*D68)+(H68*H68))</f>
        <v>6.0478775426227489E-2</v>
      </c>
      <c r="N68" s="6"/>
      <c r="O68" s="43">
        <f>POWER(2,-L68)</f>
        <v>6.7318347784188166</v>
      </c>
      <c r="P68" s="17">
        <f>M68/SQRT((COUNT(C66:C68)+COUNT(G66:G68)/2))</f>
        <v>2.8509968147829193E-2</v>
      </c>
    </row>
    <row r="69" spans="2:16">
      <c r="B69" s="24" t="s">
        <v>240</v>
      </c>
      <c r="C69" s="21">
        <v>24.541000366210937</v>
      </c>
      <c r="D69" s="31"/>
      <c r="E69" s="35"/>
      <c r="F69" s="35"/>
      <c r="G69" s="34">
        <v>17.586999893188477</v>
      </c>
      <c r="I69" s="35"/>
      <c r="J69" s="35"/>
      <c r="K69" s="35"/>
      <c r="L69" s="35"/>
      <c r="M69" s="35"/>
      <c r="N69" s="35"/>
      <c r="O69" s="36"/>
    </row>
    <row r="70" spans="2:16">
      <c r="B70" s="24" t="s">
        <v>240</v>
      </c>
      <c r="C70" s="21">
        <v>24.625</v>
      </c>
      <c r="D70" s="37"/>
      <c r="E70" s="35"/>
      <c r="F70" s="35"/>
      <c r="G70" s="34">
        <v>17.555999755859375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4" t="s">
        <v>240</v>
      </c>
      <c r="C71" s="21">
        <v>24.851999282836914</v>
      </c>
      <c r="D71" s="38">
        <f>STDEV(C69:C71)</f>
        <v>0.16088553851921197</v>
      </c>
      <c r="E71" s="39">
        <f>AVERAGE(C69:C71)</f>
        <v>24.672666549682617</v>
      </c>
      <c r="F71" s="35"/>
      <c r="G71" s="34">
        <v>17.562999725341797</v>
      </c>
      <c r="H71" s="40">
        <f>STDEV(G69:G71)</f>
        <v>1.6258413944000356E-2</v>
      </c>
      <c r="I71" s="39">
        <f>AVERAGE(G69:G71)</f>
        <v>17.568666458129883</v>
      </c>
      <c r="J71" s="35"/>
      <c r="K71" s="39">
        <f>E71-I71</f>
        <v>7.1040000915527344</v>
      </c>
      <c r="L71" s="39">
        <f>K71-$K$7</f>
        <v>-5.5793329874674491</v>
      </c>
      <c r="M71" s="18">
        <f>SQRT((D71*D71)+(H71*H71))</f>
        <v>0.16170495517636838</v>
      </c>
      <c r="N71" s="6"/>
      <c r="O71" s="43">
        <f>POWER(2,-L71)</f>
        <v>47.81306505535607</v>
      </c>
      <c r="P71" s="17">
        <f>M71/SQRT((COUNT(C69:C71)+COUNT(G69:G71)/2))</f>
        <v>7.62284469044512E-2</v>
      </c>
    </row>
    <row r="72" spans="2:16">
      <c r="B72" s="27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P72" s="24"/>
    </row>
    <row r="73" spans="2:16">
      <c r="B73" s="27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P73" s="24"/>
    </row>
    <row r="74" spans="2:16">
      <c r="B74" s="2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P74" s="24"/>
    </row>
    <row r="75" spans="2:16">
      <c r="B75" s="27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P75" s="24"/>
    </row>
    <row r="76" spans="2:16">
      <c r="B76" s="27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P76" s="24"/>
    </row>
    <row r="77" spans="2:16">
      <c r="B77" s="27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P77" s="24"/>
    </row>
    <row r="78" spans="2:16">
      <c r="B78" s="27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P78" s="24"/>
    </row>
    <row r="79" spans="2:16">
      <c r="B79" s="27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P79" s="24"/>
    </row>
    <row r="80" spans="2:16">
      <c r="B80" s="27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24"/>
    </row>
    <row r="81" spans="2:16">
      <c r="B81" s="27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P81" s="24"/>
    </row>
    <row r="82" spans="2:16">
      <c r="B82" s="2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P82" s="24"/>
    </row>
    <row r="83" spans="2:16">
      <c r="B83" s="27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P83" s="24"/>
    </row>
    <row r="84" spans="2:16">
      <c r="B84" s="27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P84" s="24"/>
    </row>
    <row r="85" spans="2:16">
      <c r="B85" s="27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P85" s="24"/>
    </row>
    <row r="86" spans="2:16"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P86" s="24"/>
    </row>
    <row r="87" spans="2:16">
      <c r="B87" s="27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P87" s="24"/>
    </row>
    <row r="88" spans="2:16">
      <c r="B88" s="27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P88" s="24"/>
    </row>
    <row r="89" spans="2:16">
      <c r="B89" s="27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P89" s="24"/>
    </row>
    <row r="90" spans="2:16">
      <c r="B90" s="27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P90" s="24"/>
    </row>
    <row r="91" spans="2:16">
      <c r="B91" s="27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P91" s="24"/>
    </row>
    <row r="92" spans="2:16">
      <c r="B92" s="27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P92" s="24"/>
    </row>
    <row r="93" spans="2:16">
      <c r="B93" s="27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P93" s="24"/>
    </row>
    <row r="94" spans="2:16">
      <c r="B94" s="27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24"/>
    </row>
    <row r="95" spans="2:16">
      <c r="B95" s="27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P95" s="24"/>
    </row>
    <row r="96" spans="2:16">
      <c r="B96" s="27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P96" s="24"/>
    </row>
    <row r="97" spans="2:16">
      <c r="B97" s="27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P97" s="24"/>
    </row>
    <row r="98" spans="2:16">
      <c r="B98" s="27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P98" s="24"/>
    </row>
    <row r="99" spans="2:16">
      <c r="B99" s="27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24"/>
    </row>
    <row r="100" spans="2:16">
      <c r="B100" s="27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P100" s="24"/>
    </row>
    <row r="101" spans="2:16">
      <c r="B101" s="27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P101" s="24"/>
    </row>
    <row r="102" spans="2:16">
      <c r="B102" s="27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P102" s="24"/>
    </row>
    <row r="103" spans="2:16">
      <c r="B103" s="27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P103" s="24"/>
    </row>
    <row r="104" spans="2:16">
      <c r="B104" s="27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P104" s="24"/>
    </row>
    <row r="105" spans="2:16">
      <c r="B105" s="27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P105" s="24"/>
    </row>
    <row r="106" spans="2:16">
      <c r="B106" s="27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P106" s="24"/>
    </row>
    <row r="107" spans="2:16">
      <c r="B107" s="27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P107" s="24"/>
    </row>
    <row r="108" spans="2:16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</row>
    <row r="109" spans="2:16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</row>
    <row r="110" spans="2:16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</row>
    <row r="111" spans="2:16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</row>
    <row r="112" spans="2:16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</row>
    <row r="113" spans="2:16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</row>
    <row r="114" spans="2:16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</row>
    <row r="115" spans="2:16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</row>
    <row r="116" spans="2:16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</row>
    <row r="117" spans="2:16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</row>
    <row r="118" spans="2:16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</row>
    <row r="119" spans="2:16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</row>
    <row r="120" spans="2:16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</row>
    <row r="121" spans="2:16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</row>
    <row r="122" spans="2:16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</row>
    <row r="123" spans="2:16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</row>
    <row r="124" spans="2:16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</row>
    <row r="125" spans="2:16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</row>
    <row r="126" spans="2:16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</row>
    <row r="127" spans="2:16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</row>
    <row r="128" spans="2:16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</row>
    <row r="129" spans="2:16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</row>
    <row r="130" spans="2:16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</row>
    <row r="131" spans="2:16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</row>
    <row r="132" spans="2:16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</row>
    <row r="133" spans="2:16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</row>
    <row r="134" spans="2:16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</row>
    <row r="135" spans="2:16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</row>
    <row r="136" spans="2:16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</row>
    <row r="137" spans="2:16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</row>
    <row r="138" spans="2:16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</row>
    <row r="139" spans="2:16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</row>
    <row r="140" spans="2:16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</row>
    <row r="141" spans="2:16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</row>
    <row r="142" spans="2:16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</row>
    <row r="143" spans="2:16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</row>
    <row r="144" spans="2:16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</row>
    <row r="145" spans="2:16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</row>
    <row r="146" spans="2:16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</row>
    <row r="147" spans="2:16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</row>
    <row r="148" spans="2:16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</row>
    <row r="149" spans="2:16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</row>
    <row r="150" spans="2:16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</row>
    <row r="151" spans="2:16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</row>
    <row r="152" spans="2:16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</row>
    <row r="153" spans="2:16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</row>
    <row r="154" spans="2:16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</row>
    <row r="155" spans="2:16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</row>
    <row r="156" spans="2:16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</row>
    <row r="157" spans="2:16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</row>
    <row r="158" spans="2:16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</row>
    <row r="159" spans="2:16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</row>
    <row r="160" spans="2:16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2013-11-30T13:20:04Z</dcterms:modified>
</cp:coreProperties>
</file>