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83" i="23" l="1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11" i="24"/>
  <c r="O11" s="1"/>
  <c r="L47"/>
  <c r="O4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24" l="1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<sst xmlns="http://schemas.openxmlformats.org/spreadsheetml/2006/main" count="792" uniqueCount="245">
  <si>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</si>
  <si>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</si>
  <si>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</si>
  <si>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</si>
  <si>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</si>
  <si>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</si>
  <si>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</si>
  <si>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</si>
  <si>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</si>
  <si>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</si>
  <si>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</si>
  <si>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</si>
  <si>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</si>
  <si>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</si>
  <si>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</si>
  <si>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</si>
  <si>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</si>
  <si>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</si>
  <si>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</si>
  <si>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</si>
  <si>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</si>
  <si>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</si>
  <si>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</si>
  <si>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</si>
  <si>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</si>
  <si>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</si>
  <si>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</si>
  <si>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</si>
  <si>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</si>
  <si>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</si>
  <si>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</si>
  <si>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</si>
  <si>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</si>
  <si>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</si>
  <si>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</si>
  <si>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</si>
  <si>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</si>
  <si>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</si>
  <si>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</si>
  <si>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</si>
  <si>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</si>
  <si>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</si>
  <si>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</si>
  <si>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</si>
  <si>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</si>
  <si>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</si>
  <si>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</si>
  <si>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</si>
  <si>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</si>
  <si>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</si>
  <si>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</si>
  <si>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</si>
  <si>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</si>
  <si>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</si>
  <si>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</si>
  <si>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</si>
  <si>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</si>
  <si>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</si>
  <si>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</si>
  <si>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</si>
  <si>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</si>
  <si>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</si>
  <si>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</si>
  <si>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</si>
  <si>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</si>
  <si>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</si>
  <si>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</si>
  <si>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</si>
  <si>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</si>
  <si>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</si>
  <si>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</si>
  <si>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</si>
  <si>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</si>
  <si>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</si>
  <si>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</si>
  <si>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</si>
  <si>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</si>
  <si>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</si>
  <si>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</si>
  <si>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</si>
  <si>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</si>
  <si>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</si>
  <si>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</si>
  <si>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</si>
  <si>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</si>
  <si>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</si>
  <si>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</si>
  <si>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</si>
  <si>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</si>
  <si>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</si>
  <si>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</si>
  <si>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</si>
  <si>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</si>
  <si>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</si>
  <si>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</si>
  <si>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</si>
  <si>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</si>
  <si>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</si>
  <si>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</si>
  <si>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</si>
  <si>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</si>
  <si>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</si>
  <si>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</si>
  <si>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</si>
  <si>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</si>
  <si>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</si>
  <si>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</si>
  <si>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</si>
  <si>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</si>
  <si>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</si>
  <si>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</si>
  <si>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</si>
  <si>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</si>
  <si>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</si>
  <si>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</si>
  <si>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</si>
  <si>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</si>
  <si>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</si>
  <si>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</si>
  <si>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</si>
  <si>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</si>
  <si>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</si>
  <si>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</si>
  <si>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</si>
  <si>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</si>
  <si>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</si>
  <si>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</si>
  <si>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</si>
  <si>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</si>
  <si>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</si>
  <si>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</si>
  <si>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</si>
  <si>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</si>
  <si>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</si>
  <si>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</si>
  <si>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</si>
  <si>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</si>
  <si>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</si>
  <si>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</si>
  <si>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</si>
  <si>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</si>
  <si>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</si>
  <si>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</si>
  <si>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</si>
  <si>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</si>
  <si>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</si>
  <si>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</si>
  <si>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</si>
  <si>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</si>
  <si>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</si>
  <si>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</si>
  <si>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</si>
  <si>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</si>
  <si>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</si>
  <si>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</si>
  <si>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</si>
  <si>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</si>
  <si>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</si>
  <si>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</si>
  <si>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</si>
  <si>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</si>
  <si>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</si>
  <si>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</si>
  <si>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</si>
  <si>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</si>
  <si>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</si>
  <si>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</si>
  <si>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</si>
  <si>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</si>
  <si>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</si>
  <si>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</si>
  <si>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</si>
  <si>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</si>
  <si>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</si>
  <si>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</si>
  <si>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</si>
  <si>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</si>
  <si>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</si>
  <si>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</si>
  <si>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</si>
  <si>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</si>
  <si>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</si>
  <si>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</si>
  <si>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</si>
  <si>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</si>
  <si>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</si>
  <si>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</si>
  <si>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</si>
  <si>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</si>
  <si>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</si>
  <si>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</si>
  <si>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</si>
  <si>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</si>
  <si>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</si>
  <si>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</si>
  <si>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</si>
  <si>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</si>
  <si>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</si>
  <si>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</si>
  <si>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</si>
  <si>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</si>
  <si>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</si>
  <si>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</si>
  <si>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</si>
  <si>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</si>
  <si>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</si>
  <si>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</si>
  <si>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</si>
  <si>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</si>
  <si>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</si>
  <si>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</si>
  <si>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</si>
  <si>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</si>
  <si>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</si>
  <si>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</si>
  <si>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</si>
  <si>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</si>
  <si>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</si>
  <si>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</si>
  <si>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</si>
  <si>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</si>
  <si>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</si>
  <si>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</si>
  <si>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</si>
  <si>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</si>
  <si>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</si>
  <si>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</si>
  <si>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</si>
  <si>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</si>
  <si>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</si>
  <si>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</si>
  <si>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</si>
  <si>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</si>
  <si>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</si>
  <si>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</si>
  <si>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</si>
  <si>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</si>
  <si>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</si>
  <si>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</si>
  <si>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</si>
  <si>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</si>
  <si>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</si>
  <si>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</si>
  <si>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</si>
  <si>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TIGIT2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</si>
</sst>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abSelected="1" workbookViewId="0">
      <selection activeCell="Q61" sqref="Q61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5" style="34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7" t="s">
        <v>244</v>
      </c>
      <c r="D3" s="48"/>
      <c r="E3" s="49"/>
      <c r="F3" s="9"/>
      <c r="G3" s="50" t="s">
        <v>9</v>
      </c>
      <c r="H3" s="50"/>
      <c r="I3" s="50"/>
      <c r="J3" s="10"/>
      <c r="K3" s="11"/>
      <c r="L3" s="12"/>
      <c r="M3" s="12"/>
      <c r="N3" s="20"/>
    </row>
    <row r="4" spans="2:17" ht="5.25" customHeight="1">
      <c r="C4" s="35"/>
      <c r="G4" s="35"/>
    </row>
    <row r="5" spans="2:17">
      <c r="B5" s="2"/>
      <c r="C5" s="36">
        <v>25.163999557495117</v>
      </c>
      <c r="D5" s="33"/>
      <c r="E5" s="37"/>
      <c r="F5" s="37"/>
      <c r="G5" s="36">
        <v>18.396999359130859</v>
      </c>
      <c r="H5" s="33"/>
      <c r="I5" s="37"/>
      <c r="J5" s="37"/>
      <c r="K5" s="37"/>
      <c r="L5" s="37"/>
      <c r="M5" s="37"/>
      <c r="N5" s="37"/>
      <c r="O5" s="38"/>
    </row>
    <row r="6" spans="2:17">
      <c r="B6" s="27" t="s">
        <v>4</v>
      </c>
      <c r="C6" s="36">
        <v>25.257999420166016</v>
      </c>
      <c r="D6" s="39"/>
      <c r="E6" s="37"/>
      <c r="F6" s="37"/>
      <c r="G6" s="36">
        <v>18.118000030517578</v>
      </c>
      <c r="H6" s="39"/>
      <c r="I6" s="37"/>
      <c r="J6" s="37"/>
      <c r="K6" s="37"/>
      <c r="L6" s="37"/>
      <c r="M6" s="37"/>
      <c r="N6" s="37"/>
      <c r="O6" s="38"/>
    </row>
    <row r="7" spans="2:17" ht="15.75">
      <c r="B7" s="27"/>
      <c r="C7" s="36">
        <v>25.235000610351563</v>
      </c>
      <c r="D7" s="40">
        <f>STDEV(C5:C8)</f>
        <v>4.9000117247738791E-2</v>
      </c>
      <c r="E7" s="41">
        <f>AVERAGE(C5:C8)</f>
        <v>25.218999862670898</v>
      </c>
      <c r="F7" s="37"/>
      <c r="G7" s="36">
        <v>18.090999603271484</v>
      </c>
      <c r="H7" s="42">
        <f>STDEV(G5:G8)</f>
        <v>0.16941344841547182</v>
      </c>
      <c r="I7" s="41">
        <f>AVERAGE(G5:G8)</f>
        <v>18.201999664306641</v>
      </c>
      <c r="J7" s="37"/>
      <c r="K7" s="1">
        <f>E7-I7</f>
        <v>7.0170001983642578</v>
      </c>
      <c r="L7" s="41">
        <f>K7-$K$7</f>
        <v>0</v>
      </c>
      <c r="M7" s="18">
        <f>SQRT((D7*D7)+(H7*H7))</f>
        <v>0.17635738712714555</v>
      </c>
      <c r="N7" s="6"/>
      <c r="O7" s="23">
        <f>POWER(2,-L7)</f>
        <v>1</v>
      </c>
      <c r="P7" s="17">
        <f>M7/SQRT((COUNT(C5:C8)+COUNT(G5:G8)/2))</f>
        <v>8.3135669566630516E-2</v>
      </c>
    </row>
    <row r="8" spans="2:17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7" s="24" customFormat="1">
      <c r="B9" s="25" t="s">
        <v>10</v>
      </c>
      <c r="C9" s="21">
        <v>24.163999557495117</v>
      </c>
      <c r="D9" s="33"/>
      <c r="E9" s="37"/>
      <c r="F9" s="37"/>
      <c r="G9" s="36">
        <v>17.101999282836914</v>
      </c>
      <c r="H9" s="32"/>
      <c r="I9" s="37"/>
      <c r="J9" s="37"/>
      <c r="K9" s="37"/>
      <c r="L9" s="37"/>
      <c r="M9" s="37"/>
      <c r="N9" s="37"/>
      <c r="O9" s="38"/>
      <c r="P9" s="44"/>
      <c r="Q9" s="30"/>
    </row>
    <row r="10" spans="2:17" s="24" customFormat="1">
      <c r="B10" s="25" t="s">
        <v>10</v>
      </c>
      <c r="C10" s="21">
        <v>24.325000762939453</v>
      </c>
      <c r="D10" s="39"/>
      <c r="E10" s="37"/>
      <c r="F10" s="37"/>
      <c r="G10" s="36">
        <v>17.339000701904297</v>
      </c>
      <c r="H10" s="39"/>
      <c r="I10" s="37"/>
      <c r="J10" s="37"/>
      <c r="K10" s="37"/>
      <c r="L10" s="37"/>
      <c r="M10" s="37"/>
      <c r="N10" s="37"/>
      <c r="O10" s="38"/>
      <c r="P10" s="44"/>
      <c r="Q10" s="30"/>
    </row>
    <row r="11" spans="2:17" s="24" customFormat="1" ht="15.75">
      <c r="B11" s="25" t="s">
        <v>10</v>
      </c>
      <c r="C11" s="21">
        <v>24.534999847412109</v>
      </c>
      <c r="D11" s="40">
        <f>STDEV(C9:C11)</f>
        <v>0.18603862446293931</v>
      </c>
      <c r="E11" s="41">
        <f>AVERAGE(C9:C11)</f>
        <v>24.341333389282227</v>
      </c>
      <c r="F11" s="37"/>
      <c r="G11" s="36">
        <v>17.093000411987305</v>
      </c>
      <c r="H11" s="42">
        <f>STDEV(G9:G11)</f>
        <v>0.13950316302008572</v>
      </c>
      <c r="I11" s="41">
        <f>AVERAGE(G9:G11)</f>
        <v>17.17800013224284</v>
      </c>
      <c r="J11" s="37"/>
      <c r="K11" s="41">
        <f>E11-I11</f>
        <v>7.1633332570393868</v>
      </c>
      <c r="L11" s="41">
        <f>K11-$K$7</f>
        <v>0.14633305867512902</v>
      </c>
      <c r="M11" s="41">
        <f>SQRT((D11*D11)+(H11*H11))</f>
        <v>0.23253279829880166</v>
      </c>
      <c r="N11" s="37"/>
      <c r="O11" s="45">
        <f>POWER(2,-L11)</f>
        <v>0.90354411166929938</v>
      </c>
      <c r="P11" s="1">
        <f>M11/SQRT((COUNT(C9:C11)+COUNT(G9:G11)/2))</f>
        <v>0.10961701235024424</v>
      </c>
      <c r="Q11" s="30"/>
    </row>
    <row r="12" spans="2:17">
      <c r="B12" s="25" t="s">
        <v>11</v>
      </c>
      <c r="C12" s="21">
        <v>22.968999862670898</v>
      </c>
      <c r="D12" s="33"/>
      <c r="E12" s="37"/>
      <c r="F12" s="37"/>
      <c r="G12" s="36">
        <v>13.373000144958496</v>
      </c>
      <c r="I12" s="37"/>
      <c r="J12" s="37"/>
      <c r="K12" s="37"/>
      <c r="L12" s="37"/>
      <c r="M12" s="37"/>
      <c r="N12" s="37"/>
      <c r="O12" s="38"/>
    </row>
    <row r="13" spans="2:17">
      <c r="B13" s="25" t="s">
        <v>11</v>
      </c>
      <c r="C13" s="21">
        <v>22.555999755859375</v>
      </c>
      <c r="D13" s="39"/>
      <c r="E13" s="37"/>
      <c r="F13" s="37"/>
      <c r="G13" s="36">
        <v>13.406000137329102</v>
      </c>
      <c r="H13" s="39"/>
      <c r="I13" s="37"/>
      <c r="J13" s="37"/>
      <c r="K13" s="37"/>
      <c r="L13" s="37"/>
      <c r="M13" s="37"/>
      <c r="N13" s="37"/>
      <c r="O13" s="38"/>
    </row>
    <row r="14" spans="2:17" ht="15.75">
      <c r="B14" s="25" t="s">
        <v>11</v>
      </c>
      <c r="C14" s="21">
        <v>22.596000671386719</v>
      </c>
      <c r="D14" s="40">
        <f>STDEV(C12:C14)</f>
        <v>0.22777823943777528</v>
      </c>
      <c r="E14" s="41">
        <f>AVERAGE(C12:C14)</f>
        <v>22.707000096638996</v>
      </c>
      <c r="F14" s="37"/>
      <c r="G14" s="36">
        <v>13.387999534606934</v>
      </c>
      <c r="H14" s="42">
        <f>STDEV(G12:G14)</f>
        <v>1.6522726190750091E-2</v>
      </c>
      <c r="I14" s="41">
        <f>AVERAGE(G12:G14)</f>
        <v>13.388999938964844</v>
      </c>
      <c r="J14" s="37"/>
      <c r="K14" s="41">
        <f>E14-I14</f>
        <v>9.3180001576741525</v>
      </c>
      <c r="L14" s="41">
        <f>K14-$K$7</f>
        <v>2.3009999593098946</v>
      </c>
      <c r="M14" s="18">
        <f>SQRT((D14*D14)+(H14*H14))</f>
        <v>0.22837672132278933</v>
      </c>
      <c r="N14" s="6"/>
      <c r="O14" s="23">
        <f>POWER(2,-L14)</f>
        <v>0.20292240096759001</v>
      </c>
      <c r="P14" s="17">
        <f>M14/SQRT((COUNT(C12:C14)+COUNT(G12:G14)/2))</f>
        <v>0.10765781887499649</v>
      </c>
    </row>
    <row r="15" spans="2:17" s="24" customFormat="1">
      <c r="B15" s="25" t="s">
        <v>12</v>
      </c>
      <c r="C15" s="21">
        <v>25.516000747680664</v>
      </c>
      <c r="D15" s="33"/>
      <c r="E15" s="37"/>
      <c r="F15" s="37"/>
      <c r="G15" s="36">
        <v>17.433000564575195</v>
      </c>
      <c r="H15" s="32"/>
      <c r="I15" s="37"/>
      <c r="J15" s="37"/>
      <c r="K15" s="37"/>
      <c r="L15" s="37"/>
      <c r="M15" s="37"/>
      <c r="N15" s="37"/>
      <c r="O15" s="38"/>
      <c r="P15" s="44"/>
      <c r="Q15" s="30"/>
    </row>
    <row r="16" spans="2:17" s="24" customFormat="1">
      <c r="B16" s="25" t="s">
        <v>12</v>
      </c>
      <c r="C16" s="21">
        <v>25.768999099731445</v>
      </c>
      <c r="D16" s="39"/>
      <c r="E16" s="37"/>
      <c r="F16" s="37"/>
      <c r="G16" s="36">
        <v>17.545000076293945</v>
      </c>
      <c r="H16" s="39"/>
      <c r="I16" s="37"/>
      <c r="J16" s="37"/>
      <c r="K16" s="37"/>
      <c r="L16" s="37"/>
      <c r="M16" s="37"/>
      <c r="N16" s="37"/>
      <c r="O16" s="38"/>
      <c r="P16" s="44"/>
      <c r="Q16" s="30"/>
    </row>
    <row r="17" spans="2:17" s="24" customFormat="1" ht="15.75">
      <c r="B17" s="25" t="s">
        <v>12</v>
      </c>
      <c r="C17" s="21">
        <v>25.886999130249023</v>
      </c>
      <c r="D17" s="40">
        <f>STDEV(C15:C17)</f>
        <v>0.18954857478191289</v>
      </c>
      <c r="E17" s="41">
        <f>AVERAGE(C15:C17)</f>
        <v>25.723999659220379</v>
      </c>
      <c r="F17" s="37"/>
      <c r="G17" s="36">
        <v>17.465000152587891</v>
      </c>
      <c r="H17" s="42">
        <f>STDEV(G15:G17)</f>
        <v>5.7688606690280454E-2</v>
      </c>
      <c r="I17" s="41">
        <f>AVERAGE(G15:G17)</f>
        <v>17.481000264485676</v>
      </c>
      <c r="J17" s="37"/>
      <c r="K17" s="41">
        <f>E17-I17</f>
        <v>8.2429993947347029</v>
      </c>
      <c r="L17" s="41">
        <f>K17-$K$7</f>
        <v>1.2259991963704451</v>
      </c>
      <c r="M17" s="41">
        <f>SQRT((D17*D17)+(H17*H17))</f>
        <v>0.19813287850258546</v>
      </c>
      <c r="N17" s="37"/>
      <c r="O17" s="45">
        <f>POWER(2,-L17)</f>
        <v>0.4275013270785063</v>
      </c>
      <c r="P17" s="1">
        <f>M17/SQRT((COUNT(C15:C17)+COUNT(G15:G17)/2))</f>
        <v>9.3400734643459007E-2</v>
      </c>
      <c r="Q17" s="30"/>
    </row>
    <row r="18" spans="2:17">
      <c r="B18" s="25" t="s">
        <v>13</v>
      </c>
      <c r="C18" s="21">
        <v>26.996000289916992</v>
      </c>
      <c r="D18" s="33"/>
      <c r="E18" s="37"/>
      <c r="F18" s="37"/>
      <c r="G18" s="36">
        <v>19.768999099731445</v>
      </c>
      <c r="I18" s="37"/>
      <c r="J18" s="37"/>
      <c r="K18" s="37"/>
      <c r="L18" s="37"/>
      <c r="M18" s="37"/>
      <c r="N18" s="37"/>
      <c r="O18" s="38"/>
    </row>
    <row r="19" spans="2:17">
      <c r="B19" s="25" t="s">
        <v>13</v>
      </c>
      <c r="C19" s="21">
        <v>26.913000106811523</v>
      </c>
      <c r="D19" s="39"/>
      <c r="E19" s="37"/>
      <c r="F19" s="37"/>
      <c r="G19" s="36">
        <v>19.754999160766602</v>
      </c>
      <c r="H19" s="39"/>
      <c r="I19" s="37"/>
      <c r="J19" s="37"/>
      <c r="K19" s="37"/>
      <c r="L19" s="37"/>
      <c r="M19" s="37"/>
      <c r="N19" s="37"/>
      <c r="O19" s="38"/>
    </row>
    <row r="20" spans="2:17" ht="15.75">
      <c r="B20" s="25" t="s">
        <v>13</v>
      </c>
      <c r="C20" s="21">
        <v>27.068000793457031</v>
      </c>
      <c r="D20" s="40">
        <f>STDEV(C18:C20)</f>
        <v>7.756536573125429E-2</v>
      </c>
      <c r="E20" s="41">
        <f>AVERAGE(C18:C20)</f>
        <v>26.992333730061848</v>
      </c>
      <c r="F20" s="37"/>
      <c r="G20" s="36">
        <v>19.863000869750977</v>
      </c>
      <c r="H20" s="42">
        <f>STDEV(G18:G20)</f>
        <v>5.8732018810540111E-2</v>
      </c>
      <c r="I20" s="41">
        <f>AVERAGE(G18:G20)</f>
        <v>19.795666376749676</v>
      </c>
      <c r="J20" s="37"/>
      <c r="K20" s="41">
        <f>E20-I20</f>
        <v>7.1966673533121721</v>
      </c>
      <c r="L20" s="41">
        <f>K20-$K$7</f>
        <v>0.1796671549479143</v>
      </c>
      <c r="M20" s="18">
        <f>SQRT((D20*D20)+(H20*H20))</f>
        <v>9.7292527948372662E-2</v>
      </c>
      <c r="N20" s="6"/>
      <c r="O20" s="23">
        <f>POWER(2,-L20)</f>
        <v>0.88290666873065582</v>
      </c>
      <c r="P20" s="17">
        <f>M20/SQRT((COUNT(C18:C20)+COUNT(G18:G20)/2))</f>
        <v>4.5864137514050676E-2</v>
      </c>
    </row>
    <row r="21" spans="2:17">
      <c r="B21" s="25" t="s">
        <v>14</v>
      </c>
      <c r="C21" s="21">
        <v>21.603000640869141</v>
      </c>
      <c r="D21" s="33"/>
      <c r="E21" s="37"/>
      <c r="F21" s="37"/>
      <c r="G21" s="36">
        <v>13.180000305175781</v>
      </c>
      <c r="I21" s="37"/>
      <c r="J21" s="37"/>
      <c r="K21" s="37"/>
      <c r="L21" s="37"/>
      <c r="M21" s="37"/>
      <c r="N21" s="37"/>
      <c r="O21" s="38"/>
    </row>
    <row r="22" spans="2:17">
      <c r="B22" s="25" t="s">
        <v>14</v>
      </c>
      <c r="C22" s="21">
        <v>21.614999771118164</v>
      </c>
      <c r="D22" s="39"/>
      <c r="E22" s="37"/>
      <c r="F22" s="37"/>
      <c r="G22" s="36">
        <v>13.170999526977539</v>
      </c>
      <c r="H22" s="39"/>
      <c r="I22" s="37"/>
      <c r="J22" s="37"/>
      <c r="K22" s="37"/>
      <c r="L22" s="37"/>
      <c r="M22" s="37"/>
      <c r="N22" s="37"/>
      <c r="O22" s="38"/>
    </row>
    <row r="23" spans="2:17" ht="15.75">
      <c r="B23" s="25" t="s">
        <v>14</v>
      </c>
      <c r="C23" s="21">
        <v>21.572999954223633</v>
      </c>
      <c r="D23" s="40">
        <f>STDEV(C21:C23)</f>
        <v>2.163332670175476E-2</v>
      </c>
      <c r="E23" s="41">
        <f>AVERAGE(C21:C23)</f>
        <v>21.597000122070313</v>
      </c>
      <c r="F23" s="37"/>
      <c r="G23" s="36">
        <v>13.211999893188477</v>
      </c>
      <c r="H23" s="42">
        <f>STDEV(G21:G23)</f>
        <v>2.1548463481909683E-2</v>
      </c>
      <c r="I23" s="41">
        <f>AVERAGE(G21:G23)</f>
        <v>13.187666575113932</v>
      </c>
      <c r="J23" s="37"/>
      <c r="K23" s="41">
        <f>E23-I23</f>
        <v>8.4093335469563808</v>
      </c>
      <c r="L23" s="41">
        <f>K23-$K$7</f>
        <v>1.392333348592123</v>
      </c>
      <c r="M23" s="18">
        <f>SQRT((D23*D23)+(H23*H23))</f>
        <v>3.0534195627460875E-2</v>
      </c>
      <c r="N23" s="6"/>
      <c r="O23" s="23">
        <f>POWER(2,-L23)</f>
        <v>0.38094817566792322</v>
      </c>
      <c r="P23" s="17">
        <f>M23/SQRT((COUNT(C21:C23)+COUNT(G21:G23)/2))</f>
        <v>1.4393957857502811E-2</v>
      </c>
    </row>
    <row r="24" spans="2:17">
      <c r="B24" s="25" t="s">
        <v>15</v>
      </c>
      <c r="C24" s="21">
        <v>25.267999649047852</v>
      </c>
      <c r="D24" s="33"/>
      <c r="E24" s="37"/>
      <c r="F24" s="37"/>
      <c r="G24" s="36">
        <v>18.559999465942383</v>
      </c>
      <c r="I24" s="37"/>
      <c r="J24" s="37"/>
      <c r="K24" s="37"/>
      <c r="L24" s="37"/>
      <c r="M24" s="37"/>
      <c r="N24" s="37"/>
      <c r="O24" s="38"/>
    </row>
    <row r="25" spans="2:17">
      <c r="B25" s="25" t="s">
        <v>15</v>
      </c>
      <c r="C25" s="21">
        <v>25.340000152587891</v>
      </c>
      <c r="D25" s="39"/>
      <c r="E25" s="37"/>
      <c r="F25" s="37"/>
      <c r="G25" s="36">
        <v>18.466999053955078</v>
      </c>
      <c r="H25" s="39"/>
      <c r="I25" s="37"/>
      <c r="J25" s="37"/>
      <c r="K25" s="37"/>
      <c r="L25" s="37"/>
      <c r="M25" s="37"/>
      <c r="N25" s="37"/>
      <c r="O25" s="38"/>
    </row>
    <row r="26" spans="2:17" ht="15.75">
      <c r="B26" s="25" t="s">
        <v>15</v>
      </c>
      <c r="C26" s="21">
        <v>25.361000061035156</v>
      </c>
      <c r="D26" s="40">
        <f>STDEV(C24:C26)</f>
        <v>4.8775241832001069E-2</v>
      </c>
      <c r="E26" s="41">
        <f>AVERAGE(C24:C26)</f>
        <v>25.322999954223633</v>
      </c>
      <c r="F26" s="37"/>
      <c r="G26" s="36">
        <v>18.492000579833984</v>
      </c>
      <c r="H26" s="42">
        <f>STDEV(G24:G26)</f>
        <v>4.8128303242591333E-2</v>
      </c>
      <c r="I26" s="41">
        <f>AVERAGE(G24:G26)</f>
        <v>18.506333033243816</v>
      </c>
      <c r="J26" s="37"/>
      <c r="K26" s="41">
        <f>E26-I26</f>
        <v>6.8166669209798165</v>
      </c>
      <c r="L26" s="41">
        <f>K26-$K$7</f>
        <v>-0.20033327738444129</v>
      </c>
      <c r="M26" s="18">
        <f>SQRT((D26*D26)+(H26*H26))</f>
        <v>6.8522680834749994E-2</v>
      </c>
      <c r="N26" s="6"/>
      <c r="O26" s="23">
        <f>POWER(2,-L26)</f>
        <v>1.1489637467778691</v>
      </c>
      <c r="P26" s="17">
        <f>M26/SQRT((COUNT(C24:C26)+COUNT(G24:G26)/2))</f>
        <v>3.2301901522222135E-2</v>
      </c>
    </row>
    <row r="27" spans="2:17">
      <c r="B27" s="25" t="s">
        <v>16</v>
      </c>
      <c r="C27" s="21">
        <v>26.205999374389648</v>
      </c>
      <c r="D27" s="33"/>
      <c r="E27" s="37"/>
      <c r="F27" s="37"/>
      <c r="G27" s="36">
        <v>18.902999877929688</v>
      </c>
      <c r="I27" s="37"/>
      <c r="J27" s="37"/>
      <c r="K27" s="37"/>
      <c r="L27" s="37"/>
      <c r="M27" s="37"/>
      <c r="N27" s="37"/>
      <c r="O27" s="38"/>
    </row>
    <row r="28" spans="2:17">
      <c r="B28" s="25" t="s">
        <v>16</v>
      </c>
      <c r="C28" s="21">
        <v>26.152000427246094</v>
      </c>
      <c r="D28" s="39"/>
      <c r="E28" s="37"/>
      <c r="F28" s="37"/>
      <c r="G28" s="36">
        <v>18.857999801635742</v>
      </c>
      <c r="H28" s="39"/>
      <c r="I28" s="37"/>
      <c r="J28" s="37"/>
      <c r="K28" s="37"/>
      <c r="L28" s="37"/>
      <c r="M28" s="37"/>
      <c r="N28" s="37"/>
      <c r="O28" s="38"/>
    </row>
    <row r="29" spans="2:17" ht="15.75">
      <c r="B29" s="25" t="s">
        <v>16</v>
      </c>
      <c r="C29" s="21">
        <v>26.08799934387207</v>
      </c>
      <c r="D29" s="40">
        <f>STDEV(C27:C29)</f>
        <v>5.9070624633865858E-2</v>
      </c>
      <c r="E29" s="41">
        <f>AVERAGE(C27:C29)</f>
        <v>26.148666381835937</v>
      </c>
      <c r="F29" s="37"/>
      <c r="G29" s="36">
        <v>18.882999420166016</v>
      </c>
      <c r="H29" s="42">
        <f>STDEV(G27:G29)</f>
        <v>2.2546271324679949E-2</v>
      </c>
      <c r="I29" s="41">
        <f>AVERAGE(G27:G29)</f>
        <v>18.881333033243816</v>
      </c>
      <c r="J29" s="37"/>
      <c r="K29" s="41">
        <f>E29-I29</f>
        <v>7.2673333485921212</v>
      </c>
      <c r="L29" s="41">
        <f>K29-$K$7</f>
        <v>0.2503331502278634</v>
      </c>
      <c r="M29" s="18">
        <f>SQRT((D29*D29)+(H29*H29))</f>
        <v>6.3227154334835958E-2</v>
      </c>
      <c r="N29" s="6"/>
      <c r="O29" s="23">
        <f>POWER(2,-L29)</f>
        <v>0.84070225607171167</v>
      </c>
      <c r="P29" s="17">
        <f>M29/SQRT((COUNT(C27:C29)+COUNT(G27:G29)/2))</f>
        <v>2.9805566390193949E-2</v>
      </c>
    </row>
    <row r="30" spans="2:17">
      <c r="B30" s="25" t="s">
        <v>17</v>
      </c>
      <c r="C30" s="21">
        <v>22.770999908447266</v>
      </c>
      <c r="D30" s="33"/>
      <c r="E30" s="37"/>
      <c r="F30" s="37"/>
      <c r="G30" s="36">
        <v>14.218999862670898</v>
      </c>
      <c r="I30" s="37"/>
      <c r="J30" s="37"/>
      <c r="K30" s="37"/>
      <c r="L30" s="37"/>
      <c r="M30" s="37"/>
      <c r="N30" s="37"/>
      <c r="O30" s="38"/>
    </row>
    <row r="31" spans="2:17">
      <c r="B31" s="25" t="s">
        <v>17</v>
      </c>
      <c r="C31" s="21">
        <v>23.510000228881836</v>
      </c>
      <c r="D31" s="39"/>
      <c r="E31" s="37"/>
      <c r="F31" s="37"/>
      <c r="G31" s="36">
        <v>14.288000106811523</v>
      </c>
      <c r="H31" s="39"/>
      <c r="I31" s="37"/>
      <c r="J31" s="37"/>
      <c r="K31" s="37"/>
      <c r="L31" s="37"/>
      <c r="M31" s="37"/>
      <c r="N31" s="37"/>
      <c r="O31" s="38"/>
    </row>
    <row r="32" spans="2:17" ht="15.75">
      <c r="B32" s="25" t="s">
        <v>17</v>
      </c>
      <c r="C32" s="21"/>
      <c r="D32" s="40">
        <f>STDEV(C30:C32)</f>
        <v>0.52255213787831623</v>
      </c>
      <c r="E32" s="41">
        <f>AVERAGE(C30:C32)</f>
        <v>23.140500068664551</v>
      </c>
      <c r="F32" s="37"/>
      <c r="G32" s="36">
        <v>14.173000335693359</v>
      </c>
      <c r="H32" s="42">
        <f>STDEV(G30:G32)</f>
        <v>5.7881974066274607E-2</v>
      </c>
      <c r="I32" s="41">
        <f>AVERAGE(G30:G32)</f>
        <v>14.226666768391928</v>
      </c>
      <c r="J32" s="37"/>
      <c r="K32" s="41">
        <f>E32-I32</f>
        <v>8.9138333002726231</v>
      </c>
      <c r="L32" s="41">
        <f>K32-$K$7</f>
        <v>1.8968331019083653</v>
      </c>
      <c r="M32" s="18">
        <f>SQRT((D32*D32)+(H32*H32))</f>
        <v>0.52574809531086997</v>
      </c>
      <c r="N32" s="6"/>
      <c r="O32" s="46">
        <f>POWER(2,-L32)</f>
        <v>0.26853218123793615</v>
      </c>
      <c r="P32" s="17">
        <f>M32/SQRT((COUNT(C30:C32)+COUNT(G30:G32)/2))</f>
        <v>0.28102417777174954</v>
      </c>
    </row>
    <row r="33" spans="2:16">
      <c r="B33" s="25" t="s">
        <v>18</v>
      </c>
      <c r="C33" s="21">
        <v>25.802999496459961</v>
      </c>
      <c r="D33" s="33"/>
      <c r="E33" s="37"/>
      <c r="F33" s="37"/>
      <c r="G33" s="36">
        <v>18.017999649047852</v>
      </c>
      <c r="I33" s="37"/>
      <c r="J33" s="37"/>
      <c r="K33" s="37"/>
      <c r="L33" s="37"/>
      <c r="M33" s="37"/>
      <c r="N33" s="37"/>
      <c r="O33" s="38"/>
    </row>
    <row r="34" spans="2:16">
      <c r="B34" s="25" t="s">
        <v>18</v>
      </c>
      <c r="C34" s="21">
        <v>25.999000549316406</v>
      </c>
      <c r="D34" s="39"/>
      <c r="E34" s="37"/>
      <c r="F34" s="37"/>
      <c r="G34" s="36">
        <v>17.898000717163086</v>
      </c>
      <c r="H34" s="39"/>
      <c r="I34" s="37"/>
      <c r="J34" s="37"/>
      <c r="K34" s="37"/>
      <c r="L34" s="37"/>
      <c r="M34" s="37"/>
      <c r="N34" s="37"/>
      <c r="O34" s="38"/>
    </row>
    <row r="35" spans="2:16" ht="15.75">
      <c r="B35" s="25" t="s">
        <v>18</v>
      </c>
      <c r="C35" s="21">
        <v>26.132999420166016</v>
      </c>
      <c r="D35" s="40">
        <f>STDEV(C33:C35)</f>
        <v>0.16596789837999529</v>
      </c>
      <c r="E35" s="41">
        <f>AVERAGE(C33:C35)</f>
        <v>25.978333155314129</v>
      </c>
      <c r="F35" s="37"/>
      <c r="G35" s="36">
        <v>17.607000350952148</v>
      </c>
      <c r="H35" s="42">
        <f>STDEV(G33:G35)</f>
        <v>0.21134544385256701</v>
      </c>
      <c r="I35" s="41">
        <f>AVERAGE(G33:G35)</f>
        <v>17.841000239054363</v>
      </c>
      <c r="J35" s="37"/>
      <c r="K35" s="41">
        <f>E35-I35</f>
        <v>8.1373329162597656</v>
      </c>
      <c r="L35" s="41">
        <f>K35-$K$7</f>
        <v>1.1203327178955078</v>
      </c>
      <c r="M35" s="18">
        <f>SQRT((D35*D35)+(H35*H35))</f>
        <v>0.26872335203683173</v>
      </c>
      <c r="N35" s="6"/>
      <c r="O35" s="23">
        <f>POWER(2,-L35)</f>
        <v>0.45998772957196454</v>
      </c>
      <c r="P35" s="17">
        <f>M35/SQRT((COUNT(C33:C35)+COUNT(G33:G35)/2))</f>
        <v>0.12667740299228239</v>
      </c>
    </row>
    <row r="36" spans="2:16">
      <c r="B36" s="25" t="s">
        <v>19</v>
      </c>
      <c r="C36" s="21">
        <v>24.110000610351563</v>
      </c>
      <c r="D36" s="33"/>
      <c r="E36" s="37"/>
      <c r="F36" s="37"/>
      <c r="G36" s="36">
        <v>17.777000427246094</v>
      </c>
      <c r="I36" s="37"/>
      <c r="J36" s="37"/>
      <c r="K36" s="37"/>
      <c r="L36" s="37"/>
      <c r="M36" s="37"/>
      <c r="N36" s="37"/>
      <c r="O36" s="38"/>
    </row>
    <row r="37" spans="2:16">
      <c r="B37" s="25" t="s">
        <v>19</v>
      </c>
      <c r="C37" s="21">
        <v>24.384000778198242</v>
      </c>
      <c r="D37" s="39"/>
      <c r="E37" s="37"/>
      <c r="F37" s="37"/>
      <c r="G37" s="36">
        <v>17.715000152587891</v>
      </c>
      <c r="H37" s="39"/>
      <c r="I37" s="37"/>
      <c r="J37" s="37"/>
      <c r="K37" s="37"/>
      <c r="L37" s="37"/>
      <c r="M37" s="37"/>
      <c r="N37" s="37"/>
      <c r="O37" s="38"/>
    </row>
    <row r="38" spans="2:16" ht="15.75">
      <c r="B38" s="25" t="s">
        <v>19</v>
      </c>
      <c r="C38" s="21">
        <v>24.23900032043457</v>
      </c>
      <c r="D38" s="40">
        <f>STDEV(C36:C38)</f>
        <v>0.13707792791765269</v>
      </c>
      <c r="E38" s="41">
        <f>AVERAGE(C36:C38)</f>
        <v>24.244333902994793</v>
      </c>
      <c r="F38" s="37"/>
      <c r="G38" s="36">
        <v>17.694000244140625</v>
      </c>
      <c r="H38" s="42">
        <f>STDEV(G36:G38)</f>
        <v>4.3154877298762544E-2</v>
      </c>
      <c r="I38" s="41">
        <f>AVERAGE(G36:G38)</f>
        <v>17.728666941324871</v>
      </c>
      <c r="J38" s="37"/>
      <c r="K38" s="41">
        <f>E38-I38</f>
        <v>6.5156669616699219</v>
      </c>
      <c r="L38" s="41">
        <f>K38-$K$7</f>
        <v>-0.50133323669433594</v>
      </c>
      <c r="M38" s="18">
        <f>SQRT((D38*D38)+(H38*H38))</f>
        <v>0.14371047893897101</v>
      </c>
      <c r="N38" s="6"/>
      <c r="O38" s="23">
        <f>POWER(2,-L38)</f>
        <v>1.4155210825656666</v>
      </c>
      <c r="P38" s="17">
        <f>M38/SQRT((COUNT(C36:C38)+COUNT(G36:G38)/2))</f>
        <v>6.7745769456875285E-2</v>
      </c>
    </row>
    <row r="39" spans="2:16">
      <c r="B39" s="25" t="s">
        <v>20</v>
      </c>
      <c r="C39" s="21">
        <v>21.658000946044922</v>
      </c>
      <c r="D39" s="33"/>
      <c r="E39" s="37"/>
      <c r="F39" s="37"/>
      <c r="G39" s="36">
        <v>12.704999923706055</v>
      </c>
      <c r="I39" s="37"/>
      <c r="J39" s="37"/>
      <c r="K39" s="37"/>
      <c r="L39" s="37"/>
      <c r="M39" s="37"/>
      <c r="N39" s="37"/>
      <c r="O39" s="38"/>
    </row>
    <row r="40" spans="2:16">
      <c r="B40" s="25" t="s">
        <v>20</v>
      </c>
      <c r="C40" s="21">
        <v>21.631000518798828</v>
      </c>
      <c r="D40" s="39"/>
      <c r="E40" s="37"/>
      <c r="F40" s="37"/>
      <c r="G40" s="36">
        <v>12.753999710083008</v>
      </c>
      <c r="H40" s="39"/>
      <c r="I40" s="37"/>
      <c r="J40" s="37"/>
      <c r="K40" s="37"/>
      <c r="L40" s="37"/>
      <c r="M40" s="37"/>
      <c r="N40" s="37"/>
      <c r="O40" s="38"/>
    </row>
    <row r="41" spans="2:16" ht="15.75">
      <c r="B41" s="25" t="s">
        <v>20</v>
      </c>
      <c r="C41" s="21">
        <v>21.586000442504883</v>
      </c>
      <c r="D41" s="40">
        <f>STDEV(C39:C41)</f>
        <v>3.6373301673873558E-2</v>
      </c>
      <c r="E41" s="41">
        <f>AVERAGE(C39:C41)</f>
        <v>21.625000635782879</v>
      </c>
      <c r="F41" s="37"/>
      <c r="G41" s="36">
        <v>12.843000411987305</v>
      </c>
      <c r="H41" s="42">
        <f>STDEV(G39:G41)</f>
        <v>6.9959796514745973E-2</v>
      </c>
      <c r="I41" s="41">
        <f>AVERAGE(G39:G41)</f>
        <v>12.767333348592123</v>
      </c>
      <c r="J41" s="37"/>
      <c r="K41" s="41">
        <f>E41-I41</f>
        <v>8.8576672871907558</v>
      </c>
      <c r="L41" s="41">
        <f>K41-$K$7</f>
        <v>1.840667088826498</v>
      </c>
      <c r="M41" s="18">
        <f>SQRT((D41*D41)+(H41*H41))</f>
        <v>7.8850429314261034E-2</v>
      </c>
      <c r="N41" s="6"/>
      <c r="O41" s="23">
        <f>POWER(2,-L41)</f>
        <v>0.27919265856724002</v>
      </c>
      <c r="P41" s="17">
        <f>M41/SQRT((COUNT(C39:C41)+COUNT(G39:G41)/2))</f>
        <v>3.7170448845056346E-2</v>
      </c>
    </row>
    <row r="42" spans="2:16">
      <c r="B42" s="25" t="s">
        <v>21</v>
      </c>
      <c r="C42" s="21">
        <v>23.781999588012695</v>
      </c>
      <c r="D42" s="33"/>
      <c r="E42" s="37"/>
      <c r="F42" s="37"/>
      <c r="G42" s="36">
        <v>16.101999282836914</v>
      </c>
      <c r="I42" s="37"/>
      <c r="J42" s="37"/>
      <c r="K42" s="37"/>
      <c r="L42" s="37"/>
      <c r="M42" s="37"/>
      <c r="N42" s="37"/>
      <c r="O42" s="38"/>
    </row>
    <row r="43" spans="2:16">
      <c r="B43" s="25" t="s">
        <v>21</v>
      </c>
      <c r="C43" s="21">
        <v>23.940999984741211</v>
      </c>
      <c r="D43" s="39"/>
      <c r="E43" s="37"/>
      <c r="F43" s="37"/>
      <c r="G43" s="36">
        <v>16.184000015258789</v>
      </c>
      <c r="H43" s="39"/>
      <c r="I43" s="37"/>
      <c r="J43" s="37"/>
      <c r="K43" s="37"/>
      <c r="L43" s="37"/>
      <c r="M43" s="37"/>
      <c r="N43" s="37"/>
      <c r="O43" s="38"/>
    </row>
    <row r="44" spans="2:16" ht="15.75">
      <c r="B44" s="25" t="s">
        <v>21</v>
      </c>
      <c r="C44" s="21">
        <v>23.702999114990234</v>
      </c>
      <c r="D44" s="40">
        <f>STDEV(C42:C44)</f>
        <v>0.12122060805257719</v>
      </c>
      <c r="E44" s="41">
        <f>AVERAGE(C42:C44)</f>
        <v>23.808666229248047</v>
      </c>
      <c r="F44" s="37"/>
      <c r="G44" s="36">
        <v>16.149999618530273</v>
      </c>
      <c r="H44" s="42">
        <f>STDEV(G42:G44)</f>
        <v>4.1199068197585058E-2</v>
      </c>
      <c r="I44" s="41">
        <f>AVERAGE(G42:G44)</f>
        <v>16.14533297220866</v>
      </c>
      <c r="J44" s="37"/>
      <c r="K44" s="41">
        <f>E44-I44</f>
        <v>7.6633332570393868</v>
      </c>
      <c r="L44" s="41">
        <f>K44-$K$7</f>
        <v>0.64633305867512902</v>
      </c>
      <c r="M44" s="18">
        <f>SQRT((D44*D44)+(H44*H44))</f>
        <v>0.12803046136363722</v>
      </c>
      <c r="N44" s="6"/>
      <c r="O44" s="23">
        <f>POWER(2,-L44)</f>
        <v>0.63890216846253678</v>
      </c>
      <c r="P44" s="17">
        <f>M44/SQRT((COUNT(C42:C44)+COUNT(G42:G44)/2))</f>
        <v>6.0354138285780103E-2</v>
      </c>
    </row>
    <row r="45" spans="2:16">
      <c r="B45" s="25" t="s">
        <v>22</v>
      </c>
      <c r="C45" s="21">
        <v>26.200000762939453</v>
      </c>
      <c r="D45" s="33"/>
      <c r="E45" s="37"/>
      <c r="F45" s="37"/>
      <c r="G45" s="36">
        <v>18.701000213623047</v>
      </c>
      <c r="I45" s="37"/>
      <c r="J45" s="37"/>
      <c r="K45" s="37"/>
      <c r="L45" s="37"/>
      <c r="M45" s="37"/>
      <c r="N45" s="37"/>
      <c r="O45" s="38"/>
    </row>
    <row r="46" spans="2:16">
      <c r="B46" s="25" t="s">
        <v>22</v>
      </c>
      <c r="C46" s="21">
        <v>26.187999725341797</v>
      </c>
      <c r="D46" s="39"/>
      <c r="E46" s="37"/>
      <c r="F46" s="37"/>
      <c r="G46" s="36">
        <v>18.485000610351562</v>
      </c>
      <c r="H46" s="39"/>
      <c r="I46" s="37"/>
      <c r="J46" s="37"/>
      <c r="K46" s="37"/>
      <c r="L46" s="37"/>
      <c r="M46" s="37"/>
      <c r="N46" s="37"/>
      <c r="O46" s="38"/>
    </row>
    <row r="47" spans="2:16" ht="15.75">
      <c r="B47" s="25" t="s">
        <v>22</v>
      </c>
      <c r="C47" s="21">
        <v>26.069999694824219</v>
      </c>
      <c r="D47" s="40">
        <f>STDEV(C45:C47)</f>
        <v>7.1842779521989933E-2</v>
      </c>
      <c r="E47" s="41">
        <f>AVERAGE(C45:C47)</f>
        <v>26.152666727701824</v>
      </c>
      <c r="F47" s="37"/>
      <c r="G47" s="36">
        <v>18.677000045776367</v>
      </c>
      <c r="H47" s="42">
        <f>STDEV(G45:G47)</f>
        <v>0.11838892112690218</v>
      </c>
      <c r="I47" s="41">
        <f>AVERAGE(G45:G47)</f>
        <v>18.621000289916992</v>
      </c>
      <c r="J47" s="37"/>
      <c r="K47" s="41">
        <f>E47-I47</f>
        <v>7.5316664377848319</v>
      </c>
      <c r="L47" s="41">
        <f>K47-$K$7</f>
        <v>0.5146662394205741</v>
      </c>
      <c r="M47" s="18">
        <f>SQRT((D47*D47)+(H47*H47))</f>
        <v>0.13848220685357784</v>
      </c>
      <c r="N47" s="6"/>
      <c r="O47" s="23">
        <f>POWER(2,-L47)</f>
        <v>0.69995484526493579</v>
      </c>
      <c r="P47" s="17">
        <f>M47/SQRT((COUNT(C45:C47)+COUNT(G45:G47)/2))</f>
        <v>6.5281138359895394E-2</v>
      </c>
    </row>
    <row r="48" spans="2:16">
      <c r="B48" s="25" t="s">
        <v>23</v>
      </c>
      <c r="C48" s="21">
        <v>22.990999221801758</v>
      </c>
      <c r="D48" s="33"/>
      <c r="E48" s="37"/>
      <c r="F48" s="37"/>
      <c r="G48" s="36">
        <v>13.284000396728516</v>
      </c>
      <c r="I48" s="37"/>
      <c r="J48" s="37"/>
      <c r="K48" s="37"/>
      <c r="L48" s="37"/>
      <c r="M48" s="37"/>
      <c r="N48" s="37"/>
      <c r="O48" s="38"/>
    </row>
    <row r="49" spans="2:16">
      <c r="B49" s="25" t="s">
        <v>23</v>
      </c>
      <c r="C49" s="21">
        <v>23.124000549316406</v>
      </c>
      <c r="D49" s="39"/>
      <c r="E49" s="37"/>
      <c r="F49" s="37"/>
      <c r="G49" s="36">
        <v>13.295999526977539</v>
      </c>
      <c r="H49" s="39"/>
      <c r="I49" s="37"/>
      <c r="J49" s="37"/>
      <c r="K49" s="37"/>
      <c r="L49" s="37"/>
      <c r="M49" s="37"/>
      <c r="N49" s="37"/>
      <c r="O49" s="38"/>
    </row>
    <row r="50" spans="2:16" ht="15.75">
      <c r="B50" s="25" t="s">
        <v>23</v>
      </c>
      <c r="C50" s="21">
        <v>22.976999282836914</v>
      </c>
      <c r="D50" s="40">
        <f>STDEV(C48:C50)</f>
        <v>8.1132323766232653E-2</v>
      </c>
      <c r="E50" s="41">
        <f>AVERAGE(C48:C50)</f>
        <v>23.030666351318359</v>
      </c>
      <c r="F50" s="37"/>
      <c r="G50" s="36">
        <v>13.277000427246094</v>
      </c>
      <c r="H50" s="42">
        <f>STDEV(G48:G50)</f>
        <v>9.6085421205410783E-3</v>
      </c>
      <c r="I50" s="41">
        <f>AVERAGE(G48:G50)</f>
        <v>13.285666783650717</v>
      </c>
      <c r="J50" s="37"/>
      <c r="K50" s="41">
        <f>E50-I50</f>
        <v>9.7449995676676426</v>
      </c>
      <c r="L50" s="41">
        <f>K50-$K$7</f>
        <v>2.7279993693033848</v>
      </c>
      <c r="M50" s="18">
        <f>SQRT((D50*D50)+(H50*H50))</f>
        <v>8.1699314815921256E-2</v>
      </c>
      <c r="N50" s="6"/>
      <c r="O50" s="23">
        <f>POWER(2,-L50)</f>
        <v>0.15093513991944568</v>
      </c>
      <c r="P50" s="17">
        <f>M50/SQRT((COUNT(C48:C50)+COUNT(G48:G50)/2))</f>
        <v>3.8513426349754999E-2</v>
      </c>
    </row>
    <row r="51" spans="2:16">
      <c r="B51" s="25" t="s">
        <v>24</v>
      </c>
      <c r="C51" s="21">
        <v>25.781999588012695</v>
      </c>
      <c r="D51" s="33"/>
      <c r="E51" s="37"/>
      <c r="F51" s="37"/>
      <c r="G51" s="36">
        <v>16.684000015258789</v>
      </c>
      <c r="I51" s="37"/>
      <c r="J51" s="37"/>
      <c r="K51" s="37"/>
      <c r="L51" s="37"/>
      <c r="M51" s="37"/>
      <c r="N51" s="37"/>
      <c r="O51" s="38"/>
    </row>
    <row r="52" spans="2:16">
      <c r="B52" s="25" t="s">
        <v>24</v>
      </c>
      <c r="C52" s="21">
        <v>26.045999526977539</v>
      </c>
      <c r="D52" s="39"/>
      <c r="E52" s="37"/>
      <c r="F52" s="37"/>
      <c r="G52" s="36">
        <v>16.733999252319336</v>
      </c>
      <c r="H52" s="39"/>
      <c r="I52" s="37"/>
      <c r="J52" s="37"/>
      <c r="K52" s="37"/>
      <c r="L52" s="37"/>
      <c r="M52" s="37"/>
      <c r="N52" s="37"/>
      <c r="O52" s="38"/>
    </row>
    <row r="53" spans="2:16" ht="15.75">
      <c r="B53" s="25" t="s">
        <v>24</v>
      </c>
      <c r="C53" s="21">
        <v>25.910999298095703</v>
      </c>
      <c r="D53" s="40">
        <f>STDEV(C51:C53)</f>
        <v>0.13201133459738054</v>
      </c>
      <c r="E53" s="41">
        <f>AVERAGE(C51:C53)</f>
        <v>25.912999471028645</v>
      </c>
      <c r="F53" s="37"/>
      <c r="G53" s="36">
        <v>16.743999481201172</v>
      </c>
      <c r="H53" s="42">
        <f>STDEV(G51:G53)</f>
        <v>3.2145150483644823E-2</v>
      </c>
      <c r="I53" s="41">
        <f>AVERAGE(G51:G53)</f>
        <v>16.720666249593098</v>
      </c>
      <c r="J53" s="37"/>
      <c r="K53" s="41">
        <f>E53-I53</f>
        <v>9.1923332214355469</v>
      </c>
      <c r="L53" s="41">
        <f>K53-$K$7</f>
        <v>2.1753330230712891</v>
      </c>
      <c r="M53" s="18">
        <f>SQRT((D53*D53)+(H53*H53))</f>
        <v>0.13586869824134523</v>
      </c>
      <c r="N53" s="6"/>
      <c r="O53" s="23">
        <f>POWER(2,-L53)</f>
        <v>0.22139076935930421</v>
      </c>
      <c r="P53" s="17">
        <f>M53/SQRT((COUNT(C51:C53)+COUNT(G51:G53)/2))</f>
        <v>6.404911858496265E-2</v>
      </c>
    </row>
    <row r="54" spans="2:16">
      <c r="B54" s="25" t="s">
        <v>25</v>
      </c>
      <c r="C54" s="21">
        <v>23.461999893188477</v>
      </c>
      <c r="D54" s="33"/>
      <c r="E54" s="37"/>
      <c r="F54" s="37"/>
      <c r="G54" s="36">
        <v>17.139999389648438</v>
      </c>
      <c r="I54" s="37"/>
      <c r="J54" s="37"/>
      <c r="K54" s="37"/>
      <c r="L54" s="37"/>
      <c r="M54" s="37"/>
      <c r="N54" s="37"/>
      <c r="O54" s="38"/>
    </row>
    <row r="55" spans="2:16">
      <c r="B55" s="25" t="s">
        <v>25</v>
      </c>
      <c r="C55" s="21">
        <v>23.62299919128418</v>
      </c>
      <c r="D55" s="39"/>
      <c r="E55" s="37"/>
      <c r="F55" s="37"/>
      <c r="G55" s="36">
        <v>17.215999603271484</v>
      </c>
      <c r="H55" s="39"/>
      <c r="I55" s="37"/>
      <c r="J55" s="37"/>
      <c r="K55" s="37"/>
      <c r="L55" s="37"/>
      <c r="M55" s="37"/>
      <c r="N55" s="37"/>
      <c r="O55" s="38"/>
    </row>
    <row r="56" spans="2:16" ht="15.75">
      <c r="B56" s="25" t="s">
        <v>25</v>
      </c>
      <c r="C56" s="21">
        <v>23.652999877929688</v>
      </c>
      <c r="D56" s="40">
        <f>STDEV(C54:C56)</f>
        <v>0.102714660879589</v>
      </c>
      <c r="E56" s="41">
        <f>AVERAGE(C54:C56)</f>
        <v>23.579332987467449</v>
      </c>
      <c r="F56" s="37"/>
      <c r="G56" s="36">
        <v>17.200000762939453</v>
      </c>
      <c r="H56" s="42">
        <f>STDEV(G54:G56)</f>
        <v>4.0066944313083476E-2</v>
      </c>
      <c r="I56" s="41">
        <f>AVERAGE(G54:G56)</f>
        <v>17.185333251953125</v>
      </c>
      <c r="J56" s="37"/>
      <c r="K56" s="41">
        <f>E56-I56</f>
        <v>6.3939997355143241</v>
      </c>
      <c r="L56" s="41">
        <f>K56-$K$7</f>
        <v>-0.62300046284993371</v>
      </c>
      <c r="M56" s="18">
        <f>SQRT((D56*D56)+(H56*H56))</f>
        <v>0.11025271691072606</v>
      </c>
      <c r="N56" s="6"/>
      <c r="O56" s="23">
        <f>POWER(2,-L56)</f>
        <v>1.5400748425636899</v>
      </c>
      <c r="P56" s="17">
        <f>M56/SQRT((COUNT(C54:C56)+COUNT(G54:G56)/2))</f>
        <v>5.1973629181210103E-2</v>
      </c>
    </row>
    <row r="57" spans="2:16">
      <c r="B57" s="25" t="s">
        <v>26</v>
      </c>
      <c r="C57" s="21">
        <v>22.518999099731445</v>
      </c>
      <c r="D57" s="33"/>
      <c r="E57" s="37"/>
      <c r="F57" s="37"/>
      <c r="G57" s="36">
        <v>14.118000030517578</v>
      </c>
      <c r="I57" s="37"/>
      <c r="J57" s="37"/>
      <c r="K57" s="37"/>
      <c r="L57" s="37"/>
      <c r="M57" s="37"/>
      <c r="N57" s="37"/>
      <c r="O57" s="38"/>
    </row>
    <row r="58" spans="2:16">
      <c r="B58" s="25" t="s">
        <v>26</v>
      </c>
      <c r="C58" s="21">
        <v>22.5</v>
      </c>
      <c r="D58" s="39"/>
      <c r="E58" s="37"/>
      <c r="F58" s="37"/>
      <c r="G58" s="36">
        <v>14.168000221252441</v>
      </c>
      <c r="H58" s="39"/>
      <c r="I58" s="37"/>
      <c r="J58" s="37"/>
      <c r="K58" s="37"/>
      <c r="L58" s="37"/>
      <c r="M58" s="37"/>
      <c r="N58" s="37"/>
      <c r="O58" s="38"/>
    </row>
    <row r="59" spans="2:16" ht="15.75">
      <c r="B59" s="25" t="s">
        <v>26</v>
      </c>
      <c r="C59" s="21">
        <v>22.555999755859375</v>
      </c>
      <c r="D59" s="40">
        <f>STDEV(C57:C59)</f>
        <v>2.8478023693169412E-2</v>
      </c>
      <c r="E59" s="41">
        <f>AVERAGE(C57:C59)</f>
        <v>22.524999618530273</v>
      </c>
      <c r="F59" s="37"/>
      <c r="G59" s="36">
        <v>14.119999885559082</v>
      </c>
      <c r="H59" s="42">
        <f>STDEV(G57:G59)</f>
        <v>2.830798097234808E-2</v>
      </c>
      <c r="I59" s="41">
        <f>AVERAGE(G57:G59)</f>
        <v>14.135333379109701</v>
      </c>
      <c r="J59" s="37"/>
      <c r="K59" s="41">
        <f>E59-I59</f>
        <v>8.3896662394205723</v>
      </c>
      <c r="L59" s="41">
        <f>K59-$K$7</f>
        <v>1.3726660410563145</v>
      </c>
      <c r="M59" s="18">
        <f>SQRT((D59*D59)+(H59*H59))</f>
        <v>4.0153948998816288E-2</v>
      </c>
      <c r="N59" s="6"/>
      <c r="O59" s="23">
        <f>POWER(2,-L59)</f>
        <v>0.38617694948322773</v>
      </c>
      <c r="P59" s="17">
        <f>M59/SQRT((COUNT(C57:C59)+COUNT(G57:G59)/2))</f>
        <v>1.8928753085654521E-2</v>
      </c>
    </row>
    <row r="60" spans="2:16">
      <c r="B60" s="25" t="s">
        <v>27</v>
      </c>
      <c r="C60" s="21">
        <v>24.87299919128418</v>
      </c>
      <c r="D60" s="33"/>
      <c r="E60" s="37"/>
      <c r="F60" s="37"/>
      <c r="G60" s="36">
        <v>16.222999572753906</v>
      </c>
      <c r="I60" s="37"/>
      <c r="J60" s="37"/>
      <c r="K60" s="37"/>
      <c r="L60" s="37"/>
      <c r="M60" s="37"/>
      <c r="N60" s="37"/>
      <c r="O60" s="38"/>
    </row>
    <row r="61" spans="2:16">
      <c r="B61" s="25" t="s">
        <v>27</v>
      </c>
      <c r="C61" s="21">
        <v>25.125999450683594</v>
      </c>
      <c r="D61" s="39"/>
      <c r="E61" s="37"/>
      <c r="F61" s="37"/>
      <c r="G61" s="36">
        <v>16.297000885009766</v>
      </c>
      <c r="H61" s="39"/>
      <c r="I61" s="37"/>
      <c r="J61" s="37"/>
      <c r="K61" s="37"/>
      <c r="L61" s="37"/>
      <c r="M61" s="37"/>
      <c r="N61" s="37"/>
      <c r="O61" s="38"/>
    </row>
    <row r="62" spans="2:16" ht="15.75">
      <c r="B62" s="25" t="s">
        <v>27</v>
      </c>
      <c r="C62" s="21">
        <v>24.990999221801758</v>
      </c>
      <c r="D62" s="40">
        <f>STDEV(C60:C62)</f>
        <v>0.12659528707424844</v>
      </c>
      <c r="E62" s="41">
        <f>AVERAGE(C60:C62)</f>
        <v>24.996665954589844</v>
      </c>
      <c r="F62" s="37"/>
      <c r="G62" s="36">
        <v>16.35099983215332</v>
      </c>
      <c r="H62" s="42">
        <f>STDEV(G60:G62)</f>
        <v>6.426007951354E-2</v>
      </c>
      <c r="I62" s="41">
        <f>AVERAGE(G60:G62)</f>
        <v>16.290333429972332</v>
      </c>
      <c r="J62" s="37"/>
      <c r="K62" s="41">
        <f>E62-I62</f>
        <v>8.7063325246175118</v>
      </c>
      <c r="L62" s="41">
        <f>K62-$K$7</f>
        <v>1.689332326253254</v>
      </c>
      <c r="M62" s="18">
        <f>SQRT((D62*D62)+(H62*H62))</f>
        <v>0.14197085802550416</v>
      </c>
      <c r="N62" s="6"/>
      <c r="O62" s="23">
        <f>POWER(2,-L62)</f>
        <v>0.31007039117542878</v>
      </c>
      <c r="P62" s="17">
        <f>M62/SQRT((COUNT(C60:C62)+COUNT(G60:G62)/2))</f>
        <v>6.6925704293804386E-2</v>
      </c>
    </row>
    <row r="63" spans="2:16">
      <c r="B63" s="25" t="s">
        <v>28</v>
      </c>
      <c r="C63" s="21">
        <v>27.007999420166016</v>
      </c>
      <c r="D63" s="33"/>
      <c r="E63" s="37"/>
      <c r="F63" s="37"/>
      <c r="G63" s="36">
        <v>18.898000717163086</v>
      </c>
      <c r="I63" s="37"/>
      <c r="J63" s="37"/>
      <c r="K63" s="37"/>
      <c r="L63" s="37"/>
      <c r="M63" s="37"/>
      <c r="N63" s="37"/>
      <c r="O63" s="38"/>
    </row>
    <row r="64" spans="2:16">
      <c r="B64" s="25" t="s">
        <v>28</v>
      </c>
      <c r="C64" s="21">
        <v>27.274999618530273</v>
      </c>
      <c r="D64" s="39"/>
      <c r="E64" s="37"/>
      <c r="F64" s="37"/>
      <c r="G64" s="36">
        <v>18.820999145507813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28</v>
      </c>
      <c r="C65" s="21"/>
      <c r="D65" s="40">
        <f>STDEV(C63:C65)</f>
        <v>0.18879765084152003</v>
      </c>
      <c r="E65" s="41">
        <f>AVERAGE(C63:C65)</f>
        <v>27.141499519348145</v>
      </c>
      <c r="F65" s="37"/>
      <c r="G65" s="36">
        <v>18.906000137329102</v>
      </c>
      <c r="H65" s="42">
        <f>STDEV(G63:G65)</f>
        <v>4.6936839424517277E-2</v>
      </c>
      <c r="I65" s="41">
        <f>AVERAGE(G63:G65)</f>
        <v>18.875</v>
      </c>
      <c r="J65" s="37"/>
      <c r="K65" s="41">
        <f>E65-I65</f>
        <v>8.2664995193481445</v>
      </c>
      <c r="L65" s="41">
        <f>K65-$K$7</f>
        <v>1.2494993209838867</v>
      </c>
      <c r="M65" s="18">
        <f>SQRT((D65*D65)+(H65*H65))</f>
        <v>0.19454464746797695</v>
      </c>
      <c r="N65" s="6"/>
      <c r="O65" s="23">
        <f>POWER(2,-L65)</f>
        <v>0.42059414708131715</v>
      </c>
      <c r="P65" s="17">
        <f>M65/SQRT((COUNT(C63:C65)+COUNT(G63:G65)/2))</f>
        <v>0.10398848817941261</v>
      </c>
    </row>
    <row r="66" spans="2:16">
      <c r="B66" s="25" t="s">
        <v>29</v>
      </c>
      <c r="C66" s="21">
        <v>23.542999267578125</v>
      </c>
      <c r="D66" s="33"/>
      <c r="E66" s="37"/>
      <c r="F66" s="37"/>
      <c r="G66" s="36">
        <v>13.916999816894531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29</v>
      </c>
      <c r="C67" s="21">
        <v>23.389999389648438</v>
      </c>
      <c r="D67" s="39"/>
      <c r="E67" s="37"/>
      <c r="F67" s="37"/>
      <c r="G67" s="36">
        <v>14.046999931335449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29</v>
      </c>
      <c r="C68" s="21">
        <v>23.481000900268555</v>
      </c>
      <c r="D68" s="40">
        <f>STDEV(C66:C68)</f>
        <v>7.6956735822468217E-2</v>
      </c>
      <c r="E68" s="41">
        <f>AVERAGE(C66:C68)</f>
        <v>23.471333185831707</v>
      </c>
      <c r="F68" s="37"/>
      <c r="G68" s="36">
        <v>13.986000061035156</v>
      </c>
      <c r="H68" s="42">
        <f>STDEV(G66:G68)</f>
        <v>6.5041073718548781E-2</v>
      </c>
      <c r="I68" s="41">
        <f>AVERAGE(G66:G68)</f>
        <v>13.983333269755045</v>
      </c>
      <c r="J68" s="37"/>
      <c r="K68" s="41">
        <f>E68-I68</f>
        <v>9.4879999160766619</v>
      </c>
      <c r="L68" s="41">
        <f>K68-$K$7</f>
        <v>2.4709997177124041</v>
      </c>
      <c r="M68" s="18">
        <f>SQRT((D68*D68)+(H68*H68))</f>
        <v>0.1007605104141045</v>
      </c>
      <c r="N68" s="6"/>
      <c r="O68" s="23">
        <f>POWER(2,-L68)</f>
        <v>0.18036612114937106</v>
      </c>
      <c r="P68" s="17">
        <f>M68/SQRT((COUNT(C66:C68)+COUNT(G66:G68)/2))</f>
        <v>4.7498960126420693E-2</v>
      </c>
    </row>
    <row r="69" spans="2:16">
      <c r="B69" s="25" t="s">
        <v>30</v>
      </c>
      <c r="C69" s="21">
        <v>26.629999160766602</v>
      </c>
      <c r="D69" s="33"/>
      <c r="E69" s="37"/>
      <c r="F69" s="37"/>
      <c r="G69" s="36">
        <v>16.184999465942383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30</v>
      </c>
      <c r="C70" s="21">
        <v>26.518999099731445</v>
      </c>
      <c r="D70" s="39"/>
      <c r="E70" s="37"/>
      <c r="F70" s="37"/>
      <c r="G70" s="36">
        <v>16.159999847412109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30</v>
      </c>
      <c r="C71" s="21">
        <v>26.152000427246094</v>
      </c>
      <c r="D71" s="40">
        <f>STDEV(C69:C71)</f>
        <v>0.25016388908174719</v>
      </c>
      <c r="E71" s="41">
        <f>AVERAGE(C69:C71)</f>
        <v>26.433666229248047</v>
      </c>
      <c r="F71" s="37"/>
      <c r="G71" s="36">
        <v>16.232000350952148</v>
      </c>
      <c r="H71" s="42">
        <f>STDEV(G69:G71)</f>
        <v>3.6556204736404599E-2</v>
      </c>
      <c r="I71" s="41">
        <f>AVERAGE(G69:G71)</f>
        <v>16.192333221435547</v>
      </c>
      <c r="J71" s="37"/>
      <c r="K71" s="41">
        <f>E71-I71</f>
        <v>10.2413330078125</v>
      </c>
      <c r="L71" s="41">
        <f>K71-$K$7</f>
        <v>3.2243328094482422</v>
      </c>
      <c r="M71" s="18">
        <f>SQRT((D71*D71)+(H71*H71))</f>
        <v>0.25282074184139769</v>
      </c>
      <c r="N71" s="6"/>
      <c r="O71" s="23">
        <f>POWER(2,-L71)</f>
        <v>0.10699884959185957</v>
      </c>
      <c r="P71" s="17">
        <f>M71/SQRT((COUNT(C69:C71)+COUNT(G69:G71)/2))</f>
        <v>0.11918084065377722</v>
      </c>
    </row>
    <row r="72" spans="2:16">
      <c r="B72" s="25" t="s">
        <v>31</v>
      </c>
      <c r="C72" s="21">
        <v>24.88599967956543</v>
      </c>
      <c r="D72" s="33"/>
      <c r="E72" s="37"/>
      <c r="F72" s="37"/>
      <c r="G72" s="36">
        <v>17.349000930786133</v>
      </c>
      <c r="I72" s="37"/>
      <c r="J72" s="37"/>
      <c r="K72" s="37"/>
      <c r="L72" s="37"/>
      <c r="M72" s="37"/>
      <c r="N72" s="37"/>
      <c r="O72" s="38"/>
    </row>
    <row r="73" spans="2:16">
      <c r="B73" s="25" t="s">
        <v>31</v>
      </c>
      <c r="C73" s="21">
        <v>24.833999633789063</v>
      </c>
      <c r="D73" s="39"/>
      <c r="E73" s="37"/>
      <c r="F73" s="37"/>
      <c r="G73" s="36">
        <v>17.431999206542969</v>
      </c>
      <c r="H73" s="39"/>
      <c r="I73" s="37"/>
      <c r="J73" s="37"/>
      <c r="K73" s="37"/>
      <c r="L73" s="37"/>
      <c r="M73" s="37"/>
      <c r="N73" s="37"/>
      <c r="O73" s="38"/>
    </row>
    <row r="74" spans="2:16" ht="15.75">
      <c r="B74" s="25" t="s">
        <v>31</v>
      </c>
      <c r="C74" s="21">
        <v>24.722000122070313</v>
      </c>
      <c r="D74" s="40">
        <f>STDEV(C72:C74)</f>
        <v>8.3809059021660415E-2</v>
      </c>
      <c r="E74" s="41">
        <f>AVERAGE(C72:C74)</f>
        <v>24.813999811808269</v>
      </c>
      <c r="F74" s="37"/>
      <c r="G74" s="36">
        <v>17.402999877929688</v>
      </c>
      <c r="H74" s="42">
        <f>STDEV(G72:G74)</f>
        <v>4.2121968004121213E-2</v>
      </c>
      <c r="I74" s="41">
        <f>AVERAGE(G72:G74)</f>
        <v>17.39466667175293</v>
      </c>
      <c r="J74" s="37"/>
      <c r="K74" s="41">
        <f>E74-I74</f>
        <v>7.4193331400553397</v>
      </c>
      <c r="L74" s="41">
        <f>K74-$K$7</f>
        <v>0.40233294169108191</v>
      </c>
      <c r="M74" s="18">
        <f>SQRT((D74*D74)+(H74*H74))</f>
        <v>9.3798819622830917E-2</v>
      </c>
      <c r="N74" s="6"/>
      <c r="O74" s="23">
        <f>POWER(2,-L74)</f>
        <v>0.75663376221519185</v>
      </c>
      <c r="P74" s="17">
        <f>M74/SQRT((COUNT(C72:C74)+COUNT(G72:G74)/2))</f>
        <v>4.4217187615065032E-2</v>
      </c>
    </row>
    <row r="75" spans="2:16">
      <c r="B75" s="25" t="s">
        <v>32</v>
      </c>
      <c r="C75" s="21">
        <v>23.646999359130859</v>
      </c>
      <c r="D75" s="33"/>
      <c r="E75" s="37"/>
      <c r="F75" s="37"/>
      <c r="G75" s="36">
        <v>14.152000427246094</v>
      </c>
      <c r="I75" s="37"/>
      <c r="J75" s="37"/>
      <c r="K75" s="37"/>
      <c r="L75" s="37"/>
      <c r="M75" s="37"/>
      <c r="N75" s="37"/>
      <c r="O75" s="38"/>
    </row>
    <row r="76" spans="2:16">
      <c r="B76" s="25" t="s">
        <v>32</v>
      </c>
      <c r="C76" s="21">
        <v>23.615999221801758</v>
      </c>
      <c r="D76" s="39"/>
      <c r="E76" s="37"/>
      <c r="F76" s="37"/>
      <c r="G76" s="36">
        <v>14.147000312805176</v>
      </c>
      <c r="H76" s="39"/>
      <c r="I76" s="37"/>
      <c r="J76" s="37"/>
      <c r="K76" s="37"/>
      <c r="L76" s="37"/>
      <c r="M76" s="37"/>
      <c r="N76" s="37"/>
      <c r="O76" s="38"/>
    </row>
    <row r="77" spans="2:16" ht="15.75">
      <c r="B77" s="25" t="s">
        <v>32</v>
      </c>
      <c r="C77" s="21">
        <v>23.493999481201172</v>
      </c>
      <c r="D77" s="40">
        <f>STDEV(C75:C77)</f>
        <v>8.0884596666621983E-2</v>
      </c>
      <c r="E77" s="41">
        <f>AVERAGE(C75:C77)</f>
        <v>23.585666020711262</v>
      </c>
      <c r="F77" s="37"/>
      <c r="G77" s="36">
        <v>14.163999557495117</v>
      </c>
      <c r="H77" s="42">
        <f>STDEV(G75:G77)</f>
        <v>8.7364618237190921E-3</v>
      </c>
      <c r="I77" s="41">
        <f>AVERAGE(G75:G77)</f>
        <v>14.154333432515463</v>
      </c>
      <c r="J77" s="37"/>
      <c r="K77" s="41">
        <f>E77-I77</f>
        <v>9.431332588195799</v>
      </c>
      <c r="L77" s="41">
        <f>K77-$K$7</f>
        <v>2.4143323898315412</v>
      </c>
      <c r="M77" s="18">
        <f>SQRT((D77*D77)+(H77*H77))</f>
        <v>8.1355047434805275E-2</v>
      </c>
      <c r="N77" s="6"/>
      <c r="O77" s="23">
        <f>POWER(2,-L77)</f>
        <v>0.1875916620150935</v>
      </c>
      <c r="P77" s="17">
        <f>M77/SQRT((COUNT(C75:C77)+COUNT(G75:G77)/2))</f>
        <v>3.8351137149936036E-2</v>
      </c>
    </row>
    <row r="78" spans="2:16">
      <c r="B78" s="25" t="s">
        <v>33</v>
      </c>
      <c r="C78" s="21">
        <v>25.698999404907227</v>
      </c>
      <c r="D78" s="33"/>
      <c r="E78" s="37"/>
      <c r="F78" s="37"/>
      <c r="G78" s="36">
        <v>16.809999465942383</v>
      </c>
      <c r="I78" s="37"/>
      <c r="J78" s="37"/>
      <c r="K78" s="37"/>
      <c r="L78" s="37"/>
      <c r="M78" s="37"/>
      <c r="N78" s="37"/>
      <c r="O78" s="38"/>
    </row>
    <row r="79" spans="2:16">
      <c r="B79" s="25" t="s">
        <v>33</v>
      </c>
      <c r="C79" s="21">
        <v>25.927999496459961</v>
      </c>
      <c r="D79" s="39"/>
      <c r="E79" s="37"/>
      <c r="F79" s="37"/>
      <c r="G79" s="36">
        <v>16.826000213623047</v>
      </c>
      <c r="H79" s="39"/>
      <c r="I79" s="37"/>
      <c r="J79" s="37"/>
      <c r="K79" s="37"/>
      <c r="L79" s="37"/>
      <c r="M79" s="37"/>
      <c r="N79" s="37"/>
      <c r="O79" s="38"/>
    </row>
    <row r="80" spans="2:16" ht="15.75">
      <c r="B80" s="25" t="s">
        <v>33</v>
      </c>
      <c r="C80" s="21">
        <v>25.972999572753906</v>
      </c>
      <c r="D80" s="40">
        <f>STDEV(C78:C80)</f>
        <v>0.14693657405925767</v>
      </c>
      <c r="E80" s="41">
        <f>AVERAGE(C78:C80)</f>
        <v>25.866666158040363</v>
      </c>
      <c r="F80" s="37"/>
      <c r="G80" s="36">
        <v>16.871999740600586</v>
      </c>
      <c r="H80" s="42">
        <f>STDEV(G78:G80)</f>
        <v>3.2186991332395568E-2</v>
      </c>
      <c r="I80" s="41">
        <f>AVERAGE(G78:G80)</f>
        <v>16.835999806722004</v>
      </c>
      <c r="J80" s="37"/>
      <c r="K80" s="41">
        <f>E80-I80</f>
        <v>9.0306663513183594</v>
      </c>
      <c r="L80" s="41">
        <f>K80-$K$7</f>
        <v>2.0136661529541016</v>
      </c>
      <c r="M80" s="18">
        <f>SQRT((D80*D80)+(H80*H80))</f>
        <v>0.15042060765501322</v>
      </c>
      <c r="N80" s="6"/>
      <c r="O80" s="23">
        <f>POWER(2,-L80)</f>
        <v>0.24764301722005544</v>
      </c>
      <c r="P80" s="17">
        <f>M80/SQRT((COUNT(C78:C80)+COUNT(G78:G80)/2))</f>
        <v>7.0908954468707305E-2</v>
      </c>
    </row>
    <row r="81" spans="2:16">
      <c r="B81" s="25" t="s">
        <v>34</v>
      </c>
      <c r="C81" s="21">
        <v>24.591999053955078</v>
      </c>
      <c r="D81" s="33"/>
      <c r="E81" s="37"/>
      <c r="F81" s="37"/>
      <c r="G81" s="36">
        <v>16.71299934387207</v>
      </c>
      <c r="I81" s="37"/>
      <c r="J81" s="37"/>
      <c r="K81" s="37"/>
      <c r="L81" s="37"/>
      <c r="M81" s="37"/>
      <c r="N81" s="37"/>
      <c r="O81" s="38"/>
    </row>
    <row r="82" spans="2:16">
      <c r="B82" s="25" t="s">
        <v>34</v>
      </c>
      <c r="C82" s="21">
        <v>24.620000839233398</v>
      </c>
      <c r="D82" s="39"/>
      <c r="E82" s="37"/>
      <c r="F82" s="37"/>
      <c r="G82" s="36">
        <v>17.016000747680664</v>
      </c>
      <c r="H82" s="39"/>
      <c r="I82" s="37"/>
      <c r="J82" s="37"/>
      <c r="K82" s="37"/>
      <c r="L82" s="37"/>
      <c r="M82" s="37"/>
      <c r="N82" s="37"/>
      <c r="O82" s="38"/>
    </row>
    <row r="83" spans="2:16" ht="15.75">
      <c r="B83" s="25" t="s">
        <v>34</v>
      </c>
      <c r="C83" s="21">
        <v>24.756000518798828</v>
      </c>
      <c r="D83" s="40">
        <f>STDEV(C81:C83)</f>
        <v>8.7727317383249626E-2</v>
      </c>
      <c r="E83" s="41">
        <f>AVERAGE(C81:C83)</f>
        <v>24.656000137329102</v>
      </c>
      <c r="F83" s="37"/>
      <c r="G83" s="36">
        <v>16.979999542236328</v>
      </c>
      <c r="H83" s="42">
        <f>STDEV(G81:G83)</f>
        <v>0.16552695824244501</v>
      </c>
      <c r="I83" s="41">
        <f>AVERAGE(G81:G83)</f>
        <v>16.902999877929687</v>
      </c>
      <c r="J83" s="37"/>
      <c r="K83" s="41">
        <f>E83-I83</f>
        <v>7.7530002593994141</v>
      </c>
      <c r="L83" s="41">
        <f>K83-$K$7</f>
        <v>0.73600006103515625</v>
      </c>
      <c r="M83" s="18">
        <f>SQRT((D83*D83)+(H83*H83))</f>
        <v>0.18733727904572955</v>
      </c>
      <c r="N83" s="6"/>
      <c r="O83" s="23">
        <f>POWER(2,-L83)</f>
        <v>0.60040168834180196</v>
      </c>
      <c r="P83" s="17">
        <f>M83/SQRT((COUNT(C81:C83)+COUNT(G81:G83)/2))</f>
        <v>8.8311640254847931E-2</v>
      </c>
    </row>
    <row r="84" spans="2:16">
      <c r="B84" s="25" t="s">
        <v>35</v>
      </c>
      <c r="C84" s="21">
        <v>22.513999938964844</v>
      </c>
      <c r="D84" s="33"/>
      <c r="E84" s="37"/>
      <c r="F84" s="37"/>
      <c r="G84" s="36">
        <v>13.541999816894531</v>
      </c>
      <c r="I84" s="37"/>
      <c r="J84" s="37"/>
      <c r="K84" s="37"/>
      <c r="L84" s="37"/>
      <c r="M84" s="37"/>
      <c r="N84" s="37"/>
      <c r="O84" s="38"/>
    </row>
    <row r="85" spans="2:16">
      <c r="B85" s="25" t="s">
        <v>35</v>
      </c>
      <c r="C85" s="21">
        <v>22.88599967956543</v>
      </c>
      <c r="D85" s="39"/>
      <c r="E85" s="37"/>
      <c r="F85" s="37"/>
      <c r="G85" s="36">
        <v>13.607000350952148</v>
      </c>
      <c r="H85" s="39"/>
      <c r="I85" s="37"/>
      <c r="J85" s="37"/>
      <c r="K85" s="37"/>
      <c r="L85" s="37"/>
      <c r="M85" s="37"/>
      <c r="N85" s="37"/>
      <c r="O85" s="38"/>
    </row>
    <row r="86" spans="2:16" ht="15.75">
      <c r="B86" s="25" t="s">
        <v>35</v>
      </c>
      <c r="C86" s="21">
        <v>22.582000732421875</v>
      </c>
      <c r="D86" s="40">
        <f>STDEV(C84:C86)</f>
        <v>0.19808385210238036</v>
      </c>
      <c r="E86" s="41">
        <f>AVERAGE(C84:C86)</f>
        <v>22.660666783650715</v>
      </c>
      <c r="F86" s="37"/>
      <c r="G86" s="36">
        <v>13.578000068664551</v>
      </c>
      <c r="H86" s="42">
        <f>STDEV(G84:G86)</f>
        <v>3.2563025883253431E-2</v>
      </c>
      <c r="I86" s="41">
        <f>AVERAGE(G84:G86)</f>
        <v>13.575666745503744</v>
      </c>
      <c r="J86" s="37"/>
      <c r="K86" s="41">
        <f>E86-I86</f>
        <v>9.0850000381469709</v>
      </c>
      <c r="L86" s="41">
        <f>K86-$K$7</f>
        <v>2.0679998397827131</v>
      </c>
      <c r="M86" s="18">
        <f>SQRT((D86*D86)+(H86*H86))</f>
        <v>0.20074252942112475</v>
      </c>
      <c r="N86" s="6"/>
      <c r="O86" s="23">
        <f>POWER(2,-L86)</f>
        <v>0.23848991412218537</v>
      </c>
      <c r="P86" s="17">
        <f>M86/SQRT((COUNT(C84:C86)+COUNT(G84:G86)/2))</f>
        <v>9.4630935884144896E-2</v>
      </c>
    </row>
    <row r="87" spans="2:16">
      <c r="B87" s="25" t="s">
        <v>36</v>
      </c>
      <c r="C87" s="21">
        <v>26.179000854492188</v>
      </c>
      <c r="D87" s="33"/>
      <c r="E87" s="37"/>
      <c r="F87" s="37"/>
      <c r="G87" s="36">
        <v>17.229000091552734</v>
      </c>
      <c r="I87" s="37"/>
      <c r="J87" s="37"/>
      <c r="K87" s="37"/>
      <c r="L87" s="37"/>
      <c r="M87" s="37"/>
      <c r="N87" s="37"/>
      <c r="O87" s="38"/>
    </row>
    <row r="88" spans="2:16">
      <c r="B88" s="25" t="s">
        <v>36</v>
      </c>
      <c r="C88" s="21">
        <v>26.336000442504883</v>
      </c>
      <c r="D88" s="39"/>
      <c r="E88" s="37"/>
      <c r="F88" s="37"/>
      <c r="G88" s="36">
        <v>17.336000442504883</v>
      </c>
      <c r="H88" s="39"/>
      <c r="I88" s="37"/>
      <c r="J88" s="37"/>
      <c r="K88" s="37"/>
      <c r="L88" s="37"/>
      <c r="M88" s="37"/>
      <c r="N88" s="37"/>
      <c r="O88" s="38"/>
    </row>
    <row r="89" spans="2:16" ht="15.75">
      <c r="B89" s="25" t="s">
        <v>36</v>
      </c>
      <c r="C89" s="21">
        <v>26.26099967956543</v>
      </c>
      <c r="D89" s="40">
        <f>STDEV(C87:C89)</f>
        <v>7.8525783866456117E-2</v>
      </c>
      <c r="E89" s="41">
        <f>AVERAGE(C87:C89)</f>
        <v>26.2586669921875</v>
      </c>
      <c r="F89" s="37"/>
      <c r="G89" s="36">
        <v>17.329000473022461</v>
      </c>
      <c r="H89" s="42">
        <f>STDEV(G87:G89)</f>
        <v>5.9858375869949063E-2</v>
      </c>
      <c r="I89" s="41">
        <f>AVERAGE(G87:G89)</f>
        <v>17.298000335693359</v>
      </c>
      <c r="J89" s="37"/>
      <c r="K89" s="41">
        <f>E89-I89</f>
        <v>8.9606666564941406</v>
      </c>
      <c r="L89" s="41">
        <f>K89-$K$7</f>
        <v>1.9436664581298828</v>
      </c>
      <c r="M89" s="18">
        <f>SQRT((D89*D89)+(H89*H89))</f>
        <v>9.8738664633614928E-2</v>
      </c>
      <c r="N89" s="6"/>
      <c r="O89" s="23">
        <f>POWER(2,-L89)</f>
        <v>0.25995495176991956</v>
      </c>
      <c r="P89" s="17">
        <f>M89/SQRT((COUNT(C87:C89)+COUNT(G87:G89)/2))</f>
        <v>4.6545852885155635E-2</v>
      </c>
    </row>
    <row r="90" spans="2:16">
      <c r="B90" s="25" t="s">
        <v>37</v>
      </c>
      <c r="C90" s="21">
        <v>28.090999603271484</v>
      </c>
      <c r="D90" s="33"/>
      <c r="E90" s="37"/>
      <c r="F90" s="37"/>
      <c r="G90" s="36">
        <v>21.128999710083008</v>
      </c>
      <c r="I90" s="37"/>
      <c r="J90" s="37"/>
      <c r="K90" s="37"/>
      <c r="L90" s="37"/>
      <c r="M90" s="37"/>
      <c r="N90" s="37"/>
      <c r="O90" s="38"/>
    </row>
    <row r="91" spans="2:16">
      <c r="B91" s="25" t="s">
        <v>37</v>
      </c>
      <c r="C91" s="21">
        <v>28.034999847412109</v>
      </c>
      <c r="D91" s="39"/>
      <c r="E91" s="37"/>
      <c r="F91" s="37"/>
      <c r="G91" s="36"/>
      <c r="H91" s="39"/>
      <c r="I91" s="37"/>
      <c r="J91" s="37"/>
      <c r="K91" s="37"/>
      <c r="L91" s="37"/>
      <c r="M91" s="37"/>
      <c r="N91" s="37"/>
      <c r="O91" s="38"/>
    </row>
    <row r="92" spans="2:16" ht="15.75">
      <c r="B92" s="25" t="s">
        <v>37</v>
      </c>
      <c r="C92" s="21">
        <v>28.205999374389648</v>
      </c>
      <c r="D92" s="40">
        <f>STDEV(C90:C92)</f>
        <v>8.7179659554357289E-2</v>
      </c>
      <c r="E92" s="41">
        <f>AVERAGE(C90:C92)</f>
        <v>28.110666275024414</v>
      </c>
      <c r="F92" s="37"/>
      <c r="G92" s="36">
        <v>21.26300048828125</v>
      </c>
      <c r="H92" s="42">
        <f>STDEV(G90:G92)</f>
        <v>9.4752858948251528E-2</v>
      </c>
      <c r="I92" s="41">
        <f>AVERAGE(G90:G92)</f>
        <v>21.196000099182129</v>
      </c>
      <c r="J92" s="37"/>
      <c r="K92" s="41">
        <f>E92-I92</f>
        <v>6.9146661758422852</v>
      </c>
      <c r="L92" s="41">
        <f>K92-$K$7</f>
        <v>-0.10233402252197266</v>
      </c>
      <c r="M92" s="18">
        <f>SQRT((D92*D92)+(H92*H92))</f>
        <v>0.12875712531305167</v>
      </c>
      <c r="N92" s="6"/>
      <c r="O92" s="23">
        <f>POWER(2,-L92)</f>
        <v>1.0735088036483209</v>
      </c>
      <c r="P92" s="17">
        <f>M92/SQRT((COUNT(C90:C92)+COUNT(G90:G92)/2))</f>
        <v>6.4378562656525834E-2</v>
      </c>
    </row>
    <row r="93" spans="2:16">
      <c r="B93" s="25" t="s">
        <v>38</v>
      </c>
      <c r="C93" s="21">
        <v>22.915000915527344</v>
      </c>
      <c r="D93" s="33"/>
      <c r="E93" s="37"/>
      <c r="F93" s="37"/>
      <c r="G93" s="36">
        <v>14.189000129699707</v>
      </c>
      <c r="I93" s="37"/>
      <c r="J93" s="37"/>
      <c r="K93" s="37"/>
      <c r="L93" s="37"/>
      <c r="M93" s="37"/>
      <c r="N93" s="37"/>
      <c r="O93" s="38"/>
    </row>
    <row r="94" spans="2:16">
      <c r="B94" s="25" t="s">
        <v>38</v>
      </c>
      <c r="C94" s="21">
        <v>22.839000701904297</v>
      </c>
      <c r="D94" s="39"/>
      <c r="E94" s="37"/>
      <c r="F94" s="37"/>
      <c r="G94" s="36">
        <v>14.342000007629395</v>
      </c>
      <c r="H94" s="39"/>
      <c r="I94" s="37"/>
      <c r="J94" s="37"/>
      <c r="K94" s="37"/>
      <c r="L94" s="37"/>
      <c r="M94" s="37"/>
      <c r="N94" s="37"/>
      <c r="O94" s="38"/>
    </row>
    <row r="95" spans="2:16" ht="15.75">
      <c r="B95" s="25" t="s">
        <v>38</v>
      </c>
      <c r="C95" s="21">
        <v>22.913999557495117</v>
      </c>
      <c r="D95" s="40">
        <f>STDEV(C93:C95)</f>
        <v>4.3592551979648585E-2</v>
      </c>
      <c r="E95" s="41">
        <f>AVERAGE(C93:C95)</f>
        <v>22.889333724975586</v>
      </c>
      <c r="F95" s="37"/>
      <c r="G95" s="36">
        <v>14.340999603271484</v>
      </c>
      <c r="H95" s="42">
        <f>STDEV(G93:G95)</f>
        <v>8.8047149699726268E-2</v>
      </c>
      <c r="I95" s="41">
        <f>AVERAGE(G93:G95)</f>
        <v>14.290666580200195</v>
      </c>
      <c r="J95" s="37"/>
      <c r="K95" s="41">
        <f>E95-I95</f>
        <v>8.5986671447753906</v>
      </c>
      <c r="L95" s="41">
        <f>K95-$K$7</f>
        <v>1.5816669464111328</v>
      </c>
      <c r="M95" s="18">
        <f>SQRT((D95*D95)+(H95*H95))</f>
        <v>9.8247703069050785E-2</v>
      </c>
      <c r="N95" s="6"/>
      <c r="O95" s="23">
        <f>POWER(2,-L95)</f>
        <v>0.33409563839630013</v>
      </c>
      <c r="P95" s="17">
        <f>M95/SQRT((COUNT(C93:C95)+COUNT(G93:G95)/2))</f>
        <v>4.6314411384085465E-2</v>
      </c>
    </row>
    <row r="96" spans="2:16">
      <c r="B96" s="25" t="s">
        <v>39</v>
      </c>
      <c r="C96" s="21">
        <v>25.454000473022461</v>
      </c>
      <c r="D96" s="33"/>
      <c r="E96" s="37"/>
      <c r="F96" s="37"/>
      <c r="G96" s="36">
        <v>16.368999481201172</v>
      </c>
      <c r="I96" s="37"/>
      <c r="J96" s="37"/>
      <c r="K96" s="37"/>
      <c r="L96" s="37"/>
      <c r="M96" s="37"/>
      <c r="N96" s="37"/>
      <c r="O96" s="38"/>
    </row>
    <row r="97" spans="2:17">
      <c r="B97" s="25" t="s">
        <v>39</v>
      </c>
      <c r="C97" s="21">
        <v>25.399999618530273</v>
      </c>
      <c r="D97" s="39"/>
      <c r="E97" s="37"/>
      <c r="F97" s="37"/>
      <c r="G97" s="36">
        <v>16.402999877929688</v>
      </c>
      <c r="H97" s="39"/>
      <c r="I97" s="37"/>
      <c r="J97" s="37"/>
      <c r="K97" s="37"/>
      <c r="L97" s="37"/>
      <c r="M97" s="37"/>
      <c r="N97" s="37"/>
      <c r="O97" s="38"/>
    </row>
    <row r="98" spans="2:17" ht="15.75">
      <c r="B98" s="25" t="s">
        <v>39</v>
      </c>
      <c r="C98" s="21">
        <v>25.268999099731445</v>
      </c>
      <c r="D98" s="40">
        <f>STDEV(C96:C98)</f>
        <v>9.5133884894754356E-2</v>
      </c>
      <c r="E98" s="41">
        <f>AVERAGE(C96:C98)</f>
        <v>25.374333063761394</v>
      </c>
      <c r="F98" s="37"/>
      <c r="G98" s="36">
        <v>16.302000045776367</v>
      </c>
      <c r="H98" s="42">
        <f>STDEV(G96:G98)</f>
        <v>5.139052672094651E-2</v>
      </c>
      <c r="I98" s="41">
        <f>AVERAGE(G96:G98)</f>
        <v>16.357999801635742</v>
      </c>
      <c r="J98" s="37"/>
      <c r="K98" s="41">
        <f>E98-I98</f>
        <v>9.0163332621256522</v>
      </c>
      <c r="L98" s="41">
        <f>K98-$K$7</f>
        <v>1.9993330637613944</v>
      </c>
      <c r="M98" s="18">
        <f>SQRT((D98*D98)+(H98*H98))</f>
        <v>0.10812697300777771</v>
      </c>
      <c r="N98" s="6"/>
      <c r="O98" s="23">
        <f>POWER(2,-L98)</f>
        <v>0.25011559796089211</v>
      </c>
      <c r="P98" s="17">
        <f>M98/SQRT((COUNT(C96:C98)+COUNT(G96:G98)/2))</f>
        <v>5.0971543895316274E-2</v>
      </c>
    </row>
    <row r="99" spans="2:17">
      <c r="B99" s="25" t="s">
        <v>241</v>
      </c>
      <c r="C99" s="21">
        <v>24.347000122070312</v>
      </c>
      <c r="D99" s="33"/>
      <c r="E99" s="37"/>
      <c r="F99" s="37"/>
      <c r="G99" s="36">
        <v>17.586999893188477</v>
      </c>
      <c r="I99" s="37"/>
      <c r="J99" s="37"/>
      <c r="K99" s="37"/>
      <c r="L99" s="37"/>
      <c r="M99" s="37"/>
      <c r="N99" s="37"/>
      <c r="O99" s="38"/>
    </row>
    <row r="100" spans="2:17">
      <c r="B100" s="25" t="s">
        <v>241</v>
      </c>
      <c r="C100" s="21">
        <v>24.246000289916992</v>
      </c>
      <c r="D100" s="39"/>
      <c r="E100" s="37"/>
      <c r="F100" s="37"/>
      <c r="G100" s="36">
        <v>17.583000183105469</v>
      </c>
      <c r="H100" s="39"/>
      <c r="I100" s="37"/>
      <c r="J100" s="37"/>
      <c r="K100" s="37"/>
      <c r="L100" s="37"/>
      <c r="M100" s="37"/>
      <c r="N100" s="37"/>
      <c r="O100" s="38"/>
    </row>
    <row r="101" spans="2:17" ht="15.75">
      <c r="B101" s="25" t="s">
        <v>241</v>
      </c>
      <c r="C101" s="21">
        <v>24.166000366210938</v>
      </c>
      <c r="D101" s="40">
        <f>STDEV(C99:C101)</f>
        <v>9.0702687859040135E-2</v>
      </c>
      <c r="E101" s="41">
        <f>AVERAGE(C99:C101)</f>
        <v>24.253000259399414</v>
      </c>
      <c r="F101" s="37"/>
      <c r="G101" s="36">
        <v>17.471000671386719</v>
      </c>
      <c r="H101" s="42">
        <f>STDEV(G99:G101)</f>
        <v>6.5847940697488699E-2</v>
      </c>
      <c r="I101" s="41">
        <f>AVERAGE(G99:G101)</f>
        <v>17.547000249226887</v>
      </c>
      <c r="J101" s="37"/>
      <c r="K101" s="41">
        <f>E101-I101</f>
        <v>6.7060000101725272</v>
      </c>
      <c r="L101" s="41">
        <f>K101-$K$7</f>
        <v>-0.31100018819173059</v>
      </c>
      <c r="M101" s="18">
        <f>SQRT((D101*D101)+(H101*H101))</f>
        <v>0.11208447206885731</v>
      </c>
      <c r="N101" s="6"/>
      <c r="O101" s="23">
        <f>POWER(2,-L101)</f>
        <v>1.2405674595406639</v>
      </c>
      <c r="P101" s="17">
        <f>M101/SQRT((COUNT(C99:C101)+COUNT(G99:G101)/2))</f>
        <v>5.2837126843735462E-2</v>
      </c>
    </row>
    <row r="102" spans="2:17">
      <c r="B102" s="25" t="s">
        <v>242</v>
      </c>
      <c r="C102" s="21">
        <v>22.863000869750977</v>
      </c>
      <c r="D102" s="33"/>
      <c r="E102" s="37"/>
      <c r="F102" s="37"/>
      <c r="G102" s="36">
        <v>13.833999633789063</v>
      </c>
      <c r="I102" s="37"/>
      <c r="J102" s="37"/>
      <c r="K102" s="37"/>
      <c r="L102" s="37"/>
      <c r="M102" s="37"/>
      <c r="N102" s="37"/>
      <c r="O102" s="38"/>
    </row>
    <row r="103" spans="2:17">
      <c r="B103" s="25" t="s">
        <v>242</v>
      </c>
      <c r="C103" s="21">
        <v>22.801000595092773</v>
      </c>
      <c r="D103" s="39"/>
      <c r="E103" s="37"/>
      <c r="F103" s="37"/>
      <c r="G103" s="36">
        <v>13.857999801635742</v>
      </c>
      <c r="H103" s="39"/>
      <c r="I103" s="37"/>
      <c r="J103" s="37"/>
      <c r="K103" s="37"/>
      <c r="L103" s="37"/>
      <c r="M103" s="37"/>
      <c r="N103" s="37"/>
      <c r="O103" s="38"/>
    </row>
    <row r="104" spans="2:17" ht="15.75">
      <c r="B104" s="25" t="s">
        <v>242</v>
      </c>
      <c r="C104" s="21">
        <v>22.834999084472656</v>
      </c>
      <c r="D104" s="40">
        <f>STDEV(C102:C104)</f>
        <v>3.1048433445666213E-2</v>
      </c>
      <c r="E104" s="41">
        <f>AVERAGE(C102:C104)</f>
        <v>22.833000183105469</v>
      </c>
      <c r="F104" s="37"/>
      <c r="G104" s="36">
        <v>13.748000144958496</v>
      </c>
      <c r="H104" s="42">
        <f>STDEV(G102:G104)</f>
        <v>5.7838632713351039E-2</v>
      </c>
      <c r="I104" s="41">
        <f>AVERAGE(G102:G104)</f>
        <v>13.8133331934611</v>
      </c>
      <c r="J104" s="37"/>
      <c r="K104" s="41">
        <f>E104-I104</f>
        <v>9.0196669896443691</v>
      </c>
      <c r="L104" s="41">
        <f>K104-$K$7</f>
        <v>2.0026667912801113</v>
      </c>
      <c r="M104" s="18">
        <f>SQRT((D104*D104)+(H104*H104))</f>
        <v>6.5645355156171453E-2</v>
      </c>
      <c r="N104" s="6"/>
      <c r="O104" s="23">
        <f>POWER(2,-L104)</f>
        <v>0.24953830713197694</v>
      </c>
      <c r="P104" s="17">
        <f>M104/SQRT((COUNT(C102:C104)+COUNT(G102:G104)/2))</f>
        <v>3.0945517189552088E-2</v>
      </c>
    </row>
    <row r="105" spans="2:17">
      <c r="B105" s="25" t="s">
        <v>243</v>
      </c>
      <c r="C105" s="21">
        <v>24.99799919128418</v>
      </c>
      <c r="D105" s="33"/>
      <c r="E105" s="37"/>
      <c r="F105" s="37"/>
      <c r="G105" s="36">
        <v>17.069000244140625</v>
      </c>
      <c r="I105" s="37"/>
      <c r="J105" s="37"/>
      <c r="K105" s="37"/>
      <c r="L105" s="37"/>
      <c r="M105" s="37"/>
      <c r="N105" s="37"/>
      <c r="O105" s="38"/>
    </row>
    <row r="106" spans="2:17">
      <c r="B106" s="25" t="s">
        <v>243</v>
      </c>
      <c r="C106" s="21">
        <v>24.902000427246094</v>
      </c>
      <c r="D106" s="39"/>
      <c r="E106" s="37"/>
      <c r="F106" s="37"/>
      <c r="G106" s="36">
        <v>17.143999099731445</v>
      </c>
      <c r="H106" s="39"/>
      <c r="I106" s="37"/>
      <c r="J106" s="37"/>
      <c r="K106" s="37"/>
      <c r="L106" s="37"/>
      <c r="M106" s="37"/>
      <c r="N106" s="37"/>
      <c r="O106" s="38"/>
    </row>
    <row r="107" spans="2:17" ht="15.75">
      <c r="B107" s="25" t="s">
        <v>243</v>
      </c>
      <c r="C107" s="21">
        <v>24.951000213623047</v>
      </c>
      <c r="D107" s="40">
        <f>STDEV(C105:C107)</f>
        <v>4.8002856968828438E-2</v>
      </c>
      <c r="E107" s="41">
        <f>AVERAGE(C105:C107)</f>
        <v>24.950333277384441</v>
      </c>
      <c r="F107" s="37"/>
      <c r="G107" s="36">
        <v>17.097000122070312</v>
      </c>
      <c r="H107" s="42">
        <f>STDEV(G105:G107)</f>
        <v>3.7898384761538721E-2</v>
      </c>
      <c r="I107" s="41">
        <f>AVERAGE(G105:G107)</f>
        <v>17.103333155314129</v>
      </c>
      <c r="J107" s="37"/>
      <c r="K107" s="41">
        <f>E107-I107</f>
        <v>7.8470001220703125</v>
      </c>
      <c r="L107" s="41">
        <f>K107-$K$7</f>
        <v>0.82999992370605469</v>
      </c>
      <c r="M107" s="18">
        <f>SQRT((D107*D107)+(H107*H107))</f>
        <v>6.1160132804821729E-2</v>
      </c>
      <c r="N107" s="6"/>
      <c r="O107" s="23">
        <f>POWER(2,-L107)</f>
        <v>0.56252927209260184</v>
      </c>
      <c r="P107" s="17">
        <f>M107/SQRT((COUNT(C105:C107)+COUNT(G105:G107)/2))</f>
        <v>2.8831163096372847E-2</v>
      </c>
    </row>
    <row r="108" spans="2:17">
      <c r="B108" s="25" t="s">
        <v>40</v>
      </c>
      <c r="C108" s="21">
        <v>24.979999542236328</v>
      </c>
      <c r="D108" s="33"/>
      <c r="E108" s="37"/>
      <c r="F108" s="37"/>
      <c r="G108" s="36">
        <v>17.478000640869141</v>
      </c>
      <c r="I108" s="37"/>
      <c r="J108" s="37"/>
      <c r="K108" s="37"/>
      <c r="L108" s="37"/>
      <c r="M108" s="37"/>
      <c r="N108" s="37"/>
      <c r="O108" s="38"/>
      <c r="Q108"/>
    </row>
    <row r="109" spans="2:17">
      <c r="B109" s="25" t="s">
        <v>40</v>
      </c>
      <c r="C109" s="21">
        <v>24.905000686645508</v>
      </c>
      <c r="D109" s="39"/>
      <c r="E109" s="37"/>
      <c r="F109" s="37"/>
      <c r="G109" s="36">
        <v>17.478000640869141</v>
      </c>
      <c r="H109" s="39"/>
      <c r="I109" s="37"/>
      <c r="J109" s="37"/>
      <c r="K109" s="37"/>
      <c r="L109" s="37"/>
      <c r="M109" s="37"/>
      <c r="N109" s="37"/>
      <c r="O109" s="38"/>
      <c r="Q109"/>
    </row>
    <row r="110" spans="2:17" ht="15.75">
      <c r="B110" s="25" t="s">
        <v>40</v>
      </c>
      <c r="C110" s="21">
        <v>25.006000518798828</v>
      </c>
      <c r="D110" s="40">
        <f>STDEV(C108:C110)</f>
        <v>5.2443374569045534E-2</v>
      </c>
      <c r="E110" s="41">
        <f>AVERAGE(C108:C110)</f>
        <v>24.963666915893555</v>
      </c>
      <c r="F110" s="37"/>
      <c r="G110" s="36">
        <v>17.500999450683594</v>
      </c>
      <c r="H110" s="42">
        <f>STDEV(G108:G110)</f>
        <v>1.3278369037415519E-2</v>
      </c>
      <c r="I110" s="41">
        <f>AVERAGE(G108:G110)</f>
        <v>17.485666910807293</v>
      </c>
      <c r="J110" s="37"/>
      <c r="K110" s="41">
        <f>E110-I110</f>
        <v>7.4780000050862618</v>
      </c>
      <c r="L110" s="41">
        <f>K110-$K$7</f>
        <v>0.46099980672200402</v>
      </c>
      <c r="M110" s="18">
        <f>SQRT((D110*D110)+(H110*H110))</f>
        <v>5.409826818376913E-2</v>
      </c>
      <c r="N110" s="6"/>
      <c r="O110" s="23">
        <f>POWER(2,-L110)</f>
        <v>0.72648262211262649</v>
      </c>
      <c r="P110" s="17">
        <f>M110/SQRT((COUNT(C108:C110)+COUNT(G108:G110)/2))</f>
        <v>2.5502168188794406E-2</v>
      </c>
      <c r="Q110"/>
    </row>
    <row r="111" spans="2:17">
      <c r="B111" s="25" t="s">
        <v>41</v>
      </c>
      <c r="C111" s="21">
        <v>23.299999237060547</v>
      </c>
      <c r="D111" s="33"/>
      <c r="E111" s="37"/>
      <c r="F111" s="37"/>
      <c r="G111" s="36">
        <v>13.956999778747559</v>
      </c>
      <c r="I111" s="37"/>
      <c r="J111" s="37"/>
      <c r="K111" s="37"/>
      <c r="L111" s="37"/>
      <c r="M111" s="37"/>
      <c r="N111" s="37"/>
      <c r="O111" s="38"/>
      <c r="Q111"/>
    </row>
    <row r="112" spans="2:17">
      <c r="B112" s="25" t="s">
        <v>41</v>
      </c>
      <c r="C112" s="21">
        <v>23.232999801635742</v>
      </c>
      <c r="D112" s="39"/>
      <c r="E112" s="37"/>
      <c r="F112" s="37"/>
      <c r="G112" s="36">
        <v>14.053000450134277</v>
      </c>
      <c r="H112" s="39"/>
      <c r="I112" s="37"/>
      <c r="J112" s="37"/>
      <c r="K112" s="37"/>
      <c r="L112" s="37"/>
      <c r="M112" s="37"/>
      <c r="N112" s="37"/>
      <c r="O112" s="38"/>
      <c r="Q112"/>
    </row>
    <row r="113" spans="2:17" ht="15.75">
      <c r="B113" s="25" t="s">
        <v>41</v>
      </c>
      <c r="C113" s="21">
        <v>23.266000747680664</v>
      </c>
      <c r="D113" s="40">
        <f>STDEV(C111:C113)</f>
        <v>3.3500955377462553E-2</v>
      </c>
      <c r="E113" s="41">
        <f>AVERAGE(C111:C113)</f>
        <v>23.266333262125652</v>
      </c>
      <c r="F113" s="37"/>
      <c r="G113" s="36">
        <v>14.031000137329102</v>
      </c>
      <c r="H113" s="42">
        <f>STDEV(G111:G113)</f>
        <v>5.0292802235878779E-2</v>
      </c>
      <c r="I113" s="41">
        <f>AVERAGE(G111:G113)</f>
        <v>14.013666788736979</v>
      </c>
      <c r="J113" s="37"/>
      <c r="K113" s="41">
        <f>E113-I113</f>
        <v>9.2526664733886737</v>
      </c>
      <c r="L113" s="41">
        <f>K113-$K$7</f>
        <v>2.2356662750244158</v>
      </c>
      <c r="M113" s="18">
        <f>SQRT((D113*D113)+(H113*H113))</f>
        <v>6.0429131782112767E-2</v>
      </c>
      <c r="N113" s="6"/>
      <c r="O113" s="23">
        <f>POWER(2,-L113)</f>
        <v>0.21232317063902273</v>
      </c>
      <c r="P113" s="17">
        <f>M113/SQRT((COUNT(C111:C113)+COUNT(G111:G113)/2))</f>
        <v>2.8486565909564974E-2</v>
      </c>
      <c r="Q113"/>
    </row>
    <row r="114" spans="2:17" s="24" customFormat="1">
      <c r="B114" s="25" t="s">
        <v>42</v>
      </c>
      <c r="C114" s="21">
        <v>25.915000915527344</v>
      </c>
      <c r="D114" s="33"/>
      <c r="E114" s="37"/>
      <c r="F114" s="37"/>
      <c r="G114" s="36">
        <v>16.527000427246094</v>
      </c>
      <c r="H114" s="32"/>
      <c r="I114" s="37"/>
      <c r="J114" s="37"/>
      <c r="K114" s="37"/>
      <c r="L114" s="37"/>
      <c r="M114" s="37"/>
      <c r="N114" s="37"/>
      <c r="O114" s="38"/>
      <c r="P114" s="44"/>
    </row>
    <row r="115" spans="2:17" s="24" customFormat="1">
      <c r="B115" s="25" t="s">
        <v>42</v>
      </c>
      <c r="C115" s="21">
        <v>25.650999069213867</v>
      </c>
      <c r="D115" s="39"/>
      <c r="E115" s="37"/>
      <c r="F115" s="37"/>
      <c r="G115" s="36">
        <v>16.511999130249023</v>
      </c>
      <c r="H115" s="39"/>
      <c r="I115" s="37"/>
      <c r="J115" s="37"/>
      <c r="K115" s="37"/>
      <c r="L115" s="37"/>
      <c r="M115" s="37"/>
      <c r="N115" s="37"/>
      <c r="O115" s="38"/>
      <c r="P115" s="44"/>
    </row>
    <row r="116" spans="2:17" s="24" customFormat="1" ht="15.75">
      <c r="B116" s="25" t="s">
        <v>42</v>
      </c>
      <c r="C116" s="21">
        <v>25.555000305175781</v>
      </c>
      <c r="D116" s="40">
        <f>STDEV(C114:C116)</f>
        <v>0.18641940931114151</v>
      </c>
      <c r="E116" s="41">
        <f>AVERAGE(C114:C116)</f>
        <v>25.707000096638996</v>
      </c>
      <c r="F116" s="37"/>
      <c r="G116" s="36">
        <v>16.514999389648437</v>
      </c>
      <c r="H116" s="42">
        <f>STDEV(G114:G116)</f>
        <v>7.9379402395336179E-3</v>
      </c>
      <c r="I116" s="41">
        <f>AVERAGE(G114:G116)</f>
        <v>16.517999649047852</v>
      </c>
      <c r="J116" s="37"/>
      <c r="K116" s="41">
        <f>E116-I116</f>
        <v>9.1890004475911446</v>
      </c>
      <c r="L116" s="41">
        <f>K116-$K$7</f>
        <v>2.1720002492268868</v>
      </c>
      <c r="M116" s="41">
        <f>SQRT((D116*D116)+(H116*H116))</f>
        <v>0.18658833581754602</v>
      </c>
      <c r="N116" s="37"/>
      <c r="O116" s="45">
        <f>POWER(2,-L116)</f>
        <v>0.22190279598346035</v>
      </c>
      <c r="P116" s="1">
        <f>M116/SQRT((COUNT(C114:C116)+COUNT(G114:G116)/2))</f>
        <v>8.7958585031266384E-2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6" workbookViewId="0">
      <selection activeCell="S18" sqref="S18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4.5703125" style="34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7" t="s">
        <v>244</v>
      </c>
      <c r="D3" s="48"/>
      <c r="E3" s="49"/>
      <c r="F3" s="9"/>
      <c r="G3" s="50" t="s">
        <v>9</v>
      </c>
      <c r="H3" s="50"/>
      <c r="I3" s="50"/>
      <c r="J3" s="10"/>
      <c r="K3" s="11"/>
      <c r="L3" s="12"/>
      <c r="M3" s="12"/>
      <c r="N3" s="20"/>
    </row>
    <row r="4" spans="2:17" ht="5.25" customHeight="1">
      <c r="C4" s="35"/>
      <c r="G4" s="35"/>
    </row>
    <row r="5" spans="2:17">
      <c r="B5" s="2"/>
      <c r="C5" s="36">
        <v>25.834999084472656</v>
      </c>
      <c r="D5" s="33"/>
      <c r="E5" s="37"/>
      <c r="F5" s="37"/>
      <c r="G5" s="36">
        <v>17.930999755859375</v>
      </c>
      <c r="H5" s="33"/>
      <c r="I5" s="37"/>
      <c r="J5" s="37"/>
      <c r="K5" s="37"/>
      <c r="L5" s="37"/>
      <c r="M5" s="37"/>
      <c r="N5" s="37"/>
      <c r="O5" s="38"/>
    </row>
    <row r="6" spans="2:17">
      <c r="B6" s="27" t="s">
        <v>4</v>
      </c>
      <c r="C6" s="36">
        <v>25.684000015258789</v>
      </c>
      <c r="D6" s="39"/>
      <c r="E6" s="37"/>
      <c r="F6" s="37"/>
      <c r="G6" s="36">
        <v>18.006000518798828</v>
      </c>
      <c r="H6" s="39"/>
      <c r="I6" s="37"/>
      <c r="J6" s="37"/>
      <c r="K6" s="37"/>
      <c r="L6" s="37"/>
      <c r="M6" s="37"/>
      <c r="N6" s="37"/>
      <c r="O6" s="38"/>
    </row>
    <row r="7" spans="2:17" ht="15.75">
      <c r="B7" s="27"/>
      <c r="C7" s="36">
        <v>25.771999359130859</v>
      </c>
      <c r="D7" s="40">
        <f>STDEV(C5:C8)</f>
        <v>7.5843664664570556E-2</v>
      </c>
      <c r="E7" s="41">
        <f>AVERAGE(C5:C8)</f>
        <v>25.763666152954102</v>
      </c>
      <c r="F7" s="37"/>
      <c r="G7" s="36">
        <v>17.895999908447266</v>
      </c>
      <c r="H7" s="42">
        <f>STDEV(G5:G8)</f>
        <v>5.6199403967905903E-2</v>
      </c>
      <c r="I7" s="41">
        <f>AVERAGE(G5:G8)</f>
        <v>17.944333394368488</v>
      </c>
      <c r="J7" s="37"/>
      <c r="K7" s="1">
        <f>E7-I7</f>
        <v>7.8193327585856132</v>
      </c>
      <c r="L7" s="41">
        <f>K7-$K$7</f>
        <v>0</v>
      </c>
      <c r="M7" s="18">
        <f>SQRT((D7*D7)+(H7*H7))</f>
        <v>9.4396157104511963E-2</v>
      </c>
      <c r="N7" s="6"/>
      <c r="O7" s="23">
        <f>POWER(2,-L7)</f>
        <v>1</v>
      </c>
      <c r="P7" s="17">
        <f>M7/SQRT((COUNT(C5:C8)+COUNT(G5:G8)/2))</f>
        <v>4.4498775204367409E-2</v>
      </c>
    </row>
    <row r="8" spans="2:17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7" s="24" customFormat="1">
      <c r="B9" s="25" t="s">
        <v>43</v>
      </c>
      <c r="C9" s="21">
        <v>26.079999923706055</v>
      </c>
      <c r="D9" s="33"/>
      <c r="E9" s="37"/>
      <c r="F9" s="37"/>
      <c r="G9" s="36">
        <v>18.927000045776367</v>
      </c>
      <c r="H9" s="32"/>
      <c r="I9" s="37"/>
      <c r="J9" s="37"/>
      <c r="K9" s="37"/>
      <c r="L9" s="37"/>
      <c r="M9" s="37"/>
      <c r="N9" s="37"/>
      <c r="O9" s="38"/>
      <c r="P9" s="44"/>
      <c r="Q9" s="30"/>
    </row>
    <row r="10" spans="2:17" s="24" customFormat="1">
      <c r="B10" s="25" t="s">
        <v>43</v>
      </c>
      <c r="C10" s="21">
        <v>26.169000625610352</v>
      </c>
      <c r="D10" s="39"/>
      <c r="E10" s="37"/>
      <c r="F10" s="37"/>
      <c r="G10" s="36">
        <v>18.972999572753906</v>
      </c>
      <c r="H10" s="39"/>
      <c r="I10" s="37"/>
      <c r="J10" s="37"/>
      <c r="K10" s="37"/>
      <c r="L10" s="37"/>
      <c r="M10" s="37"/>
      <c r="N10" s="37"/>
      <c r="O10" s="38"/>
      <c r="P10" s="44"/>
      <c r="Q10" s="30"/>
    </row>
    <row r="11" spans="2:17" s="24" customFormat="1" ht="15.75">
      <c r="B11" s="25" t="s">
        <v>43</v>
      </c>
      <c r="C11" s="21">
        <v>26.650999069213867</v>
      </c>
      <c r="D11" s="40">
        <f>STDEV(C9:C11)</f>
        <v>0.30721427070419605</v>
      </c>
      <c r="E11" s="41">
        <f>AVERAGE(C9:C11)</f>
        <v>26.299999872843426</v>
      </c>
      <c r="F11" s="37"/>
      <c r="G11" s="36">
        <v>18.75</v>
      </c>
      <c r="H11" s="42">
        <f>STDEV(G9:G11)</f>
        <v>0.1177382564104365</v>
      </c>
      <c r="I11" s="41">
        <f>AVERAGE(G9:G11)</f>
        <v>18.883333206176758</v>
      </c>
      <c r="J11" s="37"/>
      <c r="K11" s="41">
        <f>E11-I11</f>
        <v>7.4166666666666679</v>
      </c>
      <c r="L11" s="41">
        <f>K11-$K$7</f>
        <v>-0.40266609191894531</v>
      </c>
      <c r="M11" s="41">
        <f>SQRT((D11*D11)+(H11*H11))</f>
        <v>0.32900289534726096</v>
      </c>
      <c r="N11" s="37"/>
      <c r="O11" s="45">
        <f>POWER(2,-L11)</f>
        <v>1.3219486081051244</v>
      </c>
      <c r="P11" s="1">
        <f>M11/SQRT((COUNT(C9:C11)+COUNT(G9:G11)/2))</f>
        <v>0.15509345222003751</v>
      </c>
      <c r="Q11" s="30"/>
    </row>
    <row r="12" spans="2:17">
      <c r="B12" s="25" t="s">
        <v>44</v>
      </c>
      <c r="C12" s="21">
        <v>21.896999359130859</v>
      </c>
      <c r="D12" s="33"/>
      <c r="E12" s="37"/>
      <c r="F12" s="37"/>
      <c r="G12" s="36">
        <v>13.442000389099121</v>
      </c>
      <c r="I12" s="37"/>
      <c r="J12" s="37"/>
      <c r="K12" s="37"/>
      <c r="L12" s="37"/>
      <c r="M12" s="37"/>
      <c r="N12" s="37"/>
      <c r="O12" s="29"/>
    </row>
    <row r="13" spans="2:17">
      <c r="B13" s="25" t="s">
        <v>44</v>
      </c>
      <c r="C13" s="21">
        <v>22.055000305175781</v>
      </c>
      <c r="D13" s="39"/>
      <c r="E13" s="37"/>
      <c r="F13" s="37"/>
      <c r="G13" s="36">
        <v>13.548000335693359</v>
      </c>
      <c r="H13" s="39"/>
      <c r="I13" s="37"/>
      <c r="J13" s="37"/>
      <c r="K13" s="37"/>
      <c r="L13" s="37"/>
      <c r="M13" s="37"/>
      <c r="N13" s="37"/>
      <c r="O13" s="29"/>
    </row>
    <row r="14" spans="2:17" ht="15.75">
      <c r="B14" s="25" t="s">
        <v>44</v>
      </c>
      <c r="C14" s="21">
        <v>22.374000549316406</v>
      </c>
      <c r="D14" s="40">
        <f>STDEV(C12:C14)</f>
        <v>0.24298682754130393</v>
      </c>
      <c r="E14" s="41">
        <f>AVERAGE(C12:C14)</f>
        <v>22.108666737874348</v>
      </c>
      <c r="F14" s="37"/>
      <c r="G14" s="36">
        <v>13.52299976348877</v>
      </c>
      <c r="H14" s="42">
        <f>STDEV(G12:G14)</f>
        <v>5.5410462219170474E-2</v>
      </c>
      <c r="I14" s="41">
        <f>AVERAGE(G12:G14)</f>
        <v>13.50433349609375</v>
      </c>
      <c r="J14" s="37"/>
      <c r="K14" s="41">
        <f>E14-I14</f>
        <v>8.6043332417805978</v>
      </c>
      <c r="L14" s="41">
        <f>K14-$K$7</f>
        <v>0.78500048319498461</v>
      </c>
      <c r="M14" s="18">
        <f>SQRT((D14*D14)+(H14*H14))</f>
        <v>0.24922463297581463</v>
      </c>
      <c r="N14" s="6"/>
      <c r="O14" s="23">
        <f>POWER(2,-L14)</f>
        <v>0.58035176281737333</v>
      </c>
      <c r="P14" s="17">
        <f>M14/SQRT((COUNT(C12:C14)+COUNT(G12:G14)/2))</f>
        <v>0.11748561867728466</v>
      </c>
    </row>
    <row r="15" spans="2:17">
      <c r="B15" s="25" t="s">
        <v>45</v>
      </c>
      <c r="C15" s="21">
        <v>26.365999221801758</v>
      </c>
      <c r="D15" s="33"/>
      <c r="E15" s="37"/>
      <c r="F15" s="37"/>
      <c r="G15" s="36"/>
      <c r="I15" s="37"/>
      <c r="J15" s="37"/>
      <c r="K15" s="37"/>
      <c r="L15" s="37"/>
      <c r="M15" s="37"/>
      <c r="N15" s="37"/>
      <c r="O15" s="29"/>
    </row>
    <row r="16" spans="2:17">
      <c r="B16" s="25" t="s">
        <v>45</v>
      </c>
      <c r="C16" s="21">
        <v>26.097000122070313</v>
      </c>
      <c r="D16" s="39"/>
      <c r="E16" s="37"/>
      <c r="F16" s="37"/>
      <c r="G16" s="36">
        <v>17.666999816894531</v>
      </c>
      <c r="H16" s="39"/>
      <c r="I16" s="37"/>
      <c r="J16" s="37"/>
      <c r="K16" s="37"/>
      <c r="L16" s="37"/>
      <c r="M16" s="37"/>
      <c r="N16" s="37"/>
      <c r="O16" s="29"/>
    </row>
    <row r="17" spans="2:16" ht="15.75">
      <c r="B17" s="25" t="s">
        <v>45</v>
      </c>
      <c r="C17" s="21">
        <v>26.232999801635742</v>
      </c>
      <c r="D17" s="40">
        <f>STDEV(C15:C17)</f>
        <v>0.13450233843241288</v>
      </c>
      <c r="E17" s="41">
        <f>AVERAGE(C15:C17)</f>
        <v>26.23199971516927</v>
      </c>
      <c r="F17" s="37"/>
      <c r="G17" s="36">
        <v>17.579999923706055</v>
      </c>
      <c r="H17" s="42">
        <f>STDEV(G15:G17)</f>
        <v>6.15182144360771E-2</v>
      </c>
      <c r="I17" s="41">
        <f>AVERAGE(G15:G17)</f>
        <v>17.623499870300293</v>
      </c>
      <c r="J17" s="37"/>
      <c r="K17" s="41">
        <f>E17-I17</f>
        <v>8.6084998448689767</v>
      </c>
      <c r="L17" s="41">
        <f>K17-$K$7</f>
        <v>0.78916708628336352</v>
      </c>
      <c r="M17" s="18">
        <f>SQRT((D17*D17)+(H17*H17))</f>
        <v>0.1479032445593757</v>
      </c>
      <c r="N17" s="6"/>
      <c r="O17" s="23">
        <f>POWER(2,-L17)</f>
        <v>0.57867808478805904</v>
      </c>
      <c r="P17" s="17">
        <f>M17/SQRT((COUNT(C15:C17)+COUNT(G15:G17)/2))</f>
        <v>7.3951622279687851E-2</v>
      </c>
    </row>
    <row r="18" spans="2:16">
      <c r="B18" s="25" t="s">
        <v>46</v>
      </c>
      <c r="C18" s="21">
        <v>27.802999496459961</v>
      </c>
      <c r="D18" s="33"/>
      <c r="E18" s="37"/>
      <c r="F18" s="37"/>
      <c r="G18" s="36">
        <v>21.488000869750977</v>
      </c>
      <c r="I18" s="37"/>
      <c r="J18" s="37"/>
      <c r="K18" s="37"/>
      <c r="L18" s="37"/>
      <c r="M18" s="37"/>
      <c r="N18" s="37"/>
      <c r="O18" s="29"/>
    </row>
    <row r="19" spans="2:16">
      <c r="B19" s="25" t="s">
        <v>46</v>
      </c>
      <c r="C19" s="21">
        <v>28.354000091552734</v>
      </c>
      <c r="D19" s="39"/>
      <c r="E19" s="37"/>
      <c r="F19" s="37"/>
      <c r="G19" s="36">
        <v>21.603000640869141</v>
      </c>
      <c r="H19" s="39"/>
      <c r="I19" s="37"/>
      <c r="J19" s="37"/>
      <c r="K19" s="37"/>
      <c r="L19" s="37"/>
      <c r="M19" s="37"/>
      <c r="N19" s="37"/>
      <c r="O19" s="29"/>
    </row>
    <row r="20" spans="2:16" ht="15.75">
      <c r="B20" s="25" t="s">
        <v>46</v>
      </c>
      <c r="C20" s="21">
        <v>28.385000228881836</v>
      </c>
      <c r="D20" s="40">
        <f>STDEV(C18:C20)</f>
        <v>0.32743638487655324</v>
      </c>
      <c r="E20" s="41">
        <f>AVERAGE(C18:C20)</f>
        <v>28.180666605631512</v>
      </c>
      <c r="F20" s="37"/>
      <c r="G20" s="36">
        <v>21.542999267578125</v>
      </c>
      <c r="H20" s="42">
        <f>STDEV(G18:G20)</f>
        <v>5.7518020245240262E-2</v>
      </c>
      <c r="I20" s="41">
        <f>AVERAGE(G18:G20)</f>
        <v>21.544666926066082</v>
      </c>
      <c r="J20" s="37"/>
      <c r="K20" s="41">
        <f>E20-I20</f>
        <v>6.6359996795654297</v>
      </c>
      <c r="L20" s="41">
        <f>K20-$K$7</f>
        <v>-1.1833330790201835</v>
      </c>
      <c r="M20" s="18">
        <f>SQRT((D20*D20)+(H20*H20))</f>
        <v>0.33244985906743618</v>
      </c>
      <c r="N20" s="6"/>
      <c r="O20" s="23">
        <f>POWER(2,-L20)</f>
        <v>2.2710084578164267</v>
      </c>
      <c r="P20" s="17">
        <f>M20/SQRT((COUNT(C18:C20)+COUNT(G18:G20)/2))</f>
        <v>0.15671836650073079</v>
      </c>
    </row>
    <row r="21" spans="2:16">
      <c r="B21" s="25" t="s">
        <v>47</v>
      </c>
      <c r="C21" s="21">
        <v>23.940000534057617</v>
      </c>
      <c r="D21" s="33"/>
      <c r="E21" s="37"/>
      <c r="F21" s="37"/>
      <c r="G21" s="36">
        <v>16.392999649047852</v>
      </c>
      <c r="I21" s="37"/>
      <c r="J21" s="37"/>
      <c r="K21" s="37"/>
      <c r="L21" s="37"/>
      <c r="M21" s="37"/>
      <c r="N21" s="37"/>
      <c r="O21" s="29"/>
    </row>
    <row r="22" spans="2:16">
      <c r="B22" s="25" t="s">
        <v>47</v>
      </c>
      <c r="C22" s="21">
        <v>23.985000610351563</v>
      </c>
      <c r="D22" s="39"/>
      <c r="E22" s="37"/>
      <c r="F22" s="37"/>
      <c r="G22" s="36">
        <v>16.474000930786133</v>
      </c>
      <c r="H22" s="39"/>
      <c r="I22" s="37"/>
      <c r="J22" s="37"/>
      <c r="K22" s="37"/>
      <c r="L22" s="37"/>
      <c r="M22" s="37"/>
      <c r="N22" s="37"/>
      <c r="O22" s="29"/>
    </row>
    <row r="23" spans="2:16" ht="15.75">
      <c r="B23" s="25" t="s">
        <v>47</v>
      </c>
      <c r="C23" s="21">
        <v>23.976999282836914</v>
      </c>
      <c r="D23" s="40">
        <f>STDEV(C21:C23)</f>
        <v>2.400671961379109E-2</v>
      </c>
      <c r="E23" s="41">
        <f>AVERAGE(C21:C23)</f>
        <v>23.967333475748699</v>
      </c>
      <c r="F23" s="37"/>
      <c r="G23" s="36">
        <v>16.530000686645508</v>
      </c>
      <c r="H23" s="42">
        <f>STDEV(G21:G23)</f>
        <v>6.8879683267744046E-2</v>
      </c>
      <c r="I23" s="41">
        <f>AVERAGE(G21:G23)</f>
        <v>16.465667088826496</v>
      </c>
      <c r="J23" s="37"/>
      <c r="K23" s="41">
        <f>E23-I23</f>
        <v>7.5016663869222029</v>
      </c>
      <c r="L23" s="41">
        <f>K23-$K$7</f>
        <v>-0.31766637166341027</v>
      </c>
      <c r="M23" s="18">
        <f>SQRT((D23*D23)+(H23*H23))</f>
        <v>7.2943357159373473E-2</v>
      </c>
      <c r="N23" s="6"/>
      <c r="O23" s="23">
        <f>POWER(2,-L23)</f>
        <v>1.2463129466653031</v>
      </c>
      <c r="P23" s="17">
        <f>M23/SQRT((COUNT(C21:C23)+COUNT(G21:G23)/2))</f>
        <v>3.4385828326603522E-2</v>
      </c>
    </row>
    <row r="24" spans="2:16">
      <c r="B24" s="25" t="s">
        <v>48</v>
      </c>
      <c r="C24" s="21">
        <v>26.916999816894531</v>
      </c>
      <c r="D24" s="33"/>
      <c r="E24" s="37"/>
      <c r="F24" s="37"/>
      <c r="G24" s="36">
        <v>18.704999923706055</v>
      </c>
      <c r="I24" s="37"/>
      <c r="J24" s="37"/>
      <c r="K24" s="37"/>
      <c r="L24" s="37"/>
      <c r="M24" s="37"/>
      <c r="N24" s="37"/>
      <c r="O24" s="29"/>
    </row>
    <row r="25" spans="2:16">
      <c r="B25" s="25" t="s">
        <v>48</v>
      </c>
      <c r="C25" s="21">
        <v>27.12299919128418</v>
      </c>
      <c r="D25" s="39"/>
      <c r="E25" s="37"/>
      <c r="F25" s="37"/>
      <c r="G25" s="36">
        <v>18.606000900268555</v>
      </c>
      <c r="H25" s="39"/>
      <c r="I25" s="37"/>
      <c r="J25" s="37"/>
      <c r="K25" s="37"/>
      <c r="L25" s="37"/>
      <c r="M25" s="37"/>
      <c r="N25" s="37"/>
      <c r="O25" s="29"/>
    </row>
    <row r="26" spans="2:16" ht="15.75">
      <c r="B26" s="25" t="s">
        <v>48</v>
      </c>
      <c r="C26" s="21">
        <v>26.701999664306641</v>
      </c>
      <c r="D26" s="40">
        <f>STDEV(C24:C26)</f>
        <v>0.21051579892296859</v>
      </c>
      <c r="E26" s="41">
        <f>AVERAGE(C24:C26)</f>
        <v>26.913999557495117</v>
      </c>
      <c r="F26" s="37"/>
      <c r="G26" s="36">
        <v>18.61199951171875</v>
      </c>
      <c r="H26" s="42">
        <f>STDEV(G24:G26)</f>
        <v>5.5506556085321269E-2</v>
      </c>
      <c r="I26" s="41">
        <f>AVERAGE(G24:G26)</f>
        <v>18.641000111897785</v>
      </c>
      <c r="J26" s="37"/>
      <c r="K26" s="41">
        <f>E26-I26</f>
        <v>8.2729994455973319</v>
      </c>
      <c r="L26" s="41">
        <f>K26-$K$7</f>
        <v>0.45366668701171875</v>
      </c>
      <c r="M26" s="18">
        <f>SQRT((D26*D26)+(H26*H26))</f>
        <v>0.21771054031587139</v>
      </c>
      <c r="N26" s="6"/>
      <c r="O26" s="23">
        <f>POWER(2,-L26)</f>
        <v>0.73018468402903092</v>
      </c>
      <c r="P26" s="17">
        <f>M26/SQRT((COUNT(C24:C26)+COUNT(G24:G26)/2))</f>
        <v>0.10262973292875995</v>
      </c>
    </row>
    <row r="27" spans="2:16">
      <c r="B27" s="25" t="s">
        <v>49</v>
      </c>
      <c r="C27" s="21">
        <v>23.590000152587891</v>
      </c>
      <c r="D27" s="33"/>
      <c r="E27" s="37"/>
      <c r="F27" s="37"/>
      <c r="G27" s="36">
        <v>18.302999496459961</v>
      </c>
      <c r="I27" s="37"/>
      <c r="J27" s="37"/>
      <c r="K27" s="37"/>
      <c r="L27" s="37"/>
      <c r="M27" s="37"/>
      <c r="N27" s="37"/>
      <c r="O27" s="29"/>
    </row>
    <row r="28" spans="2:16">
      <c r="B28" s="25" t="s">
        <v>49</v>
      </c>
      <c r="C28" s="21">
        <v>23.697000503540039</v>
      </c>
      <c r="D28" s="39"/>
      <c r="E28" s="37"/>
      <c r="F28" s="37"/>
      <c r="G28" s="36">
        <v>18.350000381469727</v>
      </c>
      <c r="H28" s="39"/>
      <c r="I28" s="37"/>
      <c r="J28" s="37"/>
      <c r="K28" s="37"/>
      <c r="L28" s="37"/>
      <c r="M28" s="37"/>
      <c r="N28" s="37"/>
      <c r="O28" s="29"/>
    </row>
    <row r="29" spans="2:16" ht="15.75">
      <c r="B29" s="25" t="s">
        <v>49</v>
      </c>
      <c r="C29" s="21">
        <v>23.545999526977539</v>
      </c>
      <c r="D29" s="40">
        <f>STDEV(C27:C29)</f>
        <v>7.7659969397382081E-2</v>
      </c>
      <c r="E29" s="41">
        <f>AVERAGE(C27:C29)</f>
        <v>23.611000061035156</v>
      </c>
      <c r="F29" s="37"/>
      <c r="G29" s="36">
        <v>18.334999084472656</v>
      </c>
      <c r="H29" s="42">
        <f>STDEV(G27:G29)</f>
        <v>2.4007275759228199E-2</v>
      </c>
      <c r="I29" s="41">
        <f>AVERAGE(G27:G29)</f>
        <v>18.329332987467449</v>
      </c>
      <c r="J29" s="37"/>
      <c r="K29" s="41">
        <f>E29-I29</f>
        <v>5.2816670735677071</v>
      </c>
      <c r="L29" s="41">
        <f>K29-$K$7</f>
        <v>-2.537665685017906</v>
      </c>
      <c r="M29" s="18">
        <f>SQRT((D29*D29)+(H29*H29))</f>
        <v>8.1286038999215271E-2</v>
      </c>
      <c r="N29" s="6"/>
      <c r="O29" s="23">
        <f>POWER(2,-L29)</f>
        <v>5.8064874293487714</v>
      </c>
      <c r="P29" s="17">
        <f>M29/SQRT((COUNT(C27:C29)+COUNT(G27:G29)/2))</f>
        <v>3.8318606261426191E-2</v>
      </c>
    </row>
    <row r="30" spans="2:16">
      <c r="B30" s="25" t="s">
        <v>50</v>
      </c>
      <c r="C30" s="21">
        <v>21.219999313354492</v>
      </c>
      <c r="D30" s="33"/>
      <c r="E30" s="37"/>
      <c r="F30" s="37"/>
      <c r="G30" s="36">
        <v>13.065999984741211</v>
      </c>
      <c r="I30" s="37"/>
      <c r="J30" s="37"/>
      <c r="K30" s="37"/>
      <c r="L30" s="37"/>
      <c r="M30" s="37"/>
      <c r="N30" s="37"/>
      <c r="O30" s="29"/>
    </row>
    <row r="31" spans="2:16">
      <c r="B31" s="25" t="s">
        <v>50</v>
      </c>
      <c r="C31" s="21">
        <v>21.205999374389648</v>
      </c>
      <c r="D31" s="39"/>
      <c r="E31" s="37"/>
      <c r="F31" s="37"/>
      <c r="G31" s="36">
        <v>13.069999694824219</v>
      </c>
      <c r="H31" s="39"/>
      <c r="I31" s="37"/>
      <c r="J31" s="37"/>
      <c r="K31" s="37"/>
      <c r="L31" s="37"/>
      <c r="M31" s="37"/>
      <c r="N31" s="37"/>
      <c r="O31" s="29"/>
    </row>
    <row r="32" spans="2:16" ht="15.75">
      <c r="B32" s="25" t="s">
        <v>50</v>
      </c>
      <c r="C32" s="21">
        <v>21.218000411987305</v>
      </c>
      <c r="D32" s="40">
        <f>STDEV(C30:C32)</f>
        <v>7.5720847098124534E-3</v>
      </c>
      <c r="E32" s="41">
        <f>AVERAGE(C30:C32)</f>
        <v>21.214666366577148</v>
      </c>
      <c r="F32" s="37"/>
      <c r="G32" s="36">
        <v>13.006999969482422</v>
      </c>
      <c r="H32" s="42">
        <f>STDEV(G30:G32)</f>
        <v>3.5275026280234247E-2</v>
      </c>
      <c r="I32" s="41">
        <f>AVERAGE(G30:G32)</f>
        <v>13.047666549682617</v>
      </c>
      <c r="J32" s="37"/>
      <c r="K32" s="41">
        <f>E32-I32</f>
        <v>8.1669998168945313</v>
      </c>
      <c r="L32" s="41">
        <f>K32-$K$7</f>
        <v>0.34766705830891809</v>
      </c>
      <c r="M32" s="18">
        <f>SQRT((D32*D32)+(H32*H32))</f>
        <v>3.607858015393333E-2</v>
      </c>
      <c r="N32" s="6"/>
      <c r="O32" s="23">
        <f>POWER(2,-L32)</f>
        <v>0.78585385320441359</v>
      </c>
      <c r="P32" s="17">
        <f>M32/SQRT((COUNT(C30:C32)+COUNT(G30:G32)/2))</f>
        <v>1.7007605788285769E-2</v>
      </c>
    </row>
    <row r="33" spans="2:16">
      <c r="B33" s="25" t="s">
        <v>51</v>
      </c>
      <c r="C33" s="21">
        <v>24.783000946044922</v>
      </c>
      <c r="D33" s="33"/>
      <c r="E33" s="37"/>
      <c r="F33" s="37"/>
      <c r="G33" s="36">
        <v>17.351999282836914</v>
      </c>
      <c r="I33" s="37"/>
      <c r="J33" s="37"/>
      <c r="K33" s="37"/>
      <c r="L33" s="37"/>
      <c r="M33" s="37"/>
      <c r="N33" s="37"/>
      <c r="O33" s="29"/>
    </row>
    <row r="34" spans="2:16">
      <c r="B34" s="25" t="s">
        <v>51</v>
      </c>
      <c r="C34" s="21">
        <v>25.020999908447266</v>
      </c>
      <c r="D34" s="39"/>
      <c r="E34" s="37"/>
      <c r="F34" s="37"/>
      <c r="G34" s="36">
        <v>17.391000747680664</v>
      </c>
      <c r="H34" s="39"/>
      <c r="I34" s="37"/>
      <c r="J34" s="37"/>
      <c r="K34" s="37"/>
      <c r="L34" s="37"/>
      <c r="M34" s="37"/>
      <c r="N34" s="37"/>
      <c r="O34" s="29"/>
    </row>
    <row r="35" spans="2:16" ht="15.75">
      <c r="B35" s="25" t="s">
        <v>51</v>
      </c>
      <c r="C35" s="21">
        <v>24.746999740600586</v>
      </c>
      <c r="D35" s="40">
        <f>STDEV(C33:C35)</f>
        <v>0.14889352172948186</v>
      </c>
      <c r="E35" s="41">
        <f>AVERAGE(C33:C35)</f>
        <v>24.85033353169759</v>
      </c>
      <c r="F35" s="37"/>
      <c r="G35" s="36">
        <v>17.351999282836914</v>
      </c>
      <c r="H35" s="42">
        <f>STDEV(G33:G35)</f>
        <v>2.2517506226328789E-2</v>
      </c>
      <c r="I35" s="41">
        <f>AVERAGE(G33:G35)</f>
        <v>17.364999771118164</v>
      </c>
      <c r="J35" s="37"/>
      <c r="K35" s="41">
        <f>E35-I35</f>
        <v>7.4853337605794259</v>
      </c>
      <c r="L35" s="41">
        <f>K35-$K$7</f>
        <v>-0.33399899800618726</v>
      </c>
      <c r="M35" s="18">
        <f>SQRT((D35*D35)+(H35*H35))</f>
        <v>0.15058658273452002</v>
      </c>
      <c r="N35" s="6"/>
      <c r="O35" s="23">
        <f>POWER(2,-L35)</f>
        <v>1.2605025161268948</v>
      </c>
      <c r="P35" s="17">
        <f>M35/SQRT((COUNT(C33:C35)+COUNT(G33:G35)/2))</f>
        <v>7.0987195871525466E-2</v>
      </c>
    </row>
    <row r="36" spans="2:16">
      <c r="B36" s="25" t="s">
        <v>52</v>
      </c>
      <c r="C36" s="21">
        <v>24.770000457763672</v>
      </c>
      <c r="D36" s="33"/>
      <c r="E36" s="37"/>
      <c r="F36" s="37"/>
      <c r="G36" s="36">
        <v>18.24799919128418</v>
      </c>
      <c r="I36" s="37"/>
      <c r="J36" s="37"/>
      <c r="K36" s="37"/>
      <c r="L36" s="37"/>
      <c r="M36" s="37"/>
      <c r="N36" s="37"/>
      <c r="O36" s="29"/>
    </row>
    <row r="37" spans="2:16">
      <c r="B37" s="25" t="s">
        <v>52</v>
      </c>
      <c r="C37" s="21">
        <v>24.818000793457031</v>
      </c>
      <c r="D37" s="39"/>
      <c r="E37" s="37"/>
      <c r="F37" s="37"/>
      <c r="G37" s="36">
        <v>18.271999359130859</v>
      </c>
      <c r="H37" s="39"/>
      <c r="I37" s="37"/>
      <c r="J37" s="37"/>
      <c r="K37" s="37"/>
      <c r="L37" s="37"/>
      <c r="M37" s="37"/>
      <c r="N37" s="37"/>
      <c r="O37" s="29"/>
    </row>
    <row r="38" spans="2:16" ht="15.75">
      <c r="B38" s="25" t="s">
        <v>52</v>
      </c>
      <c r="C38" s="21">
        <v>24.346000671386719</v>
      </c>
      <c r="D38" s="40">
        <f>STDEV(C36:C38)</f>
        <v>0.25976398464407208</v>
      </c>
      <c r="E38" s="41">
        <f>AVERAGE(C36:C38)</f>
        <v>24.644667307535808</v>
      </c>
      <c r="F38" s="37"/>
      <c r="G38" s="36">
        <v>18.163000106811523</v>
      </c>
      <c r="H38" s="42">
        <f>STDEV(G36:G38)</f>
        <v>5.7273742418949149E-2</v>
      </c>
      <c r="I38" s="41">
        <f>AVERAGE(G36:G38)</f>
        <v>18.22766621907552</v>
      </c>
      <c r="J38" s="37"/>
      <c r="K38" s="41">
        <f>E38-I38</f>
        <v>6.4170010884602888</v>
      </c>
      <c r="L38" s="41">
        <f>K38-$K$7</f>
        <v>-1.4023316701253243</v>
      </c>
      <c r="M38" s="18">
        <f>SQRT((D38*D38)+(H38*H38))</f>
        <v>0.26600302496181849</v>
      </c>
      <c r="N38" s="6"/>
      <c r="O38" s="23">
        <f>POWER(2,-L38)</f>
        <v>2.643284422546722</v>
      </c>
      <c r="P38" s="17">
        <f>M38/SQRT((COUNT(C36:C38)+COUNT(G36:G38)/2))</f>
        <v>0.12539502851109088</v>
      </c>
    </row>
    <row r="39" spans="2:16">
      <c r="B39" s="25" t="s">
        <v>53</v>
      </c>
      <c r="C39" s="21">
        <v>22.650999069213867</v>
      </c>
      <c r="D39" s="33"/>
      <c r="E39" s="37"/>
      <c r="F39" s="37"/>
      <c r="G39" s="36">
        <v>13.519000053405762</v>
      </c>
      <c r="I39" s="37"/>
      <c r="J39" s="37"/>
      <c r="K39" s="37"/>
      <c r="L39" s="37"/>
      <c r="M39" s="37"/>
      <c r="N39" s="37"/>
      <c r="O39" s="29"/>
    </row>
    <row r="40" spans="2:16">
      <c r="B40" s="25" t="s">
        <v>53</v>
      </c>
      <c r="C40" s="21">
        <v>22.625</v>
      </c>
      <c r="D40" s="39"/>
      <c r="E40" s="37"/>
      <c r="F40" s="37"/>
      <c r="G40" s="36">
        <v>13.362000465393066</v>
      </c>
      <c r="H40" s="39"/>
      <c r="I40" s="37"/>
      <c r="J40" s="37"/>
      <c r="K40" s="37"/>
      <c r="L40" s="37"/>
      <c r="M40" s="37"/>
      <c r="N40" s="37"/>
      <c r="O40" s="29"/>
    </row>
    <row r="41" spans="2:16" ht="15.75">
      <c r="B41" s="25" t="s">
        <v>53</v>
      </c>
      <c r="C41" s="21">
        <v>22.603000640869141</v>
      </c>
      <c r="D41" s="40">
        <f>STDEV(C39:C41)</f>
        <v>2.402697277963467E-2</v>
      </c>
      <c r="E41" s="41">
        <f>AVERAGE(C39:C41)</f>
        <v>22.626333236694336</v>
      </c>
      <c r="F41" s="37"/>
      <c r="G41" s="36">
        <v>13.399999618530273</v>
      </c>
      <c r="H41" s="42">
        <f>STDEV(G39:G41)</f>
        <v>8.1908393725202033E-2</v>
      </c>
      <c r="I41" s="41">
        <f>AVERAGE(G39:G41)</f>
        <v>13.427000045776367</v>
      </c>
      <c r="J41" s="37"/>
      <c r="K41" s="41">
        <f>E41-I41</f>
        <v>9.1993331909179687</v>
      </c>
      <c r="L41" s="41">
        <f>K41-$K$7</f>
        <v>1.3800004323323556</v>
      </c>
      <c r="M41" s="18">
        <f>SQRT((D41*D41)+(H41*H41))</f>
        <v>8.5359711712235886E-2</v>
      </c>
      <c r="N41" s="6"/>
      <c r="O41" s="23">
        <f>POWER(2,-L41)</f>
        <v>0.38421868018319183</v>
      </c>
      <c r="P41" s="17">
        <f>M41/SQRT((COUNT(C39:C41)+COUNT(G39:G41)/2))</f>
        <v>4.0238953994567173E-2</v>
      </c>
    </row>
    <row r="42" spans="2:16">
      <c r="B42" s="25" t="s">
        <v>54</v>
      </c>
      <c r="C42" s="21">
        <v>25.333999633789063</v>
      </c>
      <c r="D42" s="33"/>
      <c r="E42" s="37"/>
      <c r="F42" s="37"/>
      <c r="G42" s="36">
        <v>16.485000610351562</v>
      </c>
      <c r="I42" s="37"/>
      <c r="J42" s="37"/>
      <c r="K42" s="37"/>
      <c r="L42" s="37"/>
      <c r="M42" s="37"/>
      <c r="N42" s="37"/>
      <c r="O42" s="29"/>
    </row>
    <row r="43" spans="2:16">
      <c r="B43" s="25" t="s">
        <v>54</v>
      </c>
      <c r="C43" s="21">
        <v>25.531000137329102</v>
      </c>
      <c r="D43" s="39"/>
      <c r="E43" s="37"/>
      <c r="F43" s="37"/>
      <c r="G43" s="36">
        <v>16.542999267578125</v>
      </c>
      <c r="H43" s="39"/>
      <c r="I43" s="37"/>
      <c r="J43" s="37"/>
      <c r="K43" s="37"/>
      <c r="L43" s="37"/>
      <c r="M43" s="37"/>
      <c r="N43" s="37"/>
      <c r="O43" s="29"/>
    </row>
    <row r="44" spans="2:16" ht="15.75">
      <c r="B44" s="25" t="s">
        <v>54</v>
      </c>
      <c r="C44" s="21">
        <v>25.503999710083008</v>
      </c>
      <c r="D44" s="40">
        <f>STDEV(C42:C44)</f>
        <v>0.10680062999693071</v>
      </c>
      <c r="E44" s="41">
        <f>AVERAGE(C42:C44)</f>
        <v>25.456333160400391</v>
      </c>
      <c r="F44" s="37"/>
      <c r="G44" s="36">
        <v>16.559999465942383</v>
      </c>
      <c r="H44" s="42">
        <f>STDEV(G42:G44)</f>
        <v>3.9322765510666387E-2</v>
      </c>
      <c r="I44" s="41">
        <f>AVERAGE(G42:G44)</f>
        <v>16.529333114624023</v>
      </c>
      <c r="J44" s="37"/>
      <c r="K44" s="41">
        <f>E44-I44</f>
        <v>8.9270000457763672</v>
      </c>
      <c r="L44" s="41">
        <f>K44-$K$7</f>
        <v>1.107667287190754</v>
      </c>
      <c r="M44" s="18">
        <f>SQRT((D44*D44)+(H44*H44))</f>
        <v>0.11380972917614798</v>
      </c>
      <c r="N44" s="6"/>
      <c r="O44" s="23">
        <f>POWER(2,-L44)</f>
        <v>0.46404374317527741</v>
      </c>
      <c r="P44" s="17">
        <f>M44/SQRT((COUNT(C42:C44)+COUNT(G42:G44)/2))</f>
        <v>5.3650420843639142E-2</v>
      </c>
    </row>
    <row r="45" spans="2:16">
      <c r="B45" s="25" t="s">
        <v>55</v>
      </c>
      <c r="C45" s="21">
        <v>29.009000778198242</v>
      </c>
      <c r="D45" s="33"/>
      <c r="E45" s="37"/>
      <c r="F45" s="37"/>
      <c r="G45" s="36">
        <v>19.548000335693359</v>
      </c>
      <c r="I45" s="37"/>
      <c r="J45" s="37"/>
      <c r="K45" s="37"/>
      <c r="L45" s="37"/>
      <c r="M45" s="37"/>
      <c r="N45" s="37"/>
      <c r="O45" s="29"/>
    </row>
    <row r="46" spans="2:16">
      <c r="B46" s="25" t="s">
        <v>55</v>
      </c>
      <c r="C46" s="21">
        <v>28.87700080871582</v>
      </c>
      <c r="D46" s="39"/>
      <c r="E46" s="37"/>
      <c r="F46" s="37"/>
      <c r="G46" s="36">
        <v>19.590000152587891</v>
      </c>
      <c r="H46" s="39"/>
      <c r="I46" s="37"/>
      <c r="J46" s="37"/>
      <c r="K46" s="37"/>
      <c r="L46" s="37"/>
      <c r="M46" s="37"/>
      <c r="N46" s="37"/>
      <c r="O46" s="29"/>
    </row>
    <row r="47" spans="2:16" ht="15.75">
      <c r="B47" s="25" t="s">
        <v>55</v>
      </c>
      <c r="C47" s="21">
        <v>28.625999450683594</v>
      </c>
      <c r="D47" s="40">
        <f>STDEV(C45:C47)</f>
        <v>0.19455748531619357</v>
      </c>
      <c r="E47" s="41">
        <f>AVERAGE(C45:C47)</f>
        <v>28.837333679199219</v>
      </c>
      <c r="F47" s="37"/>
      <c r="G47" s="36">
        <v>19.632999420166016</v>
      </c>
      <c r="H47" s="42">
        <f>STDEV(G45:G47)</f>
        <v>4.2500521550954913E-2</v>
      </c>
      <c r="I47" s="41">
        <f>AVERAGE(G45:G47)</f>
        <v>19.590333302815754</v>
      </c>
      <c r="J47" s="37"/>
      <c r="K47" s="41">
        <f>E47-I47</f>
        <v>9.2470003763834647</v>
      </c>
      <c r="L47" s="41">
        <f>K47-$K$7</f>
        <v>1.4276676177978516</v>
      </c>
      <c r="M47" s="18">
        <f>SQRT((D47*D47)+(H47*H47))</f>
        <v>0.19914544791348876</v>
      </c>
      <c r="N47" s="6"/>
      <c r="O47" s="23">
        <f>POWER(2,-L47)</f>
        <v>0.37173137935590828</v>
      </c>
      <c r="P47" s="17">
        <f>M47/SQRT((COUNT(C45:C47)+COUNT(G45:G47)/2))</f>
        <v>9.3878064441373532E-2</v>
      </c>
    </row>
    <row r="48" spans="2:16">
      <c r="B48" s="25" t="s">
        <v>56</v>
      </c>
      <c r="C48" s="21">
        <v>22.108999252319336</v>
      </c>
      <c r="D48" s="33"/>
      <c r="E48" s="37"/>
      <c r="F48" s="37"/>
      <c r="G48" s="36">
        <v>14.630999565124512</v>
      </c>
      <c r="I48" s="37"/>
      <c r="J48" s="37"/>
      <c r="K48" s="37"/>
      <c r="L48" s="37"/>
      <c r="M48" s="37"/>
      <c r="N48" s="37"/>
      <c r="O48" s="29"/>
    </row>
    <row r="49" spans="2:16">
      <c r="B49" s="25" t="s">
        <v>56</v>
      </c>
      <c r="C49" s="21">
        <v>22.14900016784668</v>
      </c>
      <c r="D49" s="39"/>
      <c r="E49" s="37"/>
      <c r="F49" s="37"/>
      <c r="G49" s="36">
        <v>14.649999618530273</v>
      </c>
      <c r="H49" s="39"/>
      <c r="I49" s="37"/>
      <c r="J49" s="37"/>
      <c r="K49" s="37"/>
      <c r="L49" s="37"/>
      <c r="M49" s="37"/>
      <c r="N49" s="37"/>
      <c r="O49" s="29"/>
    </row>
    <row r="50" spans="2:16" ht="15.75">
      <c r="B50" s="25" t="s">
        <v>56</v>
      </c>
      <c r="C50" s="21">
        <v>22.110000610351563</v>
      </c>
      <c r="D50" s="40">
        <f>STDEV(C48:C50)</f>
        <v>2.2810967558572003E-2</v>
      </c>
      <c r="E50" s="41">
        <f>AVERAGE(C48:C50)</f>
        <v>22.122666676839192</v>
      </c>
      <c r="F50" s="37"/>
      <c r="G50" s="36">
        <v>14.565999984741211</v>
      </c>
      <c r="H50" s="42">
        <f>STDEV(G48:G50)</f>
        <v>4.404899914890914E-2</v>
      </c>
      <c r="I50" s="41">
        <f>AVERAGE(G48:G50)</f>
        <v>14.615666389465332</v>
      </c>
      <c r="J50" s="37"/>
      <c r="K50" s="41">
        <f>E50-I50</f>
        <v>7.5070002873738595</v>
      </c>
      <c r="L50" s="41">
        <f>K50-$K$7</f>
        <v>-0.31233247121175367</v>
      </c>
      <c r="M50" s="18">
        <f>SQRT((D50*D50)+(H50*H50))</f>
        <v>4.9604985303685178E-2</v>
      </c>
      <c r="N50" s="6"/>
      <c r="O50" s="23">
        <f>POWER(2,-L50)</f>
        <v>1.2417136132999538</v>
      </c>
      <c r="P50" s="17">
        <f>M50/SQRT((COUNT(C48:C50)+COUNT(G48:G50)/2))</f>
        <v>2.3384014325929882E-2</v>
      </c>
    </row>
    <row r="51" spans="2:16">
      <c r="B51" s="25" t="s">
        <v>57</v>
      </c>
      <c r="C51" s="21">
        <v>28.934000015258789</v>
      </c>
      <c r="D51" s="33"/>
      <c r="E51" s="37"/>
      <c r="F51" s="37"/>
      <c r="G51" s="36">
        <v>21.013999938964844</v>
      </c>
      <c r="I51" s="37"/>
      <c r="J51" s="37"/>
      <c r="K51" s="37"/>
      <c r="L51" s="37"/>
      <c r="M51" s="37"/>
      <c r="N51" s="37"/>
      <c r="O51" s="29"/>
    </row>
    <row r="52" spans="2:16">
      <c r="B52" s="25" t="s">
        <v>57</v>
      </c>
      <c r="C52" s="21">
        <v>29.520000457763672</v>
      </c>
      <c r="D52" s="39"/>
      <c r="E52" s="37"/>
      <c r="F52" s="37"/>
      <c r="G52" s="36">
        <v>21.158000946044922</v>
      </c>
      <c r="H52" s="39"/>
      <c r="I52" s="37"/>
      <c r="J52" s="37"/>
      <c r="K52" s="37"/>
      <c r="L52" s="37"/>
      <c r="M52" s="37"/>
      <c r="N52" s="37"/>
      <c r="O52" s="29"/>
    </row>
    <row r="53" spans="2:16" ht="15.75">
      <c r="B53" s="25" t="s">
        <v>57</v>
      </c>
      <c r="C53" s="21">
        <v>29.481000900268555</v>
      </c>
      <c r="D53" s="40">
        <f>STDEV(C51:C53)</f>
        <v>0.32765008070138524</v>
      </c>
      <c r="E53" s="41">
        <f>AVERAGE(C51:C53)</f>
        <v>29.31166712443034</v>
      </c>
      <c r="F53" s="37"/>
      <c r="G53" s="36">
        <v>21.034999847412109</v>
      </c>
      <c r="H53" s="42">
        <f>STDEV(G51:G53)</f>
        <v>7.7788770033286422E-2</v>
      </c>
      <c r="I53" s="41">
        <f>AVERAGE(G51:G53)</f>
        <v>21.069000244140625</v>
      </c>
      <c r="J53" s="37"/>
      <c r="K53" s="41">
        <f>E53-I53</f>
        <v>8.2426668802897147</v>
      </c>
      <c r="L53" s="41">
        <f>K53-$K$7</f>
        <v>0.42333412170410156</v>
      </c>
      <c r="M53" s="18">
        <f>SQRT((D53*D53)+(H53*H53))</f>
        <v>0.33675758065248623</v>
      </c>
      <c r="N53" s="6"/>
      <c r="O53" s="23">
        <f>POWER(2,-L53)</f>
        <v>0.74569929273249735</v>
      </c>
      <c r="P53" s="17">
        <f>M53/SQRT((COUNT(C51:C53)+COUNT(G51:G53)/2))</f>
        <v>0.15874904593023248</v>
      </c>
    </row>
    <row r="54" spans="2:16">
      <c r="B54" s="25" t="s">
        <v>58</v>
      </c>
      <c r="C54" s="21">
        <v>26.395999908447266</v>
      </c>
      <c r="D54" s="33"/>
      <c r="E54" s="37"/>
      <c r="F54" s="37"/>
      <c r="G54" s="36">
        <v>20.599000930786133</v>
      </c>
      <c r="I54" s="37"/>
      <c r="J54" s="37"/>
      <c r="K54" s="37"/>
      <c r="L54" s="37"/>
      <c r="M54" s="37"/>
      <c r="N54" s="37"/>
      <c r="O54" s="29"/>
    </row>
    <row r="55" spans="2:16">
      <c r="B55" s="25" t="s">
        <v>58</v>
      </c>
      <c r="C55" s="21">
        <v>26.357000350952148</v>
      </c>
      <c r="D55" s="39"/>
      <c r="E55" s="37"/>
      <c r="F55" s="37"/>
      <c r="G55" s="36">
        <v>20.579999923706055</v>
      </c>
      <c r="H55" s="39"/>
      <c r="I55" s="37"/>
      <c r="J55" s="37"/>
      <c r="K55" s="37"/>
      <c r="L55" s="37"/>
      <c r="M55" s="37"/>
      <c r="N55" s="37"/>
      <c r="O55" s="29"/>
    </row>
    <row r="56" spans="2:16" ht="15.75">
      <c r="B56" s="25" t="s">
        <v>58</v>
      </c>
      <c r="C56" s="21">
        <v>26.215000152587891</v>
      </c>
      <c r="D56" s="40">
        <f>STDEV(C54:C56)</f>
        <v>9.52592370337009E-2</v>
      </c>
      <c r="E56" s="41">
        <f>AVERAGE(C54:C56)</f>
        <v>26.322666803995769</v>
      </c>
      <c r="F56" s="37"/>
      <c r="G56" s="36">
        <v>20.590999603271484</v>
      </c>
      <c r="H56" s="42">
        <f>STDEV(G54:G56)</f>
        <v>9.5398503010265708E-3</v>
      </c>
      <c r="I56" s="41">
        <f>AVERAGE(G54:G56)</f>
        <v>20.590000152587891</v>
      </c>
      <c r="J56" s="37"/>
      <c r="K56" s="41">
        <f>E56-I56</f>
        <v>5.7326666514078788</v>
      </c>
      <c r="L56" s="41">
        <f>K56-$K$7</f>
        <v>-2.0866661071777344</v>
      </c>
      <c r="M56" s="18">
        <f>SQRT((D56*D56)+(H56*H56))</f>
        <v>9.5735735146332948E-2</v>
      </c>
      <c r="N56" s="6"/>
      <c r="O56" s="23">
        <f>POWER(2,-L56)</f>
        <v>4.2476535685743277</v>
      </c>
      <c r="P56" s="17">
        <f>M56/SQRT((COUNT(C54:C56)+COUNT(G54:G56)/2))</f>
        <v>4.5130258349234217E-2</v>
      </c>
    </row>
    <row r="57" spans="2:16">
      <c r="B57" s="25" t="s">
        <v>59</v>
      </c>
      <c r="C57" s="21">
        <v>23.926000595092773</v>
      </c>
      <c r="D57" s="33"/>
      <c r="E57" s="37"/>
      <c r="F57" s="37"/>
      <c r="G57" s="36">
        <v>15.369999885559082</v>
      </c>
      <c r="I57" s="37"/>
      <c r="J57" s="37"/>
      <c r="K57" s="37"/>
      <c r="L57" s="37"/>
      <c r="M57" s="37"/>
      <c r="N57" s="37"/>
      <c r="O57" s="29"/>
    </row>
    <row r="58" spans="2:16">
      <c r="B58" s="25" t="s">
        <v>59</v>
      </c>
      <c r="C58" s="21">
        <v>24.033000946044922</v>
      </c>
      <c r="D58" s="39"/>
      <c r="E58" s="37"/>
      <c r="F58" s="37"/>
      <c r="G58" s="36">
        <v>15.368000030517578</v>
      </c>
      <c r="H58" s="39"/>
      <c r="I58" s="37"/>
      <c r="J58" s="37"/>
      <c r="K58" s="37"/>
      <c r="L58" s="37"/>
      <c r="M58" s="37"/>
      <c r="N58" s="37"/>
      <c r="O58" s="29"/>
    </row>
    <row r="59" spans="2:16" ht="15.75">
      <c r="B59" s="25" t="s">
        <v>59</v>
      </c>
      <c r="C59" s="21">
        <v>24.041000366210938</v>
      </c>
      <c r="D59" s="40">
        <f>STDEV(C57:C59)</f>
        <v>6.421060813721452E-2</v>
      </c>
      <c r="E59" s="41">
        <f>AVERAGE(C57:C59)</f>
        <v>24.000000635782879</v>
      </c>
      <c r="F59" s="37"/>
      <c r="G59" s="36">
        <v>15.41100025177002</v>
      </c>
      <c r="H59" s="42">
        <f>STDEV(G57:G59)</f>
        <v>2.4269488654745514E-2</v>
      </c>
      <c r="I59" s="41">
        <f>AVERAGE(G57:G59)</f>
        <v>15.383000055948893</v>
      </c>
      <c r="J59" s="37"/>
      <c r="K59" s="41">
        <f>E59-I59</f>
        <v>8.6170005798339862</v>
      </c>
      <c r="L59" s="41">
        <f>K59-$K$7</f>
        <v>0.79766782124837299</v>
      </c>
      <c r="M59" s="18">
        <f>SQRT((D59*D59)+(H59*H59))</f>
        <v>6.8644084063477315E-2</v>
      </c>
      <c r="N59" s="6"/>
      <c r="O59" s="23">
        <f>POWER(2,-L59)</f>
        <v>0.57527838856600122</v>
      </c>
      <c r="P59" s="17">
        <f>M59/SQRT((COUNT(C57:C59)+COUNT(G57:G59)/2))</f>
        <v>3.2359131553082822E-2</v>
      </c>
    </row>
    <row r="60" spans="2:16">
      <c r="B60" s="25" t="s">
        <v>60</v>
      </c>
      <c r="C60" s="21">
        <v>28.187999725341797</v>
      </c>
      <c r="D60" s="33"/>
      <c r="E60" s="37"/>
      <c r="F60" s="37"/>
      <c r="G60" s="36">
        <v>19.343000411987305</v>
      </c>
      <c r="I60" s="37"/>
      <c r="J60" s="37"/>
      <c r="K60" s="37"/>
      <c r="L60" s="37"/>
      <c r="M60" s="37"/>
      <c r="N60" s="37"/>
      <c r="O60" s="29"/>
    </row>
    <row r="61" spans="2:16">
      <c r="B61" s="25" t="s">
        <v>60</v>
      </c>
      <c r="C61" s="21">
        <v>28.246000289916992</v>
      </c>
      <c r="D61" s="39"/>
      <c r="E61" s="37"/>
      <c r="F61" s="37"/>
      <c r="G61" s="36">
        <v>19.305000305175781</v>
      </c>
      <c r="H61" s="39"/>
      <c r="I61" s="37"/>
      <c r="J61" s="37"/>
      <c r="K61" s="37"/>
      <c r="L61" s="37"/>
      <c r="M61" s="37"/>
      <c r="N61" s="37"/>
      <c r="O61" s="29"/>
    </row>
    <row r="62" spans="2:16" ht="15.75">
      <c r="B62" s="25" t="s">
        <v>60</v>
      </c>
      <c r="C62" s="21">
        <v>27.882999420166016</v>
      </c>
      <c r="D62" s="40">
        <f>STDEV(C60:C62)</f>
        <v>0.19500379615444746</v>
      </c>
      <c r="E62" s="41">
        <f>AVERAGE(C60:C62)</f>
        <v>28.105666478474934</v>
      </c>
      <c r="F62" s="37"/>
      <c r="G62" s="36">
        <v>19.618000030517578</v>
      </c>
      <c r="H62" s="42">
        <f>STDEV(G60:G62)</f>
        <v>0.17080087156966869</v>
      </c>
      <c r="I62" s="41">
        <f>AVERAGE(G60:G62)</f>
        <v>19.422000249226887</v>
      </c>
      <c r="J62" s="37"/>
      <c r="K62" s="41">
        <f>E62-I62</f>
        <v>8.6836662292480469</v>
      </c>
      <c r="L62" s="41">
        <f>K62-$K$7</f>
        <v>0.86433347066243371</v>
      </c>
      <c r="M62" s="18">
        <f>SQRT((D62*D62)+(H62*H62))</f>
        <v>0.2592285058468759</v>
      </c>
      <c r="N62" s="6"/>
      <c r="O62" s="23">
        <f>POWER(2,-L62)</f>
        <v>0.54930012654791571</v>
      </c>
      <c r="P62" s="17">
        <f>M62/SQRT((COUNT(C60:C62)+COUNT(G60:G62)/2))</f>
        <v>0.1222014895741217</v>
      </c>
    </row>
    <row r="63" spans="2:16">
      <c r="B63" s="25" t="s">
        <v>61</v>
      </c>
      <c r="C63" s="21">
        <v>26.458999633789063</v>
      </c>
      <c r="D63" s="33"/>
      <c r="E63" s="37"/>
      <c r="F63" s="37"/>
      <c r="G63" s="36">
        <v>18.110000610351563</v>
      </c>
      <c r="I63" s="37"/>
      <c r="J63" s="37"/>
      <c r="K63" s="37"/>
      <c r="L63" s="37"/>
      <c r="M63" s="37"/>
      <c r="N63" s="37"/>
      <c r="O63" s="29"/>
    </row>
    <row r="64" spans="2:16">
      <c r="B64" s="25" t="s">
        <v>61</v>
      </c>
      <c r="C64" s="21">
        <v>26.495000839233398</v>
      </c>
      <c r="D64" s="39"/>
      <c r="E64" s="37"/>
      <c r="F64" s="37"/>
      <c r="G64" s="36">
        <v>18.139999389648438</v>
      </c>
      <c r="H64" s="39"/>
      <c r="I64" s="37"/>
      <c r="J64" s="37"/>
      <c r="K64" s="37"/>
      <c r="L64" s="37"/>
      <c r="M64" s="37"/>
      <c r="N64" s="37"/>
      <c r="O64" s="29"/>
    </row>
    <row r="65" spans="2:16" ht="15.75">
      <c r="B65" s="25" t="s">
        <v>61</v>
      </c>
      <c r="C65" s="21">
        <v>26.503999710083008</v>
      </c>
      <c r="D65" s="40">
        <f>STDEV(C63:C65)</f>
        <v>2.3812018451733332E-2</v>
      </c>
      <c r="E65" s="41">
        <f>AVERAGE(C63:C65)</f>
        <v>26.486000061035156</v>
      </c>
      <c r="F65" s="37"/>
      <c r="G65" s="36">
        <v>18.208000183105469</v>
      </c>
      <c r="H65" s="42">
        <f>STDEV(G63:G65)</f>
        <v>5.0212798717120921E-2</v>
      </c>
      <c r="I65" s="41">
        <f>AVERAGE(G63:G65)</f>
        <v>18.152666727701824</v>
      </c>
      <c r="J65" s="37"/>
      <c r="K65" s="41">
        <f>E65-I65</f>
        <v>8.3333333333333321</v>
      </c>
      <c r="L65" s="41">
        <f>K65-$K$7</f>
        <v>0.51400057474771899</v>
      </c>
      <c r="M65" s="18">
        <f>SQRT((D65*D65)+(H65*H65))</f>
        <v>5.5572811497636043E-2</v>
      </c>
      <c r="N65" s="6"/>
      <c r="O65" s="23">
        <f>POWER(2,-L65)</f>
        <v>0.70027788146351033</v>
      </c>
      <c r="P65" s="17">
        <f>M65/SQRT((COUNT(C63:C65)+COUNT(G63:G65)/2))</f>
        <v>2.6197274573053458E-2</v>
      </c>
    </row>
    <row r="66" spans="2:16">
      <c r="B66" s="25" t="s">
        <v>62</v>
      </c>
      <c r="C66" s="21">
        <v>24.346000671386719</v>
      </c>
      <c r="D66" s="33"/>
      <c r="E66" s="37"/>
      <c r="F66" s="37"/>
      <c r="G66" s="36">
        <v>14.866999626159668</v>
      </c>
      <c r="I66" s="37"/>
      <c r="J66" s="37"/>
      <c r="K66" s="37"/>
      <c r="L66" s="37"/>
      <c r="M66" s="37"/>
      <c r="N66" s="37"/>
      <c r="O66" s="29"/>
    </row>
    <row r="67" spans="2:16">
      <c r="B67" s="25" t="s">
        <v>62</v>
      </c>
      <c r="C67" s="21">
        <v>24.482000350952148</v>
      </c>
      <c r="D67" s="39"/>
      <c r="E67" s="37"/>
      <c r="F67" s="37"/>
      <c r="G67" s="36">
        <v>14.866999626159668</v>
      </c>
      <c r="H67" s="39"/>
      <c r="I67" s="37"/>
      <c r="J67" s="37"/>
      <c r="K67" s="37"/>
      <c r="L67" s="37"/>
      <c r="M67" s="37"/>
      <c r="N67" s="37"/>
      <c r="O67" s="29"/>
    </row>
    <row r="68" spans="2:16" ht="15.75">
      <c r="B68" s="25" t="s">
        <v>62</v>
      </c>
      <c r="C68" s="21">
        <v>24.530000686645508</v>
      </c>
      <c r="D68" s="40">
        <f>STDEV(C66:C68)</f>
        <v>9.544278450447799E-2</v>
      </c>
      <c r="E68" s="41">
        <f>AVERAGE(C66:C68)</f>
        <v>24.452667236328125</v>
      </c>
      <c r="F68" s="37"/>
      <c r="G68" s="36">
        <v>14.892999649047852</v>
      </c>
      <c r="H68" s="42">
        <f>STDEV(G66:G68)</f>
        <v>1.5011120213429228E-2</v>
      </c>
      <c r="I68" s="41">
        <f>AVERAGE(G66:G68)</f>
        <v>14.875666300455729</v>
      </c>
      <c r="J68" s="37"/>
      <c r="K68" s="41">
        <f>E68-I68</f>
        <v>9.5770009358723964</v>
      </c>
      <c r="L68" s="41">
        <f>K68-$K$7</f>
        <v>1.7576681772867833</v>
      </c>
      <c r="M68" s="18">
        <f>SQRT((D68*D68)+(H68*H68))</f>
        <v>9.6616038233981877E-2</v>
      </c>
      <c r="N68" s="6"/>
      <c r="O68" s="23">
        <f>POWER(2,-L68)</f>
        <v>0.29572575974927545</v>
      </c>
      <c r="P68" s="17">
        <f>M68/SQRT((COUNT(C66:C68)+COUNT(G66:G68)/2))</f>
        <v>4.5545237204418228E-2</v>
      </c>
    </row>
    <row r="69" spans="2:16">
      <c r="B69" s="25" t="s">
        <v>63</v>
      </c>
      <c r="C69" s="21">
        <v>27.090999603271484</v>
      </c>
      <c r="D69" s="33"/>
      <c r="E69" s="37"/>
      <c r="F69" s="37"/>
      <c r="G69" s="36">
        <v>17.625</v>
      </c>
      <c r="I69" s="37"/>
      <c r="J69" s="37"/>
      <c r="K69" s="37"/>
      <c r="L69" s="37"/>
      <c r="M69" s="37"/>
      <c r="N69" s="37"/>
      <c r="O69" s="29"/>
    </row>
    <row r="70" spans="2:16">
      <c r="B70" s="25" t="s">
        <v>63</v>
      </c>
      <c r="C70" s="21">
        <v>26.974000930786133</v>
      </c>
      <c r="D70" s="39"/>
      <c r="E70" s="37"/>
      <c r="F70" s="37"/>
      <c r="G70" s="36">
        <v>17.663999557495117</v>
      </c>
      <c r="H70" s="39"/>
      <c r="I70" s="37"/>
      <c r="J70" s="37"/>
      <c r="K70" s="37"/>
      <c r="L70" s="37"/>
      <c r="M70" s="37"/>
      <c r="N70" s="37"/>
      <c r="O70" s="29"/>
    </row>
    <row r="71" spans="2:16" ht="15.75">
      <c r="B71" s="25" t="s">
        <v>63</v>
      </c>
      <c r="C71" s="21">
        <v>27.121999740600586</v>
      </c>
      <c r="D71" s="40">
        <f>STDEV(C69:C71)</f>
        <v>7.8052701836913138E-2</v>
      </c>
      <c r="E71" s="41">
        <f>AVERAGE(C69:C71)</f>
        <v>27.062333424886067</v>
      </c>
      <c r="F71" s="37"/>
      <c r="G71" s="36">
        <v>17.722999572753906</v>
      </c>
      <c r="H71" s="42">
        <f>STDEV(G69:G71)</f>
        <v>4.9338766950712737E-2</v>
      </c>
      <c r="I71" s="41">
        <f>AVERAGE(G69:G71)</f>
        <v>17.670666376749676</v>
      </c>
      <c r="J71" s="37"/>
      <c r="K71" s="41">
        <f>E71-I71</f>
        <v>9.3916670481363909</v>
      </c>
      <c r="L71" s="41">
        <f>K71-$K$7</f>
        <v>1.5723342895507777</v>
      </c>
      <c r="M71" s="18">
        <f>SQRT((D71*D71)+(H71*H71))</f>
        <v>9.2339255943822765E-2</v>
      </c>
      <c r="N71" s="6"/>
      <c r="O71" s="23">
        <f>POWER(2,-L71)</f>
        <v>0.33626387677448277</v>
      </c>
      <c r="P71" s="17">
        <f>M71/SQRT((COUNT(C69:C71)+COUNT(G69:G71)/2))</f>
        <v>4.35291426983982E-2</v>
      </c>
    </row>
    <row r="72" spans="2:16">
      <c r="B72" s="25" t="s">
        <v>64</v>
      </c>
      <c r="C72" s="21">
        <v>23.645999908447266</v>
      </c>
      <c r="D72" s="33"/>
      <c r="E72" s="37"/>
      <c r="F72" s="37"/>
      <c r="G72" s="36">
        <v>16.856000900268555</v>
      </c>
      <c r="I72" s="37"/>
      <c r="J72" s="37"/>
      <c r="K72" s="37"/>
      <c r="L72" s="37"/>
      <c r="M72" s="37"/>
      <c r="N72" s="37"/>
      <c r="O72" s="29"/>
    </row>
    <row r="73" spans="2:16">
      <c r="B73" s="25" t="s">
        <v>64</v>
      </c>
      <c r="C73" s="21">
        <v>23.625999450683594</v>
      </c>
      <c r="D73" s="39"/>
      <c r="E73" s="37"/>
      <c r="F73" s="37"/>
      <c r="G73" s="36">
        <v>16.878000259399414</v>
      </c>
      <c r="H73" s="39"/>
      <c r="I73" s="37"/>
      <c r="J73" s="37"/>
      <c r="K73" s="37"/>
      <c r="L73" s="37"/>
      <c r="M73" s="37"/>
      <c r="N73" s="37"/>
      <c r="O73" s="29"/>
    </row>
    <row r="74" spans="2:16" ht="15.75">
      <c r="B74" s="25" t="s">
        <v>64</v>
      </c>
      <c r="C74" s="21">
        <v>23.617000579833984</v>
      </c>
      <c r="D74" s="40">
        <f>STDEV(C72:C74)</f>
        <v>1.4843399472186531E-2</v>
      </c>
      <c r="E74" s="41">
        <f>AVERAGE(C72:C74)</f>
        <v>23.629666646321613</v>
      </c>
      <c r="F74" s="37"/>
      <c r="G74" s="36">
        <v>16.858999252319336</v>
      </c>
      <c r="H74" s="42">
        <f>STDEV(G72:G74)</f>
        <v>1.1930354753360082E-2</v>
      </c>
      <c r="I74" s="41">
        <f>AVERAGE(G72:G74)</f>
        <v>16.864333470662434</v>
      </c>
      <c r="J74" s="37"/>
      <c r="K74" s="41">
        <f>E74-I74</f>
        <v>6.7653331756591797</v>
      </c>
      <c r="L74" s="41">
        <f>K74-$K$7</f>
        <v>-1.0539995829264335</v>
      </c>
      <c r="M74" s="18">
        <f>SQRT((D74*D74)+(H74*H74))</f>
        <v>1.9043630757603153E-2</v>
      </c>
      <c r="N74" s="6"/>
      <c r="O74" s="23">
        <f>POWER(2,-L74)</f>
        <v>2.0762779408478473</v>
      </c>
      <c r="P74" s="17">
        <f>M74/SQRT((COUNT(C72:C74)+COUNT(G72:G74)/2))</f>
        <v>8.9772536314092662E-3</v>
      </c>
    </row>
    <row r="75" spans="2:16">
      <c r="B75" s="25" t="s">
        <v>65</v>
      </c>
      <c r="C75" s="21">
        <v>22.354999542236328</v>
      </c>
      <c r="D75" s="33"/>
      <c r="E75" s="37"/>
      <c r="F75" s="37"/>
      <c r="G75" s="36">
        <v>14.038000106811523</v>
      </c>
      <c r="I75" s="37"/>
      <c r="J75" s="37"/>
      <c r="K75" s="37"/>
      <c r="L75" s="37"/>
      <c r="M75" s="37"/>
      <c r="N75" s="37"/>
      <c r="O75" s="29"/>
    </row>
    <row r="76" spans="2:16">
      <c r="B76" s="25" t="s">
        <v>65</v>
      </c>
      <c r="C76" s="21">
        <v>22.385000228881836</v>
      </c>
      <c r="D76" s="39"/>
      <c r="E76" s="37"/>
      <c r="F76" s="37"/>
      <c r="G76" s="36">
        <v>13.925999641418457</v>
      </c>
      <c r="H76" s="39"/>
      <c r="I76" s="37"/>
      <c r="J76" s="37"/>
      <c r="K76" s="37"/>
      <c r="L76" s="37"/>
      <c r="M76" s="37"/>
      <c r="N76" s="37"/>
      <c r="O76" s="29"/>
    </row>
    <row r="77" spans="2:16" ht="15.75">
      <c r="B77" s="25" t="s">
        <v>65</v>
      </c>
      <c r="C77" s="21">
        <v>22.413000106811523</v>
      </c>
      <c r="D77" s="40">
        <f>STDEV(C75:C77)</f>
        <v>2.9006033436513264E-2</v>
      </c>
      <c r="E77" s="41">
        <f>AVERAGE(C75:C77)</f>
        <v>22.38433329264323</v>
      </c>
      <c r="F77" s="37"/>
      <c r="G77" s="36">
        <v>14.038999557495117</v>
      </c>
      <c r="H77" s="42">
        <f>STDEV(G75:G77)</f>
        <v>6.4953937760108937E-2</v>
      </c>
      <c r="I77" s="41">
        <f>AVERAGE(G75:G77)</f>
        <v>14.000999768575033</v>
      </c>
      <c r="J77" s="37"/>
      <c r="K77" s="41">
        <f>E77-I77</f>
        <v>8.3833335240681972</v>
      </c>
      <c r="L77" s="41">
        <f>K77-$K$7</f>
        <v>0.56400076548258404</v>
      </c>
      <c r="M77" s="18">
        <f>SQRT((D77*D77)+(H77*H77))</f>
        <v>7.1136235536217618E-2</v>
      </c>
      <c r="N77" s="6"/>
      <c r="O77" s="23">
        <f>POWER(2,-L77)</f>
        <v>0.67642375661994392</v>
      </c>
      <c r="P77" s="17">
        <f>M77/SQRT((COUNT(C75:C77)+COUNT(G75:G77)/2))</f>
        <v>3.353394302382863E-2</v>
      </c>
    </row>
    <row r="78" spans="2:16">
      <c r="B78" s="25" t="s">
        <v>66</v>
      </c>
      <c r="C78" s="21">
        <v>24.454000473022461</v>
      </c>
      <c r="D78" s="33"/>
      <c r="E78" s="37"/>
      <c r="F78" s="37"/>
      <c r="G78" s="36">
        <v>16.520000457763672</v>
      </c>
      <c r="I78" s="37"/>
      <c r="J78" s="37"/>
      <c r="K78" s="37"/>
      <c r="L78" s="37"/>
      <c r="M78" s="37"/>
      <c r="N78" s="37"/>
      <c r="O78" s="29"/>
    </row>
    <row r="79" spans="2:16">
      <c r="B79" s="25" t="s">
        <v>66</v>
      </c>
      <c r="C79" s="21">
        <v>24.427000045776367</v>
      </c>
      <c r="D79" s="39"/>
      <c r="E79" s="37"/>
      <c r="F79" s="37"/>
      <c r="G79" s="36">
        <v>16.527000427246094</v>
      </c>
      <c r="H79" s="39"/>
      <c r="I79" s="37"/>
      <c r="J79" s="37"/>
      <c r="K79" s="37"/>
      <c r="L79" s="37"/>
      <c r="M79" s="37"/>
      <c r="N79" s="37"/>
      <c r="O79" s="29"/>
    </row>
    <row r="80" spans="2:16" ht="15.75">
      <c r="B80" s="25" t="s">
        <v>66</v>
      </c>
      <c r="C80" s="21">
        <v>24.547000885009766</v>
      </c>
      <c r="D80" s="40">
        <f>STDEV(C78:C80)</f>
        <v>6.2952761546522518E-2</v>
      </c>
      <c r="E80" s="41">
        <f>AVERAGE(C78:C80)</f>
        <v>24.476000467936199</v>
      </c>
      <c r="F80" s="37"/>
      <c r="G80" s="36">
        <v>16.563999176025391</v>
      </c>
      <c r="H80" s="42">
        <f>STDEV(G78:G80)</f>
        <v>2.3642455430370954E-2</v>
      </c>
      <c r="I80" s="41">
        <f>AVERAGE(G78:G80)</f>
        <v>16.537000020345051</v>
      </c>
      <c r="J80" s="37"/>
      <c r="K80" s="41">
        <f>E80-I80</f>
        <v>7.9390004475911482</v>
      </c>
      <c r="L80" s="41">
        <f>K80-$K$7</f>
        <v>0.11966768900553504</v>
      </c>
      <c r="M80" s="18">
        <f>SQRT((D80*D80)+(H80*H80))</f>
        <v>6.7245935825969438E-2</v>
      </c>
      <c r="N80" s="6"/>
      <c r="O80" s="23">
        <f>POWER(2,-L80)</f>
        <v>0.92039963145591297</v>
      </c>
      <c r="P80" s="17">
        <f>M80/SQRT((COUNT(C78:C80)+COUNT(G78:G80)/2))</f>
        <v>3.1700038153185596E-2</v>
      </c>
    </row>
    <row r="81" spans="2:16">
      <c r="B81" s="25" t="s">
        <v>67</v>
      </c>
      <c r="C81" s="21">
        <v>24.398000717163086</v>
      </c>
      <c r="D81" s="33"/>
      <c r="E81" s="37"/>
      <c r="F81" s="37"/>
      <c r="G81" s="36">
        <v>18.260000228881836</v>
      </c>
      <c r="I81" s="37"/>
      <c r="J81" s="37"/>
      <c r="K81" s="37"/>
      <c r="L81" s="37"/>
      <c r="M81" s="37"/>
      <c r="N81" s="37"/>
      <c r="O81" s="29"/>
    </row>
    <row r="82" spans="2:16">
      <c r="B82" s="25" t="s">
        <v>67</v>
      </c>
      <c r="C82" s="21">
        <v>24.511999130249023</v>
      </c>
      <c r="D82" s="39"/>
      <c r="E82" s="37"/>
      <c r="F82" s="37"/>
      <c r="G82" s="36">
        <v>18.267999649047852</v>
      </c>
      <c r="H82" s="39"/>
      <c r="I82" s="37"/>
      <c r="J82" s="37"/>
      <c r="K82" s="37"/>
      <c r="L82" s="37"/>
      <c r="M82" s="37"/>
      <c r="N82" s="37"/>
      <c r="O82" s="29"/>
    </row>
    <row r="83" spans="2:16" ht="15.75">
      <c r="B83" s="25" t="s">
        <v>67</v>
      </c>
      <c r="C83" s="21">
        <v>24.415000915527344</v>
      </c>
      <c r="D83" s="40">
        <f>STDEV(C81:C83)</f>
        <v>6.1499727085748433E-2</v>
      </c>
      <c r="E83" s="41">
        <f>AVERAGE(C81:C83)</f>
        <v>24.441666920979817</v>
      </c>
      <c r="F83" s="37"/>
      <c r="G83" s="36">
        <v>18.225000381469727</v>
      </c>
      <c r="H83" s="42">
        <f>STDEV(G81:G83)</f>
        <v>2.2868891002548231E-2</v>
      </c>
      <c r="I83" s="41">
        <f>AVERAGE(G81:G83)</f>
        <v>18.251000086466473</v>
      </c>
      <c r="J83" s="37"/>
      <c r="K83" s="41">
        <f>E83-I83</f>
        <v>6.190666834513344</v>
      </c>
      <c r="L83" s="41">
        <f>K83-$K$7</f>
        <v>-1.6286659240722692</v>
      </c>
      <c r="M83" s="18">
        <f>SQRT((D83*D83)+(H83*H83))</f>
        <v>6.5614042759976093E-2</v>
      </c>
      <c r="N83" s="6"/>
      <c r="O83" s="23">
        <f>POWER(2,-L83)</f>
        <v>3.0922692093385935</v>
      </c>
      <c r="P83" s="17">
        <f>M83/SQRT((COUNT(C81:C83)+COUNT(G81:G83)/2))</f>
        <v>3.0930756384428795E-2</v>
      </c>
    </row>
    <row r="84" spans="2:16">
      <c r="B84" s="25" t="s">
        <v>68</v>
      </c>
      <c r="C84" s="21">
        <v>23.590999603271484</v>
      </c>
      <c r="D84" s="33"/>
      <c r="E84" s="37"/>
      <c r="F84" s="37"/>
      <c r="G84" s="36">
        <v>15.685999870300293</v>
      </c>
      <c r="I84" s="37"/>
      <c r="J84" s="37"/>
      <c r="K84" s="37"/>
      <c r="L84" s="37"/>
      <c r="M84" s="37"/>
      <c r="N84" s="37"/>
      <c r="O84" s="29"/>
    </row>
    <row r="85" spans="2:16">
      <c r="B85" s="25" t="s">
        <v>68</v>
      </c>
      <c r="C85" s="21">
        <v>23.548000335693359</v>
      </c>
      <c r="D85" s="39"/>
      <c r="E85" s="37"/>
      <c r="F85" s="37"/>
      <c r="G85" s="36">
        <v>15.741000175476074</v>
      </c>
      <c r="H85" s="39"/>
      <c r="I85" s="37"/>
      <c r="J85" s="37"/>
      <c r="K85" s="37"/>
      <c r="L85" s="37"/>
      <c r="M85" s="37"/>
      <c r="N85" s="37"/>
      <c r="O85" s="29"/>
    </row>
    <row r="86" spans="2:16" ht="15.75">
      <c r="B86" s="25" t="s">
        <v>68</v>
      </c>
      <c r="C86" s="21">
        <v>23.639999389648438</v>
      </c>
      <c r="D86" s="40">
        <f>STDEV(C84:C86)</f>
        <v>4.6032130093865968E-2</v>
      </c>
      <c r="E86" s="41">
        <f>AVERAGE(C84:C86)</f>
        <v>23.592999776204426</v>
      </c>
      <c r="F86" s="37"/>
      <c r="G86" s="36">
        <v>15.710000038146973</v>
      </c>
      <c r="H86" s="42">
        <f>STDEV(G84:G86)</f>
        <v>2.7574294008856099E-2</v>
      </c>
      <c r="I86" s="41">
        <f>AVERAGE(G84:G86)</f>
        <v>15.712333361307779</v>
      </c>
      <c r="J86" s="37"/>
      <c r="K86" s="41">
        <f>E86-I86</f>
        <v>7.8806664148966465</v>
      </c>
      <c r="L86" s="41">
        <f>K86-$K$7</f>
        <v>6.133365631103338E-2</v>
      </c>
      <c r="M86" s="18">
        <f>SQRT((D86*D86)+(H86*H86))</f>
        <v>5.3659097001957069E-2</v>
      </c>
      <c r="N86" s="6"/>
      <c r="O86" s="23">
        <f>POWER(2,-L86)</f>
        <v>0.95837776602533242</v>
      </c>
      <c r="P86" s="17">
        <f>M86/SQRT((COUNT(C84:C86)+COUNT(G84:G86)/2))</f>
        <v>2.5295140908287061E-2</v>
      </c>
    </row>
    <row r="87" spans="2:16">
      <c r="B87" s="25" t="s">
        <v>69</v>
      </c>
      <c r="C87" s="21">
        <v>26.493999481201172</v>
      </c>
      <c r="D87" s="33"/>
      <c r="E87" s="37"/>
      <c r="F87" s="37"/>
      <c r="G87" s="36">
        <v>17.327999114990234</v>
      </c>
      <c r="I87" s="37"/>
      <c r="J87" s="37"/>
      <c r="K87" s="37"/>
      <c r="L87" s="37"/>
      <c r="M87" s="37"/>
      <c r="N87" s="37"/>
      <c r="O87" s="29"/>
    </row>
    <row r="88" spans="2:16">
      <c r="B88" s="25" t="s">
        <v>69</v>
      </c>
      <c r="C88" s="21">
        <v>26.760000228881836</v>
      </c>
      <c r="D88" s="39"/>
      <c r="E88" s="37"/>
      <c r="F88" s="37"/>
      <c r="G88" s="36">
        <v>17.356000900268555</v>
      </c>
      <c r="H88" s="39"/>
      <c r="I88" s="37"/>
      <c r="J88" s="37"/>
      <c r="K88" s="37"/>
      <c r="L88" s="37"/>
      <c r="M88" s="37"/>
      <c r="N88" s="37"/>
      <c r="O88" s="29"/>
    </row>
    <row r="89" spans="2:16" ht="15.75">
      <c r="B89" s="25" t="s">
        <v>69</v>
      </c>
      <c r="C89" s="21">
        <v>26.695999145507813</v>
      </c>
      <c r="D89" s="40">
        <f>STDEV(C87:C89)</f>
        <v>0.13883827571417792</v>
      </c>
      <c r="E89" s="41">
        <f>AVERAGE(C87:C89)</f>
        <v>26.649999618530273</v>
      </c>
      <c r="F89" s="37"/>
      <c r="G89" s="36">
        <v>17.311000823974609</v>
      </c>
      <c r="H89" s="42">
        <f>STDEV(G87:G89)</f>
        <v>2.2723148045865522E-2</v>
      </c>
      <c r="I89" s="41">
        <f>AVERAGE(G87:G89)</f>
        <v>17.331666946411133</v>
      </c>
      <c r="J89" s="37"/>
      <c r="K89" s="41">
        <f>E89-I89</f>
        <v>9.3183326721191406</v>
      </c>
      <c r="L89" s="41">
        <f>K89-$K$7</f>
        <v>1.4989999135335275</v>
      </c>
      <c r="M89" s="18">
        <f>SQRT((D89*D89)+(H89*H89))</f>
        <v>0.14068549413639067</v>
      </c>
      <c r="N89" s="6"/>
      <c r="O89" s="23">
        <f>POWER(2,-L89)</f>
        <v>0.35379856128622339</v>
      </c>
      <c r="P89" s="17">
        <f>M89/SQRT((COUNT(C87:C89)+COUNT(G87:G89)/2))</f>
        <v>6.631977794561475E-2</v>
      </c>
    </row>
    <row r="90" spans="2:16">
      <c r="B90" s="25" t="s">
        <v>70</v>
      </c>
      <c r="C90" s="21">
        <v>25.25200080871582</v>
      </c>
      <c r="D90" s="33"/>
      <c r="E90" s="37"/>
      <c r="F90" s="37"/>
      <c r="G90" s="36">
        <v>17.971000671386719</v>
      </c>
      <c r="I90" s="37"/>
      <c r="J90" s="37"/>
      <c r="K90" s="37"/>
      <c r="L90" s="37"/>
      <c r="M90" s="37"/>
      <c r="N90" s="37"/>
      <c r="O90" s="29"/>
    </row>
    <row r="91" spans="2:16">
      <c r="B91" s="25" t="s">
        <v>70</v>
      </c>
      <c r="C91" s="21">
        <v>25.104000091552734</v>
      </c>
      <c r="D91" s="39"/>
      <c r="E91" s="37"/>
      <c r="F91" s="37"/>
      <c r="G91" s="36">
        <v>17.955999374389648</v>
      </c>
      <c r="H91" s="39"/>
      <c r="I91" s="37"/>
      <c r="J91" s="37"/>
      <c r="K91" s="37"/>
      <c r="L91" s="37"/>
      <c r="M91" s="37"/>
      <c r="N91" s="37"/>
      <c r="O91" s="29"/>
    </row>
    <row r="92" spans="2:16" ht="15.75">
      <c r="B92" s="25" t="s">
        <v>70</v>
      </c>
      <c r="C92" s="21">
        <v>25.422000885009766</v>
      </c>
      <c r="D92" s="40">
        <f>STDEV(C90:C92)</f>
        <v>0.15912717286301953</v>
      </c>
      <c r="E92" s="41">
        <f>AVERAGE(C90:C92)</f>
        <v>25.259333928426106</v>
      </c>
      <c r="F92" s="37"/>
      <c r="G92" s="36">
        <v>18.024999618530273</v>
      </c>
      <c r="H92" s="42">
        <f>STDEV(G90:G92)</f>
        <v>3.6290400235858014E-2</v>
      </c>
      <c r="I92" s="41">
        <f>AVERAGE(G90:G92)</f>
        <v>17.983999888102215</v>
      </c>
      <c r="J92" s="37"/>
      <c r="K92" s="41">
        <f>E92-I92</f>
        <v>7.2753340403238909</v>
      </c>
      <c r="L92" s="41">
        <f>K92-$K$7</f>
        <v>-0.5439987182617223</v>
      </c>
      <c r="M92" s="18">
        <f>SQRT((D92*D92)+(H92*H92))</f>
        <v>0.16321289867120203</v>
      </c>
      <c r="N92" s="6"/>
      <c r="O92" s="23">
        <f>POWER(2,-L92)</f>
        <v>1.4580080834731093</v>
      </c>
      <c r="P92" s="17">
        <f>M92/SQRT((COUNT(C90:C92)+COUNT(G90:G92)/2))</f>
        <v>7.6939298285013211E-2</v>
      </c>
    </row>
    <row r="93" spans="2:16">
      <c r="B93" s="25" t="s">
        <v>71</v>
      </c>
      <c r="C93" s="21">
        <v>23.733999252319336</v>
      </c>
      <c r="D93" s="33"/>
      <c r="E93" s="37"/>
      <c r="F93" s="37"/>
      <c r="G93" s="36">
        <v>13.909999847412109</v>
      </c>
      <c r="I93" s="37"/>
      <c r="J93" s="37"/>
      <c r="K93" s="37"/>
      <c r="L93" s="37"/>
      <c r="M93" s="37"/>
      <c r="N93" s="37"/>
      <c r="O93" s="29"/>
    </row>
    <row r="94" spans="2:16">
      <c r="B94" s="25" t="s">
        <v>71</v>
      </c>
      <c r="C94" s="21">
        <v>23.739999771118164</v>
      </c>
      <c r="D94" s="39"/>
      <c r="E94" s="37"/>
      <c r="F94" s="37"/>
      <c r="G94" s="36">
        <v>14.072999954223633</v>
      </c>
      <c r="H94" s="39"/>
      <c r="I94" s="37"/>
      <c r="J94" s="37"/>
      <c r="K94" s="37"/>
      <c r="L94" s="37"/>
      <c r="M94" s="37"/>
      <c r="N94" s="37"/>
      <c r="O94" s="29"/>
    </row>
    <row r="95" spans="2:16" ht="15.75">
      <c r="B95" s="25" t="s">
        <v>71</v>
      </c>
      <c r="C95" s="21">
        <v>23.871999740600586</v>
      </c>
      <c r="D95" s="40">
        <f>STDEV(C93:C95)</f>
        <v>7.8000142024527555E-2</v>
      </c>
      <c r="E95" s="41">
        <f>AVERAGE(C93:C95)</f>
        <v>23.781999588012695</v>
      </c>
      <c r="F95" s="37"/>
      <c r="G95" s="36">
        <v>14.031999588012695</v>
      </c>
      <c r="H95" s="42">
        <f>STDEV(G93:G95)</f>
        <v>8.4787972374829684E-2</v>
      </c>
      <c r="I95" s="41">
        <f>AVERAGE(G93:G95)</f>
        <v>14.004999796549479</v>
      </c>
      <c r="J95" s="37"/>
      <c r="K95" s="41">
        <f>E95-I95</f>
        <v>9.7769997914632167</v>
      </c>
      <c r="L95" s="41">
        <f>K95-$K$7</f>
        <v>1.9576670328776036</v>
      </c>
      <c r="M95" s="18">
        <f>SQRT((D95*D95)+(H95*H95))</f>
        <v>0.11520860391169295</v>
      </c>
      <c r="N95" s="6"/>
      <c r="O95" s="23">
        <f>POWER(2,-L95)</f>
        <v>0.25744443094707425</v>
      </c>
      <c r="P95" s="17">
        <f>M95/SQRT((COUNT(C93:C95)+COUNT(G93:G95)/2))</f>
        <v>5.4309856717995396E-2</v>
      </c>
    </row>
    <row r="96" spans="2:16">
      <c r="B96" s="25" t="s">
        <v>72</v>
      </c>
      <c r="C96" s="21">
        <v>27.061000823974609</v>
      </c>
      <c r="D96" s="33"/>
      <c r="E96" s="37"/>
      <c r="F96" s="37"/>
      <c r="G96" s="36">
        <v>18.409000396728516</v>
      </c>
      <c r="I96" s="37"/>
      <c r="J96" s="37"/>
      <c r="K96" s="37"/>
      <c r="L96" s="37"/>
      <c r="M96" s="37"/>
      <c r="N96" s="37"/>
      <c r="O96" s="29"/>
    </row>
    <row r="97" spans="2:16">
      <c r="B97" s="25" t="s">
        <v>72</v>
      </c>
      <c r="C97" s="21">
        <v>27.483999252319336</v>
      </c>
      <c r="D97" s="39"/>
      <c r="E97" s="37"/>
      <c r="F97" s="37"/>
      <c r="G97" s="36">
        <v>18.417999267578125</v>
      </c>
      <c r="H97" s="39"/>
      <c r="I97" s="37"/>
      <c r="J97" s="37"/>
      <c r="K97" s="37"/>
      <c r="L97" s="37"/>
      <c r="M97" s="37"/>
      <c r="N97" s="37"/>
      <c r="O97" s="29"/>
    </row>
    <row r="98" spans="2:16" ht="15.75">
      <c r="B98" s="25" t="s">
        <v>72</v>
      </c>
      <c r="C98" s="21">
        <v>27.413000106811523</v>
      </c>
      <c r="D98" s="40">
        <f>STDEV(C96:C98)</f>
        <v>0.2265215384027883</v>
      </c>
      <c r="E98" s="41">
        <f>AVERAGE(C96:C98)</f>
        <v>27.319333394368488</v>
      </c>
      <c r="F98" s="37"/>
      <c r="G98" s="36">
        <v>18.454999923706055</v>
      </c>
      <c r="H98" s="42">
        <f>STDEV(G96:G98)</f>
        <v>2.4378900414848474E-2</v>
      </c>
      <c r="I98" s="41">
        <f>AVERAGE(G96:G98)</f>
        <v>18.427333196004231</v>
      </c>
      <c r="J98" s="37"/>
      <c r="K98" s="41">
        <f>E98-I98</f>
        <v>8.8920001983642578</v>
      </c>
      <c r="L98" s="41">
        <f>K98-$K$7</f>
        <v>1.0726674397786446</v>
      </c>
      <c r="M98" s="18">
        <f>SQRT((D98*D98)+(H98*H98))</f>
        <v>0.22782962525932179</v>
      </c>
      <c r="N98" s="6"/>
      <c r="O98" s="23">
        <f>POWER(2,-L98)</f>
        <v>0.47543913297067714</v>
      </c>
      <c r="P98" s="17">
        <f>M98/SQRT((COUNT(C96:C98)+COUNT(G96:G98)/2))</f>
        <v>0.10739991531737093</v>
      </c>
    </row>
    <row r="99" spans="2:16">
      <c r="B99" s="25" t="s">
        <v>73</v>
      </c>
      <c r="C99" s="21">
        <v>26.511999130249023</v>
      </c>
      <c r="D99" s="33"/>
      <c r="E99" s="37"/>
      <c r="F99" s="37"/>
      <c r="G99" s="36">
        <v>20.375</v>
      </c>
      <c r="I99" s="37"/>
      <c r="J99" s="37"/>
      <c r="K99" s="37"/>
      <c r="L99" s="37"/>
      <c r="M99" s="37"/>
      <c r="N99" s="37"/>
      <c r="O99" s="29"/>
    </row>
    <row r="100" spans="2:16">
      <c r="B100" s="25" t="s">
        <v>73</v>
      </c>
      <c r="C100" s="21">
        <v>26.607000350952148</v>
      </c>
      <c r="D100" s="39"/>
      <c r="E100" s="37"/>
      <c r="F100" s="37"/>
      <c r="G100" s="36">
        <v>20.37700080871582</v>
      </c>
      <c r="H100" s="39"/>
      <c r="I100" s="37"/>
      <c r="J100" s="37"/>
      <c r="K100" s="37"/>
      <c r="L100" s="37"/>
      <c r="M100" s="37"/>
      <c r="N100" s="37"/>
      <c r="O100" s="29"/>
    </row>
    <row r="101" spans="2:16" ht="15.75">
      <c r="B101" s="25" t="s">
        <v>73</v>
      </c>
      <c r="C101" s="21">
        <v>26.312000274658203</v>
      </c>
      <c r="D101" s="40">
        <f>STDEV(C99:C101)</f>
        <v>0.15058210339996983</v>
      </c>
      <c r="E101" s="41">
        <f>AVERAGE(C99:C101)</f>
        <v>26.476999918619793</v>
      </c>
      <c r="F101" s="37"/>
      <c r="G101" s="36">
        <v>20.356000900268555</v>
      </c>
      <c r="H101" s="42">
        <f>STDEV(G99:G101)</f>
        <v>1.1589975416397899E-2</v>
      </c>
      <c r="I101" s="41">
        <f>AVERAGE(G99:G101)</f>
        <v>20.369333902994793</v>
      </c>
      <c r="J101" s="37"/>
      <c r="K101" s="41">
        <f>E101-I101</f>
        <v>6.107666015625</v>
      </c>
      <c r="L101" s="41">
        <f>K101-$K$7</f>
        <v>-1.7116667429606132</v>
      </c>
      <c r="M101" s="18">
        <f>SQRT((D101*D101)+(H101*H101))</f>
        <v>0.15102747231716457</v>
      </c>
      <c r="N101" s="6"/>
      <c r="O101" s="23">
        <f>POWER(2,-L101)</f>
        <v>3.275390101453981</v>
      </c>
      <c r="P101" s="17">
        <f>M101/SQRT((COUNT(C99:C101)+COUNT(G99:G101)/2))</f>
        <v>7.1195033213953776E-2</v>
      </c>
    </row>
    <row r="102" spans="2:16">
      <c r="B102" s="25" t="s">
        <v>74</v>
      </c>
      <c r="C102" s="21">
        <v>23.301000595092773</v>
      </c>
      <c r="D102" s="33"/>
      <c r="E102" s="37"/>
      <c r="F102" s="37"/>
      <c r="G102" s="36">
        <v>14.642000198364258</v>
      </c>
      <c r="I102" s="37"/>
      <c r="J102" s="37"/>
      <c r="K102" s="37"/>
      <c r="L102" s="37"/>
      <c r="M102" s="37"/>
      <c r="N102" s="37"/>
      <c r="O102" s="29"/>
    </row>
    <row r="103" spans="2:16">
      <c r="B103" s="25" t="s">
        <v>74</v>
      </c>
      <c r="C103" s="21">
        <v>23.322999954223633</v>
      </c>
      <c r="D103" s="39"/>
      <c r="E103" s="37"/>
      <c r="F103" s="37"/>
      <c r="G103" s="36">
        <v>14.616000175476074</v>
      </c>
      <c r="H103" s="39"/>
      <c r="I103" s="37"/>
      <c r="J103" s="37"/>
      <c r="K103" s="37"/>
      <c r="L103" s="37"/>
      <c r="M103" s="37"/>
      <c r="N103" s="37"/>
      <c r="O103" s="29"/>
    </row>
    <row r="104" spans="2:16" ht="15.75">
      <c r="B104" s="25" t="s">
        <v>74</v>
      </c>
      <c r="C104" s="21">
        <v>23.386999130249023</v>
      </c>
      <c r="D104" s="40">
        <f>STDEV(C102:C104)</f>
        <v>4.4675896527318897E-2</v>
      </c>
      <c r="E104" s="41">
        <f>AVERAGE(C102:C104)</f>
        <v>23.336999893188477</v>
      </c>
      <c r="F104" s="37"/>
      <c r="G104" s="36">
        <v>14.600000381469727</v>
      </c>
      <c r="H104" s="42">
        <f>STDEV(G102:G104)</f>
        <v>2.1197402425791788E-2</v>
      </c>
      <c r="I104" s="41">
        <f>AVERAGE(G102:G104)</f>
        <v>14.619333585103353</v>
      </c>
      <c r="J104" s="37"/>
      <c r="K104" s="41">
        <f>E104-I104</f>
        <v>8.7176663080851231</v>
      </c>
      <c r="L104" s="41">
        <f>K104-$K$7</f>
        <v>0.89833354949950994</v>
      </c>
      <c r="M104" s="18">
        <f>SQRT((D104*D104)+(H104*H104))</f>
        <v>4.9449626895666947E-2</v>
      </c>
      <c r="N104" s="6"/>
      <c r="O104" s="23">
        <f>POWER(2,-L104)</f>
        <v>0.53650608924163001</v>
      </c>
      <c r="P104" s="17">
        <f>M104/SQRT((COUNT(C102:C104)+COUNT(G102:G104)/2))</f>
        <v>2.3310777670047189E-2</v>
      </c>
    </row>
    <row r="105" spans="2:16">
      <c r="B105" s="25" t="s">
        <v>75</v>
      </c>
      <c r="C105" s="21">
        <v>26.974000930786133</v>
      </c>
      <c r="D105" s="33"/>
      <c r="E105" s="37"/>
      <c r="F105" s="37"/>
      <c r="G105" s="36">
        <v>16.809000015258789</v>
      </c>
      <c r="I105" s="37"/>
      <c r="J105" s="37"/>
      <c r="K105" s="37"/>
      <c r="L105" s="37"/>
      <c r="M105" s="37"/>
      <c r="N105" s="37"/>
      <c r="O105" s="29"/>
    </row>
    <row r="106" spans="2:16">
      <c r="B106" s="25" t="s">
        <v>75</v>
      </c>
      <c r="C106" s="21">
        <v>26.725000381469727</v>
      </c>
      <c r="D106" s="39"/>
      <c r="E106" s="37"/>
      <c r="F106" s="37"/>
      <c r="G106" s="36">
        <v>16.770999908447266</v>
      </c>
      <c r="H106" s="39"/>
      <c r="I106" s="37"/>
      <c r="J106" s="37"/>
      <c r="K106" s="37"/>
      <c r="L106" s="37"/>
      <c r="M106" s="37"/>
      <c r="N106" s="37"/>
      <c r="O106" s="29"/>
    </row>
    <row r="107" spans="2:16" ht="15.75">
      <c r="B107" s="25" t="s">
        <v>75</v>
      </c>
      <c r="C107" s="21">
        <v>26.952999114990234</v>
      </c>
      <c r="D107" s="40">
        <f>STDEV(C105:C107)</f>
        <v>0.13809765404328467</v>
      </c>
      <c r="E107" s="41">
        <f>AVERAGE(C105:C107)</f>
        <v>26.884000142415363</v>
      </c>
      <c r="F107" s="37"/>
      <c r="G107" s="36">
        <v>16.860000610351563</v>
      </c>
      <c r="H107" s="42">
        <f>STDEV(G105:G107)</f>
        <v>4.4658320906190464E-2</v>
      </c>
      <c r="I107" s="41">
        <f>AVERAGE(G105:G107)</f>
        <v>16.813333511352539</v>
      </c>
      <c r="J107" s="37"/>
      <c r="K107" s="41">
        <f>E107-I107</f>
        <v>10.070666631062824</v>
      </c>
      <c r="L107" s="41">
        <f>K107-$K$7</f>
        <v>2.2513338724772112</v>
      </c>
      <c r="M107" s="18">
        <f>SQRT((D107*D107)+(H107*H107))</f>
        <v>0.14513899434135208</v>
      </c>
      <c r="N107" s="6"/>
      <c r="O107" s="23">
        <f>POWER(2,-L107)</f>
        <v>0.21002982675015514</v>
      </c>
      <c r="P107" s="17">
        <f>M107/SQRT((COUNT(C105:C107)+COUNT(G105:G107)/2))</f>
        <v>6.8419178075577347E-2</v>
      </c>
    </row>
    <row r="108" spans="2:16">
      <c r="B108" s="25" t="s">
        <v>76</v>
      </c>
      <c r="C108" s="21">
        <v>25.576000213623047</v>
      </c>
      <c r="D108" s="33"/>
      <c r="E108" s="37"/>
      <c r="F108" s="37"/>
      <c r="G108" s="36">
        <v>19.346000671386719</v>
      </c>
      <c r="I108" s="37"/>
      <c r="J108" s="37"/>
      <c r="K108" s="37"/>
      <c r="L108" s="37"/>
      <c r="M108" s="37"/>
      <c r="N108" s="37"/>
      <c r="O108" s="29"/>
    </row>
    <row r="109" spans="2:16">
      <c r="B109" s="25" t="s">
        <v>76</v>
      </c>
      <c r="C109" s="21">
        <v>25.660999298095703</v>
      </c>
      <c r="D109" s="39"/>
      <c r="E109" s="37"/>
      <c r="F109" s="37"/>
      <c r="G109" s="36">
        <v>19.381999969482422</v>
      </c>
      <c r="H109" s="39"/>
      <c r="I109" s="37"/>
      <c r="J109" s="37"/>
      <c r="K109" s="37"/>
      <c r="L109" s="37"/>
      <c r="M109" s="37"/>
      <c r="N109" s="37"/>
      <c r="O109" s="29"/>
    </row>
    <row r="110" spans="2:16" ht="15.75">
      <c r="B110" s="25" t="s">
        <v>76</v>
      </c>
      <c r="C110" s="21">
        <v>25.603000640869141</v>
      </c>
      <c r="D110" s="40">
        <f>STDEV(C108:C110)</f>
        <v>4.3431385872326721E-2</v>
      </c>
      <c r="E110" s="41">
        <f>AVERAGE(C108:C110)</f>
        <v>25.613333384195965</v>
      </c>
      <c r="F110" s="37"/>
      <c r="G110" s="36">
        <v>19.364999771118164</v>
      </c>
      <c r="H110" s="42">
        <f>STDEV(G108:G110)</f>
        <v>1.8008895942528025E-2</v>
      </c>
      <c r="I110" s="41">
        <f>AVERAGE(G108:G110)</f>
        <v>19.364333470662434</v>
      </c>
      <c r="J110" s="37"/>
      <c r="K110" s="41">
        <f>E110-I110</f>
        <v>6.248999913533531</v>
      </c>
      <c r="L110" s="41">
        <f>K110-$K$7</f>
        <v>-1.5703328450520821</v>
      </c>
      <c r="M110" s="18">
        <f>SQRT((D110*D110)+(H110*H110))</f>
        <v>4.7017077874531327E-2</v>
      </c>
      <c r="N110" s="6"/>
      <c r="O110" s="23">
        <f>POWER(2,-L110)</f>
        <v>2.9697322109568218</v>
      </c>
      <c r="P110" s="17">
        <f>M110/SQRT((COUNT(C108:C110)+COUNT(G108:G110)/2))</f>
        <v>2.216406306443806E-2</v>
      </c>
    </row>
    <row r="111" spans="2:16">
      <c r="B111" s="25" t="s">
        <v>77</v>
      </c>
      <c r="C111" s="21">
        <v>23.674999237060547</v>
      </c>
      <c r="D111" s="33"/>
      <c r="E111" s="37"/>
      <c r="F111" s="37"/>
      <c r="G111" s="36">
        <v>14.921999931335449</v>
      </c>
      <c r="I111" s="37"/>
      <c r="J111" s="37"/>
      <c r="K111" s="37"/>
      <c r="L111" s="37"/>
      <c r="M111" s="37"/>
      <c r="N111" s="37"/>
      <c r="O111" s="29"/>
    </row>
    <row r="112" spans="2:16">
      <c r="B112" s="25" t="s">
        <v>77</v>
      </c>
      <c r="C112" s="21">
        <v>23.593000411987305</v>
      </c>
      <c r="D112" s="39"/>
      <c r="E112" s="37"/>
      <c r="F112" s="37"/>
      <c r="G112" s="36">
        <v>15.088000297546387</v>
      </c>
      <c r="H112" s="39"/>
      <c r="I112" s="37"/>
      <c r="J112" s="37"/>
      <c r="K112" s="37"/>
      <c r="L112" s="37"/>
      <c r="M112" s="37"/>
      <c r="N112" s="37"/>
      <c r="O112" s="29"/>
    </row>
    <row r="113" spans="2:17" ht="15.75">
      <c r="B113" s="25" t="s">
        <v>77</v>
      </c>
      <c r="C113" s="21">
        <v>23.658000946044922</v>
      </c>
      <c r="D113" s="40">
        <f>STDEV(C111:C113)</f>
        <v>4.3277820798917892E-2</v>
      </c>
      <c r="E113" s="41">
        <f>AVERAGE(C111:C113)</f>
        <v>23.642000198364258</v>
      </c>
      <c r="F113" s="37"/>
      <c r="G113" s="36">
        <v>15.048000335693359</v>
      </c>
      <c r="H113" s="42">
        <f>STDEV(G111:G113)</f>
        <v>8.6633538952653771E-2</v>
      </c>
      <c r="I113" s="41">
        <f>AVERAGE(G111:G113)</f>
        <v>15.019333521525065</v>
      </c>
      <c r="J113" s="37"/>
      <c r="K113" s="41">
        <f>E113-I113</f>
        <v>8.6226666768391933</v>
      </c>
      <c r="L113" s="41">
        <f>K113-$K$7</f>
        <v>0.80333391825358014</v>
      </c>
      <c r="M113" s="18">
        <f>SQRT((D113*D113)+(H113*H113))</f>
        <v>9.6841829002576305E-2</v>
      </c>
      <c r="N113" s="6"/>
      <c r="O113" s="23">
        <f>POWER(2,-L113)</f>
        <v>0.57302344866072275</v>
      </c>
      <c r="P113" s="17">
        <f>M113/SQRT((COUNT(C111:C113)+COUNT(G111:G113)/2))</f>
        <v>4.5651675993486518E-2</v>
      </c>
    </row>
    <row r="114" spans="2:17">
      <c r="B114" s="25" t="s">
        <v>78</v>
      </c>
      <c r="C114" s="21">
        <v>27.128000259399414</v>
      </c>
      <c r="D114" s="33"/>
      <c r="E114" s="37"/>
      <c r="F114" s="37"/>
      <c r="G114" s="36">
        <v>17.919000625610352</v>
      </c>
      <c r="I114" s="37"/>
      <c r="J114" s="37"/>
      <c r="K114" s="37"/>
      <c r="L114" s="37"/>
      <c r="M114" s="37"/>
      <c r="N114" s="37"/>
      <c r="O114" s="29"/>
    </row>
    <row r="115" spans="2:17">
      <c r="B115" s="25" t="s">
        <v>78</v>
      </c>
      <c r="C115" s="21">
        <v>27.177000045776367</v>
      </c>
      <c r="D115" s="39"/>
      <c r="E115" s="37"/>
      <c r="F115" s="37"/>
      <c r="G115" s="36">
        <v>17.985000610351563</v>
      </c>
      <c r="H115" s="39"/>
      <c r="I115" s="37"/>
      <c r="J115" s="37"/>
      <c r="K115" s="37"/>
      <c r="L115" s="37"/>
      <c r="M115" s="37"/>
      <c r="N115" s="37"/>
      <c r="O115" s="29"/>
    </row>
    <row r="116" spans="2:17" ht="15.75">
      <c r="B116" s="25" t="s">
        <v>78</v>
      </c>
      <c r="C116" s="21">
        <v>27.128000259399414</v>
      </c>
      <c r="D116" s="40">
        <f>STDEV(C114:C116)</f>
        <v>2.8290039854968044E-2</v>
      </c>
      <c r="E116" s="41">
        <f>AVERAGE(C114:C116)</f>
        <v>27.144333521525066</v>
      </c>
      <c r="F116" s="37"/>
      <c r="G116" s="36">
        <v>18.044000625610352</v>
      </c>
      <c r="H116" s="42">
        <f>STDEV(G114:G116)</f>
        <v>6.2532657849555459E-2</v>
      </c>
      <c r="I116" s="41">
        <f>AVERAGE(G114:G116)</f>
        <v>17.982667287190754</v>
      </c>
      <c r="J116" s="37"/>
      <c r="K116" s="41">
        <f>E116-I116</f>
        <v>9.1616662343343123</v>
      </c>
      <c r="L116" s="41">
        <f>K116-$K$7</f>
        <v>1.3423334757486991</v>
      </c>
      <c r="M116" s="18">
        <f>SQRT((D116*D116)+(H116*H116))</f>
        <v>6.8634245480847608E-2</v>
      </c>
      <c r="N116" s="6"/>
      <c r="O116" s="23">
        <f>POWER(2,-L116)</f>
        <v>0.39438224931021232</v>
      </c>
      <c r="P116" s="17">
        <f>M116/SQRT((COUNT(C114:C116)+COUNT(G114:G116)/2))</f>
        <v>3.2354493600753001E-2</v>
      </c>
    </row>
    <row r="117" spans="2:17">
      <c r="B117" s="25" t="s">
        <v>79</v>
      </c>
      <c r="C117" s="21">
        <v>25.222999572753906</v>
      </c>
      <c r="D117" s="33"/>
      <c r="E117" s="37"/>
      <c r="F117" s="37"/>
      <c r="G117" s="36">
        <v>17.961000442504883</v>
      </c>
      <c r="I117" s="37"/>
      <c r="J117" s="37"/>
      <c r="K117" s="37"/>
      <c r="L117" s="37"/>
      <c r="M117" s="37"/>
      <c r="N117" s="37"/>
      <c r="O117" s="29"/>
    </row>
    <row r="118" spans="2:17">
      <c r="B118" s="25" t="s">
        <v>79</v>
      </c>
      <c r="C118" s="21">
        <v>25.209999084472656</v>
      </c>
      <c r="D118" s="39"/>
      <c r="E118" s="37"/>
      <c r="F118" s="37"/>
      <c r="G118" s="36">
        <v>17.958999633789062</v>
      </c>
      <c r="H118" s="39"/>
      <c r="I118" s="37"/>
      <c r="J118" s="37"/>
      <c r="K118" s="37"/>
      <c r="L118" s="37"/>
      <c r="M118" s="37"/>
      <c r="N118" s="37"/>
      <c r="O118" s="29"/>
    </row>
    <row r="119" spans="2:17" ht="15.75">
      <c r="B119" s="25" t="s">
        <v>79</v>
      </c>
      <c r="C119" s="21">
        <v>25.24799919128418</v>
      </c>
      <c r="D119" s="40">
        <f>STDEV(C117:C119)</f>
        <v>1.931321542319878E-2</v>
      </c>
      <c r="E119" s="41">
        <f>AVERAGE(C117:C119)</f>
        <v>25.226999282836914</v>
      </c>
      <c r="F119" s="37"/>
      <c r="G119" s="36">
        <v>18.014999389648438</v>
      </c>
      <c r="H119" s="42">
        <f>STDEV(G117:G119)</f>
        <v>3.176964532495162E-2</v>
      </c>
      <c r="I119" s="41">
        <f>AVERAGE(G117:G119)</f>
        <v>17.978333155314129</v>
      </c>
      <c r="J119" s="37"/>
      <c r="K119" s="41">
        <f>E119-I119</f>
        <v>7.2486661275227853</v>
      </c>
      <c r="L119" s="41">
        <f>K119-$K$7</f>
        <v>-0.57066663106282789</v>
      </c>
      <c r="M119" s="18">
        <f>SQRT((D119*D119)+(H119*H119))</f>
        <v>3.7179438592535308E-2</v>
      </c>
      <c r="N119" s="6"/>
      <c r="O119" s="23">
        <f>POWER(2,-L119)</f>
        <v>1.4852096880506855</v>
      </c>
      <c r="P119" s="17">
        <f>M119/SQRT((COUNT(C117:C119)+COUNT(G117:G119)/2))</f>
        <v>1.7526555432993699E-2</v>
      </c>
    </row>
    <row r="120" spans="2:17">
      <c r="B120" s="25" t="s">
        <v>80</v>
      </c>
      <c r="C120" s="21">
        <v>24.422000885009766</v>
      </c>
      <c r="D120" s="33"/>
      <c r="E120" s="37"/>
      <c r="F120" s="37"/>
      <c r="G120" s="36">
        <v>15.661999702453613</v>
      </c>
      <c r="I120" s="37"/>
      <c r="J120" s="37"/>
      <c r="K120" s="37"/>
      <c r="L120" s="37"/>
      <c r="M120" s="37"/>
      <c r="N120" s="37"/>
      <c r="O120" s="29"/>
    </row>
    <row r="121" spans="2:17">
      <c r="B121" s="25" t="s">
        <v>80</v>
      </c>
      <c r="C121" s="21">
        <v>24.478000640869141</v>
      </c>
      <c r="D121" s="39"/>
      <c r="E121" s="37"/>
      <c r="F121" s="37"/>
      <c r="G121" s="36">
        <v>15.774999618530273</v>
      </c>
      <c r="H121" s="39"/>
      <c r="I121" s="37"/>
      <c r="J121" s="37"/>
      <c r="K121" s="37"/>
      <c r="L121" s="37"/>
      <c r="M121" s="37"/>
      <c r="N121" s="37"/>
      <c r="O121" s="29"/>
    </row>
    <row r="122" spans="2:17" ht="15.75">
      <c r="B122" s="25" t="s">
        <v>80</v>
      </c>
      <c r="C122" s="21">
        <v>24.548000335693359</v>
      </c>
      <c r="D122" s="40">
        <f>STDEV(C120:C122)</f>
        <v>6.3129221316757286E-2</v>
      </c>
      <c r="E122" s="41">
        <f>AVERAGE(C120:C122)</f>
        <v>24.482667287190754</v>
      </c>
      <c r="F122" s="37"/>
      <c r="G122" s="36">
        <v>15.717000007629395</v>
      </c>
      <c r="H122" s="42">
        <f>STDEV(G120:G122)</f>
        <v>5.6506591750306229E-2</v>
      </c>
      <c r="I122" s="41">
        <f>AVERAGE(G120:G122)</f>
        <v>15.717999776204428</v>
      </c>
      <c r="J122" s="37"/>
      <c r="K122" s="41">
        <f>E122-I122</f>
        <v>8.7646675109863263</v>
      </c>
      <c r="L122" s="41">
        <f>K122-$K$7</f>
        <v>0.94533475240071319</v>
      </c>
      <c r="M122" s="18">
        <f>SQRT((D122*D122)+(H122*H122))</f>
        <v>8.4724810388078761E-2</v>
      </c>
      <c r="N122" s="6"/>
      <c r="O122" s="23">
        <f>POWER(2,-L122)</f>
        <v>0.51930904099821407</v>
      </c>
      <c r="P122" s="17">
        <f>M122/SQRT((COUNT(C120:C122)+COUNT(G120:G122)/2))</f>
        <v>3.9939658640103293E-2</v>
      </c>
    </row>
    <row r="123" spans="2:17">
      <c r="B123" s="25" t="s">
        <v>81</v>
      </c>
      <c r="C123" s="21">
        <v>26.354000091552734</v>
      </c>
      <c r="D123" s="33"/>
      <c r="E123" s="37"/>
      <c r="F123" s="37"/>
      <c r="G123" s="36">
        <v>16.982000350952148</v>
      </c>
      <c r="I123" s="37"/>
      <c r="J123" s="37"/>
      <c r="K123" s="37"/>
      <c r="L123" s="37"/>
      <c r="M123" s="37"/>
      <c r="N123" s="37"/>
      <c r="O123" s="29"/>
    </row>
    <row r="124" spans="2:17">
      <c r="B124" s="25" t="s">
        <v>81</v>
      </c>
      <c r="C124" s="21">
        <v>26.228000640869141</v>
      </c>
      <c r="D124" s="39"/>
      <c r="E124" s="37"/>
      <c r="F124" s="37"/>
      <c r="G124" s="36">
        <v>16.98699951171875</v>
      </c>
      <c r="H124" s="39"/>
      <c r="I124" s="37"/>
      <c r="J124" s="37"/>
      <c r="K124" s="37"/>
      <c r="L124" s="37"/>
      <c r="M124" s="37"/>
      <c r="N124" s="37"/>
      <c r="O124" s="29"/>
    </row>
    <row r="125" spans="2:17" ht="15.75">
      <c r="B125" s="25" t="s">
        <v>81</v>
      </c>
      <c r="C125" s="21">
        <v>26.176000595092773</v>
      </c>
      <c r="D125" s="40">
        <f>STDEV(C123:C125)</f>
        <v>9.1527488651689859E-2</v>
      </c>
      <c r="E125" s="41">
        <f>AVERAGE(C123:C125)</f>
        <v>26.252667109171551</v>
      </c>
      <c r="F125" s="37"/>
      <c r="G125" s="36">
        <v>16.87299919128418</v>
      </c>
      <c r="H125" s="42">
        <f>STDEV(G123:G125)</f>
        <v>6.4423491414903736E-2</v>
      </c>
      <c r="I125" s="41">
        <f>AVERAGE(G123:G125)</f>
        <v>16.947333017985027</v>
      </c>
      <c r="J125" s="37"/>
      <c r="K125" s="41">
        <f>E125-I125</f>
        <v>9.3053340911865234</v>
      </c>
      <c r="L125" s="41">
        <f>K125-$K$7</f>
        <v>1.4860013326009103</v>
      </c>
      <c r="M125" s="18">
        <f>SQRT((D125*D125)+(H125*H125))</f>
        <v>0.11192706296946861</v>
      </c>
      <c r="N125" s="6"/>
      <c r="O125" s="23">
        <f>POWER(2,-L125)</f>
        <v>0.35700066516368212</v>
      </c>
      <c r="P125" s="17">
        <f>M125/SQRT((COUNT(C123:C125)+COUNT(G123:G125)/2))</f>
        <v>5.2762923482669984E-2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42" workbookViewId="0">
      <selection activeCell="S133" sqref="S133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2.7109375" style="34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7" t="s">
        <v>244</v>
      </c>
      <c r="D3" s="48"/>
      <c r="E3" s="49"/>
      <c r="F3" s="9"/>
      <c r="G3" s="50" t="s">
        <v>9</v>
      </c>
      <c r="H3" s="50"/>
      <c r="I3" s="50"/>
      <c r="J3" s="10"/>
      <c r="K3" s="11"/>
      <c r="L3" s="12"/>
      <c r="M3" s="12"/>
      <c r="N3" s="20"/>
    </row>
    <row r="4" spans="2:16" ht="5.25" customHeight="1">
      <c r="C4" s="35"/>
      <c r="G4" s="35"/>
    </row>
    <row r="5" spans="2:16">
      <c r="B5" s="2"/>
      <c r="C5" s="36">
        <v>25.163999557495117</v>
      </c>
      <c r="D5" s="33"/>
      <c r="E5" s="37"/>
      <c r="F5" s="37"/>
      <c r="G5" s="36">
        <v>18.396999359130859</v>
      </c>
      <c r="H5" s="33"/>
      <c r="I5" s="37"/>
      <c r="J5" s="37"/>
      <c r="K5" s="37"/>
      <c r="L5" s="37"/>
      <c r="M5" s="37"/>
      <c r="N5" s="37"/>
      <c r="O5" s="38"/>
    </row>
    <row r="6" spans="2:16">
      <c r="B6" s="27" t="s">
        <v>4</v>
      </c>
      <c r="C6" s="36">
        <v>25.257999420166016</v>
      </c>
      <c r="D6" s="39"/>
      <c r="E6" s="37"/>
      <c r="F6" s="37"/>
      <c r="G6" s="36">
        <v>18.118000030517578</v>
      </c>
      <c r="H6" s="39"/>
      <c r="I6" s="37"/>
      <c r="J6" s="37"/>
      <c r="K6" s="37"/>
      <c r="L6" s="37"/>
      <c r="M6" s="37"/>
      <c r="N6" s="37"/>
      <c r="O6" s="38"/>
    </row>
    <row r="7" spans="2:16" ht="15.75">
      <c r="B7" s="27"/>
      <c r="C7" s="36">
        <v>25.235000610351563</v>
      </c>
      <c r="D7" s="40">
        <f>STDEV(C5:C8)</f>
        <v>4.9000117247738791E-2</v>
      </c>
      <c r="E7" s="41">
        <f>AVERAGE(C5:C8)</f>
        <v>25.218999862670898</v>
      </c>
      <c r="F7" s="37"/>
      <c r="G7" s="36">
        <v>18.090999603271484</v>
      </c>
      <c r="H7" s="42">
        <f>STDEV(G5:G8)</f>
        <v>0.16941344841547182</v>
      </c>
      <c r="I7" s="41">
        <f>AVERAGE(G5:G8)</f>
        <v>18.201999664306641</v>
      </c>
      <c r="J7" s="37"/>
      <c r="K7" s="1">
        <f>E7-I7</f>
        <v>7.0170001983642578</v>
      </c>
      <c r="L7" s="41">
        <f>K7-$K$7</f>
        <v>0</v>
      </c>
      <c r="M7" s="18">
        <f>SQRT((D7*D7)+(H7*H7))</f>
        <v>0.17635738712714555</v>
      </c>
      <c r="N7" s="6"/>
      <c r="O7" s="23">
        <f>POWER(2,-L7)</f>
        <v>1</v>
      </c>
      <c r="P7" s="17">
        <f>M7/SQRT((COUNT(C5:C8)+COUNT(G5:G8)/2))</f>
        <v>8.3135669566630516E-2</v>
      </c>
    </row>
    <row r="8" spans="2:16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6">
      <c r="B9" s="25" t="s">
        <v>82</v>
      </c>
      <c r="C9" s="21">
        <v>25.048999786376953</v>
      </c>
      <c r="D9" s="33"/>
      <c r="E9" s="37"/>
      <c r="F9" s="37"/>
      <c r="G9" s="36">
        <v>18.51099967956543</v>
      </c>
      <c r="I9" s="37"/>
      <c r="J9" s="37"/>
      <c r="K9" s="37"/>
      <c r="L9" s="37"/>
      <c r="M9" s="37"/>
      <c r="N9" s="37"/>
      <c r="O9" s="38"/>
    </row>
    <row r="10" spans="2:16">
      <c r="B10" s="25" t="s">
        <v>82</v>
      </c>
      <c r="C10" s="21">
        <v>25.121999740600586</v>
      </c>
      <c r="D10" s="39"/>
      <c r="E10" s="37"/>
      <c r="F10" s="37"/>
      <c r="G10" s="36">
        <v>18.461000442504883</v>
      </c>
      <c r="H10" s="39"/>
      <c r="I10" s="37"/>
      <c r="J10" s="37"/>
      <c r="K10" s="37"/>
      <c r="L10" s="37"/>
      <c r="M10" s="37"/>
      <c r="N10" s="37"/>
      <c r="O10" s="38"/>
    </row>
    <row r="11" spans="2:16" ht="15.75">
      <c r="B11" s="25" t="s">
        <v>82</v>
      </c>
      <c r="C11" s="21">
        <v>25.107000350952148</v>
      </c>
      <c r="D11" s="40">
        <f>STDEV(C9:C11)</f>
        <v>3.8553081367381309E-2</v>
      </c>
      <c r="E11" s="41">
        <f>AVERAGE(C9:C11)</f>
        <v>25.092666625976562</v>
      </c>
      <c r="F11" s="37"/>
      <c r="G11" s="36">
        <v>18.475000381469727</v>
      </c>
      <c r="H11" s="42">
        <f>STDEV(G9:G11)</f>
        <v>2.5793640886335432E-2</v>
      </c>
      <c r="I11" s="41">
        <f>AVERAGE(G9:G11)</f>
        <v>18.482333501180012</v>
      </c>
      <c r="J11" s="37"/>
      <c r="K11" s="41">
        <f>E11-I11</f>
        <v>6.6103331247965507</v>
      </c>
      <c r="L11" s="41">
        <f>K11-$K$7</f>
        <v>-0.40666707356770715</v>
      </c>
      <c r="M11" s="18">
        <f>SQRT((D11*D11)+(H11*H11))</f>
        <v>4.6385902956535822E-2</v>
      </c>
      <c r="N11" s="6"/>
      <c r="O11" s="23">
        <f>POWER(2,-L11)</f>
        <v>1.3256198156673493</v>
      </c>
      <c r="P11" s="17">
        <f>M11/SQRT((COUNT(C9:C11)+COUNT(G9:G11)/2))</f>
        <v>2.1866524354685071E-2</v>
      </c>
    </row>
    <row r="12" spans="2:16">
      <c r="B12" s="25" t="s">
        <v>83</v>
      </c>
      <c r="C12" s="21">
        <v>22.936000823974609</v>
      </c>
      <c r="D12" s="33"/>
      <c r="E12" s="37"/>
      <c r="F12" s="37"/>
      <c r="G12" s="36">
        <v>14.451999664306641</v>
      </c>
      <c r="I12" s="37"/>
      <c r="J12" s="37"/>
      <c r="K12" s="37"/>
      <c r="L12" s="37"/>
      <c r="M12" s="37"/>
      <c r="N12" s="37"/>
      <c r="O12" s="38"/>
    </row>
    <row r="13" spans="2:16">
      <c r="B13" s="25" t="s">
        <v>83</v>
      </c>
      <c r="C13" s="21">
        <v>22.899999618530273</v>
      </c>
      <c r="D13" s="39"/>
      <c r="E13" s="37"/>
      <c r="F13" s="37"/>
      <c r="G13" s="36">
        <v>14.39900016784668</v>
      </c>
      <c r="H13" s="39"/>
      <c r="I13" s="37"/>
      <c r="J13" s="37"/>
      <c r="K13" s="37"/>
      <c r="L13" s="37"/>
      <c r="M13" s="37"/>
      <c r="N13" s="37"/>
      <c r="O13" s="38"/>
    </row>
    <row r="14" spans="2:16" ht="15.75">
      <c r="B14" s="25" t="s">
        <v>83</v>
      </c>
      <c r="C14" s="21">
        <v>22.860000610351563</v>
      </c>
      <c r="D14" s="40">
        <f>STDEV(C12:C14)</f>
        <v>3.8017627313906698E-2</v>
      </c>
      <c r="E14" s="41">
        <f>AVERAGE(C12:C14)</f>
        <v>22.898667017618816</v>
      </c>
      <c r="F14" s="37"/>
      <c r="G14" s="36">
        <v>14.472999572753906</v>
      </c>
      <c r="H14" s="42">
        <f>STDEV(G12:G14)</f>
        <v>3.8135405042267083E-2</v>
      </c>
      <c r="I14" s="41">
        <f>AVERAGE(G12:G14)</f>
        <v>14.441333134969076</v>
      </c>
      <c r="J14" s="37"/>
      <c r="K14" s="41">
        <f>E14-I14</f>
        <v>8.4573338826497402</v>
      </c>
      <c r="L14" s="41">
        <f>K14-$K$7</f>
        <v>1.4403336842854824</v>
      </c>
      <c r="M14" s="18">
        <f>SQRT((D14*D14)+(H14*H14))</f>
        <v>5.3848389988159114E-2</v>
      </c>
      <c r="N14" s="6"/>
      <c r="O14" s="23">
        <f>POWER(2,-L14)</f>
        <v>0.36848206739296707</v>
      </c>
      <c r="P14" s="17">
        <f>M14/SQRT((COUNT(C12:C14)+COUNT(G12:G14)/2))</f>
        <v>2.5384374477736737E-2</v>
      </c>
    </row>
    <row r="15" spans="2:16">
      <c r="B15" s="25" t="s">
        <v>84</v>
      </c>
      <c r="C15" s="21">
        <v>25.10099983215332</v>
      </c>
      <c r="D15" s="33"/>
      <c r="E15" s="37"/>
      <c r="F15" s="37"/>
      <c r="G15" s="36">
        <v>15.548000335693359</v>
      </c>
      <c r="I15" s="37"/>
      <c r="J15" s="37"/>
      <c r="K15" s="37"/>
      <c r="L15" s="37"/>
      <c r="M15" s="37"/>
      <c r="N15" s="37"/>
      <c r="O15" s="38"/>
    </row>
    <row r="16" spans="2:16">
      <c r="B16" s="25" t="s">
        <v>84</v>
      </c>
      <c r="C16" s="21">
        <v>25.174999237060547</v>
      </c>
      <c r="D16" s="39"/>
      <c r="E16" s="37"/>
      <c r="F16" s="37"/>
      <c r="G16" s="36">
        <v>15.51099967956543</v>
      </c>
      <c r="H16" s="39"/>
      <c r="I16" s="37"/>
      <c r="J16" s="37"/>
      <c r="K16" s="37"/>
      <c r="L16" s="37"/>
      <c r="M16" s="37"/>
      <c r="N16" s="37"/>
      <c r="O16" s="38"/>
    </row>
    <row r="17" spans="2:16" ht="15.75">
      <c r="B17" s="25" t="s">
        <v>84</v>
      </c>
      <c r="C17" s="21">
        <v>25.089000701904297</v>
      </c>
      <c r="D17" s="40">
        <f>STDEV(C15:C17)</f>
        <v>4.6575456881597817E-2</v>
      </c>
      <c r="E17" s="41">
        <f>AVERAGE(C15:C17)</f>
        <v>25.121666590372723</v>
      </c>
      <c r="F17" s="37"/>
      <c r="G17" s="36">
        <v>15.553999900817871</v>
      </c>
      <c r="H17" s="42">
        <f>STDEV(G15:G17)</f>
        <v>2.3288274457830601E-2</v>
      </c>
      <c r="I17" s="41">
        <f>AVERAGE(G15:G17)</f>
        <v>15.537666638692221</v>
      </c>
      <c r="J17" s="37"/>
      <c r="K17" s="41">
        <f>E17-I17</f>
        <v>9.5839999516805019</v>
      </c>
      <c r="L17" s="41">
        <f>K17-$K$7</f>
        <v>2.5669997533162441</v>
      </c>
      <c r="M17" s="18">
        <f>SQRT((D17*D17)+(H17*H17))</f>
        <v>5.2073188023711615E-2</v>
      </c>
      <c r="N17" s="6"/>
      <c r="O17" s="23">
        <f>POWER(2,-L17)</f>
        <v>0.16875477699540789</v>
      </c>
      <c r="P17" s="17">
        <f>M17/SQRT((COUNT(C15:C17)+COUNT(G15:G17)/2))</f>
        <v>2.4547536246379065E-2</v>
      </c>
    </row>
    <row r="18" spans="2:16">
      <c r="B18" s="25" t="s">
        <v>85</v>
      </c>
      <c r="C18" s="21">
        <v>25.080999374389648</v>
      </c>
      <c r="D18" s="33"/>
      <c r="E18" s="37"/>
      <c r="F18" s="37"/>
      <c r="G18" s="36">
        <v>18.812999725341797</v>
      </c>
      <c r="I18" s="37"/>
      <c r="J18" s="37"/>
      <c r="K18" s="37"/>
      <c r="L18" s="37"/>
      <c r="M18" s="37"/>
      <c r="N18" s="37"/>
      <c r="O18" s="38"/>
    </row>
    <row r="19" spans="2:16">
      <c r="B19" s="25" t="s">
        <v>85</v>
      </c>
      <c r="C19" s="21">
        <v>25.159000396728516</v>
      </c>
      <c r="D19" s="39"/>
      <c r="E19" s="37"/>
      <c r="F19" s="37"/>
      <c r="G19" s="36">
        <v>18.915000915527344</v>
      </c>
      <c r="H19" s="39"/>
      <c r="I19" s="37"/>
      <c r="J19" s="37"/>
      <c r="K19" s="37"/>
      <c r="L19" s="37"/>
      <c r="M19" s="37"/>
      <c r="N19" s="37"/>
      <c r="O19" s="38"/>
    </row>
    <row r="20" spans="2:16" ht="15.75">
      <c r="B20" s="25" t="s">
        <v>85</v>
      </c>
      <c r="C20" s="21">
        <v>25.017999649047852</v>
      </c>
      <c r="D20" s="40">
        <f>STDEV(C18:C20)</f>
        <v>7.0633249636834858E-2</v>
      </c>
      <c r="E20" s="41">
        <f>AVERAGE(C18:C20)</f>
        <v>25.085999806722004</v>
      </c>
      <c r="F20" s="37"/>
      <c r="G20" s="36">
        <v>18.903999328613281</v>
      </c>
      <c r="H20" s="42">
        <f>STDEV(G18:G20)</f>
        <v>5.5985422968041904E-2</v>
      </c>
      <c r="I20" s="41">
        <f>AVERAGE(G18:G20)</f>
        <v>18.877333323160808</v>
      </c>
      <c r="J20" s="37"/>
      <c r="K20" s="41">
        <f>E20-I20</f>
        <v>6.2086664835611955</v>
      </c>
      <c r="L20" s="41">
        <f>K20-$K$7</f>
        <v>-0.80833371480306226</v>
      </c>
      <c r="M20" s="18">
        <f>SQRT((D20*D20)+(H20*H20))</f>
        <v>9.0130036831069724E-2</v>
      </c>
      <c r="N20" s="6"/>
      <c r="O20" s="23">
        <f>POWER(2,-L20)</f>
        <v>1.7511876858514182</v>
      </c>
      <c r="P20" s="17">
        <f>M20/SQRT((COUNT(C18:C20)+COUNT(G18:G20)/2))</f>
        <v>4.248770682122846E-2</v>
      </c>
    </row>
    <row r="21" spans="2:16">
      <c r="B21" s="25" t="s">
        <v>86</v>
      </c>
      <c r="C21" s="21"/>
      <c r="D21" s="33"/>
      <c r="E21" s="37"/>
      <c r="F21" s="37"/>
      <c r="G21" s="36">
        <v>13.121999740600586</v>
      </c>
      <c r="I21" s="37"/>
      <c r="J21" s="37"/>
      <c r="K21" s="37"/>
      <c r="L21" s="37"/>
      <c r="M21" s="37"/>
      <c r="N21" s="37"/>
      <c r="O21" s="38"/>
    </row>
    <row r="22" spans="2:16">
      <c r="B22" s="25" t="s">
        <v>86</v>
      </c>
      <c r="C22" s="21">
        <v>21.995000839233398</v>
      </c>
      <c r="D22" s="39"/>
      <c r="E22" s="37"/>
      <c r="F22" s="37"/>
      <c r="G22" s="36">
        <v>13.060000419616699</v>
      </c>
      <c r="H22" s="39"/>
      <c r="I22" s="37"/>
      <c r="J22" s="37"/>
      <c r="K22" s="37"/>
      <c r="L22" s="37"/>
      <c r="M22" s="37"/>
      <c r="N22" s="37"/>
      <c r="O22" s="38"/>
    </row>
    <row r="23" spans="2:16" ht="15.75">
      <c r="B23" s="25" t="s">
        <v>86</v>
      </c>
      <c r="C23" s="21">
        <v>22.02400016784668</v>
      </c>
      <c r="D23" s="40">
        <f>STDEV(C21:C23)</f>
        <v>2.0505621912308251E-2</v>
      </c>
      <c r="E23" s="41">
        <f>AVERAGE(C21:C23)</f>
        <v>22.009500503540039</v>
      </c>
      <c r="F23" s="37"/>
      <c r="G23" s="36">
        <v>13.081999778747559</v>
      </c>
      <c r="H23" s="42">
        <f>STDEV(G21:G23)</f>
        <v>3.1432161217653021E-2</v>
      </c>
      <c r="I23" s="41">
        <f>AVERAGE(G21:G23)</f>
        <v>13.087999979654947</v>
      </c>
      <c r="J23" s="37"/>
      <c r="K23" s="41">
        <f>E23-I23</f>
        <v>8.9215005238850917</v>
      </c>
      <c r="L23" s="41">
        <f>K23-$K$7</f>
        <v>1.9045003255208339</v>
      </c>
      <c r="M23" s="18">
        <f>SQRT((D23*D23)+(H23*H23))</f>
        <v>3.7529472269445342E-2</v>
      </c>
      <c r="N23" s="6"/>
      <c r="O23" s="23">
        <f>POWER(2,-L23)</f>
        <v>0.26710884859689304</v>
      </c>
      <c r="P23" s="17">
        <f>M23/SQRT((COUNT(C21:C23)+COUNT(G21:G23)/2))</f>
        <v>2.0060346734099708E-2</v>
      </c>
    </row>
    <row r="24" spans="2:16">
      <c r="B24" s="25" t="s">
        <v>87</v>
      </c>
      <c r="C24" s="21">
        <v>24.51099967956543</v>
      </c>
      <c r="D24" s="33"/>
      <c r="E24" s="37"/>
      <c r="F24" s="37"/>
      <c r="G24" s="36">
        <v>16.941999435424805</v>
      </c>
      <c r="I24" s="37"/>
      <c r="J24" s="37"/>
      <c r="K24" s="37"/>
      <c r="L24" s="37"/>
      <c r="M24" s="37"/>
      <c r="N24" s="37"/>
      <c r="O24" s="38"/>
    </row>
    <row r="25" spans="2:16">
      <c r="B25" s="25" t="s">
        <v>87</v>
      </c>
      <c r="C25" s="21">
        <v>25.125</v>
      </c>
      <c r="D25" s="39"/>
      <c r="E25" s="37"/>
      <c r="F25" s="37"/>
      <c r="G25" s="36">
        <v>16.958000183105469</v>
      </c>
      <c r="H25" s="39"/>
      <c r="I25" s="37"/>
      <c r="J25" s="37"/>
      <c r="K25" s="37"/>
      <c r="L25" s="37"/>
      <c r="M25" s="37"/>
      <c r="N25" s="37"/>
      <c r="O25" s="38"/>
    </row>
    <row r="26" spans="2:16" ht="15.75">
      <c r="B26" s="25" t="s">
        <v>87</v>
      </c>
      <c r="C26" s="21">
        <v>24.538999557495117</v>
      </c>
      <c r="D26" s="40">
        <f>STDEV(C24:C26)</f>
        <v>0.34669316531912825</v>
      </c>
      <c r="E26" s="41">
        <f>AVERAGE(C24:C26)</f>
        <v>24.724999745686848</v>
      </c>
      <c r="F26" s="37"/>
      <c r="G26" s="36">
        <v>16.857000350952148</v>
      </c>
      <c r="H26" s="42">
        <f>STDEV(G24:G26)</f>
        <v>5.428602395725949E-2</v>
      </c>
      <c r="I26" s="41">
        <f>AVERAGE(G24:G26)</f>
        <v>16.918999989827473</v>
      </c>
      <c r="J26" s="37"/>
      <c r="K26" s="41">
        <f>E26-I26</f>
        <v>7.805999755859375</v>
      </c>
      <c r="L26" s="41">
        <f>K26-$K$7</f>
        <v>0.78899955749511719</v>
      </c>
      <c r="M26" s="18">
        <f>SQRT((D26*D26)+(H26*H26))</f>
        <v>0.35091754483936044</v>
      </c>
      <c r="N26" s="6"/>
      <c r="O26" s="23">
        <f>POWER(2,-L26)</f>
        <v>0.57874528600837383</v>
      </c>
      <c r="P26" s="17">
        <f>M26/SQRT((COUNT(C24:C26)+COUNT(G24:G26)/2))</f>
        <v>0.16542411706216409</v>
      </c>
    </row>
    <row r="27" spans="2:16">
      <c r="B27" s="25" t="s">
        <v>88</v>
      </c>
      <c r="C27" s="21">
        <v>28.086999893188477</v>
      </c>
      <c r="D27" s="33"/>
      <c r="E27" s="37"/>
      <c r="F27" s="37"/>
      <c r="G27" s="36">
        <v>20.951000213623047</v>
      </c>
      <c r="I27" s="37"/>
      <c r="J27" s="37"/>
      <c r="K27" s="37"/>
      <c r="L27" s="37"/>
      <c r="M27" s="37"/>
      <c r="N27" s="37"/>
      <c r="O27" s="38"/>
    </row>
    <row r="28" spans="2:16">
      <c r="B28" s="25" t="s">
        <v>88</v>
      </c>
      <c r="C28" s="21">
        <v>28.606000900268555</v>
      </c>
      <c r="D28" s="39"/>
      <c r="E28" s="37"/>
      <c r="F28" s="37"/>
      <c r="G28" s="36">
        <v>20.91200065612793</v>
      </c>
      <c r="H28" s="39"/>
      <c r="I28" s="37"/>
      <c r="J28" s="37"/>
      <c r="K28" s="37"/>
      <c r="L28" s="37"/>
      <c r="M28" s="37"/>
      <c r="N28" s="37"/>
      <c r="O28" s="38"/>
    </row>
    <row r="29" spans="2:16" ht="15.75">
      <c r="B29" s="25" t="s">
        <v>88</v>
      </c>
      <c r="C29" s="21">
        <v>28.736000061035156</v>
      </c>
      <c r="D29" s="40">
        <f>STDEV(C27:C29)</f>
        <v>0.34338099467286926</v>
      </c>
      <c r="E29" s="41">
        <f>AVERAGE(C27:C29)</f>
        <v>28.476333618164063</v>
      </c>
      <c r="F29" s="37"/>
      <c r="G29" s="36">
        <v>21.020000457763672</v>
      </c>
      <c r="H29" s="42">
        <f>STDEV(G27:G29)</f>
        <v>5.4689969113236335E-2</v>
      </c>
      <c r="I29" s="41">
        <f>AVERAGE(G27:G29)</f>
        <v>20.961000442504883</v>
      </c>
      <c r="J29" s="37"/>
      <c r="K29" s="41">
        <f>E29-I29</f>
        <v>7.5153331756591797</v>
      </c>
      <c r="L29" s="41">
        <f>K29-$K$7</f>
        <v>0.49833297729492188</v>
      </c>
      <c r="M29" s="18">
        <f>SQRT((D29*D29)+(H29*H29))</f>
        <v>0.34770893031979466</v>
      </c>
      <c r="N29" s="6"/>
      <c r="O29" s="23">
        <f>POWER(2,-L29)</f>
        <v>0.70792430971045694</v>
      </c>
      <c r="P29" s="17">
        <f>M29/SQRT((COUNT(C27:C29)+COUNT(G27:G29)/2))</f>
        <v>0.16391156167216506</v>
      </c>
    </row>
    <row r="30" spans="2:16">
      <c r="B30" s="25" t="s">
        <v>89</v>
      </c>
      <c r="C30" s="21">
        <v>26.016000747680664</v>
      </c>
      <c r="D30" s="33"/>
      <c r="E30" s="37"/>
      <c r="F30" s="37"/>
      <c r="G30" s="36">
        <v>14.52299976348877</v>
      </c>
      <c r="I30" s="37"/>
      <c r="J30" s="37"/>
      <c r="K30" s="37"/>
      <c r="L30" s="37"/>
      <c r="M30" s="37"/>
      <c r="N30" s="37"/>
      <c r="O30" s="38"/>
    </row>
    <row r="31" spans="2:16">
      <c r="B31" s="25" t="s">
        <v>89</v>
      </c>
      <c r="C31" s="21">
        <v>25.888999938964844</v>
      </c>
      <c r="D31" s="39"/>
      <c r="E31" s="37"/>
      <c r="F31" s="37"/>
      <c r="G31" s="36">
        <v>14.588000297546387</v>
      </c>
      <c r="H31" s="39"/>
      <c r="I31" s="37"/>
      <c r="J31" s="37"/>
      <c r="K31" s="37"/>
      <c r="L31" s="37"/>
      <c r="M31" s="37"/>
      <c r="N31" s="37"/>
      <c r="O31" s="38"/>
    </row>
    <row r="32" spans="2:16" ht="15.75">
      <c r="B32" s="25" t="s">
        <v>89</v>
      </c>
      <c r="C32" s="21">
        <v>25.913999557495117</v>
      </c>
      <c r="D32" s="40">
        <f>STDEV(C30:C32)</f>
        <v>6.7278561642868676E-2</v>
      </c>
      <c r="E32" s="41">
        <f>AVERAGE(C30:C32)</f>
        <v>25.939666748046875</v>
      </c>
      <c r="F32" s="37"/>
      <c r="G32" s="36">
        <v>14.607999801635742</v>
      </c>
      <c r="H32" s="42">
        <f>STDEV(G30:G32)</f>
        <v>4.4441077238260858E-2</v>
      </c>
      <c r="I32" s="41">
        <f>AVERAGE(G30:G32)</f>
        <v>14.572999954223633</v>
      </c>
      <c r="J32" s="37"/>
      <c r="K32" s="41">
        <f>E32-I32</f>
        <v>11.366666793823242</v>
      </c>
      <c r="L32" s="41">
        <f>K32-$K$7</f>
        <v>4.3496665954589844</v>
      </c>
      <c r="M32" s="18">
        <f>SQRT((D32*D32)+(H32*H32))</f>
        <v>8.0631347519623822E-2</v>
      </c>
      <c r="N32" s="6"/>
      <c r="O32" s="23">
        <f>POWER(2,-L32)</f>
        <v>4.9047839687049538E-2</v>
      </c>
      <c r="P32" s="17">
        <f>M32/SQRT((COUNT(C30:C32)+COUNT(G30:G32)/2))</f>
        <v>3.8009981738223411E-2</v>
      </c>
    </row>
    <row r="33" spans="2:16">
      <c r="B33" s="25" t="s">
        <v>90</v>
      </c>
      <c r="C33" s="21">
        <v>29.982000350952148</v>
      </c>
      <c r="D33" s="33"/>
      <c r="E33" s="37"/>
      <c r="F33" s="37"/>
      <c r="G33" s="36">
        <v>15.939000129699707</v>
      </c>
      <c r="I33" s="37"/>
      <c r="J33" s="37"/>
      <c r="K33" s="37"/>
      <c r="L33" s="37"/>
      <c r="M33" s="37"/>
      <c r="N33" s="37"/>
      <c r="O33" s="38"/>
    </row>
    <row r="34" spans="2:16">
      <c r="B34" s="25" t="s">
        <v>90</v>
      </c>
      <c r="C34" s="21">
        <v>29.452999114990234</v>
      </c>
      <c r="D34" s="39"/>
      <c r="E34" s="37"/>
      <c r="F34" s="37"/>
      <c r="G34" s="36">
        <v>15.756999969482422</v>
      </c>
      <c r="H34" s="39"/>
      <c r="I34" s="37"/>
      <c r="J34" s="37"/>
      <c r="K34" s="37"/>
      <c r="L34" s="37"/>
      <c r="M34" s="37"/>
      <c r="N34" s="37"/>
      <c r="O34" s="38"/>
    </row>
    <row r="35" spans="2:16" ht="15.75">
      <c r="B35" s="25" t="s">
        <v>90</v>
      </c>
      <c r="C35" s="21">
        <v>29.719999313354492</v>
      </c>
      <c r="D35" s="40">
        <f>STDEV(C33:C35)</f>
        <v>0.26450455486865104</v>
      </c>
      <c r="E35" s="41">
        <f>AVERAGE(C33:C35)</f>
        <v>29.718332926432293</v>
      </c>
      <c r="F35" s="37"/>
      <c r="G35" s="36">
        <v>15.77400016784668</v>
      </c>
      <c r="H35" s="42">
        <f>STDEV(G33:G35)</f>
        <v>0.10053030428270709</v>
      </c>
      <c r="I35" s="41">
        <f>AVERAGE(G33:G35)</f>
        <v>15.823333422342936</v>
      </c>
      <c r="J35" s="37"/>
      <c r="K35" s="41">
        <f>E35-I35</f>
        <v>13.894999504089357</v>
      </c>
      <c r="L35" s="41">
        <f>K35-$K$7</f>
        <v>6.8779993057250994</v>
      </c>
      <c r="M35" s="18">
        <f>SQRT((D35*D35)+(H35*H35))</f>
        <v>0.2829646649768075</v>
      </c>
      <c r="N35" s="6"/>
      <c r="O35" s="23">
        <f>POWER(2,-L35)</f>
        <v>8.5018981669604983E-3</v>
      </c>
      <c r="P35" s="17">
        <f>M35/SQRT((COUNT(C33:C35)+COUNT(G33:G35)/2))</f>
        <v>0.13339082229418678</v>
      </c>
    </row>
    <row r="36" spans="2:16">
      <c r="B36" s="25" t="s">
        <v>91</v>
      </c>
      <c r="C36" s="21">
        <v>25.034000396728516</v>
      </c>
      <c r="D36" s="33"/>
      <c r="E36" s="37"/>
      <c r="F36" s="37"/>
      <c r="G36" s="36">
        <v>18.517000198364258</v>
      </c>
      <c r="I36" s="37"/>
      <c r="J36" s="37"/>
      <c r="K36" s="37"/>
      <c r="L36" s="37"/>
      <c r="M36" s="37"/>
      <c r="N36" s="37"/>
      <c r="O36" s="38"/>
    </row>
    <row r="37" spans="2:16">
      <c r="B37" s="25" t="s">
        <v>91</v>
      </c>
      <c r="C37" s="21">
        <v>25.089000701904297</v>
      </c>
      <c r="D37" s="39"/>
      <c r="E37" s="37"/>
      <c r="F37" s="37"/>
      <c r="G37" s="36">
        <v>18.523000717163086</v>
      </c>
      <c r="H37" s="39"/>
      <c r="I37" s="37"/>
      <c r="J37" s="37"/>
      <c r="K37" s="37"/>
      <c r="L37" s="37"/>
      <c r="M37" s="37"/>
      <c r="N37" s="37"/>
      <c r="O37" s="38"/>
    </row>
    <row r="38" spans="2:16" ht="15.75">
      <c r="B38" s="25" t="s">
        <v>91</v>
      </c>
      <c r="C38" s="21">
        <v>25.12299919128418</v>
      </c>
      <c r="D38" s="40">
        <f>STDEV(C36:C38)</f>
        <v>4.4910496697884883E-2</v>
      </c>
      <c r="E38" s="41">
        <f>AVERAGE(C36:C38)</f>
        <v>25.082000096638996</v>
      </c>
      <c r="F38" s="37"/>
      <c r="G38" s="36">
        <v>18.492000579833984</v>
      </c>
      <c r="H38" s="42">
        <f>STDEV(G36:G38)</f>
        <v>1.6441794645239899E-2</v>
      </c>
      <c r="I38" s="41">
        <f>AVERAGE(G36:G38)</f>
        <v>18.510667165120442</v>
      </c>
      <c r="J38" s="37"/>
      <c r="K38" s="41">
        <f>E38-I38</f>
        <v>6.5713329315185547</v>
      </c>
      <c r="L38" s="41">
        <f>K38-$K$7</f>
        <v>-0.44566726684570313</v>
      </c>
      <c r="M38" s="18">
        <f>SQRT((D38*D38)+(H38*H38))</f>
        <v>4.7825571871196362E-2</v>
      </c>
      <c r="N38" s="6"/>
      <c r="O38" s="23">
        <f>POWER(2,-L38)</f>
        <v>1.3619438891456555</v>
      </c>
      <c r="P38" s="17">
        <f>M38/SQRT((COUNT(C36:C38)+COUNT(G36:G38)/2))</f>
        <v>2.2545190789498369E-2</v>
      </c>
    </row>
    <row r="39" spans="2:16">
      <c r="B39" s="25" t="s">
        <v>92</v>
      </c>
      <c r="C39" s="21">
        <v>21.455999374389648</v>
      </c>
      <c r="D39" s="33"/>
      <c r="E39" s="37"/>
      <c r="F39" s="37"/>
      <c r="G39" s="36">
        <v>13.401000022888184</v>
      </c>
      <c r="I39" s="37"/>
      <c r="J39" s="37"/>
      <c r="K39" s="37"/>
      <c r="L39" s="37"/>
      <c r="M39" s="37"/>
      <c r="N39" s="37"/>
      <c r="O39" s="38"/>
    </row>
    <row r="40" spans="2:16">
      <c r="B40" s="25" t="s">
        <v>92</v>
      </c>
      <c r="C40" s="21">
        <v>21.559000015258789</v>
      </c>
      <c r="D40" s="39"/>
      <c r="E40" s="37"/>
      <c r="F40" s="37"/>
      <c r="G40" s="36">
        <v>13.458000183105469</v>
      </c>
      <c r="H40" s="39"/>
      <c r="I40" s="37"/>
      <c r="J40" s="37"/>
      <c r="K40" s="37"/>
      <c r="L40" s="37"/>
      <c r="M40" s="37"/>
      <c r="N40" s="37"/>
      <c r="O40" s="38"/>
    </row>
    <row r="41" spans="2:16" ht="15.75">
      <c r="B41" s="25" t="s">
        <v>92</v>
      </c>
      <c r="C41" s="21">
        <v>21.454000473022461</v>
      </c>
      <c r="D41" s="40">
        <f>STDEV(C39:C41)</f>
        <v>6.0052798291680906E-2</v>
      </c>
      <c r="E41" s="41">
        <f>AVERAGE(C39:C41)</f>
        <v>21.489666620890301</v>
      </c>
      <c r="F41" s="37"/>
      <c r="G41" s="36">
        <v>13.473999977111816</v>
      </c>
      <c r="H41" s="42">
        <f>STDEV(G39:G41)</f>
        <v>3.8371006827408599E-2</v>
      </c>
      <c r="I41" s="41">
        <f>AVERAGE(G39:G41)</f>
        <v>13.44433339436849</v>
      </c>
      <c r="J41" s="37"/>
      <c r="K41" s="41">
        <f>E41-I41</f>
        <v>8.0453332265218105</v>
      </c>
      <c r="L41" s="41">
        <f>K41-$K$7</f>
        <v>1.0283330281575527</v>
      </c>
      <c r="M41" s="18">
        <f>SQRT((D41*D41)+(H41*H41))</f>
        <v>7.1264807216538162E-2</v>
      </c>
      <c r="N41" s="6"/>
      <c r="O41" s="23">
        <f>POWER(2,-L41)</f>
        <v>0.49027631475808869</v>
      </c>
      <c r="P41" s="17">
        <f>M41/SQRT((COUNT(C39:C41)+COUNT(G39:G41)/2))</f>
        <v>3.3594552295177431E-2</v>
      </c>
    </row>
    <row r="42" spans="2:16">
      <c r="B42" s="25" t="s">
        <v>93</v>
      </c>
      <c r="C42" s="21">
        <v>25.430000305175781</v>
      </c>
      <c r="D42" s="33"/>
      <c r="E42" s="37"/>
      <c r="F42" s="37"/>
      <c r="G42" s="36">
        <v>16.97599983215332</v>
      </c>
      <c r="I42" s="37"/>
      <c r="J42" s="37"/>
      <c r="K42" s="37"/>
      <c r="L42" s="37"/>
      <c r="M42" s="37"/>
      <c r="N42" s="37"/>
      <c r="O42" s="38"/>
    </row>
    <row r="43" spans="2:16">
      <c r="B43" s="25" t="s">
        <v>93</v>
      </c>
      <c r="C43" s="21">
        <v>25.444000244140625</v>
      </c>
      <c r="D43" s="39"/>
      <c r="E43" s="37"/>
      <c r="F43" s="37"/>
      <c r="G43" s="36">
        <v>17.063999176025391</v>
      </c>
      <c r="H43" s="39"/>
      <c r="I43" s="37"/>
      <c r="J43" s="37"/>
      <c r="K43" s="37"/>
      <c r="L43" s="37"/>
      <c r="M43" s="37"/>
      <c r="N43" s="37"/>
      <c r="O43" s="38"/>
    </row>
    <row r="44" spans="2:16" ht="15.75">
      <c r="B44" s="25" t="s">
        <v>93</v>
      </c>
      <c r="C44" s="21">
        <v>25.561000823974609</v>
      </c>
      <c r="D44" s="40">
        <f>STDEV(C42:C44)</f>
        <v>7.1933151719808616E-2</v>
      </c>
      <c r="E44" s="41">
        <f>AVERAGE(C42:C44)</f>
        <v>25.478333791097004</v>
      </c>
      <c r="F44" s="37"/>
      <c r="G44" s="36">
        <v>17.069999694824219</v>
      </c>
      <c r="H44" s="42">
        <f>STDEV(G42:G44)</f>
        <v>5.2624241767962369E-2</v>
      </c>
      <c r="I44" s="41">
        <f>AVERAGE(G42:G44)</f>
        <v>17.036666234334309</v>
      </c>
      <c r="J44" s="37"/>
      <c r="K44" s="41">
        <f>E44-I44</f>
        <v>8.4416675567626953</v>
      </c>
      <c r="L44" s="41">
        <f>K44-$K$7</f>
        <v>1.4246673583984375</v>
      </c>
      <c r="M44" s="18">
        <f>SQRT((D44*D44)+(H44*H44))</f>
        <v>8.9127375917828752E-2</v>
      </c>
      <c r="N44" s="6"/>
      <c r="O44" s="23">
        <f>POWER(2,-L44)</f>
        <v>0.37250524426060611</v>
      </c>
      <c r="P44" s="17">
        <f>M44/SQRT((COUNT(C42:C44)+COUNT(G42:G44)/2))</f>
        <v>4.2015047933906202E-2</v>
      </c>
    </row>
    <row r="45" spans="2:16">
      <c r="B45" s="25" t="s">
        <v>94</v>
      </c>
      <c r="C45" s="21">
        <v>27.719999313354492</v>
      </c>
      <c r="D45" s="33"/>
      <c r="E45" s="37"/>
      <c r="F45" s="37"/>
      <c r="G45" s="36">
        <v>20.281000137329102</v>
      </c>
      <c r="I45" s="37"/>
      <c r="J45" s="37"/>
      <c r="K45" s="37"/>
      <c r="L45" s="37"/>
      <c r="M45" s="37"/>
      <c r="N45" s="37"/>
      <c r="O45" s="38"/>
    </row>
    <row r="46" spans="2:16">
      <c r="B46" s="25" t="s">
        <v>94</v>
      </c>
      <c r="C46" s="21">
        <v>27.35099983215332</v>
      </c>
      <c r="D46" s="39"/>
      <c r="E46" s="37"/>
      <c r="F46" s="37"/>
      <c r="G46" s="36">
        <v>20.562999725341797</v>
      </c>
      <c r="H46" s="39"/>
      <c r="I46" s="37"/>
      <c r="J46" s="37"/>
      <c r="K46" s="37"/>
      <c r="L46" s="37"/>
      <c r="M46" s="37"/>
      <c r="N46" s="37"/>
      <c r="O46" s="38"/>
    </row>
    <row r="47" spans="2:16" ht="15.75">
      <c r="B47" s="25" t="s">
        <v>94</v>
      </c>
      <c r="C47" s="21">
        <v>27.591999053955078</v>
      </c>
      <c r="D47" s="40">
        <f>STDEV(C45:C47)</f>
        <v>0.18736119681962971</v>
      </c>
      <c r="E47" s="41">
        <f>AVERAGE(C45:C47)</f>
        <v>27.554332733154297</v>
      </c>
      <c r="F47" s="37"/>
      <c r="G47" s="36">
        <v>20.568000793457031</v>
      </c>
      <c r="H47" s="42">
        <f>STDEV(G45:G47)</f>
        <v>0.16427525424293482</v>
      </c>
      <c r="I47" s="41">
        <f>AVERAGE(G45:G47)</f>
        <v>20.470666885375977</v>
      </c>
      <c r="J47" s="37"/>
      <c r="K47" s="41">
        <f>E47-I47</f>
        <v>7.0836658477783203</v>
      </c>
      <c r="L47" s="41">
        <f>K47-$K$7</f>
        <v>6.66656494140625E-2</v>
      </c>
      <c r="M47" s="18">
        <f>SQRT((D47*D47)+(H47*H47))</f>
        <v>0.24917980903408868</v>
      </c>
      <c r="N47" s="6"/>
      <c r="O47" s="23">
        <f>POWER(2,-L47)</f>
        <v>0.9548422771749826</v>
      </c>
      <c r="P47" s="17">
        <f>M47/SQRT((COUNT(C45:C47)+COUNT(G45:G47)/2))</f>
        <v>0.11746448846851537</v>
      </c>
    </row>
    <row r="48" spans="2:16">
      <c r="B48" s="25" t="s">
        <v>95</v>
      </c>
      <c r="C48" s="21">
        <v>22.03700065612793</v>
      </c>
      <c r="D48" s="33"/>
      <c r="E48" s="37"/>
      <c r="F48" s="37"/>
      <c r="G48" s="36">
        <v>13.128000259399414</v>
      </c>
      <c r="I48" s="37"/>
      <c r="J48" s="37"/>
      <c r="K48" s="37"/>
      <c r="L48" s="37"/>
      <c r="M48" s="37"/>
      <c r="N48" s="37"/>
      <c r="O48" s="38"/>
    </row>
    <row r="49" spans="2:16">
      <c r="B49" s="25" t="s">
        <v>95</v>
      </c>
      <c r="C49" s="21">
        <v>22.027000427246094</v>
      </c>
      <c r="D49" s="39"/>
      <c r="E49" s="37"/>
      <c r="F49" s="37"/>
      <c r="G49" s="36">
        <v>13.10200023651123</v>
      </c>
      <c r="H49" s="39"/>
      <c r="I49" s="37"/>
      <c r="J49" s="37"/>
      <c r="K49" s="37"/>
      <c r="L49" s="37"/>
      <c r="M49" s="37"/>
      <c r="N49" s="37"/>
      <c r="O49" s="38"/>
    </row>
    <row r="50" spans="2:16" ht="15.75">
      <c r="B50" s="25" t="s">
        <v>95</v>
      </c>
      <c r="C50" s="21">
        <v>22.070999145507813</v>
      </c>
      <c r="D50" s="40">
        <f>STDEV(C48:C50)</f>
        <v>2.3064363082748868E-2</v>
      </c>
      <c r="E50" s="41">
        <f>AVERAGE(C48:C50)</f>
        <v>22.045000076293945</v>
      </c>
      <c r="F50" s="37"/>
      <c r="G50" s="36">
        <v>13.166999816894531</v>
      </c>
      <c r="H50" s="42">
        <f>STDEV(G48:G50)</f>
        <v>3.2715725385524218E-2</v>
      </c>
      <c r="I50" s="41">
        <f>AVERAGE(G48:G50)</f>
        <v>13.132333437601725</v>
      </c>
      <c r="J50" s="37"/>
      <c r="K50" s="41">
        <f>E50-I50</f>
        <v>8.9126666386922206</v>
      </c>
      <c r="L50" s="41">
        <f>K50-$K$7</f>
        <v>1.8956664403279628</v>
      </c>
      <c r="M50" s="18">
        <f>SQRT((D50*D50)+(H50*H50))</f>
        <v>4.0028533971579607E-2</v>
      </c>
      <c r="N50" s="6"/>
      <c r="O50" s="23">
        <f>POWER(2,-L50)</f>
        <v>0.26874942249579337</v>
      </c>
      <c r="P50" s="17">
        <f>M50/SQRT((COUNT(C48:C50)+COUNT(G48:G50)/2))</f>
        <v>1.8869631874840018E-2</v>
      </c>
    </row>
    <row r="51" spans="2:16">
      <c r="B51" s="25" t="s">
        <v>96</v>
      </c>
      <c r="C51" s="21">
        <v>25.190999984741211</v>
      </c>
      <c r="D51" s="33"/>
      <c r="E51" s="37"/>
      <c r="F51" s="37"/>
      <c r="G51" s="36">
        <v>15.298000335693359</v>
      </c>
      <c r="I51" s="37"/>
      <c r="J51" s="37"/>
      <c r="K51" s="37"/>
      <c r="L51" s="37"/>
      <c r="M51" s="37"/>
      <c r="N51" s="37"/>
      <c r="O51" s="38"/>
    </row>
    <row r="52" spans="2:16">
      <c r="B52" s="25" t="s">
        <v>96</v>
      </c>
      <c r="C52" s="21">
        <v>25.207000732421875</v>
      </c>
      <c r="D52" s="39"/>
      <c r="E52" s="37"/>
      <c r="F52" s="37"/>
      <c r="G52" s="36">
        <v>15.33899974822998</v>
      </c>
      <c r="H52" s="39"/>
      <c r="I52" s="37"/>
      <c r="J52" s="37"/>
      <c r="K52" s="37"/>
      <c r="L52" s="37"/>
      <c r="M52" s="37"/>
      <c r="N52" s="37"/>
      <c r="O52" s="38"/>
    </row>
    <row r="53" spans="2:16" ht="15.75">
      <c r="B53" s="25" t="s">
        <v>96</v>
      </c>
      <c r="C53" s="21">
        <v>25.103000640869141</v>
      </c>
      <c r="D53" s="40">
        <f>STDEV(C51:C53)</f>
        <v>5.5999892099944097E-2</v>
      </c>
      <c r="E53" s="41">
        <f>AVERAGE(C51:C53)</f>
        <v>25.16700045267741</v>
      </c>
      <c r="F53" s="37"/>
      <c r="G53" s="36">
        <v>15.442999839782715</v>
      </c>
      <c r="H53" s="42">
        <f>STDEV(G51:G53)</f>
        <v>7.4746044552520402E-2</v>
      </c>
      <c r="I53" s="41">
        <f>AVERAGE(G51:G53)</f>
        <v>15.359999974568685</v>
      </c>
      <c r="J53" s="37"/>
      <c r="K53" s="41">
        <f>E53-I53</f>
        <v>9.8070004781087246</v>
      </c>
      <c r="L53" s="41">
        <f>K53-$K$7</f>
        <v>2.7900002797444667</v>
      </c>
      <c r="M53" s="18">
        <f>SQRT((D53*D53)+(H53*H53))</f>
        <v>9.3396783089423091E-2</v>
      </c>
      <c r="N53" s="6"/>
      <c r="O53" s="23">
        <f>POWER(2,-L53)</f>
        <v>0.14458599495234267</v>
      </c>
      <c r="P53" s="17">
        <f>M53/SQRT((COUNT(C51:C53)+COUNT(G51:G53)/2))</f>
        <v>4.4027665775693427E-2</v>
      </c>
    </row>
    <row r="54" spans="2:16">
      <c r="B54" s="25" t="s">
        <v>97</v>
      </c>
      <c r="C54" s="21">
        <v>26.683000564575195</v>
      </c>
      <c r="D54" s="33"/>
      <c r="E54" s="37"/>
      <c r="F54" s="37"/>
      <c r="G54" s="36">
        <v>19.298999786376953</v>
      </c>
      <c r="I54" s="37"/>
      <c r="J54" s="37"/>
      <c r="K54" s="37"/>
      <c r="L54" s="37"/>
      <c r="M54" s="37"/>
      <c r="N54" s="37"/>
      <c r="O54" s="38"/>
    </row>
    <row r="55" spans="2:16">
      <c r="B55" s="25" t="s">
        <v>97</v>
      </c>
      <c r="C55" s="21">
        <v>26.746999740600586</v>
      </c>
      <c r="D55" s="39"/>
      <c r="E55" s="37"/>
      <c r="F55" s="37"/>
      <c r="G55" s="36">
        <v>19.58799934387207</v>
      </c>
      <c r="H55" s="39"/>
      <c r="I55" s="37"/>
      <c r="J55" s="37"/>
      <c r="K55" s="37"/>
      <c r="L55" s="37"/>
      <c r="M55" s="37"/>
      <c r="N55" s="37"/>
      <c r="O55" s="38"/>
    </row>
    <row r="56" spans="2:16" ht="15.75">
      <c r="B56" s="25" t="s">
        <v>97</v>
      </c>
      <c r="C56" s="21">
        <v>26.465999603271484</v>
      </c>
      <c r="D56" s="40">
        <f>STDEV(C54:C56)</f>
        <v>0.14727886752554234</v>
      </c>
      <c r="E56" s="41">
        <f>AVERAGE(C54:C56)</f>
        <v>26.631999969482422</v>
      </c>
      <c r="F56" s="37"/>
      <c r="G56" s="36">
        <v>19.485000610351562</v>
      </c>
      <c r="H56" s="42">
        <f>STDEV(G54:G56)</f>
        <v>0.1464728586113386</v>
      </c>
      <c r="I56" s="41">
        <f>AVERAGE(G54:G56)</f>
        <v>19.457333246866863</v>
      </c>
      <c r="J56" s="37"/>
      <c r="K56" s="41">
        <f>E56-I56</f>
        <v>7.1746667226155587</v>
      </c>
      <c r="L56" s="41">
        <f>K56-$K$7</f>
        <v>0.1576665242513009</v>
      </c>
      <c r="M56" s="18">
        <f>SQRT((D56*D56)+(H56*H56))</f>
        <v>0.2077146194406726</v>
      </c>
      <c r="N56" s="6"/>
      <c r="O56" s="23">
        <f>POWER(2,-L56)</f>
        <v>0.89647389356810658</v>
      </c>
      <c r="P56" s="17">
        <f>M56/SQRT((COUNT(C54:C56)+COUNT(G54:G56)/2))</f>
        <v>9.7917610638721786E-2</v>
      </c>
    </row>
    <row r="57" spans="2:16">
      <c r="B57" s="25" t="s">
        <v>98</v>
      </c>
      <c r="C57" s="21">
        <v>23.278999328613281</v>
      </c>
      <c r="D57" s="33"/>
      <c r="E57" s="37"/>
      <c r="F57" s="37"/>
      <c r="G57" s="36">
        <v>13.678999900817871</v>
      </c>
      <c r="I57" s="37"/>
      <c r="J57" s="37"/>
      <c r="K57" s="37"/>
      <c r="L57" s="37"/>
      <c r="M57" s="37"/>
      <c r="N57" s="37"/>
      <c r="O57" s="38"/>
    </row>
    <row r="58" spans="2:16">
      <c r="B58" s="25" t="s">
        <v>98</v>
      </c>
      <c r="C58" s="21">
        <v>23.169000625610352</v>
      </c>
      <c r="D58" s="39"/>
      <c r="E58" s="37"/>
      <c r="F58" s="37"/>
      <c r="G58" s="36">
        <v>13.708999633789062</v>
      </c>
      <c r="H58" s="39"/>
      <c r="I58" s="37"/>
      <c r="J58" s="37"/>
      <c r="K58" s="37"/>
      <c r="L58" s="37"/>
      <c r="M58" s="37"/>
      <c r="N58" s="37"/>
      <c r="O58" s="38"/>
    </row>
    <row r="59" spans="2:16" ht="15.75">
      <c r="B59" s="25" t="s">
        <v>98</v>
      </c>
      <c r="C59" s="21">
        <v>22.62700080871582</v>
      </c>
      <c r="D59" s="40">
        <f>STDEV(C57:C59)</f>
        <v>0.34903810348937053</v>
      </c>
      <c r="E59" s="41">
        <f>AVERAGE(C57:C59)</f>
        <v>23.025000254313152</v>
      </c>
      <c r="F59" s="37"/>
      <c r="G59" s="36">
        <v>13.654999732971191</v>
      </c>
      <c r="H59" s="42">
        <f>STDEV(G57:G59)</f>
        <v>2.7055440991143542E-2</v>
      </c>
      <c r="I59" s="41">
        <f>AVERAGE(G57:G59)</f>
        <v>13.680999755859375</v>
      </c>
      <c r="J59" s="37"/>
      <c r="K59" s="41">
        <f>E59-I59</f>
        <v>9.3440004984537772</v>
      </c>
      <c r="L59" s="41">
        <f>K59-$K$7</f>
        <v>2.3270003000895194</v>
      </c>
      <c r="M59" s="18">
        <f>SQRT((D59*D59)+(H59*H59))</f>
        <v>0.3500851247549398</v>
      </c>
      <c r="N59" s="6"/>
      <c r="O59" s="23">
        <f>POWER(2,-L59)</f>
        <v>0.1992980776798931</v>
      </c>
      <c r="P59" s="17">
        <f>M59/SQRT((COUNT(C57:C59)+COUNT(G57:G59)/2))</f>
        <v>0.16503171047117096</v>
      </c>
    </row>
    <row r="60" spans="2:16">
      <c r="B60" s="25" t="s">
        <v>99</v>
      </c>
      <c r="C60" s="21">
        <v>24.568000793457031</v>
      </c>
      <c r="D60" s="33"/>
      <c r="E60" s="37"/>
      <c r="F60" s="37"/>
      <c r="G60" s="36">
        <v>16.62299919128418</v>
      </c>
      <c r="I60" s="37"/>
      <c r="J60" s="37"/>
      <c r="K60" s="37"/>
      <c r="L60" s="37"/>
      <c r="M60" s="37"/>
      <c r="N60" s="37"/>
      <c r="O60" s="38"/>
    </row>
    <row r="61" spans="2:16">
      <c r="B61" s="25" t="s">
        <v>99</v>
      </c>
      <c r="C61" s="21">
        <v>24.663999557495117</v>
      </c>
      <c r="D61" s="39"/>
      <c r="E61" s="37"/>
      <c r="F61" s="37"/>
      <c r="G61" s="36">
        <v>16.250999450683594</v>
      </c>
      <c r="H61" s="39"/>
      <c r="I61" s="37"/>
      <c r="J61" s="37"/>
      <c r="K61" s="37"/>
      <c r="L61" s="37"/>
      <c r="M61" s="37"/>
      <c r="N61" s="37"/>
      <c r="O61" s="38"/>
    </row>
    <row r="62" spans="2:16" ht="15.75">
      <c r="B62" s="25" t="s">
        <v>99</v>
      </c>
      <c r="C62" s="21">
        <v>24.357999801635742</v>
      </c>
      <c r="D62" s="40">
        <f>STDEV(C60:C62)</f>
        <v>0.15649921716990703</v>
      </c>
      <c r="E62" s="41">
        <f>AVERAGE(C60:C62)</f>
        <v>24.530000050862629</v>
      </c>
      <c r="F62" s="37"/>
      <c r="G62" s="36">
        <v>16.611000061035156</v>
      </c>
      <c r="H62" s="42">
        <f>STDEV(G60:G62)</f>
        <v>0.21139545311533237</v>
      </c>
      <c r="I62" s="41">
        <f>AVERAGE(G60:G62)</f>
        <v>16.494999567667644</v>
      </c>
      <c r="J62" s="37"/>
      <c r="K62" s="41">
        <f>E62-I62</f>
        <v>8.0350004831949846</v>
      </c>
      <c r="L62" s="41">
        <f>K62-$K$7</f>
        <v>1.0180002848307268</v>
      </c>
      <c r="M62" s="18">
        <f>SQRT((D62*D62)+(H62*H62))</f>
        <v>0.26302099264627227</v>
      </c>
      <c r="N62" s="6"/>
      <c r="O62" s="23">
        <f>POWER(2,-L62)</f>
        <v>0.49380033323186678</v>
      </c>
      <c r="P62" s="17">
        <f>M62/SQRT((COUNT(C60:C62)+COUNT(G60:G62)/2))</f>
        <v>0.12398928499639746</v>
      </c>
    </row>
    <row r="63" spans="2:16">
      <c r="B63" s="25" t="s">
        <v>100</v>
      </c>
      <c r="C63" s="21">
        <v>26.457000732421875</v>
      </c>
      <c r="D63" s="33"/>
      <c r="E63" s="37"/>
      <c r="F63" s="37"/>
      <c r="G63" s="36">
        <v>19.065000534057617</v>
      </c>
      <c r="I63" s="37"/>
      <c r="J63" s="37"/>
      <c r="K63" s="37"/>
      <c r="L63" s="37"/>
      <c r="M63" s="37"/>
      <c r="N63" s="37"/>
      <c r="O63" s="38"/>
    </row>
    <row r="64" spans="2:16">
      <c r="B64" s="25" t="s">
        <v>100</v>
      </c>
      <c r="C64" s="21">
        <v>26.198999404907227</v>
      </c>
      <c r="D64" s="39"/>
      <c r="E64" s="37"/>
      <c r="F64" s="37"/>
      <c r="G64" s="36">
        <v>19.134000778198242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100</v>
      </c>
      <c r="C65" s="21">
        <v>26.277999877929688</v>
      </c>
      <c r="D65" s="40">
        <f>STDEV(C63:C65)</f>
        <v>0.1321911908600738</v>
      </c>
      <c r="E65" s="41">
        <f>AVERAGE(C63:C65)</f>
        <v>26.311333338419598</v>
      </c>
      <c r="F65" s="37"/>
      <c r="G65" s="36">
        <v>19.097000122070312</v>
      </c>
      <c r="H65" s="42">
        <f>STDEV(G63:G65)</f>
        <v>3.4530314889831201E-2</v>
      </c>
      <c r="I65" s="41">
        <f>AVERAGE(G63:G65)</f>
        <v>19.098667144775391</v>
      </c>
      <c r="J65" s="37"/>
      <c r="K65" s="41">
        <f>E65-I65</f>
        <v>7.2126661936442069</v>
      </c>
      <c r="L65" s="41">
        <f>K65-$K$7</f>
        <v>0.1956659952799491</v>
      </c>
      <c r="M65" s="18">
        <f>SQRT((D65*D65)+(H65*H65))</f>
        <v>0.13662669427090504</v>
      </c>
      <c r="N65" s="6"/>
      <c r="O65" s="23">
        <f>POWER(2,-L65)</f>
        <v>0.8731697191249006</v>
      </c>
      <c r="P65" s="17">
        <f>M65/SQRT((COUNT(C63:C65)+COUNT(G63:G65)/2))</f>
        <v>6.4406441340038798E-2</v>
      </c>
    </row>
    <row r="66" spans="2:16">
      <c r="B66" s="25" t="s">
        <v>101</v>
      </c>
      <c r="C66" s="21">
        <v>23.586999893188477</v>
      </c>
      <c r="D66" s="33"/>
      <c r="E66" s="37"/>
      <c r="F66" s="37"/>
      <c r="G66" s="36">
        <v>15.435999870300293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101</v>
      </c>
      <c r="C67" s="21">
        <v>23.618999481201172</v>
      </c>
      <c r="D67" s="39"/>
      <c r="E67" s="37"/>
      <c r="F67" s="37"/>
      <c r="G67" s="36">
        <v>15.564999580383301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101</v>
      </c>
      <c r="C68" s="21">
        <v>23.798000335693359</v>
      </c>
      <c r="D68" s="40">
        <f>STDEV(C66:C68)</f>
        <v>0.11371489661955161</v>
      </c>
      <c r="E68" s="41">
        <f>AVERAGE(C66:C68)</f>
        <v>23.667999903361004</v>
      </c>
      <c r="F68" s="37"/>
      <c r="G68" s="36">
        <v>15.428999900817871</v>
      </c>
      <c r="H68" s="42">
        <f>STDEV(G66:G68)</f>
        <v>7.6578758604191777E-2</v>
      </c>
      <c r="I68" s="41">
        <f>AVERAGE(G66:G68)</f>
        <v>15.476666450500488</v>
      </c>
      <c r="J68" s="37"/>
      <c r="K68" s="41">
        <f>E68-I68</f>
        <v>8.1913334528605155</v>
      </c>
      <c r="L68" s="41">
        <f>K68-$K$7</f>
        <v>1.1743332544962577</v>
      </c>
      <c r="M68" s="18">
        <f>SQRT((D68*D68)+(H68*H68))</f>
        <v>0.13709625809100112</v>
      </c>
      <c r="N68" s="6"/>
      <c r="O68" s="23">
        <f>POWER(2,-L68)</f>
        <v>0.44308848680969487</v>
      </c>
      <c r="P68" s="17">
        <f>M68/SQRT((COUNT(C66:C68)+COUNT(G66:G68)/2))</f>
        <v>6.4627795847631994E-2</v>
      </c>
    </row>
    <row r="69" spans="2:16">
      <c r="B69" s="25" t="s">
        <v>102</v>
      </c>
      <c r="C69" s="21">
        <v>26.548999786376953</v>
      </c>
      <c r="D69" s="33"/>
      <c r="E69" s="37"/>
      <c r="F69" s="37"/>
      <c r="G69" s="36">
        <v>19.392000198364258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102</v>
      </c>
      <c r="C70" s="21">
        <v>26.569000244140625</v>
      </c>
      <c r="D70" s="39"/>
      <c r="E70" s="37"/>
      <c r="F70" s="37"/>
      <c r="G70" s="36">
        <v>19.465000152587891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102</v>
      </c>
      <c r="C71" s="21">
        <v>26.63599967956543</v>
      </c>
      <c r="D71" s="40">
        <f>STDEV(C69:C71)</f>
        <v>4.5566661922955116E-2</v>
      </c>
      <c r="E71" s="41">
        <f>AVERAGE(C69:C71)</f>
        <v>26.584666570027668</v>
      </c>
      <c r="F71" s="37"/>
      <c r="G71" s="36">
        <v>19.527999877929688</v>
      </c>
      <c r="H71" s="42">
        <f>STDEV(G69:G71)</f>
        <v>6.8061089656883345E-2</v>
      </c>
      <c r="I71" s="41">
        <f>AVERAGE(G69:G71)</f>
        <v>19.461666742960613</v>
      </c>
      <c r="J71" s="37"/>
      <c r="K71" s="41">
        <f>E71-I71</f>
        <v>7.1229998270670549</v>
      </c>
      <c r="L71" s="41">
        <f>K71-$K$7</f>
        <v>0.10599962870279711</v>
      </c>
      <c r="M71" s="18">
        <f>SQRT((D71*D71)+(H71*H71))</f>
        <v>8.1906242766245849E-2</v>
      </c>
      <c r="N71" s="6"/>
      <c r="O71" s="23">
        <f>POWER(2,-L71)</f>
        <v>0.92916091338308882</v>
      </c>
      <c r="P71" s="17">
        <f>M71/SQRT((COUNT(C69:C71)+COUNT(G69:G71)/2))</f>
        <v>3.861097312101603E-2</v>
      </c>
    </row>
    <row r="72" spans="2:16">
      <c r="B72" s="25" t="s">
        <v>103</v>
      </c>
      <c r="C72" s="21">
        <v>25.464000701904297</v>
      </c>
      <c r="D72" s="33"/>
      <c r="E72" s="37"/>
      <c r="F72" s="37"/>
      <c r="G72" s="36">
        <v>19.746999740600586</v>
      </c>
      <c r="I72" s="37"/>
      <c r="J72" s="37"/>
      <c r="K72" s="37"/>
      <c r="L72" s="37"/>
      <c r="M72" s="37"/>
      <c r="N72" s="37"/>
      <c r="O72" s="38"/>
    </row>
    <row r="73" spans="2:16">
      <c r="B73" s="25" t="s">
        <v>103</v>
      </c>
      <c r="C73" s="21">
        <v>25.430000305175781</v>
      </c>
      <c r="D73" s="39"/>
      <c r="E73" s="37"/>
      <c r="F73" s="37"/>
      <c r="G73" s="36">
        <v>19.750999450683594</v>
      </c>
      <c r="H73" s="39"/>
      <c r="I73" s="37"/>
      <c r="J73" s="37"/>
      <c r="K73" s="37"/>
      <c r="L73" s="37"/>
      <c r="M73" s="37"/>
      <c r="N73" s="37"/>
      <c r="O73" s="38"/>
    </row>
    <row r="74" spans="2:16" ht="15.75">
      <c r="B74" s="25" t="s">
        <v>103</v>
      </c>
      <c r="C74" s="21">
        <v>25.520999908447266</v>
      </c>
      <c r="D74" s="40">
        <f>STDEV(C72:C74)</f>
        <v>4.5981634594317498E-2</v>
      </c>
      <c r="E74" s="41">
        <f>AVERAGE(C72:C74)</f>
        <v>25.471666971842449</v>
      </c>
      <c r="F74" s="37"/>
      <c r="G74" s="36">
        <v>19.760000228881836</v>
      </c>
      <c r="H74" s="42">
        <f>STDEV(G72:G74)</f>
        <v>6.6586332991210844E-3</v>
      </c>
      <c r="I74" s="41">
        <f>AVERAGE(G72:G74)</f>
        <v>19.752666473388672</v>
      </c>
      <c r="J74" s="37"/>
      <c r="K74" s="41">
        <f>E74-I74</f>
        <v>5.7190004984537772</v>
      </c>
      <c r="L74" s="41">
        <f>K74-$K$7</f>
        <v>-1.2979996999104806</v>
      </c>
      <c r="M74" s="18">
        <f>SQRT((D74*D74)+(H74*H74))</f>
        <v>4.6461253936775103E-2</v>
      </c>
      <c r="N74" s="6"/>
      <c r="O74" s="23">
        <f>POWER(2,-L74)</f>
        <v>2.4588772230473901</v>
      </c>
      <c r="P74" s="17">
        <f>M74/SQRT((COUNT(C72:C74)+COUNT(G72:G74)/2))</f>
        <v>2.1902045147415904E-2</v>
      </c>
    </row>
    <row r="75" spans="2:16">
      <c r="B75" s="25" t="s">
        <v>104</v>
      </c>
      <c r="C75" s="21">
        <v>21.415000915527344</v>
      </c>
      <c r="D75" s="33"/>
      <c r="E75" s="37"/>
      <c r="F75" s="37"/>
      <c r="G75" s="36">
        <v>13.161999702453613</v>
      </c>
      <c r="I75" s="37"/>
      <c r="J75" s="37"/>
      <c r="K75" s="37"/>
      <c r="L75" s="37"/>
      <c r="M75" s="37"/>
      <c r="N75" s="37"/>
      <c r="O75" s="38"/>
    </row>
    <row r="76" spans="2:16">
      <c r="B76" s="25" t="s">
        <v>104</v>
      </c>
      <c r="C76" s="21">
        <v>21.455999374389648</v>
      </c>
      <c r="D76" s="39"/>
      <c r="E76" s="37"/>
      <c r="F76" s="37"/>
      <c r="G76" s="36">
        <v>13.175999641418457</v>
      </c>
      <c r="H76" s="39"/>
      <c r="I76" s="37"/>
      <c r="J76" s="37"/>
      <c r="K76" s="37"/>
      <c r="L76" s="37"/>
      <c r="M76" s="37"/>
      <c r="N76" s="37"/>
      <c r="O76" s="38"/>
    </row>
    <row r="77" spans="2:16" ht="15.75">
      <c r="B77" s="25" t="s">
        <v>104</v>
      </c>
      <c r="C77" s="21">
        <v>21.586000442504883</v>
      </c>
      <c r="D77" s="40">
        <f>STDEV(C75:C77)</f>
        <v>8.927671361813598E-2</v>
      </c>
      <c r="E77" s="41">
        <f>AVERAGE(C75:C77)</f>
        <v>21.485666910807293</v>
      </c>
      <c r="F77" s="37"/>
      <c r="G77" s="36">
        <v>13.220999717712402</v>
      </c>
      <c r="H77" s="42">
        <f>STDEV(G75:G77)</f>
        <v>3.082749573032055E-2</v>
      </c>
      <c r="I77" s="41">
        <f>AVERAGE(G75:G77)</f>
        <v>13.186333020528158</v>
      </c>
      <c r="J77" s="37"/>
      <c r="K77" s="41">
        <f>E77-I77</f>
        <v>8.2993338902791347</v>
      </c>
      <c r="L77" s="41">
        <f>K77-$K$7</f>
        <v>1.2823336919148769</v>
      </c>
      <c r="M77" s="18">
        <f>SQRT((D77*D77)+(H77*H77))</f>
        <v>9.4449277855670227E-2</v>
      </c>
      <c r="N77" s="6"/>
      <c r="O77" s="23">
        <f>POWER(2,-L77)</f>
        <v>0.41112992998775522</v>
      </c>
      <c r="P77" s="17">
        <f>M77/SQRT((COUNT(C75:C77)+COUNT(G75:G77)/2))</f>
        <v>4.4523816566611231E-2</v>
      </c>
    </row>
    <row r="78" spans="2:16">
      <c r="B78" s="25" t="s">
        <v>105</v>
      </c>
      <c r="C78" s="21">
        <v>24.785999298095703</v>
      </c>
      <c r="D78" s="33"/>
      <c r="E78" s="37"/>
      <c r="F78" s="37"/>
      <c r="G78" s="36">
        <v>16.785999298095703</v>
      </c>
      <c r="I78" s="37"/>
      <c r="J78" s="37"/>
      <c r="K78" s="37"/>
      <c r="L78" s="37"/>
      <c r="M78" s="37"/>
      <c r="N78" s="37"/>
      <c r="O78" s="38"/>
    </row>
    <row r="79" spans="2:16">
      <c r="B79" s="25" t="s">
        <v>105</v>
      </c>
      <c r="C79" s="21">
        <v>24.711999893188477</v>
      </c>
      <c r="D79" s="39"/>
      <c r="E79" s="37"/>
      <c r="F79" s="37"/>
      <c r="G79" s="36">
        <v>16.892999649047852</v>
      </c>
      <c r="H79" s="39"/>
      <c r="I79" s="37"/>
      <c r="J79" s="37"/>
      <c r="K79" s="37"/>
      <c r="L79" s="37"/>
      <c r="M79" s="37"/>
      <c r="N79" s="37"/>
      <c r="O79" s="38"/>
    </row>
    <row r="80" spans="2:16" ht="15.75">
      <c r="B80" s="25" t="s">
        <v>105</v>
      </c>
      <c r="C80" s="21">
        <v>24.764999389648438</v>
      </c>
      <c r="D80" s="40">
        <f>STDEV(C78:C80)</f>
        <v>3.8135405042267083E-2</v>
      </c>
      <c r="E80" s="41">
        <f>AVERAGE(C78:C80)</f>
        <v>24.754332860310871</v>
      </c>
      <c r="F80" s="37"/>
      <c r="G80" s="36">
        <v>16.864999771118164</v>
      </c>
      <c r="H80" s="42">
        <f>STDEV(G78:G80)</f>
        <v>5.5488952362509232E-2</v>
      </c>
      <c r="I80" s="41">
        <f>AVERAGE(G78:G80)</f>
        <v>16.847999572753906</v>
      </c>
      <c r="J80" s="37"/>
      <c r="K80" s="41">
        <f>E80-I80</f>
        <v>7.906333287556965</v>
      </c>
      <c r="L80" s="41">
        <f>K80-$K$7</f>
        <v>0.88933308919270715</v>
      </c>
      <c r="M80" s="18">
        <f>SQRT((D80*D80)+(H80*H80))</f>
        <v>6.7330030090789278E-2</v>
      </c>
      <c r="N80" s="6"/>
      <c r="O80" s="23">
        <f>POWER(2,-L80)</f>
        <v>0.5398636219026447</v>
      </c>
      <c r="P80" s="17">
        <f>M80/SQRT((COUNT(C78:C80)+COUNT(G78:G80)/2))</f>
        <v>3.1739680569794267E-2</v>
      </c>
    </row>
    <row r="81" spans="2:17">
      <c r="B81" s="25" t="s">
        <v>106</v>
      </c>
      <c r="C81" s="21">
        <v>25.113000869750977</v>
      </c>
      <c r="D81" s="33"/>
      <c r="E81" s="37"/>
      <c r="F81" s="37"/>
      <c r="G81" s="36">
        <v>17.496999740600586</v>
      </c>
      <c r="I81" s="37"/>
      <c r="J81" s="37"/>
      <c r="K81" s="37"/>
      <c r="L81" s="37"/>
      <c r="M81" s="37"/>
      <c r="N81" s="37"/>
      <c r="O81" s="38"/>
    </row>
    <row r="82" spans="2:17">
      <c r="B82" s="25" t="s">
        <v>106</v>
      </c>
      <c r="C82" s="21">
        <v>25.246000289916992</v>
      </c>
      <c r="D82" s="39"/>
      <c r="E82" s="37"/>
      <c r="F82" s="37"/>
      <c r="G82" s="36">
        <v>17.429000854492187</v>
      </c>
      <c r="H82" s="39"/>
      <c r="I82" s="37"/>
      <c r="J82" s="37"/>
      <c r="K82" s="37"/>
      <c r="L82" s="37"/>
      <c r="M82" s="37"/>
      <c r="N82" s="37"/>
      <c r="O82" s="38"/>
    </row>
    <row r="83" spans="2:17" ht="15.75">
      <c r="B83" s="25" t="s">
        <v>106</v>
      </c>
      <c r="C83" s="21">
        <v>25.274999618530273</v>
      </c>
      <c r="D83" s="40">
        <f>STDEV(C81:C83)</f>
        <v>8.6384220617902949E-2</v>
      </c>
      <c r="E83" s="41">
        <f>AVERAGE(C81:C83)</f>
        <v>25.211333592732746</v>
      </c>
      <c r="F83" s="37"/>
      <c r="G83" s="36">
        <v>17.448999404907227</v>
      </c>
      <c r="H83" s="42">
        <f>STDEV(G81:G83)</f>
        <v>3.494715715038204E-2</v>
      </c>
      <c r="I83" s="41">
        <f>AVERAGE(G81:G83)</f>
        <v>17.458333333333332</v>
      </c>
      <c r="J83" s="37"/>
      <c r="K83" s="41">
        <f>E83-I83</f>
        <v>7.7530002593994141</v>
      </c>
      <c r="L83" s="41">
        <f>K83-$K$7</f>
        <v>0.73600006103515625</v>
      </c>
      <c r="M83" s="18">
        <f>SQRT((D83*D83)+(H83*H83))</f>
        <v>9.3185499755359086E-2</v>
      </c>
      <c r="N83" s="6"/>
      <c r="O83" s="23">
        <f>POWER(2,-L83)</f>
        <v>0.60040168834180196</v>
      </c>
      <c r="P83" s="17">
        <f>M83/SQRT((COUNT(C81:C83)+COUNT(G81:G83)/2))</f>
        <v>4.3928065856847852E-2</v>
      </c>
    </row>
    <row r="84" spans="2:17">
      <c r="B84" s="25" t="s">
        <v>107</v>
      </c>
      <c r="C84" s="21">
        <v>22.788000106811523</v>
      </c>
      <c r="D84" s="33"/>
      <c r="E84" s="37"/>
      <c r="F84" s="37"/>
      <c r="G84" s="36">
        <v>13.906999588012695</v>
      </c>
      <c r="I84" s="37"/>
      <c r="J84" s="37"/>
      <c r="K84" s="37"/>
      <c r="L84" s="37"/>
      <c r="M84" s="37"/>
      <c r="N84" s="37"/>
      <c r="O84" s="38"/>
    </row>
    <row r="85" spans="2:17">
      <c r="B85" s="25" t="s">
        <v>107</v>
      </c>
      <c r="C85" s="21">
        <v>22.663999557495117</v>
      </c>
      <c r="D85" s="39"/>
      <c r="E85" s="37"/>
      <c r="F85" s="37"/>
      <c r="G85" s="36">
        <v>13.937000274658203</v>
      </c>
      <c r="H85" s="39"/>
      <c r="I85" s="37"/>
      <c r="J85" s="37"/>
      <c r="K85" s="37"/>
      <c r="L85" s="37"/>
      <c r="M85" s="37"/>
      <c r="N85" s="37"/>
      <c r="O85" s="38"/>
    </row>
    <row r="86" spans="2:17" ht="15.75">
      <c r="B86" s="25" t="s">
        <v>107</v>
      </c>
      <c r="C86" s="21">
        <v>22.652999877929688</v>
      </c>
      <c r="D86" s="40">
        <f>STDEV(C84:C86)</f>
        <v>7.4969094720714433E-2</v>
      </c>
      <c r="E86" s="41">
        <f>AVERAGE(C84:C86)</f>
        <v>22.701666514078777</v>
      </c>
      <c r="F86" s="37"/>
      <c r="G86" s="36">
        <v>13.909999847412109</v>
      </c>
      <c r="H86" s="42">
        <f>STDEV(G84:G86)</f>
        <v>1.6523043641821993E-2</v>
      </c>
      <c r="I86" s="41">
        <f>AVERAGE(G84:G86)</f>
        <v>13.917999903361002</v>
      </c>
      <c r="J86" s="37"/>
      <c r="K86" s="41">
        <f>E86-I86</f>
        <v>8.7836666107177752</v>
      </c>
      <c r="L86" s="41">
        <f>K86-$K$7</f>
        <v>1.7666664123535174</v>
      </c>
      <c r="M86" s="18">
        <f>SQRT((D86*D86)+(H86*H86))</f>
        <v>7.6768327677714895E-2</v>
      </c>
      <c r="N86" s="6"/>
      <c r="O86" s="23">
        <f>POWER(2,-L86)</f>
        <v>0.29388702837625741</v>
      </c>
      <c r="P86" s="17">
        <f>M86/SQRT((COUNT(C84:C86)+COUNT(G84:G86)/2))</f>
        <v>3.6188936720842085E-2</v>
      </c>
    </row>
    <row r="87" spans="2:17">
      <c r="B87" s="25" t="s">
        <v>108</v>
      </c>
      <c r="C87" s="21">
        <v>25.16200065612793</v>
      </c>
      <c r="D87" s="33"/>
      <c r="E87" s="37"/>
      <c r="F87" s="37"/>
      <c r="G87" s="36">
        <v>17.677000045776367</v>
      </c>
      <c r="I87" s="37"/>
      <c r="J87" s="37"/>
      <c r="K87" s="37"/>
      <c r="L87" s="37"/>
      <c r="M87" s="37"/>
      <c r="N87" s="37"/>
      <c r="O87" s="38"/>
    </row>
    <row r="88" spans="2:17">
      <c r="B88" s="25" t="s">
        <v>108</v>
      </c>
      <c r="C88" s="21">
        <v>25.503000259399414</v>
      </c>
      <c r="D88" s="39"/>
      <c r="E88" s="37"/>
      <c r="F88" s="37"/>
      <c r="G88" s="36">
        <v>17.704999923706055</v>
      </c>
      <c r="H88" s="39"/>
      <c r="I88" s="37"/>
      <c r="J88" s="37"/>
      <c r="K88" s="37"/>
      <c r="L88" s="37"/>
      <c r="M88" s="37"/>
      <c r="N88" s="37"/>
      <c r="O88" s="38"/>
    </row>
    <row r="89" spans="2:17" ht="15.75">
      <c r="B89" s="25" t="s">
        <v>108</v>
      </c>
      <c r="C89" s="21">
        <v>25.416000366210937</v>
      </c>
      <c r="D89" s="40">
        <f>STDEV(C87:C89)</f>
        <v>0.17718425605782787</v>
      </c>
      <c r="E89" s="41">
        <f>AVERAGE(C87:C89)</f>
        <v>25.360333760579426</v>
      </c>
      <c r="F89" s="37"/>
      <c r="G89" s="36">
        <v>17.732000350952148</v>
      </c>
      <c r="H89" s="42">
        <f>STDEV(G87:G89)</f>
        <v>2.7501666025224948E-2</v>
      </c>
      <c r="I89" s="41">
        <f>AVERAGE(G87:G89)</f>
        <v>17.704666773478191</v>
      </c>
      <c r="J89" s="37"/>
      <c r="K89" s="41">
        <f>E89-I89</f>
        <v>7.6556669871012346</v>
      </c>
      <c r="L89" s="41">
        <f>K89-$K$7</f>
        <v>0.6386667887369768</v>
      </c>
      <c r="M89" s="18">
        <f>SQRT((D89*D89)+(H89*H89))</f>
        <v>0.17930589011220163</v>
      </c>
      <c r="N89" s="6"/>
      <c r="O89" s="23">
        <f>POWER(2,-L89)</f>
        <v>0.64230623726946845</v>
      </c>
      <c r="P89" s="17">
        <f>M89/SQRT((COUNT(C87:C89)+COUNT(G87:G89)/2))</f>
        <v>8.452560720335181E-2</v>
      </c>
    </row>
    <row r="90" spans="2:17" s="24" customFormat="1">
      <c r="B90" s="25" t="s">
        <v>109</v>
      </c>
      <c r="C90" s="21">
        <v>25.948999404907227</v>
      </c>
      <c r="D90" s="33"/>
      <c r="E90" s="37"/>
      <c r="F90" s="37"/>
      <c r="G90" s="36">
        <v>19.089000701904297</v>
      </c>
      <c r="H90" s="32"/>
      <c r="I90" s="37"/>
      <c r="J90" s="37"/>
      <c r="K90" s="37"/>
      <c r="L90" s="37"/>
      <c r="M90" s="37"/>
      <c r="N90" s="37"/>
      <c r="O90" s="38"/>
      <c r="P90" s="44"/>
      <c r="Q90" s="30"/>
    </row>
    <row r="91" spans="2:17" s="24" customFormat="1">
      <c r="B91" s="25" t="s">
        <v>109</v>
      </c>
      <c r="C91" s="21">
        <v>26.305000305175781</v>
      </c>
      <c r="D91" s="39"/>
      <c r="E91" s="37"/>
      <c r="F91" s="37"/>
      <c r="G91" s="36">
        <v>19.120000839233398</v>
      </c>
      <c r="H91" s="39"/>
      <c r="I91" s="37"/>
      <c r="J91" s="37"/>
      <c r="K91" s="37"/>
      <c r="L91" s="37"/>
      <c r="M91" s="37"/>
      <c r="N91" s="37"/>
      <c r="O91" s="38"/>
      <c r="P91" s="44"/>
      <c r="Q91" s="30"/>
    </row>
    <row r="92" spans="2:17" s="24" customFormat="1" ht="15.75">
      <c r="B92" s="25" t="s">
        <v>109</v>
      </c>
      <c r="C92" s="21">
        <v>26.354999542236328</v>
      </c>
      <c r="D92" s="40">
        <f>STDEV(C90:C92)</f>
        <v>0.22138679432517075</v>
      </c>
      <c r="E92" s="41">
        <f>AVERAGE(C90:C92)</f>
        <v>26.202999750773113</v>
      </c>
      <c r="F92" s="37"/>
      <c r="G92" s="36">
        <v>19.097000122070312</v>
      </c>
      <c r="H92" s="42">
        <f>STDEV(G90:G92)</f>
        <v>1.6093643814831006E-2</v>
      </c>
      <c r="I92" s="41">
        <f>AVERAGE(G90:G92)</f>
        <v>19.102000554402668</v>
      </c>
      <c r="J92" s="37"/>
      <c r="K92" s="41">
        <f>E92-I92</f>
        <v>7.1009991963704451</v>
      </c>
      <c r="L92" s="41">
        <f>K92-$K$7</f>
        <v>8.3998998006187264E-2</v>
      </c>
      <c r="M92" s="41">
        <f>SQRT((D92*D92)+(H92*H92))</f>
        <v>0.22197098475434601</v>
      </c>
      <c r="N92" s="37"/>
      <c r="O92" s="45">
        <f>POWER(2,-L92)</f>
        <v>0.94343890614098835</v>
      </c>
      <c r="P92" s="1">
        <f>M92/SQRT((COUNT(C90:C92)+COUNT(G90:G92)/2))</f>
        <v>0.10463812569763589</v>
      </c>
      <c r="Q92" s="30"/>
    </row>
    <row r="93" spans="2:17" s="24" customFormat="1">
      <c r="B93" s="25" t="s">
        <v>110</v>
      </c>
      <c r="C93" s="21">
        <v>23.527999877929688</v>
      </c>
      <c r="D93" s="33"/>
      <c r="E93" s="37"/>
      <c r="F93" s="37"/>
      <c r="G93" s="36">
        <v>14.513999938964844</v>
      </c>
      <c r="H93" s="32"/>
      <c r="I93" s="37"/>
      <c r="J93" s="37"/>
      <c r="K93" s="37"/>
      <c r="L93" s="37"/>
      <c r="M93" s="37"/>
      <c r="N93" s="37"/>
      <c r="O93" s="38"/>
      <c r="P93" s="44"/>
      <c r="Q93" s="30"/>
    </row>
    <row r="94" spans="2:17" s="24" customFormat="1">
      <c r="B94" s="25" t="s">
        <v>110</v>
      </c>
      <c r="C94" s="21">
        <v>23.795000076293945</v>
      </c>
      <c r="D94" s="39"/>
      <c r="E94" s="37"/>
      <c r="F94" s="37"/>
      <c r="G94" s="36">
        <v>14.496000289916992</v>
      </c>
      <c r="H94" s="39"/>
      <c r="I94" s="37"/>
      <c r="J94" s="37"/>
      <c r="K94" s="37"/>
      <c r="L94" s="37"/>
      <c r="M94" s="37"/>
      <c r="N94" s="37"/>
      <c r="O94" s="38"/>
      <c r="P94" s="44"/>
      <c r="Q94" s="30"/>
    </row>
    <row r="95" spans="2:17" s="24" customFormat="1" ht="15.75">
      <c r="B95" s="25" t="s">
        <v>110</v>
      </c>
      <c r="C95" s="21">
        <v>23.840000152587891</v>
      </c>
      <c r="D95" s="40">
        <f>STDEV(C93:C95)</f>
        <v>0.1686506666554842</v>
      </c>
      <c r="E95" s="41">
        <f>AVERAGE(C93:C95)</f>
        <v>23.72100003560384</v>
      </c>
      <c r="F95" s="37"/>
      <c r="G95" s="36">
        <v>14.555999755859375</v>
      </c>
      <c r="H95" s="42">
        <f>STDEV(G93:G95)</f>
        <v>3.0789359358906046E-2</v>
      </c>
      <c r="I95" s="41">
        <f>AVERAGE(G93:G95)</f>
        <v>14.521999994913736</v>
      </c>
      <c r="J95" s="37"/>
      <c r="K95" s="41">
        <f>E95-I95</f>
        <v>9.1990000406901036</v>
      </c>
      <c r="L95" s="41">
        <f>K95-$K$7</f>
        <v>2.1819998423258458</v>
      </c>
      <c r="M95" s="41">
        <f>SQRT((D95*D95)+(H95*H95))</f>
        <v>0.17143812881932394</v>
      </c>
      <c r="N95" s="37"/>
      <c r="O95" s="45">
        <f>POWER(2,-L95)</f>
        <v>0.22037006356134295</v>
      </c>
      <c r="P95" s="1">
        <f>M95/SQRT((COUNT(C93:C95)+COUNT(G93:G95)/2))</f>
        <v>8.081670896138457E-2</v>
      </c>
      <c r="Q95" s="30"/>
    </row>
    <row r="96" spans="2:17">
      <c r="B96" s="25" t="s">
        <v>111</v>
      </c>
      <c r="C96" s="21">
        <v>25.459999084472656</v>
      </c>
      <c r="D96" s="33"/>
      <c r="E96" s="37"/>
      <c r="F96" s="37"/>
      <c r="G96" s="36">
        <v>17.146999359130859</v>
      </c>
      <c r="I96" s="37"/>
      <c r="J96" s="37"/>
      <c r="K96" s="37"/>
      <c r="L96" s="37"/>
      <c r="M96" s="37"/>
      <c r="N96" s="37"/>
      <c r="O96" s="38"/>
    </row>
    <row r="97" spans="2:16">
      <c r="B97" s="25" t="s">
        <v>111</v>
      </c>
      <c r="C97" s="21">
        <v>25.434999465942383</v>
      </c>
      <c r="D97" s="39"/>
      <c r="E97" s="37"/>
      <c r="F97" s="37"/>
      <c r="G97" s="36">
        <v>17.14900016784668</v>
      </c>
      <c r="H97" s="39"/>
      <c r="I97" s="37"/>
      <c r="J97" s="37"/>
      <c r="K97" s="37"/>
      <c r="L97" s="37"/>
      <c r="M97" s="37"/>
      <c r="N97" s="37"/>
      <c r="O97" s="38"/>
    </row>
    <row r="98" spans="2:16" ht="15.75">
      <c r="B98" s="25" t="s">
        <v>111</v>
      </c>
      <c r="C98" s="21">
        <v>25.545999526977539</v>
      </c>
      <c r="D98" s="40">
        <f>STDEV(C96:C98)</f>
        <v>5.8226669988221111E-2</v>
      </c>
      <c r="E98" s="41">
        <f>AVERAGE(C96:C98)</f>
        <v>25.480332692464192</v>
      </c>
      <c r="F98" s="37"/>
      <c r="G98" s="36">
        <v>17.139999389648438</v>
      </c>
      <c r="H98" s="42">
        <f>STDEV(G96:G98)</f>
        <v>4.7261121521128407E-3</v>
      </c>
      <c r="I98" s="41">
        <f>AVERAGE(G96:G98)</f>
        <v>17.14533297220866</v>
      </c>
      <c r="J98" s="37"/>
      <c r="K98" s="41">
        <f>E98-I98</f>
        <v>8.3349997202555315</v>
      </c>
      <c r="L98" s="41">
        <f>K98-$K$7</f>
        <v>1.3179995218912737</v>
      </c>
      <c r="M98" s="18">
        <f>SQRT((D98*D98)+(H98*H98))</f>
        <v>5.8418158426910019E-2</v>
      </c>
      <c r="N98" s="6"/>
      <c r="O98" s="23">
        <f>POWER(2,-L98)</f>
        <v>0.40109071609757041</v>
      </c>
      <c r="P98" s="17">
        <f>M98/SQRT((COUNT(C96:C98)+COUNT(G96:G98)/2))</f>
        <v>2.753858397873209E-2</v>
      </c>
    </row>
    <row r="99" spans="2:16">
      <c r="B99" s="25" t="s">
        <v>112</v>
      </c>
      <c r="C99" s="21">
        <v>25.97599983215332</v>
      </c>
      <c r="D99" s="33"/>
      <c r="E99" s="37"/>
      <c r="F99" s="37"/>
      <c r="G99" s="36">
        <v>18.625</v>
      </c>
      <c r="I99" s="37"/>
      <c r="J99" s="37"/>
      <c r="K99" s="37"/>
      <c r="L99" s="37"/>
      <c r="M99" s="37"/>
      <c r="N99" s="37"/>
      <c r="O99" s="38"/>
    </row>
    <row r="100" spans="2:16">
      <c r="B100" s="25" t="s">
        <v>112</v>
      </c>
      <c r="C100" s="21">
        <v>26.232000350952148</v>
      </c>
      <c r="D100" s="39"/>
      <c r="E100" s="37"/>
      <c r="F100" s="37"/>
      <c r="G100" s="36">
        <v>18.655000686645508</v>
      </c>
      <c r="H100" s="39"/>
      <c r="I100" s="37"/>
      <c r="J100" s="37"/>
      <c r="K100" s="37"/>
      <c r="L100" s="37"/>
      <c r="M100" s="37"/>
      <c r="N100" s="37"/>
      <c r="O100" s="38"/>
    </row>
    <row r="101" spans="2:16" ht="15.75">
      <c r="B101" s="25" t="s">
        <v>112</v>
      </c>
      <c r="C101" s="21">
        <v>26.180000305175781</v>
      </c>
      <c r="D101" s="40">
        <f>STDEV(C99:C101)</f>
        <v>0.13531227055678854</v>
      </c>
      <c r="E101" s="41">
        <f>AVERAGE(C99:C101)</f>
        <v>26.12933349609375</v>
      </c>
      <c r="F101" s="37"/>
      <c r="G101" s="36">
        <v>18.650999069213867</v>
      </c>
      <c r="H101" s="42">
        <f>STDEV(G99:G101)</f>
        <v>1.6289085002226783E-2</v>
      </c>
      <c r="I101" s="41">
        <f>AVERAGE(G99:G101)</f>
        <v>18.643666585286457</v>
      </c>
      <c r="J101" s="37"/>
      <c r="K101" s="41">
        <f>E101-I101</f>
        <v>7.4856669108072929</v>
      </c>
      <c r="L101" s="41">
        <f>K101-$K$7</f>
        <v>0.46866671244303504</v>
      </c>
      <c r="M101" s="18">
        <f>SQRT((D101*D101)+(H101*H101))</f>
        <v>0.13628919565924261</v>
      </c>
      <c r="N101" s="6"/>
      <c r="O101" s="23">
        <f>POWER(2,-L101)</f>
        <v>0.72263212022346235</v>
      </c>
      <c r="P101" s="17">
        <f>M101/SQRT((COUNT(C99:C101)+COUNT(G99:G101)/2))</f>
        <v>6.424734296874042E-2</v>
      </c>
    </row>
    <row r="102" spans="2:16">
      <c r="B102" s="25" t="s">
        <v>113</v>
      </c>
      <c r="C102" s="21">
        <v>23.420999526977539</v>
      </c>
      <c r="D102" s="33"/>
      <c r="E102" s="37"/>
      <c r="F102" s="37"/>
      <c r="G102" s="36">
        <v>13.979999542236328</v>
      </c>
      <c r="I102" s="37"/>
      <c r="J102" s="37"/>
      <c r="K102" s="37"/>
      <c r="L102" s="37"/>
      <c r="M102" s="37"/>
      <c r="N102" s="37"/>
      <c r="O102" s="38"/>
    </row>
    <row r="103" spans="2:16">
      <c r="B103" s="25" t="s">
        <v>113</v>
      </c>
      <c r="C103" s="21">
        <v>23.443000793457031</v>
      </c>
      <c r="D103" s="39"/>
      <c r="E103" s="37"/>
      <c r="F103" s="37"/>
      <c r="G103" s="36">
        <v>14.003000259399414</v>
      </c>
      <c r="H103" s="39"/>
      <c r="I103" s="37"/>
      <c r="J103" s="37"/>
      <c r="K103" s="37"/>
      <c r="L103" s="37"/>
      <c r="M103" s="37"/>
      <c r="N103" s="37"/>
      <c r="O103" s="38"/>
    </row>
    <row r="104" spans="2:16" ht="15.75">
      <c r="B104" s="25" t="s">
        <v>113</v>
      </c>
      <c r="C104" s="21">
        <v>23.430999755859375</v>
      </c>
      <c r="D104" s="40">
        <f>STDEV(C102:C104)</f>
        <v>1.1015785702126829E-2</v>
      </c>
      <c r="E104" s="41">
        <f>AVERAGE(C102:C104)</f>
        <v>23.431666692097981</v>
      </c>
      <c r="F104" s="37"/>
      <c r="G104" s="36">
        <v>14.067000389099121</v>
      </c>
      <c r="H104" s="42">
        <f>STDEV(G102:G104)</f>
        <v>4.5081771901066527E-2</v>
      </c>
      <c r="I104" s="41">
        <f>AVERAGE(G102:G104)</f>
        <v>14.016666730244955</v>
      </c>
      <c r="J104" s="37"/>
      <c r="K104" s="41">
        <f>E104-I104</f>
        <v>9.4149999618530256</v>
      </c>
      <c r="L104" s="41">
        <f>K104-$K$7</f>
        <v>2.3979997634887678</v>
      </c>
      <c r="M104" s="18">
        <f>SQRT((D104*D104)+(H104*H104))</f>
        <v>4.6408120974404617E-2</v>
      </c>
      <c r="N104" s="6"/>
      <c r="O104" s="23">
        <f>POWER(2,-L104)</f>
        <v>0.18972743772511896</v>
      </c>
      <c r="P104" s="17">
        <f>M104/SQRT((COUNT(C102:C104)+COUNT(G102:G104)/2))</f>
        <v>2.1876998028751437E-2</v>
      </c>
    </row>
    <row r="105" spans="2:16">
      <c r="B105" s="25" t="s">
        <v>114</v>
      </c>
      <c r="C105" s="21">
        <v>25.589000701904297</v>
      </c>
      <c r="D105" s="33"/>
      <c r="E105" s="37"/>
      <c r="F105" s="37"/>
      <c r="G105" s="36">
        <v>17.336999893188477</v>
      </c>
      <c r="I105" s="37"/>
      <c r="J105" s="37"/>
      <c r="K105" s="37"/>
      <c r="L105" s="37"/>
      <c r="M105" s="37"/>
      <c r="N105" s="37"/>
      <c r="O105" s="38"/>
    </row>
    <row r="106" spans="2:16">
      <c r="B106" s="25" t="s">
        <v>114</v>
      </c>
      <c r="C106" s="21">
        <v>26.062999725341797</v>
      </c>
      <c r="D106" s="39"/>
      <c r="E106" s="37"/>
      <c r="F106" s="37"/>
      <c r="G106" s="36">
        <v>17.347000122070313</v>
      </c>
      <c r="H106" s="39"/>
      <c r="I106" s="37"/>
      <c r="J106" s="37"/>
      <c r="K106" s="37"/>
      <c r="L106" s="37"/>
      <c r="M106" s="37"/>
      <c r="N106" s="37"/>
      <c r="O106" s="38"/>
    </row>
    <row r="107" spans="2:16" ht="15.75">
      <c r="B107" s="25" t="s">
        <v>114</v>
      </c>
      <c r="C107" s="21">
        <v>25.455999374389648</v>
      </c>
      <c r="D107" s="40">
        <f>STDEV(C105:C107)</f>
        <v>0.31906474092170833</v>
      </c>
      <c r="E107" s="41">
        <f>AVERAGE(C105:C107)</f>
        <v>25.702666600545246</v>
      </c>
      <c r="F107" s="37"/>
      <c r="G107" s="36">
        <v>17.354999542236328</v>
      </c>
      <c r="H107" s="42">
        <f>STDEV(G105:G107)</f>
        <v>9.0183393383278243E-3</v>
      </c>
      <c r="I107" s="41">
        <f>AVERAGE(G105:G107)</f>
        <v>17.346333185831707</v>
      </c>
      <c r="J107" s="37"/>
      <c r="K107" s="41">
        <f>E107-I107</f>
        <v>8.3563334147135393</v>
      </c>
      <c r="L107" s="41">
        <f>K107-$K$7</f>
        <v>1.3393332163492815</v>
      </c>
      <c r="M107" s="18">
        <f>SQRT((D107*D107)+(H107*H107))</f>
        <v>0.31919216679589446</v>
      </c>
      <c r="N107" s="6"/>
      <c r="O107" s="23">
        <f>POWER(2,-L107)</f>
        <v>0.39520326846201531</v>
      </c>
      <c r="P107" s="17">
        <f>M107/SQRT((COUNT(C105:C107)+COUNT(G105:G107)/2))</f>
        <v>0.1504686304286697</v>
      </c>
    </row>
    <row r="108" spans="2:16">
      <c r="B108" s="25" t="s">
        <v>115</v>
      </c>
      <c r="C108" s="21">
        <v>24.13800048828125</v>
      </c>
      <c r="D108" s="33"/>
      <c r="E108" s="37"/>
      <c r="F108" s="37"/>
      <c r="G108" s="36">
        <v>16.976999282836914</v>
      </c>
      <c r="I108" s="37"/>
      <c r="J108" s="37"/>
      <c r="K108" s="37"/>
      <c r="L108" s="37"/>
      <c r="M108" s="37"/>
      <c r="N108" s="37"/>
      <c r="O108" s="38"/>
    </row>
    <row r="109" spans="2:16">
      <c r="B109" s="25" t="s">
        <v>115</v>
      </c>
      <c r="C109" s="21">
        <v>24.111000061035156</v>
      </c>
      <c r="D109" s="39"/>
      <c r="E109" s="37"/>
      <c r="F109" s="37"/>
      <c r="G109" s="36">
        <v>16.851999282836914</v>
      </c>
      <c r="H109" s="39"/>
      <c r="I109" s="37"/>
      <c r="J109" s="37"/>
      <c r="K109" s="37"/>
      <c r="L109" s="37"/>
      <c r="M109" s="37"/>
      <c r="N109" s="37"/>
      <c r="O109" s="38"/>
    </row>
    <row r="110" spans="2:16" ht="15.75">
      <c r="B110" s="25" t="s">
        <v>115</v>
      </c>
      <c r="C110" s="21">
        <v>24.149999618530273</v>
      </c>
      <c r="D110" s="40">
        <f>STDEV(C108:C110)</f>
        <v>1.9974849532264242E-2</v>
      </c>
      <c r="E110" s="41">
        <f>AVERAGE(C108:C110)</f>
        <v>24.133000055948894</v>
      </c>
      <c r="F110" s="37"/>
      <c r="G110" s="36">
        <v>16.954000473022461</v>
      </c>
      <c r="H110" s="42">
        <f>STDEV(G108:G110)</f>
        <v>6.6530930215639161E-2</v>
      </c>
      <c r="I110" s="41">
        <f>AVERAGE(G108:G110)</f>
        <v>16.927666346232098</v>
      </c>
      <c r="J110" s="37"/>
      <c r="K110" s="41">
        <f>E110-I110</f>
        <v>7.2053337097167969</v>
      </c>
      <c r="L110" s="41">
        <f>K110-$K$7</f>
        <v>0.18833351135253906</v>
      </c>
      <c r="M110" s="18">
        <f>SQRT((D110*D110)+(H110*H110))</f>
        <v>6.9464806119320918E-2</v>
      </c>
      <c r="N110" s="6"/>
      <c r="O110" s="23">
        <f>POWER(2,-L110)</f>
        <v>0.87761889284455674</v>
      </c>
      <c r="P110" s="17">
        <f>M110/SQRT((COUNT(C108:C110)+COUNT(G108:G110)/2))</f>
        <v>3.2746023640520407E-2</v>
      </c>
    </row>
    <row r="111" spans="2:16">
      <c r="B111" s="25" t="s">
        <v>116</v>
      </c>
      <c r="C111" s="21">
        <v>24.099000930786133</v>
      </c>
      <c r="D111" s="33"/>
      <c r="E111" s="37"/>
      <c r="F111" s="37"/>
      <c r="G111" s="36">
        <v>16.257999420166016</v>
      </c>
      <c r="I111" s="37"/>
      <c r="J111" s="37"/>
      <c r="K111" s="37"/>
      <c r="L111" s="37"/>
      <c r="M111" s="37"/>
      <c r="N111" s="37"/>
      <c r="O111" s="38"/>
    </row>
    <row r="112" spans="2:16">
      <c r="B112" s="25" t="s">
        <v>116</v>
      </c>
      <c r="C112" s="21">
        <v>24.215999603271484</v>
      </c>
      <c r="D112" s="39"/>
      <c r="E112" s="37"/>
      <c r="F112" s="37"/>
      <c r="G112" s="36">
        <v>16.277999877929688</v>
      </c>
      <c r="H112" s="39"/>
      <c r="I112" s="37"/>
      <c r="J112" s="37"/>
      <c r="K112" s="37"/>
      <c r="L112" s="37"/>
      <c r="M112" s="37"/>
      <c r="N112" s="37"/>
      <c r="O112" s="38"/>
    </row>
    <row r="113" spans="2:17" ht="15.75">
      <c r="B113" s="25" t="s">
        <v>116</v>
      </c>
      <c r="C113" s="21">
        <v>24.232000350952148</v>
      </c>
      <c r="D113" s="40">
        <f>STDEV(C111:C113)</f>
        <v>7.2610328758117237E-2</v>
      </c>
      <c r="E113" s="41">
        <f>AVERAGE(C111:C113)</f>
        <v>24.18233362833659</v>
      </c>
      <c r="F113" s="37"/>
      <c r="G113" s="36">
        <v>16.246999740600586</v>
      </c>
      <c r="H113" s="42">
        <f>STDEV(G111:G113)</f>
        <v>1.5716338503405251E-2</v>
      </c>
      <c r="I113" s="41">
        <f>AVERAGE(G111:G113)</f>
        <v>16.26099967956543</v>
      </c>
      <c r="J113" s="37"/>
      <c r="K113" s="41">
        <f>E113-I113</f>
        <v>7.92133394877116</v>
      </c>
      <c r="L113" s="41">
        <f>K113-$K$7</f>
        <v>0.90433375040690223</v>
      </c>
      <c r="M113" s="18">
        <f>SQRT((D113*D113)+(H113*H113))</f>
        <v>7.429174340608441E-2</v>
      </c>
      <c r="N113" s="6"/>
      <c r="O113" s="23">
        <f>POWER(2,-L113)</f>
        <v>0.5342793821020575</v>
      </c>
      <c r="P113" s="17">
        <f>M113/SQRT((COUNT(C111:C113)+COUNT(G111:G113)/2))</f>
        <v>3.5021463699075515E-2</v>
      </c>
    </row>
    <row r="114" spans="2:17" s="24" customFormat="1">
      <c r="B114" s="25" t="s">
        <v>117</v>
      </c>
      <c r="C114" s="21">
        <v>25.200000762939453</v>
      </c>
      <c r="D114" s="33"/>
      <c r="E114" s="37"/>
      <c r="F114" s="37"/>
      <c r="G114" s="36">
        <v>16.590000152587891</v>
      </c>
      <c r="H114" s="32"/>
      <c r="I114" s="37"/>
      <c r="J114" s="37"/>
      <c r="K114" s="37"/>
      <c r="L114" s="37"/>
      <c r="M114" s="37"/>
      <c r="N114" s="37"/>
      <c r="O114" s="38"/>
      <c r="P114" s="44"/>
      <c r="Q114" s="30"/>
    </row>
    <row r="115" spans="2:17" s="24" customFormat="1">
      <c r="B115" s="25" t="s">
        <v>117</v>
      </c>
      <c r="C115" s="21">
        <v>25.694000244140625</v>
      </c>
      <c r="D115" s="39"/>
      <c r="E115" s="37"/>
      <c r="F115" s="37"/>
      <c r="G115" s="36">
        <v>16.551000595092773</v>
      </c>
      <c r="H115" s="39"/>
      <c r="I115" s="37"/>
      <c r="J115" s="37"/>
      <c r="K115" s="37"/>
      <c r="L115" s="37"/>
      <c r="M115" s="37"/>
      <c r="N115" s="37"/>
      <c r="O115" s="38"/>
      <c r="P115" s="44"/>
      <c r="Q115" s="30"/>
    </row>
    <row r="116" spans="2:17" s="24" customFormat="1" ht="15.75">
      <c r="B116" s="25" t="s">
        <v>117</v>
      </c>
      <c r="C116" s="21">
        <v>25.145000457763672</v>
      </c>
      <c r="D116" s="40">
        <f>STDEV(C114:C116)</f>
        <v>0.30234122181144479</v>
      </c>
      <c r="E116" s="41">
        <f>AVERAGE(C114:C116)</f>
        <v>25.346333821614582</v>
      </c>
      <c r="F116" s="37"/>
      <c r="G116" s="36">
        <v>16.761999130249023</v>
      </c>
      <c r="H116" s="42">
        <f>STDEV(G114:G116)</f>
        <v>0.1122682766408014</v>
      </c>
      <c r="I116" s="41">
        <f>AVERAGE(G114:G116)</f>
        <v>16.63433329264323</v>
      </c>
      <c r="J116" s="37"/>
      <c r="K116" s="41">
        <f>E116-I116</f>
        <v>8.7120005289713518</v>
      </c>
      <c r="L116" s="41">
        <f>K116-$K$7</f>
        <v>1.695000330607094</v>
      </c>
      <c r="M116" s="41">
        <f>SQRT((D116*D116)+(H116*H116))</f>
        <v>0.32251260494178019</v>
      </c>
      <c r="N116" s="37"/>
      <c r="O116" s="45">
        <f>POWER(2,-L116)</f>
        <v>0.30885458850479969</v>
      </c>
      <c r="P116" s="1">
        <f>M116/SQRT((COUNT(C114:C116)+COUNT(G114:G116)/2))</f>
        <v>0.15203389998164721</v>
      </c>
      <c r="Q116" s="30"/>
    </row>
    <row r="117" spans="2:17">
      <c r="B117" s="25" t="s">
        <v>118</v>
      </c>
      <c r="C117" s="21">
        <v>25.385000228881836</v>
      </c>
      <c r="D117" s="33"/>
      <c r="E117" s="37"/>
      <c r="F117" s="37"/>
      <c r="G117" s="36">
        <v>17.478000640869141</v>
      </c>
      <c r="I117" s="37"/>
      <c r="J117" s="37"/>
      <c r="K117" s="37"/>
      <c r="L117" s="37"/>
      <c r="M117" s="37"/>
      <c r="N117" s="37"/>
      <c r="O117" s="38"/>
    </row>
    <row r="118" spans="2:17">
      <c r="B118" s="25" t="s">
        <v>118</v>
      </c>
      <c r="C118" s="21">
        <v>25.253000259399414</v>
      </c>
      <c r="D118" s="39"/>
      <c r="E118" s="37"/>
      <c r="F118" s="37"/>
      <c r="G118" s="36"/>
      <c r="H118" s="39"/>
      <c r="I118" s="37"/>
      <c r="J118" s="37"/>
      <c r="K118" s="37"/>
      <c r="L118" s="37"/>
      <c r="M118" s="37"/>
      <c r="N118" s="37"/>
      <c r="O118" s="38"/>
    </row>
    <row r="119" spans="2:17" ht="15.75">
      <c r="B119" s="25" t="s">
        <v>118</v>
      </c>
      <c r="C119" s="21">
        <v>25.5</v>
      </c>
      <c r="D119" s="40">
        <f>STDEV(C117:C119)</f>
        <v>0.12359733759089579</v>
      </c>
      <c r="E119" s="41">
        <f>AVERAGE(C117:C119)</f>
        <v>25.37933349609375</v>
      </c>
      <c r="F119" s="37"/>
      <c r="G119" s="36">
        <v>17.427999496459961</v>
      </c>
      <c r="H119" s="42">
        <f>STDEV(G117:G119)</f>
        <v>3.5356148278818784E-2</v>
      </c>
      <c r="I119" s="41">
        <f>AVERAGE(G117:G119)</f>
        <v>17.453000068664551</v>
      </c>
      <c r="J119" s="37"/>
      <c r="K119" s="41">
        <f>E119-I119</f>
        <v>7.9263334274291992</v>
      </c>
      <c r="L119" s="41">
        <f>K119-$K$7</f>
        <v>0.90933322906494141</v>
      </c>
      <c r="M119" s="18">
        <f>SQRT((D119*D119)+(H119*H119))</f>
        <v>0.12855488742428925</v>
      </c>
      <c r="N119" s="6"/>
      <c r="O119" s="23">
        <f>POWER(2,-L119)</f>
        <v>0.53243110826633844</v>
      </c>
      <c r="P119" s="17">
        <f>M119/SQRT((COUNT(C117:C119)+COUNT(G117:G119)/2))</f>
        <v>6.4277443712144625E-2</v>
      </c>
    </row>
    <row r="120" spans="2:17">
      <c r="B120" s="25" t="s">
        <v>119</v>
      </c>
      <c r="C120" s="21">
        <v>22.968999862670898</v>
      </c>
      <c r="D120" s="33"/>
      <c r="E120" s="37"/>
      <c r="F120" s="37"/>
      <c r="G120" s="36">
        <v>12.833000183105469</v>
      </c>
      <c r="I120" s="37"/>
      <c r="J120" s="37"/>
      <c r="K120" s="37"/>
      <c r="L120" s="37"/>
      <c r="M120" s="37"/>
      <c r="N120" s="37"/>
      <c r="O120" s="38"/>
    </row>
    <row r="121" spans="2:17">
      <c r="B121" s="25" t="s">
        <v>119</v>
      </c>
      <c r="C121" s="21">
        <v>22.733999252319336</v>
      </c>
      <c r="D121" s="39"/>
      <c r="E121" s="37"/>
      <c r="F121" s="37"/>
      <c r="G121" s="36">
        <v>12.779999732971191</v>
      </c>
      <c r="H121" s="39"/>
      <c r="I121" s="37"/>
      <c r="J121" s="37"/>
      <c r="K121" s="37"/>
      <c r="L121" s="37"/>
      <c r="M121" s="37"/>
      <c r="N121" s="37"/>
      <c r="O121" s="38"/>
    </row>
    <row r="122" spans="2:17" ht="15.75">
      <c r="B122" s="25" t="s">
        <v>119</v>
      </c>
      <c r="C122" s="21">
        <v>22.788000106811523</v>
      </c>
      <c r="D122" s="40">
        <f>STDEV(C120:C122)</f>
        <v>0.12308688717910252</v>
      </c>
      <c r="E122" s="41">
        <f>AVERAGE(C120:C122)</f>
        <v>22.830333073933918</v>
      </c>
      <c r="F122" s="37"/>
      <c r="G122" s="36">
        <v>12.788000106811523</v>
      </c>
      <c r="H122" s="42">
        <f>STDEV(G120:G122)</f>
        <v>2.8571724258090046E-2</v>
      </c>
      <c r="I122" s="41">
        <f>AVERAGE(G120:G122)</f>
        <v>12.800333340962728</v>
      </c>
      <c r="J122" s="37"/>
      <c r="K122" s="41">
        <f>E122-I122</f>
        <v>10.02999973297119</v>
      </c>
      <c r="L122" s="41">
        <f>K122-$K$7</f>
        <v>3.0129995346069318</v>
      </c>
      <c r="M122" s="18">
        <f>SQRT((D122*D122)+(H122*H122))</f>
        <v>0.12635950784377661</v>
      </c>
      <c r="N122" s="6"/>
      <c r="O122" s="23">
        <f>POWER(2,-L122)</f>
        <v>0.12387873536953592</v>
      </c>
      <c r="P122" s="17">
        <f>M122/SQRT((COUNT(C120:C122)+COUNT(G120:G122)/2))</f>
        <v>5.9566443242486132E-2</v>
      </c>
    </row>
    <row r="123" spans="2:17">
      <c r="B123" s="25" t="s">
        <v>120</v>
      </c>
      <c r="C123" s="21">
        <v>25.975000381469727</v>
      </c>
      <c r="D123" s="33"/>
      <c r="E123" s="37"/>
      <c r="F123" s="37"/>
      <c r="G123" s="36">
        <v>16.76099967956543</v>
      </c>
      <c r="I123" s="37"/>
      <c r="J123" s="37"/>
      <c r="K123" s="37"/>
      <c r="L123" s="37"/>
      <c r="M123" s="37"/>
      <c r="N123" s="37"/>
      <c r="O123" s="38"/>
    </row>
    <row r="124" spans="2:17">
      <c r="B124" s="25" t="s">
        <v>120</v>
      </c>
      <c r="C124" s="21">
        <v>25.945999145507812</v>
      </c>
      <c r="D124" s="39"/>
      <c r="E124" s="37"/>
      <c r="F124" s="37"/>
      <c r="G124" s="36">
        <v>16.773000717163086</v>
      </c>
      <c r="H124" s="39"/>
      <c r="I124" s="37"/>
      <c r="J124" s="37"/>
      <c r="K124" s="37"/>
      <c r="L124" s="37"/>
      <c r="M124" s="37"/>
      <c r="N124" s="37"/>
      <c r="O124" s="38"/>
    </row>
    <row r="125" spans="2:17" ht="15.75">
      <c r="B125" s="25" t="s">
        <v>120</v>
      </c>
      <c r="C125" s="21">
        <v>25.892999649047852</v>
      </c>
      <c r="D125" s="40">
        <f>STDEV(C123:C125)</f>
        <v>4.1581523200519346E-2</v>
      </c>
      <c r="E125" s="41">
        <f>AVERAGE(C123:C125)</f>
        <v>25.937999725341797</v>
      </c>
      <c r="F125" s="37"/>
      <c r="G125" s="36"/>
      <c r="H125" s="42">
        <f>STDEV(G123:G125)</f>
        <v>8.4860150665774479E-3</v>
      </c>
      <c r="I125" s="41">
        <f>AVERAGE(G123:G125)</f>
        <v>16.767000198364258</v>
      </c>
      <c r="J125" s="37"/>
      <c r="K125" s="41">
        <f>E125-I125</f>
        <v>9.1709995269775391</v>
      </c>
      <c r="L125" s="41">
        <f>K125-$K$7</f>
        <v>2.1539993286132813</v>
      </c>
      <c r="M125" s="18">
        <f>SQRT((D125*D125)+(H125*H125))</f>
        <v>4.2438608876652732E-2</v>
      </c>
      <c r="N125" s="6"/>
      <c r="O125" s="23">
        <f>POWER(2,-L125)</f>
        <v>0.22468888621615768</v>
      </c>
      <c r="P125" s="17">
        <f>M125/SQRT((COUNT(C123:C125)+COUNT(G123:G125)/2))</f>
        <v>2.1219304438326366E-2</v>
      </c>
    </row>
    <row r="126" spans="2:17">
      <c r="B126" s="25" t="s">
        <v>121</v>
      </c>
      <c r="C126" s="21">
        <v>29.104999542236328</v>
      </c>
      <c r="D126" s="33"/>
      <c r="E126" s="37"/>
      <c r="F126" s="37"/>
      <c r="G126" s="36">
        <v>21.305999755859375</v>
      </c>
      <c r="I126" s="37"/>
      <c r="J126" s="37"/>
      <c r="K126" s="37"/>
      <c r="L126" s="37"/>
      <c r="M126" s="37"/>
      <c r="N126" s="37"/>
      <c r="O126" s="38"/>
    </row>
    <row r="127" spans="2:17">
      <c r="B127" s="25" t="s">
        <v>121</v>
      </c>
      <c r="C127" s="21"/>
      <c r="D127" s="39"/>
      <c r="E127" s="37"/>
      <c r="F127" s="37"/>
      <c r="G127" s="36">
        <v>21.416000366210937</v>
      </c>
      <c r="H127" s="39"/>
      <c r="I127" s="37"/>
      <c r="J127" s="37"/>
      <c r="K127" s="37"/>
      <c r="L127" s="37"/>
      <c r="M127" s="37"/>
      <c r="N127" s="37"/>
      <c r="O127" s="38"/>
    </row>
    <row r="128" spans="2:17" ht="15.75">
      <c r="B128" s="25" t="s">
        <v>121</v>
      </c>
      <c r="C128" s="21">
        <v>28.961999893188477</v>
      </c>
      <c r="D128" s="40">
        <f>STDEV(C126:C128)</f>
        <v>0.10111602154903226</v>
      </c>
      <c r="E128" s="41">
        <f>AVERAGE(C126:C128)</f>
        <v>29.033499717712402</v>
      </c>
      <c r="F128" s="37"/>
      <c r="G128" s="36">
        <v>21.440999984741211</v>
      </c>
      <c r="H128" s="42">
        <f>STDEV(G126:G128)</f>
        <v>7.1821743460834531E-2</v>
      </c>
      <c r="I128" s="41">
        <f>AVERAGE(G126:G128)</f>
        <v>21.387666702270508</v>
      </c>
      <c r="J128" s="37"/>
      <c r="K128" s="41">
        <f>E128-I128</f>
        <v>7.6458330154418945</v>
      </c>
      <c r="L128" s="41">
        <f>K128-$K$7</f>
        <v>0.62883281707763672</v>
      </c>
      <c r="M128" s="18">
        <f>SQRT((D128*D128)+(H128*H128))</f>
        <v>0.12402746731131085</v>
      </c>
      <c r="N128" s="6"/>
      <c r="O128" s="23">
        <f>POWER(2,-L128)</f>
        <v>0.64669940266201908</v>
      </c>
      <c r="P128" s="17">
        <f>M128/SQRT((COUNT(C126:C128)+COUNT(G126:G128)/2))</f>
        <v>6.6295469889747119E-2</v>
      </c>
    </row>
    <row r="129" spans="2:17">
      <c r="B129" s="25" t="s">
        <v>122</v>
      </c>
      <c r="C129" s="21">
        <v>24.211000442504883</v>
      </c>
      <c r="D129" s="33"/>
      <c r="E129" s="37"/>
      <c r="F129" s="37"/>
      <c r="G129" s="36">
        <v>15.008000373840332</v>
      </c>
      <c r="I129" s="37"/>
      <c r="J129" s="37"/>
      <c r="K129" s="37"/>
      <c r="L129" s="37"/>
      <c r="M129" s="37"/>
      <c r="N129" s="37"/>
      <c r="O129" s="38"/>
    </row>
    <row r="130" spans="2:17">
      <c r="B130" s="25" t="s">
        <v>122</v>
      </c>
      <c r="C130" s="21"/>
      <c r="D130" s="39"/>
      <c r="E130" s="37"/>
      <c r="F130" s="37"/>
      <c r="G130" s="36">
        <v>15.26099967956543</v>
      </c>
      <c r="H130" s="39"/>
      <c r="I130" s="37"/>
      <c r="J130" s="37"/>
      <c r="K130" s="37"/>
      <c r="L130" s="37"/>
      <c r="M130" s="37"/>
      <c r="N130" s="37"/>
      <c r="O130" s="38"/>
    </row>
    <row r="131" spans="2:17" ht="15.75">
      <c r="B131" s="25" t="s">
        <v>122</v>
      </c>
      <c r="C131" s="21">
        <v>24.222000122070313</v>
      </c>
      <c r="D131" s="40">
        <f t="shared" ref="D131" si="0">STDEV(C129:C131)</f>
        <v>7.7779480115944283E-3</v>
      </c>
      <c r="E131" s="41">
        <f t="shared" ref="E131" si="1">AVERAGE(C129:C131)</f>
        <v>24.216500282287598</v>
      </c>
      <c r="F131" s="37"/>
      <c r="G131" s="36">
        <v>14.968999862670898</v>
      </c>
      <c r="H131" s="42">
        <f t="shared" ref="H131" si="2">STDEV(G129:G131)</f>
        <v>0.15853158551494731</v>
      </c>
      <c r="I131" s="41">
        <f t="shared" ref="I131" si="3">AVERAGE(G129:G131)</f>
        <v>15.079333305358887</v>
      </c>
      <c r="J131" s="37"/>
      <c r="K131" s="41">
        <f t="shared" ref="K131" si="4">E131-I131</f>
        <v>9.1371669769287109</v>
      </c>
      <c r="L131" s="41">
        <f t="shared" ref="L131" si="5">K131-$K$7</f>
        <v>2.1201667785644531</v>
      </c>
      <c r="M131" s="18">
        <f t="shared" ref="M131" si="6">SQRT((D131*D131)+(H131*H131))</f>
        <v>0.15872227342485401</v>
      </c>
      <c r="N131" s="6"/>
      <c r="O131" s="23">
        <f t="shared" ref="O131" si="7">POWER(2,-L131)</f>
        <v>0.23002032028901631</v>
      </c>
      <c r="P131" s="17">
        <f t="shared" ref="P131" si="8">M131/SQRT((COUNT(C129:C131)+COUNT(G129:G131)/2))</f>
        <v>8.4840623829379749E-2</v>
      </c>
    </row>
    <row r="132" spans="2:17">
      <c r="B132" s="25" t="s">
        <v>123</v>
      </c>
      <c r="C132" s="21">
        <v>26.11199951171875</v>
      </c>
      <c r="D132" s="33"/>
      <c r="E132" s="37"/>
      <c r="F132" s="37"/>
      <c r="G132" s="36">
        <v>17.290000915527344</v>
      </c>
      <c r="I132" s="37"/>
      <c r="J132" s="37"/>
      <c r="K132" s="37"/>
      <c r="L132" s="37"/>
      <c r="M132" s="37"/>
      <c r="N132" s="37"/>
      <c r="O132" s="38"/>
    </row>
    <row r="133" spans="2:17">
      <c r="B133" s="25" t="s">
        <v>123</v>
      </c>
      <c r="C133" s="21">
        <v>26.097000122070313</v>
      </c>
      <c r="D133" s="39"/>
      <c r="E133" s="37"/>
      <c r="F133" s="37"/>
      <c r="G133" s="36">
        <v>17.097999572753906</v>
      </c>
      <c r="H133" s="39"/>
      <c r="I133" s="37"/>
      <c r="J133" s="37"/>
      <c r="K133" s="37"/>
      <c r="L133" s="37"/>
      <c r="M133" s="37"/>
      <c r="N133" s="37"/>
      <c r="O133" s="38"/>
    </row>
    <row r="134" spans="2:17" ht="15.75">
      <c r="B134" s="25" t="s">
        <v>123</v>
      </c>
      <c r="C134" s="21">
        <v>26.075000762939453</v>
      </c>
      <c r="D134" s="40">
        <f t="shared" ref="D134" si="9">STDEV(C132:C134)</f>
        <v>1.860941026840857E-2</v>
      </c>
      <c r="E134" s="41">
        <f t="shared" ref="E134" si="10">AVERAGE(C132:C134)</f>
        <v>26.094666798909504</v>
      </c>
      <c r="F134" s="37"/>
      <c r="G134" s="36">
        <v>17.135000228881836</v>
      </c>
      <c r="H134" s="42">
        <f t="shared" ref="H134" si="11">STDEV(G132:G134)</f>
        <v>0.1018649244844034</v>
      </c>
      <c r="I134" s="41">
        <f t="shared" ref="I134" si="12">AVERAGE(G132:G134)</f>
        <v>17.174333572387695</v>
      </c>
      <c r="J134" s="37"/>
      <c r="K134" s="41">
        <f t="shared" ref="K134" si="13">E134-I134</f>
        <v>8.9203332265218087</v>
      </c>
      <c r="L134" s="41">
        <f t="shared" ref="L134" si="14">K134-$K$7</f>
        <v>1.9033330281575509</v>
      </c>
      <c r="M134" s="18">
        <f t="shared" ref="M134" si="15">SQRT((D134*D134)+(H134*H134))</f>
        <v>0.10355082322584963</v>
      </c>
      <c r="N134" s="6"/>
      <c r="O134" s="23">
        <f t="shared" ref="O134" si="16">POWER(2,-L134)</f>
        <v>0.2673250561931611</v>
      </c>
      <c r="P134" s="17">
        <f t="shared" ref="P134" si="17">M134/SQRT((COUNT(C132:C134)+COUNT(G132:G134)/2))</f>
        <v>4.8814326200298484E-2</v>
      </c>
    </row>
    <row r="135" spans="2:17">
      <c r="B135" s="25" t="s">
        <v>124</v>
      </c>
      <c r="C135" s="21">
        <v>26.413999557495117</v>
      </c>
      <c r="D135" s="33"/>
      <c r="E135" s="37"/>
      <c r="F135" s="37"/>
      <c r="G135" s="36">
        <v>18.750999450683594</v>
      </c>
      <c r="I135" s="37"/>
      <c r="J135" s="37"/>
      <c r="K135" s="37"/>
      <c r="L135" s="37"/>
      <c r="M135" s="37"/>
      <c r="N135" s="37"/>
      <c r="O135" s="38"/>
    </row>
    <row r="136" spans="2:17">
      <c r="B136" s="25" t="s">
        <v>124</v>
      </c>
      <c r="C136" s="21">
        <v>26.382999420166016</v>
      </c>
      <c r="D136" s="39"/>
      <c r="E136" s="37"/>
      <c r="F136" s="37"/>
      <c r="G136" s="36">
        <v>18.72599983215332</v>
      </c>
      <c r="H136" s="39"/>
      <c r="I136" s="37"/>
      <c r="J136" s="37"/>
      <c r="K136" s="37"/>
      <c r="L136" s="37"/>
      <c r="M136" s="37"/>
      <c r="N136" s="37"/>
      <c r="O136" s="38"/>
    </row>
    <row r="137" spans="2:17" ht="15.75">
      <c r="B137" s="25" t="s">
        <v>124</v>
      </c>
      <c r="C137" s="21">
        <v>26.309000015258789</v>
      </c>
      <c r="D137" s="40">
        <f t="shared" ref="D137" si="18">STDEV(C135:C137)</f>
        <v>5.3947233958880715E-2</v>
      </c>
      <c r="E137" s="41">
        <f t="shared" ref="E137" si="19">AVERAGE(C135:C137)</f>
        <v>26.368666330973308</v>
      </c>
      <c r="F137" s="37"/>
      <c r="G137" s="36">
        <v>18.738000869750977</v>
      </c>
      <c r="H137" s="42">
        <f t="shared" ref="H137" si="20">STDEV(G135:G137)</f>
        <v>1.2503125851437771E-2</v>
      </c>
      <c r="I137" s="41">
        <f t="shared" ref="I137" si="21">AVERAGE(G135:G137)</f>
        <v>18.738333384195965</v>
      </c>
      <c r="J137" s="37"/>
      <c r="K137" s="41">
        <f t="shared" ref="K137" si="22">E137-I137</f>
        <v>7.6303329467773437</v>
      </c>
      <c r="L137" s="41">
        <f t="shared" ref="L137" si="23">K137-$K$7</f>
        <v>0.61333274841308594</v>
      </c>
      <c r="M137" s="18">
        <f t="shared" ref="M137" si="24">SQRT((D137*D137)+(H137*H137))</f>
        <v>5.5377181292217324E-2</v>
      </c>
      <c r="N137" s="6"/>
      <c r="O137" s="23">
        <f t="shared" ref="O137" si="25">POWER(2,-L137)</f>
        <v>0.65368488862826801</v>
      </c>
      <c r="P137" s="17">
        <f t="shared" ref="P137" si="26">M137/SQRT((COUNT(C135:C137)+COUNT(G135:G137)/2))</f>
        <v>2.6105053609815795E-2</v>
      </c>
    </row>
    <row r="138" spans="2:17" s="24" customFormat="1">
      <c r="B138" s="25" t="s">
        <v>125</v>
      </c>
      <c r="C138" s="21">
        <v>22.937999725341797</v>
      </c>
      <c r="D138" s="33"/>
      <c r="E138" s="37"/>
      <c r="F138" s="37"/>
      <c r="G138" s="36">
        <v>13.755000114440918</v>
      </c>
      <c r="H138" s="32"/>
      <c r="I138" s="37"/>
      <c r="J138" s="37"/>
      <c r="K138" s="37"/>
      <c r="L138" s="37"/>
      <c r="M138" s="37"/>
      <c r="N138" s="37"/>
      <c r="O138" s="38"/>
      <c r="P138" s="44"/>
      <c r="Q138" s="30"/>
    </row>
    <row r="139" spans="2:17" s="24" customFormat="1">
      <c r="B139" s="25" t="s">
        <v>125</v>
      </c>
      <c r="C139" s="21"/>
      <c r="D139" s="39"/>
      <c r="E139" s="37"/>
      <c r="F139" s="37"/>
      <c r="G139" s="36"/>
      <c r="H139" s="39"/>
      <c r="I139" s="37"/>
      <c r="J139" s="37"/>
      <c r="K139" s="37"/>
      <c r="L139" s="37"/>
      <c r="M139" s="37"/>
      <c r="N139" s="37"/>
      <c r="O139" s="38"/>
      <c r="P139" s="44"/>
      <c r="Q139" s="30"/>
    </row>
    <row r="140" spans="2:17" s="24" customFormat="1" ht="15.75">
      <c r="B140" s="25" t="s">
        <v>125</v>
      </c>
      <c r="C140" s="21">
        <v>22.797000885009766</v>
      </c>
      <c r="D140" s="40">
        <f t="shared" ref="D140" si="27">STDEV(C138:C140)</f>
        <v>9.9701236138218574E-2</v>
      </c>
      <c r="E140" s="41">
        <f t="shared" ref="E140" si="28">AVERAGE(C138:C140)</f>
        <v>22.867500305175781</v>
      </c>
      <c r="F140" s="37"/>
      <c r="G140" s="36">
        <v>14.541999816894531</v>
      </c>
      <c r="H140" s="42">
        <f t="shared" ref="H140" si="29">STDEV(G138:G140)</f>
        <v>0.55649282639674513</v>
      </c>
      <c r="I140" s="41">
        <f t="shared" ref="I140" si="30">AVERAGE(G138:G140)</f>
        <v>14.148499965667725</v>
      </c>
      <c r="J140" s="37"/>
      <c r="K140" s="41">
        <f t="shared" ref="K140" si="31">E140-I140</f>
        <v>8.7190003395080566</v>
      </c>
      <c r="L140" s="41">
        <f t="shared" ref="L140" si="32">K140-$K$7</f>
        <v>1.7020001411437988</v>
      </c>
      <c r="M140" s="41">
        <f t="shared" ref="M140" si="33">SQRT((D140*D140)+(H140*H140))</f>
        <v>0.56535351977194481</v>
      </c>
      <c r="N140" s="37"/>
      <c r="O140" s="31">
        <f t="shared" ref="O140" si="34">POWER(2,-L140)</f>
        <v>0.30735968674359254</v>
      </c>
      <c r="P140" s="1">
        <f t="shared" ref="P140" si="35">M140/SQRT((COUNT(C138:C140)+COUNT(G138:G140)/2))</f>
        <v>0.32640700682763479</v>
      </c>
      <c r="Q140" s="30"/>
    </row>
    <row r="141" spans="2:17" s="24" customFormat="1">
      <c r="B141" s="25" t="s">
        <v>126</v>
      </c>
      <c r="C141" s="21">
        <v>26.381000518798828</v>
      </c>
      <c r="D141" s="33"/>
      <c r="E141" s="37"/>
      <c r="F141" s="37"/>
      <c r="G141" s="36">
        <v>16.170000076293945</v>
      </c>
      <c r="H141" s="32"/>
      <c r="I141" s="37"/>
      <c r="J141" s="37"/>
      <c r="K141" s="37"/>
      <c r="L141" s="37"/>
      <c r="M141" s="37"/>
      <c r="N141" s="37"/>
      <c r="O141" s="38"/>
      <c r="P141" s="44"/>
      <c r="Q141" s="30"/>
    </row>
    <row r="142" spans="2:17" s="24" customFormat="1">
      <c r="B142" s="25" t="s">
        <v>126</v>
      </c>
      <c r="C142" s="21">
        <v>26.624000549316406</v>
      </c>
      <c r="D142" s="39"/>
      <c r="E142" s="37"/>
      <c r="F142" s="37"/>
      <c r="G142" s="36">
        <v>16.724000930786133</v>
      </c>
      <c r="H142" s="39"/>
      <c r="I142" s="37"/>
      <c r="J142" s="37"/>
      <c r="K142" s="37"/>
      <c r="L142" s="37"/>
      <c r="M142" s="37"/>
      <c r="N142" s="37"/>
      <c r="O142" s="38"/>
      <c r="P142" s="44"/>
      <c r="Q142" s="30"/>
    </row>
    <row r="143" spans="2:17" s="24" customFormat="1" ht="15.75">
      <c r="B143" s="25" t="s">
        <v>126</v>
      </c>
      <c r="C143" s="21">
        <v>26.670000076293945</v>
      </c>
      <c r="D143" s="40">
        <f t="shared" ref="D143" si="36">STDEV(C141:C143)</f>
        <v>0.15528775201008546</v>
      </c>
      <c r="E143" s="41">
        <f t="shared" ref="E143" si="37">AVERAGE(C141:C143)</f>
        <v>26.558333714803059</v>
      </c>
      <c r="F143" s="37"/>
      <c r="G143" s="36">
        <v>16.722000122070313</v>
      </c>
      <c r="H143" s="42">
        <f t="shared" ref="H143" si="38">STDEV(G141:G143)</f>
        <v>0.31927652605815671</v>
      </c>
      <c r="I143" s="41">
        <f t="shared" ref="I143" si="39">AVERAGE(G141:G143)</f>
        <v>16.538667043050129</v>
      </c>
      <c r="J143" s="37"/>
      <c r="K143" s="41">
        <f t="shared" ref="K143" si="40">E143-I143</f>
        <v>10.01966667175293</v>
      </c>
      <c r="L143" s="41">
        <f t="shared" ref="L143" si="41">K143-$K$7</f>
        <v>3.0026664733886719</v>
      </c>
      <c r="M143" s="41">
        <f t="shared" ref="M143" si="42">SQRT((D143*D143)+(H143*H143))</f>
        <v>0.35503772477880519</v>
      </c>
      <c r="N143" s="37"/>
      <c r="O143" s="45">
        <f t="shared" ref="O143" si="43">POWER(2,-L143)</f>
        <v>0.12476918105831988</v>
      </c>
      <c r="P143" s="1">
        <f t="shared" ref="P143" si="44">M143/SQRT((COUNT(C141:C143)+COUNT(G141:G143)/2))</f>
        <v>0.16736638851209087</v>
      </c>
      <c r="Q143" s="30"/>
    </row>
    <row r="144" spans="2:17">
      <c r="B144" s="25" t="s">
        <v>127</v>
      </c>
      <c r="C144" s="21">
        <v>23.607999801635742</v>
      </c>
      <c r="D144" s="33"/>
      <c r="E144" s="37"/>
      <c r="F144" s="37"/>
      <c r="G144" s="36">
        <v>16.722999572753906</v>
      </c>
      <c r="I144" s="37"/>
      <c r="J144" s="37"/>
      <c r="K144" s="37"/>
      <c r="L144" s="37"/>
      <c r="M144" s="37"/>
      <c r="N144" s="37"/>
      <c r="O144" s="38"/>
    </row>
    <row r="145" spans="2:17">
      <c r="B145" s="25" t="s">
        <v>127</v>
      </c>
      <c r="C145" s="21">
        <v>23.863000869750977</v>
      </c>
      <c r="D145" s="39"/>
      <c r="E145" s="37"/>
      <c r="F145" s="37"/>
      <c r="G145" s="36">
        <v>16.871000289916992</v>
      </c>
      <c r="H145" s="39"/>
      <c r="I145" s="37"/>
      <c r="J145" s="37"/>
      <c r="K145" s="37"/>
      <c r="L145" s="37"/>
      <c r="M145" s="37"/>
      <c r="N145" s="37"/>
      <c r="O145" s="38"/>
    </row>
    <row r="146" spans="2:17" ht="15.75">
      <c r="B146" s="25" t="s">
        <v>127</v>
      </c>
      <c r="C146" s="21">
        <v>23.802999496459961</v>
      </c>
      <c r="D146" s="40">
        <f t="shared" ref="D146" si="45">STDEV(C144:C146)</f>
        <v>0.13332328536197061</v>
      </c>
      <c r="E146" s="41">
        <f t="shared" ref="E146" si="46">AVERAGE(C144:C146)</f>
        <v>23.758000055948894</v>
      </c>
      <c r="F146" s="37"/>
      <c r="G146" s="36">
        <v>16.799999237060547</v>
      </c>
      <c r="H146" s="42">
        <f t="shared" ref="H146" si="47">STDEV(G144:G146)</f>
        <v>7.4020616599754202E-2</v>
      </c>
      <c r="I146" s="41">
        <f t="shared" ref="I146" si="48">AVERAGE(G144:G146)</f>
        <v>16.797999699910481</v>
      </c>
      <c r="J146" s="37"/>
      <c r="K146" s="41">
        <f t="shared" ref="K146" si="49">E146-I146</f>
        <v>6.9600003560384138</v>
      </c>
      <c r="L146" s="41">
        <f t="shared" ref="L146" si="50">K146-$K$7</f>
        <v>-5.6999842325843986E-2</v>
      </c>
      <c r="M146" s="18">
        <f t="shared" ref="M146" si="51">SQRT((D146*D146)+(H146*H146))</f>
        <v>0.15249311493151832</v>
      </c>
      <c r="N146" s="6"/>
      <c r="O146" s="23">
        <f t="shared" ref="O146" si="52">POWER(2,-L146)</f>
        <v>1.0403001528261231</v>
      </c>
      <c r="P146" s="17">
        <f t="shared" ref="P146" si="53">M146/SQRT((COUNT(C144:C146)+COUNT(G144:G146)/2))</f>
        <v>7.1885943768224117E-2</v>
      </c>
    </row>
    <row r="147" spans="2:17">
      <c r="B147" s="25" t="s">
        <v>128</v>
      </c>
      <c r="C147" s="21">
        <v>21.704000473022461</v>
      </c>
      <c r="D147" s="33"/>
      <c r="E147" s="37"/>
      <c r="F147" s="37"/>
      <c r="G147" s="36">
        <v>12.699000358581543</v>
      </c>
      <c r="I147" s="37"/>
      <c r="J147" s="37"/>
      <c r="K147" s="37"/>
      <c r="L147" s="37"/>
      <c r="M147" s="37"/>
      <c r="N147" s="37"/>
      <c r="O147" s="38"/>
    </row>
    <row r="148" spans="2:17">
      <c r="B148" s="25" t="s">
        <v>128</v>
      </c>
      <c r="C148" s="21">
        <v>21.667999267578125</v>
      </c>
      <c r="D148" s="39"/>
      <c r="E148" s="37"/>
      <c r="F148" s="37"/>
      <c r="G148" s="36">
        <v>12.75</v>
      </c>
      <c r="H148" s="39"/>
      <c r="I148" s="37"/>
      <c r="J148" s="37"/>
      <c r="K148" s="37"/>
      <c r="L148" s="37"/>
      <c r="M148" s="37"/>
      <c r="N148" s="37"/>
      <c r="O148" s="38"/>
    </row>
    <row r="149" spans="2:17" ht="15.75">
      <c r="B149" s="25" t="s">
        <v>128</v>
      </c>
      <c r="C149" s="21">
        <v>21.754999160766602</v>
      </c>
      <c r="D149" s="40">
        <f t="shared" ref="D149" si="54">STDEV(C147:C149)</f>
        <v>4.3714860859658797E-2</v>
      </c>
      <c r="E149" s="41">
        <f t="shared" ref="E149" si="55">AVERAGE(C147:C149)</f>
        <v>21.708999633789063</v>
      </c>
      <c r="F149" s="37"/>
      <c r="G149" s="36">
        <v>12.890999794006348</v>
      </c>
      <c r="H149" s="42">
        <f t="shared" ref="H149" si="56">STDEV(G147:G149)</f>
        <v>9.9453245747342184E-2</v>
      </c>
      <c r="I149" s="41">
        <f t="shared" ref="I149" si="57">AVERAGE(G147:G149)</f>
        <v>12.780000050862631</v>
      </c>
      <c r="J149" s="37"/>
      <c r="K149" s="41">
        <f t="shared" ref="K149" si="58">E149-I149</f>
        <v>8.9289995829264317</v>
      </c>
      <c r="L149" s="41">
        <f t="shared" ref="L149" si="59">K149-$K$7</f>
        <v>1.9119993845621739</v>
      </c>
      <c r="M149" s="18">
        <f t="shared" ref="M149" si="60">SQRT((D149*D149)+(H149*H149))</f>
        <v>0.10863672100013221</v>
      </c>
      <c r="N149" s="6"/>
      <c r="O149" s="23">
        <f t="shared" ref="O149" si="61">POWER(2,-L149)</f>
        <v>0.26572403194456162</v>
      </c>
      <c r="P149" s="17">
        <f t="shared" ref="P149" si="62">M149/SQRT((COUNT(C147:C149)+COUNT(G147:G149)/2))</f>
        <v>5.1211841403376333E-2</v>
      </c>
    </row>
    <row r="150" spans="2:17">
      <c r="B150" s="25" t="s">
        <v>129</v>
      </c>
      <c r="C150" s="21">
        <v>26.062000274658203</v>
      </c>
      <c r="D150" s="33"/>
      <c r="E150" s="37"/>
      <c r="F150" s="37"/>
      <c r="G150" s="36">
        <v>17.819999694824219</v>
      </c>
      <c r="I150" s="37"/>
      <c r="J150" s="37"/>
      <c r="K150" s="37"/>
      <c r="L150" s="37"/>
      <c r="M150" s="37"/>
      <c r="N150" s="37"/>
      <c r="O150" s="38"/>
    </row>
    <row r="151" spans="2:17">
      <c r="B151" s="25" t="s">
        <v>129</v>
      </c>
      <c r="C151" s="21">
        <v>26.174999237060547</v>
      </c>
      <c r="D151" s="39"/>
      <c r="E151" s="37"/>
      <c r="F151" s="37"/>
      <c r="G151" s="36">
        <v>18.055999755859375</v>
      </c>
      <c r="H151" s="39"/>
      <c r="I151" s="37"/>
      <c r="J151" s="37"/>
      <c r="K151" s="37"/>
      <c r="L151" s="37"/>
      <c r="M151" s="37"/>
      <c r="N151" s="37"/>
      <c r="O151" s="38"/>
    </row>
    <row r="152" spans="2:17" ht="15.75">
      <c r="B152" s="25" t="s">
        <v>129</v>
      </c>
      <c r="C152" s="21">
        <v>26.208000183105469</v>
      </c>
      <c r="D152" s="40">
        <f t="shared" ref="D152" si="63">STDEV(C150:C152)</f>
        <v>7.6565659415602338E-2</v>
      </c>
      <c r="E152" s="41">
        <f t="shared" ref="E152" si="64">AVERAGE(C150:C152)</f>
        <v>26.148333231608074</v>
      </c>
      <c r="F152" s="37"/>
      <c r="G152" s="36">
        <v>18.113000869750977</v>
      </c>
      <c r="H152" s="42">
        <f t="shared" ref="H152" si="65">STDEV(G150:G152)</f>
        <v>0.15534630362613913</v>
      </c>
      <c r="I152" s="41">
        <f t="shared" ref="I152" si="66">AVERAGE(G150:G152)</f>
        <v>17.996333440144856</v>
      </c>
      <c r="J152" s="37"/>
      <c r="K152" s="41">
        <f t="shared" ref="K152" si="67">E152-I152</f>
        <v>8.1519997914632185</v>
      </c>
      <c r="L152" s="41">
        <f t="shared" ref="L152" si="68">K152-$K$7</f>
        <v>1.1349995930989607</v>
      </c>
      <c r="M152" s="18">
        <f t="shared" ref="M152" si="69">SQRT((D152*D152)+(H152*H152))</f>
        <v>0.17318999466496507</v>
      </c>
      <c r="N152" s="6"/>
      <c r="O152" s="23">
        <f t="shared" ref="O152" si="70">POWER(2,-L152)</f>
        <v>0.45533504521971824</v>
      </c>
      <c r="P152" s="17">
        <f t="shared" ref="P152" si="71">M152/SQRT((COUNT(C150:C152)+COUNT(G150:G152)/2))</f>
        <v>8.1642546440839195E-2</v>
      </c>
    </row>
    <row r="153" spans="2:17">
      <c r="B153" s="25" t="s">
        <v>130</v>
      </c>
      <c r="C153" s="21">
        <v>25.638999938964844</v>
      </c>
      <c r="D153" s="33"/>
      <c r="E153" s="37"/>
      <c r="F153" s="37"/>
      <c r="G153" s="36">
        <v>18.5</v>
      </c>
      <c r="I153" s="37"/>
      <c r="J153" s="37"/>
      <c r="K153" s="37"/>
      <c r="L153" s="37"/>
      <c r="M153" s="37"/>
      <c r="N153" s="37"/>
      <c r="O153" s="38"/>
    </row>
    <row r="154" spans="2:17">
      <c r="B154" s="25" t="s">
        <v>130</v>
      </c>
      <c r="C154" s="21">
        <v>25.659999847412109</v>
      </c>
      <c r="D154" s="39"/>
      <c r="E154" s="37"/>
      <c r="F154" s="37"/>
      <c r="G154" s="36">
        <v>18.044000625610352</v>
      </c>
      <c r="H154" s="39"/>
      <c r="I154" s="37"/>
      <c r="J154" s="37"/>
      <c r="K154" s="37"/>
      <c r="L154" s="37"/>
      <c r="M154" s="37"/>
      <c r="N154" s="37"/>
      <c r="O154" s="38"/>
    </row>
    <row r="155" spans="2:17" ht="15.75">
      <c r="B155" s="25" t="s">
        <v>130</v>
      </c>
      <c r="C155" s="21">
        <v>25.618000030517578</v>
      </c>
      <c r="D155" s="40">
        <f t="shared" ref="D155" si="72">STDEV(C153:C155)</f>
        <v>2.0999908447265625E-2</v>
      </c>
      <c r="E155" s="41">
        <f t="shared" ref="E155" si="73">AVERAGE(C153:C155)</f>
        <v>25.638999938964844</v>
      </c>
      <c r="F155" s="37"/>
      <c r="G155" s="36">
        <v>18.322000503540039</v>
      </c>
      <c r="H155" s="42">
        <f t="shared" ref="H155" si="74">STDEV(G153:G155)</f>
        <v>0.22981992309652569</v>
      </c>
      <c r="I155" s="41">
        <f t="shared" ref="I155" si="75">AVERAGE(G153:G155)</f>
        <v>18.288667043050129</v>
      </c>
      <c r="J155" s="37"/>
      <c r="K155" s="41">
        <f t="shared" ref="K155" si="76">E155-I155</f>
        <v>7.3503328959147147</v>
      </c>
      <c r="L155" s="41">
        <f t="shared" ref="L155" si="77">K155-$K$7</f>
        <v>0.33333269755045691</v>
      </c>
      <c r="M155" s="18">
        <f t="shared" ref="M155" si="78">SQRT((D155*D155)+(H155*H155))</f>
        <v>0.23077736718943329</v>
      </c>
      <c r="N155" s="6"/>
      <c r="O155" s="23">
        <f t="shared" ref="O155" si="79">POWER(2,-L155)</f>
        <v>0.79370087576094128</v>
      </c>
      <c r="P155" s="17">
        <f t="shared" ref="P155" si="80">M155/SQRT((COUNT(C153:C155)+COUNT(G153:G155)/2))</f>
        <v>0.10878949418935077</v>
      </c>
    </row>
    <row r="156" spans="2:17">
      <c r="B156" s="25" t="s">
        <v>131</v>
      </c>
      <c r="C156" s="21">
        <v>24.107999801635742</v>
      </c>
      <c r="D156" s="33"/>
      <c r="E156" s="37"/>
      <c r="F156" s="37"/>
      <c r="G156" s="36">
        <v>14.909000396728516</v>
      </c>
      <c r="I156" s="37"/>
      <c r="J156" s="37"/>
      <c r="K156" s="37"/>
      <c r="L156" s="37"/>
      <c r="M156" s="37"/>
      <c r="N156" s="37"/>
      <c r="O156" s="38"/>
    </row>
    <row r="157" spans="2:17">
      <c r="B157" s="25" t="s">
        <v>131</v>
      </c>
      <c r="C157" s="21">
        <v>24.132999420166016</v>
      </c>
      <c r="D157" s="39"/>
      <c r="E157" s="37"/>
      <c r="F157" s="37"/>
      <c r="G157" s="36">
        <v>14.817000389099121</v>
      </c>
      <c r="H157" s="39"/>
      <c r="I157" s="37"/>
      <c r="J157" s="37"/>
      <c r="K157" s="37"/>
      <c r="L157" s="37"/>
      <c r="M157" s="37"/>
      <c r="N157" s="37"/>
      <c r="O157" s="38"/>
    </row>
    <row r="158" spans="2:17" ht="15.75">
      <c r="B158" s="25" t="s">
        <v>131</v>
      </c>
      <c r="C158" s="21">
        <v>24.156000137329102</v>
      </c>
      <c r="D158" s="40">
        <f t="shared" ref="D158" si="81">STDEV(C156:C158)</f>
        <v>2.400710361313451E-2</v>
      </c>
      <c r="E158" s="41">
        <f t="shared" ref="E158" si="82">AVERAGE(C156:C158)</f>
        <v>24.132333119710285</v>
      </c>
      <c r="F158" s="37"/>
      <c r="G158" s="36">
        <v>14.812999725341797</v>
      </c>
      <c r="H158" s="42">
        <f t="shared" ref="H158" si="83">STDEV(G156:G158)</f>
        <v>5.4307973050324421E-2</v>
      </c>
      <c r="I158" s="41">
        <f t="shared" ref="I158" si="84">AVERAGE(G156:G158)</f>
        <v>14.846333503723145</v>
      </c>
      <c r="J158" s="37"/>
      <c r="K158" s="41">
        <f t="shared" ref="K158" si="85">E158-I158</f>
        <v>9.2859996159871407</v>
      </c>
      <c r="L158" s="41">
        <f t="shared" ref="L158" si="86">K158-$K$7</f>
        <v>2.2689994176228829</v>
      </c>
      <c r="M158" s="18">
        <f t="shared" ref="M158" si="87">SQRT((D158*D158)+(H158*H158))</f>
        <v>5.9377579613239036E-2</v>
      </c>
      <c r="N158" s="6"/>
      <c r="O158" s="23">
        <f t="shared" ref="O158" si="88">POWER(2,-L158)</f>
        <v>0.20747373014903356</v>
      </c>
      <c r="P158" s="17">
        <f t="shared" ref="P158" si="89">M158/SQRT((COUNT(C156:C158)+COUNT(G156:G158)/2))</f>
        <v>2.7990859463310282E-2</v>
      </c>
    </row>
    <row r="159" spans="2:17" s="24" customFormat="1">
      <c r="B159" s="25" t="s">
        <v>132</v>
      </c>
      <c r="C159" s="21">
        <v>27.354999542236328</v>
      </c>
      <c r="D159" s="33"/>
      <c r="E159" s="37"/>
      <c r="F159" s="37"/>
      <c r="G159" s="36">
        <v>17.875</v>
      </c>
      <c r="H159" s="32"/>
      <c r="I159" s="37"/>
      <c r="J159" s="37"/>
      <c r="K159" s="37"/>
      <c r="L159" s="37"/>
      <c r="M159" s="37"/>
      <c r="N159" s="37"/>
      <c r="O159" s="38"/>
      <c r="P159" s="44"/>
      <c r="Q159" s="30"/>
    </row>
    <row r="160" spans="2:17" s="24" customFormat="1">
      <c r="B160" s="25" t="s">
        <v>132</v>
      </c>
      <c r="C160" s="21">
        <v>27.440999984741211</v>
      </c>
      <c r="D160" s="39"/>
      <c r="E160" s="37"/>
      <c r="F160" s="37"/>
      <c r="G160" s="36">
        <v>17.791000366210938</v>
      </c>
      <c r="H160" s="39"/>
      <c r="I160" s="37"/>
      <c r="J160" s="37"/>
      <c r="K160" s="37"/>
      <c r="L160" s="37"/>
      <c r="M160" s="37"/>
      <c r="N160" s="37"/>
      <c r="O160" s="38"/>
      <c r="P160" s="44"/>
      <c r="Q160" s="30"/>
    </row>
    <row r="161" spans="2:17" s="24" customFormat="1" ht="15.75">
      <c r="B161" s="25" t="s">
        <v>132</v>
      </c>
      <c r="C161" s="21">
        <v>27.631000518798828</v>
      </c>
      <c r="D161" s="40">
        <f t="shared" ref="D161" si="90">STDEV(C159:C161)</f>
        <v>0.14122843087038642</v>
      </c>
      <c r="E161" s="41">
        <f t="shared" ref="E161" si="91">AVERAGE(C159:C161)</f>
        <v>27.475666681925457</v>
      </c>
      <c r="F161" s="37"/>
      <c r="G161" s="36">
        <v>17.881000518798828</v>
      </c>
      <c r="H161" s="42">
        <f t="shared" ref="H161" si="92">STDEV(G159:G161)</f>
        <v>5.0318936409658108E-2</v>
      </c>
      <c r="I161" s="41">
        <f t="shared" ref="I161" si="93">AVERAGE(G159:G161)</f>
        <v>17.849000295003254</v>
      </c>
      <c r="J161" s="37"/>
      <c r="K161" s="41">
        <f t="shared" ref="K161" si="94">E161-I161</f>
        <v>9.6266663869222029</v>
      </c>
      <c r="L161" s="41">
        <f t="shared" ref="L161" si="95">K161-$K$7</f>
        <v>2.6096661885579451</v>
      </c>
      <c r="M161" s="41">
        <f t="shared" ref="M161" si="96">SQRT((D161*D161)+(H161*H161))</f>
        <v>0.14992486467397839</v>
      </c>
      <c r="N161" s="37"/>
      <c r="O161" s="45">
        <f t="shared" ref="O161" si="97">POWER(2,-L161)</f>
        <v>0.16383707979583925</v>
      </c>
      <c r="P161" s="1">
        <f t="shared" ref="P161" si="98">M161/SQRT((COUNT(C159:C161)+COUNT(G159:G161)/2))</f>
        <v>7.0675258986297063E-2</v>
      </c>
      <c r="Q161" s="30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51" workbookViewId="0">
      <selection activeCell="J178" sqref="J178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1.42578125" style="34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7" t="s">
        <v>244</v>
      </c>
      <c r="D3" s="48"/>
      <c r="E3" s="49"/>
      <c r="F3" s="9"/>
      <c r="G3" s="50" t="s">
        <v>9</v>
      </c>
      <c r="H3" s="50"/>
      <c r="I3" s="50"/>
      <c r="J3" s="10"/>
      <c r="K3" s="11"/>
      <c r="L3" s="12"/>
      <c r="M3" s="12"/>
      <c r="N3" s="20"/>
    </row>
    <row r="4" spans="2:16" ht="5.25" customHeight="1">
      <c r="C4" s="35"/>
      <c r="G4" s="35"/>
    </row>
    <row r="5" spans="2:16">
      <c r="B5" s="2"/>
      <c r="C5" s="36">
        <v>25.834999084472656</v>
      </c>
      <c r="D5" s="33"/>
      <c r="E5" s="37"/>
      <c r="F5" s="37"/>
      <c r="G5" s="36">
        <v>17.930999755859375</v>
      </c>
      <c r="H5" s="33"/>
      <c r="I5" s="37"/>
      <c r="J5" s="37"/>
      <c r="K5" s="37"/>
      <c r="L5" s="37"/>
      <c r="M5" s="37"/>
      <c r="N5" s="37"/>
      <c r="O5" s="38"/>
    </row>
    <row r="6" spans="2:16">
      <c r="B6" s="27" t="s">
        <v>4</v>
      </c>
      <c r="C6" s="36">
        <v>25.684000015258789</v>
      </c>
      <c r="D6" s="39"/>
      <c r="E6" s="37"/>
      <c r="F6" s="37"/>
      <c r="G6" s="36">
        <v>18.006000518798828</v>
      </c>
      <c r="H6" s="39"/>
      <c r="I6" s="37"/>
      <c r="J6" s="37"/>
      <c r="K6" s="37"/>
      <c r="L6" s="37"/>
      <c r="M6" s="37"/>
      <c r="N6" s="37"/>
      <c r="O6" s="38"/>
    </row>
    <row r="7" spans="2:16" ht="15.75">
      <c r="B7" s="27"/>
      <c r="C7" s="36">
        <v>25.771999359130859</v>
      </c>
      <c r="D7" s="40">
        <f>STDEV(C5:C8)</f>
        <v>7.5843664664570556E-2</v>
      </c>
      <c r="E7" s="41">
        <f>AVERAGE(C5:C8)</f>
        <v>25.763666152954102</v>
      </c>
      <c r="F7" s="37"/>
      <c r="G7" s="36">
        <v>17.895999908447266</v>
      </c>
      <c r="H7" s="42">
        <f>STDEV(G5:G8)</f>
        <v>5.6199403967905903E-2</v>
      </c>
      <c r="I7" s="41">
        <f>AVERAGE(G5:G8)</f>
        <v>17.944333394368488</v>
      </c>
      <c r="J7" s="37"/>
      <c r="K7" s="1">
        <f>E7-I7</f>
        <v>7.8193327585856132</v>
      </c>
      <c r="L7" s="41">
        <f>K7-$K$7</f>
        <v>0</v>
      </c>
      <c r="M7" s="18">
        <f>SQRT((D7*D7)+(H7*H7))</f>
        <v>9.4396157104511963E-2</v>
      </c>
      <c r="N7" s="6"/>
      <c r="O7" s="23">
        <f>POWER(2,-L7)</f>
        <v>1</v>
      </c>
      <c r="P7" s="17">
        <f>M7/SQRT((COUNT(C5:C8)+COUNT(G5:G8)/2))</f>
        <v>4.4498775204367409E-2</v>
      </c>
    </row>
    <row r="8" spans="2:16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6">
      <c r="B9" s="25" t="s">
        <v>133</v>
      </c>
      <c r="C9" s="21">
        <v>26.174999237060547</v>
      </c>
      <c r="D9" s="33"/>
      <c r="E9" s="37"/>
      <c r="F9" s="37"/>
      <c r="G9" s="36">
        <v>19.851999282836914</v>
      </c>
      <c r="I9" s="37"/>
      <c r="J9" s="37"/>
      <c r="K9" s="37"/>
      <c r="L9" s="37"/>
      <c r="M9" s="37"/>
      <c r="N9" s="37"/>
      <c r="O9" s="38"/>
    </row>
    <row r="10" spans="2:16">
      <c r="B10" s="25" t="s">
        <v>133</v>
      </c>
      <c r="C10" s="21">
        <v>26.13599967956543</v>
      </c>
      <c r="D10" s="39"/>
      <c r="E10" s="37"/>
      <c r="F10" s="37"/>
      <c r="G10" s="36">
        <v>19.89900016784668</v>
      </c>
      <c r="H10" s="39"/>
      <c r="I10" s="37"/>
      <c r="J10" s="37"/>
      <c r="K10" s="37"/>
      <c r="L10" s="37"/>
      <c r="M10" s="37"/>
      <c r="N10" s="37"/>
      <c r="O10" s="38"/>
    </row>
    <row r="11" spans="2:16" ht="15.75">
      <c r="B11" s="25" t="s">
        <v>133</v>
      </c>
      <c r="C11" s="21">
        <v>26.298999786376953</v>
      </c>
      <c r="D11" s="40">
        <f t="shared" ref="D11" si="0">STDEV(C9:C11)</f>
        <v>8.5113783192611744E-2</v>
      </c>
      <c r="E11" s="41">
        <f t="shared" ref="E11" si="1">AVERAGE(C9:C11)</f>
        <v>26.203332901000977</v>
      </c>
      <c r="F11" s="37"/>
      <c r="G11" s="36">
        <v>19.915000915527344</v>
      </c>
      <c r="H11" s="42">
        <f t="shared" ref="H11" si="2">STDEV(G9:G11)</f>
        <v>3.2747297190509499E-2</v>
      </c>
      <c r="I11" s="41">
        <f t="shared" ref="I11" si="3">AVERAGE(G9:G11)</f>
        <v>19.88866678873698</v>
      </c>
      <c r="J11" s="37"/>
      <c r="K11" s="41">
        <f t="shared" ref="K11" si="4">E11-I11</f>
        <v>6.3146661122639962</v>
      </c>
      <c r="L11" s="41">
        <f t="shared" ref="L11" si="5">K11-$K$7</f>
        <v>-1.504666646321617</v>
      </c>
      <c r="M11" s="18">
        <f t="shared" ref="M11" si="6">SQRT((D11*D11)+(H11*H11))</f>
        <v>9.1196170767431167E-2</v>
      </c>
      <c r="N11" s="6"/>
      <c r="O11" s="23">
        <f t="shared" ref="O11" si="7">POWER(2,-L11)</f>
        <v>2.8375909739014316</v>
      </c>
      <c r="P11" s="17">
        <f t="shared" ref="P11" si="8">M11/SQRT((COUNT(C9:C11)+COUNT(G9:G11)/2))</f>
        <v>4.2990287178597986E-2</v>
      </c>
    </row>
    <row r="12" spans="2:16">
      <c r="B12" s="25" t="s">
        <v>134</v>
      </c>
      <c r="C12" s="21">
        <v>24.759000778198242</v>
      </c>
      <c r="D12" s="33"/>
      <c r="E12" s="37"/>
      <c r="F12" s="37"/>
      <c r="G12" s="36">
        <v>16.551000595092773</v>
      </c>
      <c r="I12" s="37"/>
      <c r="J12" s="37"/>
      <c r="K12" s="37"/>
      <c r="L12" s="37"/>
      <c r="M12" s="37"/>
      <c r="N12" s="37"/>
      <c r="O12" s="38"/>
    </row>
    <row r="13" spans="2:16">
      <c r="B13" s="25" t="s">
        <v>134</v>
      </c>
      <c r="C13" s="21">
        <v>24.673999786376953</v>
      </c>
      <c r="D13" s="39"/>
      <c r="E13" s="37"/>
      <c r="F13" s="37"/>
      <c r="G13" s="36">
        <v>16.024999618530273</v>
      </c>
      <c r="H13" s="39"/>
      <c r="I13" s="37"/>
      <c r="J13" s="37"/>
      <c r="K13" s="37"/>
      <c r="L13" s="37"/>
      <c r="M13" s="37"/>
      <c r="N13" s="37"/>
      <c r="O13" s="38"/>
    </row>
    <row r="14" spans="2:16" ht="15.75">
      <c r="B14" s="25" t="s">
        <v>134</v>
      </c>
      <c r="C14" s="21">
        <v>24.827999114990234</v>
      </c>
      <c r="D14" s="40">
        <f t="shared" ref="D14" si="9">STDEV(C12:C14)</f>
        <v>7.7138114556516327E-2</v>
      </c>
      <c r="E14" s="41">
        <f t="shared" ref="E14" si="10">AVERAGE(C12:C14)</f>
        <v>24.753666559855144</v>
      </c>
      <c r="F14" s="37"/>
      <c r="G14" s="36">
        <v>15.939999580383301</v>
      </c>
      <c r="H14" s="42">
        <f t="shared" ref="H14" si="11">STDEV(G12:G14)</f>
        <v>0.33096431675879495</v>
      </c>
      <c r="I14" s="41">
        <f t="shared" ref="I14" si="12">AVERAGE(G12:G14)</f>
        <v>16.171999931335449</v>
      </c>
      <c r="J14" s="37"/>
      <c r="K14" s="41">
        <f t="shared" ref="K14" si="13">E14-I14</f>
        <v>8.5816666285196952</v>
      </c>
      <c r="L14" s="41">
        <f t="shared" ref="L14" si="14">K14-$K$7</f>
        <v>0.76233386993408203</v>
      </c>
      <c r="M14" s="18">
        <f t="shared" ref="M14" si="15">SQRT((D14*D14)+(H14*H14))</f>
        <v>0.33983476526828477</v>
      </c>
      <c r="N14" s="6"/>
      <c r="O14" s="23">
        <f t="shared" ref="O14" si="16">POWER(2,-L14)</f>
        <v>0.58954184797667886</v>
      </c>
      <c r="P14" s="17">
        <f t="shared" ref="P14" si="17">M14/SQRT((COUNT(C12:C14)+COUNT(G12:G14)/2))</f>
        <v>0.16019964466942854</v>
      </c>
    </row>
    <row r="15" spans="2:16">
      <c r="B15" s="25" t="s">
        <v>135</v>
      </c>
      <c r="C15" s="21">
        <v>26.731000900268555</v>
      </c>
      <c r="D15" s="33"/>
      <c r="E15" s="37"/>
      <c r="F15" s="37"/>
      <c r="G15" s="36">
        <v>18.068000793457031</v>
      </c>
      <c r="I15" s="37"/>
      <c r="J15" s="37"/>
      <c r="K15" s="37"/>
      <c r="L15" s="37"/>
      <c r="M15" s="37"/>
      <c r="N15" s="37"/>
      <c r="O15" s="38"/>
    </row>
    <row r="16" spans="2:16">
      <c r="B16" s="25" t="s">
        <v>135</v>
      </c>
      <c r="C16" s="21">
        <v>26.632999420166016</v>
      </c>
      <c r="D16" s="39"/>
      <c r="E16" s="37"/>
      <c r="F16" s="37"/>
      <c r="G16" s="36">
        <v>18.084999084472656</v>
      </c>
      <c r="H16" s="39"/>
      <c r="I16" s="37"/>
      <c r="J16" s="37"/>
      <c r="K16" s="37"/>
      <c r="L16" s="37"/>
      <c r="M16" s="37"/>
      <c r="N16" s="37"/>
      <c r="O16" s="38"/>
    </row>
    <row r="17" spans="2:16" ht="15.75">
      <c r="B17" s="25" t="s">
        <v>135</v>
      </c>
      <c r="C17" s="21">
        <v>26.645999908447266</v>
      </c>
      <c r="D17" s="40">
        <f t="shared" ref="D17" si="18">STDEV(C15:C17)</f>
        <v>5.3226671585528323E-2</v>
      </c>
      <c r="E17" s="41">
        <f t="shared" ref="E17" si="19">AVERAGE(C15:C17)</f>
        <v>26.670000076293945</v>
      </c>
      <c r="F17" s="37"/>
      <c r="G17" s="36">
        <v>18.082000732421875</v>
      </c>
      <c r="H17" s="42">
        <f t="shared" ref="H17" si="20">STDEV(G15:G17)</f>
        <v>9.0731316119964153E-3</v>
      </c>
      <c r="I17" s="41">
        <f t="shared" ref="I17" si="21">AVERAGE(G15:G17)</f>
        <v>18.078333536783855</v>
      </c>
      <c r="J17" s="37"/>
      <c r="K17" s="41">
        <f t="shared" ref="K17" si="22">E17-I17</f>
        <v>8.59166653951009</v>
      </c>
      <c r="L17" s="41">
        <f t="shared" ref="L17" si="23">K17-$K$7</f>
        <v>0.7723337809244768</v>
      </c>
      <c r="M17" s="18">
        <f t="shared" ref="M17" si="24">SQRT((D17*D17)+(H17*H17))</f>
        <v>5.3994446800780325E-2</v>
      </c>
      <c r="N17" s="6"/>
      <c r="O17" s="23">
        <f t="shared" ref="O17" si="25">POWER(2,-L17)</f>
        <v>0.58546962109329737</v>
      </c>
      <c r="P17" s="17">
        <f t="shared" ref="P17" si="26">M17/SQRT((COUNT(C15:C17)+COUNT(G15:G17)/2))</f>
        <v>2.5453226319498704E-2</v>
      </c>
    </row>
    <row r="18" spans="2:16">
      <c r="B18" s="25" t="s">
        <v>136</v>
      </c>
      <c r="C18" s="21">
        <v>25.271999359130859</v>
      </c>
      <c r="D18" s="33"/>
      <c r="E18" s="37"/>
      <c r="F18" s="37"/>
      <c r="G18" s="36">
        <v>19.801000595092773</v>
      </c>
      <c r="I18" s="37"/>
      <c r="J18" s="37"/>
      <c r="K18" s="37"/>
      <c r="L18" s="37"/>
      <c r="M18" s="37"/>
      <c r="N18" s="37"/>
      <c r="O18" s="38"/>
    </row>
    <row r="19" spans="2:16">
      <c r="B19" s="25" t="s">
        <v>136</v>
      </c>
      <c r="C19" s="21">
        <v>25.166000366210937</v>
      </c>
      <c r="D19" s="39"/>
      <c r="E19" s="37"/>
      <c r="F19" s="37"/>
      <c r="G19" s="36">
        <v>19.805999755859375</v>
      </c>
      <c r="H19" s="39"/>
      <c r="I19" s="37"/>
      <c r="J19" s="37"/>
      <c r="K19" s="37"/>
      <c r="L19" s="37"/>
      <c r="M19" s="37"/>
      <c r="N19" s="37"/>
      <c r="O19" s="38"/>
    </row>
    <row r="20" spans="2:16" ht="15.75">
      <c r="B20" s="25" t="s">
        <v>136</v>
      </c>
      <c r="C20" s="21">
        <v>25.253000259399414</v>
      </c>
      <c r="D20" s="40">
        <f t="shared" ref="D20" si="27">STDEV(C18:C20)</f>
        <v>5.6518040933035099E-2</v>
      </c>
      <c r="E20" s="41">
        <f t="shared" ref="E20" si="28">AVERAGE(C18:C20)</f>
        <v>25.23033332824707</v>
      </c>
      <c r="F20" s="37"/>
      <c r="G20" s="36">
        <v>19.798000335693359</v>
      </c>
      <c r="H20" s="42">
        <f t="shared" ref="H20" si="29">STDEV(G18:G20)</f>
        <v>4.0411196432539633E-3</v>
      </c>
      <c r="I20" s="41">
        <f t="shared" ref="I20" si="30">AVERAGE(G18:G20)</f>
        <v>19.801666895548504</v>
      </c>
      <c r="J20" s="37"/>
      <c r="K20" s="41">
        <f t="shared" ref="K20" si="31">E20-I20</f>
        <v>5.4286664326985665</v>
      </c>
      <c r="L20" s="41">
        <f t="shared" ref="L20" si="32">K20-$K$7</f>
        <v>-2.3906663258870466</v>
      </c>
      <c r="M20" s="18">
        <f t="shared" ref="M20" si="33">SQRT((D20*D20)+(H20*H20))</f>
        <v>5.6662329628063515E-2</v>
      </c>
      <c r="N20" s="6"/>
      <c r="O20" s="23">
        <f t="shared" ref="O20" si="34">POWER(2,-L20)</f>
        <v>5.2439950577775196</v>
      </c>
      <c r="P20" s="17">
        <f t="shared" ref="P20" si="35">M20/SQRT((COUNT(C18:C20)+COUNT(G18:G20)/2))</f>
        <v>2.6710878345220759E-2</v>
      </c>
    </row>
    <row r="21" spans="2:16">
      <c r="B21" s="25" t="s">
        <v>137</v>
      </c>
      <c r="C21" s="21">
        <v>23.167999267578125</v>
      </c>
      <c r="D21" s="33"/>
      <c r="E21" s="37"/>
      <c r="F21" s="37"/>
      <c r="G21" s="36">
        <v>14.541000366210938</v>
      </c>
      <c r="I21" s="37"/>
      <c r="J21" s="37"/>
      <c r="K21" s="37"/>
      <c r="L21" s="37"/>
      <c r="M21" s="37"/>
      <c r="N21" s="37"/>
      <c r="O21" s="38"/>
    </row>
    <row r="22" spans="2:16">
      <c r="B22" s="25" t="s">
        <v>137</v>
      </c>
      <c r="C22" s="21">
        <v>23.13599967956543</v>
      </c>
      <c r="D22" s="39"/>
      <c r="E22" s="37"/>
      <c r="F22" s="37"/>
      <c r="G22" s="36">
        <v>14.520999908447266</v>
      </c>
      <c r="H22" s="39"/>
      <c r="I22" s="37"/>
      <c r="J22" s="37"/>
      <c r="K22" s="37"/>
      <c r="L22" s="37"/>
      <c r="M22" s="37"/>
      <c r="N22" s="37"/>
      <c r="O22" s="38"/>
    </row>
    <row r="23" spans="2:16" ht="15.75">
      <c r="B23" s="25" t="s">
        <v>137</v>
      </c>
      <c r="C23" s="21">
        <v>23.156000137329102</v>
      </c>
      <c r="D23" s="40">
        <f t="shared" ref="D23" si="36">STDEV(C21:C23)</f>
        <v>1.6165658407416655E-2</v>
      </c>
      <c r="E23" s="41">
        <f t="shared" ref="E23" si="37">AVERAGE(C21:C23)</f>
        <v>23.153333028157551</v>
      </c>
      <c r="F23" s="37"/>
      <c r="G23" s="36">
        <v>14.545999526977539</v>
      </c>
      <c r="H23" s="42">
        <f t="shared" ref="H23" si="38">STDEV(G21:G23)</f>
        <v>1.322869888906906E-2</v>
      </c>
      <c r="I23" s="41">
        <f t="shared" ref="I23" si="39">AVERAGE(G21:G23)</f>
        <v>14.53599993387858</v>
      </c>
      <c r="J23" s="37"/>
      <c r="K23" s="41">
        <f t="shared" ref="K23" si="40">E23-I23</f>
        <v>8.6173330942789708</v>
      </c>
      <c r="L23" s="41">
        <f t="shared" ref="L23" si="41">K23-$K$7</f>
        <v>0.7980003356933576</v>
      </c>
      <c r="M23" s="18">
        <f t="shared" ref="M23" si="42">SQRT((D23*D23)+(H23*H23))</f>
        <v>2.0888441445999214E-2</v>
      </c>
      <c r="N23" s="6"/>
      <c r="O23" s="23">
        <f t="shared" ref="O23" si="43">POWER(2,-L23)</f>
        <v>0.57514581284753852</v>
      </c>
      <c r="P23" s="17">
        <f t="shared" ref="P23" si="44">M23/SQRT((COUNT(C21:C23)+COUNT(G21:G23)/2))</f>
        <v>9.846905729922785E-3</v>
      </c>
    </row>
    <row r="24" spans="2:16">
      <c r="B24" s="25" t="s">
        <v>138</v>
      </c>
      <c r="C24" s="21">
        <v>27.743000030517578</v>
      </c>
      <c r="D24" s="33"/>
      <c r="E24" s="37"/>
      <c r="F24" s="37"/>
      <c r="G24" s="36">
        <v>20.204999923706055</v>
      </c>
      <c r="I24" s="37"/>
      <c r="J24" s="37"/>
      <c r="K24" s="37"/>
      <c r="L24" s="37"/>
      <c r="M24" s="37"/>
      <c r="N24" s="37"/>
      <c r="O24" s="38"/>
    </row>
    <row r="25" spans="2:16">
      <c r="B25" s="25" t="s">
        <v>138</v>
      </c>
      <c r="C25" s="21">
        <v>28.03700065612793</v>
      </c>
      <c r="D25" s="39"/>
      <c r="E25" s="37"/>
      <c r="F25" s="37"/>
      <c r="G25" s="36">
        <v>20.261999130249023</v>
      </c>
      <c r="H25" s="39"/>
      <c r="I25" s="37"/>
      <c r="J25" s="37"/>
      <c r="K25" s="37"/>
      <c r="L25" s="37"/>
      <c r="M25" s="37"/>
      <c r="N25" s="37"/>
      <c r="O25" s="38"/>
    </row>
    <row r="26" spans="2:16" ht="15.75">
      <c r="B26" s="25" t="s">
        <v>138</v>
      </c>
      <c r="C26" s="21">
        <v>27.572000503540039</v>
      </c>
      <c r="D26" s="40">
        <f t="shared" ref="D26" si="45">STDEV(C24:C26)</f>
        <v>0.23519578652425649</v>
      </c>
      <c r="E26" s="41">
        <f t="shared" ref="E26" si="46">AVERAGE(C24:C26)</f>
        <v>27.784000396728516</v>
      </c>
      <c r="F26" s="37"/>
      <c r="G26" s="36">
        <v>20.284999847412109</v>
      </c>
      <c r="H26" s="42">
        <f t="shared" ref="H26" si="47">STDEV(G24:G26)</f>
        <v>4.1186426424083898E-2</v>
      </c>
      <c r="I26" s="41">
        <f t="shared" ref="I26" si="48">AVERAGE(G24:G26)</f>
        <v>20.25066630045573</v>
      </c>
      <c r="J26" s="37"/>
      <c r="K26" s="41">
        <f t="shared" ref="K26" si="49">E26-I26</f>
        <v>7.5333340962727853</v>
      </c>
      <c r="L26" s="41">
        <f t="shared" ref="L26" si="50">K26-$K$7</f>
        <v>-0.28599866231282789</v>
      </c>
      <c r="M26" s="18">
        <f t="shared" ref="M26" si="51">SQRT((D26*D26)+(H26*H26))</f>
        <v>0.23877474682292119</v>
      </c>
      <c r="N26" s="6"/>
      <c r="O26" s="23">
        <f t="shared" ref="O26" si="52">POWER(2,-L26)</f>
        <v>1.2192539635663227</v>
      </c>
      <c r="P26" s="17">
        <f t="shared" ref="P26" si="53">M26/SQRT((COUNT(C24:C26)+COUNT(G24:G26)/2))</f>
        <v>0.11255949510305908</v>
      </c>
    </row>
    <row r="27" spans="2:16">
      <c r="B27" s="25" t="s">
        <v>139</v>
      </c>
      <c r="C27" s="21">
        <v>25.545000076293945</v>
      </c>
      <c r="D27" s="33"/>
      <c r="E27" s="37"/>
      <c r="F27" s="37"/>
      <c r="G27" s="36">
        <v>18.385000228881836</v>
      </c>
      <c r="I27" s="37"/>
      <c r="J27" s="37"/>
      <c r="K27" s="37"/>
      <c r="L27" s="37"/>
      <c r="M27" s="37"/>
      <c r="N27" s="37"/>
      <c r="O27" s="38"/>
    </row>
    <row r="28" spans="2:16">
      <c r="B28" s="25" t="s">
        <v>139</v>
      </c>
      <c r="C28" s="21">
        <v>25.452999114990234</v>
      </c>
      <c r="D28" s="39"/>
      <c r="E28" s="37"/>
      <c r="F28" s="37"/>
      <c r="G28" s="36">
        <v>18.403999328613281</v>
      </c>
      <c r="H28" s="39"/>
      <c r="I28" s="37"/>
      <c r="J28" s="37"/>
      <c r="K28" s="37"/>
      <c r="L28" s="37"/>
      <c r="M28" s="37"/>
      <c r="N28" s="37"/>
      <c r="O28" s="38"/>
    </row>
    <row r="29" spans="2:16" ht="15.75">
      <c r="B29" s="25" t="s">
        <v>139</v>
      </c>
      <c r="C29" s="21">
        <v>25.628000259399414</v>
      </c>
      <c r="D29" s="40">
        <f t="shared" ref="D29" si="54">STDEV(C27:C29)</f>
        <v>8.7539141550956906E-2</v>
      </c>
      <c r="E29" s="41">
        <f t="shared" ref="E29" si="55">AVERAGE(C27:C29)</f>
        <v>25.541999816894531</v>
      </c>
      <c r="F29" s="37"/>
      <c r="G29" s="36">
        <v>18.391000747680664</v>
      </c>
      <c r="H29" s="42">
        <f t="shared" ref="H29" si="56">STDEV(G27:G29)</f>
        <v>9.7119781946684632E-3</v>
      </c>
      <c r="I29" s="41">
        <f t="shared" ref="I29" si="57">AVERAGE(G27:G29)</f>
        <v>18.393333435058594</v>
      </c>
      <c r="J29" s="37"/>
      <c r="K29" s="41">
        <f t="shared" ref="K29" si="58">E29-I29</f>
        <v>7.1486663818359375</v>
      </c>
      <c r="L29" s="41">
        <f t="shared" ref="L29" si="59">K29-$K$7</f>
        <v>-0.67066637674967566</v>
      </c>
      <c r="M29" s="18">
        <f t="shared" ref="M29" si="60">SQRT((D29*D29)+(H29*H29))</f>
        <v>8.8076238702229928E-2</v>
      </c>
      <c r="N29" s="6"/>
      <c r="O29" s="23">
        <f t="shared" ref="O29" si="61">POWER(2,-L29)</f>
        <v>1.591808049356243</v>
      </c>
      <c r="P29" s="17">
        <f t="shared" ref="P29" si="62">M29/SQRT((COUNT(C27:C29)+COUNT(G27:G29)/2))</f>
        <v>4.1519537098501223E-2</v>
      </c>
    </row>
    <row r="30" spans="2:16">
      <c r="B30" s="25" t="s">
        <v>140</v>
      </c>
      <c r="C30" s="21">
        <v>22.334999084472656</v>
      </c>
      <c r="D30" s="33"/>
      <c r="E30" s="37"/>
      <c r="F30" s="37"/>
      <c r="G30" s="36">
        <v>14.010000228881836</v>
      </c>
      <c r="I30" s="37"/>
      <c r="J30" s="37"/>
      <c r="K30" s="37"/>
      <c r="L30" s="37"/>
      <c r="M30" s="37"/>
      <c r="N30" s="37"/>
      <c r="O30" s="38"/>
    </row>
    <row r="31" spans="2:16">
      <c r="B31" s="25" t="s">
        <v>140</v>
      </c>
      <c r="C31" s="21">
        <v>22.434000015258789</v>
      </c>
      <c r="D31" s="39"/>
      <c r="E31" s="37"/>
      <c r="F31" s="37"/>
      <c r="G31" s="36">
        <v>14.02299976348877</v>
      </c>
      <c r="H31" s="39"/>
      <c r="I31" s="37"/>
      <c r="J31" s="37"/>
      <c r="K31" s="37"/>
      <c r="L31" s="37"/>
      <c r="M31" s="37"/>
      <c r="N31" s="37"/>
      <c r="O31" s="38"/>
    </row>
    <row r="32" spans="2:16" ht="15.75">
      <c r="B32" s="25" t="s">
        <v>140</v>
      </c>
      <c r="C32" s="21">
        <v>22.447000503540039</v>
      </c>
      <c r="D32" s="40">
        <f t="shared" ref="D32" si="63">STDEV(C30:C32)</f>
        <v>6.1256992614692675E-2</v>
      </c>
      <c r="E32" s="41">
        <f t="shared" ref="E32" si="64">AVERAGE(C30:C32)</f>
        <v>22.405333201090496</v>
      </c>
      <c r="F32" s="37"/>
      <c r="G32" s="36">
        <v>13.961000442504883</v>
      </c>
      <c r="H32" s="42">
        <f t="shared" ref="H32" si="65">STDEV(G30:G32)</f>
        <v>3.2695266648876765E-2</v>
      </c>
      <c r="I32" s="41">
        <f t="shared" ref="I32" si="66">AVERAGE(G30:G32)</f>
        <v>13.998000144958496</v>
      </c>
      <c r="J32" s="37"/>
      <c r="K32" s="41">
        <f t="shared" ref="K32" si="67">E32-I32</f>
        <v>8.4073330561319999</v>
      </c>
      <c r="L32" s="41">
        <f t="shared" ref="L32" si="68">K32-$K$7</f>
        <v>0.58800029754638672</v>
      </c>
      <c r="M32" s="18">
        <f t="shared" ref="M32" si="69">SQRT((D32*D32)+(H32*H32))</f>
        <v>6.9436298903654617E-2</v>
      </c>
      <c r="N32" s="6"/>
      <c r="O32" s="23">
        <f t="shared" ref="O32" si="70">POWER(2,-L32)</f>
        <v>0.66526438333391458</v>
      </c>
      <c r="P32" s="17">
        <f t="shared" ref="P32" si="71">M32/SQRT((COUNT(C30:C32)+COUNT(G30:G32)/2))</f>
        <v>3.2732585210180146E-2</v>
      </c>
    </row>
    <row r="33" spans="2:16">
      <c r="B33" s="25" t="s">
        <v>141</v>
      </c>
      <c r="C33" s="21">
        <v>24.829000473022461</v>
      </c>
      <c r="D33" s="33"/>
      <c r="E33" s="37"/>
      <c r="F33" s="37"/>
      <c r="G33" s="36">
        <v>16.783000946044922</v>
      </c>
      <c r="I33" s="37"/>
      <c r="J33" s="37"/>
      <c r="K33" s="37"/>
      <c r="L33" s="37"/>
      <c r="M33" s="37"/>
      <c r="N33" s="37"/>
      <c r="O33" s="38"/>
    </row>
    <row r="34" spans="2:16">
      <c r="B34" s="25" t="s">
        <v>141</v>
      </c>
      <c r="C34" s="21">
        <v>24.829999923706055</v>
      </c>
      <c r="D34" s="39"/>
      <c r="E34" s="37"/>
      <c r="F34" s="37"/>
      <c r="G34" s="36">
        <v>16.729999542236328</v>
      </c>
      <c r="H34" s="39"/>
      <c r="I34" s="37"/>
      <c r="J34" s="37"/>
      <c r="K34" s="37"/>
      <c r="L34" s="37"/>
      <c r="M34" s="37"/>
      <c r="N34" s="37"/>
      <c r="O34" s="38"/>
    </row>
    <row r="35" spans="2:16" ht="15.75">
      <c r="B35" s="25" t="s">
        <v>141</v>
      </c>
      <c r="C35" s="21">
        <v>24.899999618530273</v>
      </c>
      <c r="D35" s="40">
        <f t="shared" ref="D35" si="72">STDEV(C33:C35)</f>
        <v>4.0705926759282092E-2</v>
      </c>
      <c r="E35" s="41">
        <f t="shared" ref="E35" si="73">AVERAGE(C33:C35)</f>
        <v>24.853000005086262</v>
      </c>
      <c r="F35" s="37"/>
      <c r="G35" s="36">
        <v>16.88599967956543</v>
      </c>
      <c r="H35" s="42">
        <f t="shared" ref="H35" si="74">STDEV(G33:G35)</f>
        <v>7.9324156429182766E-2</v>
      </c>
      <c r="I35" s="41">
        <f t="shared" ref="I35" si="75">AVERAGE(G33:G35)</f>
        <v>16.799666722615559</v>
      </c>
      <c r="J35" s="37"/>
      <c r="K35" s="41">
        <f t="shared" ref="K35" si="76">E35-I35</f>
        <v>8.0533332824707031</v>
      </c>
      <c r="L35" s="41">
        <f t="shared" ref="L35" si="77">K35-$K$7</f>
        <v>0.23400052388508996</v>
      </c>
      <c r="M35" s="18">
        <f t="shared" ref="M35" si="78">SQRT((D35*D35)+(H35*H35))</f>
        <v>8.9158814856039312E-2</v>
      </c>
      <c r="N35" s="6"/>
      <c r="O35" s="23">
        <f t="shared" ref="O35" si="79">POWER(2,-L35)</f>
        <v>0.85027385130464417</v>
      </c>
      <c r="P35" s="17">
        <f t="shared" ref="P35" si="80">M35/SQRT((COUNT(C33:C35)+COUNT(G33:G35)/2))</f>
        <v>4.2029868391507533E-2</v>
      </c>
    </row>
    <row r="36" spans="2:16">
      <c r="B36" s="25" t="s">
        <v>142</v>
      </c>
      <c r="C36" s="21">
        <v>25.075000762939453</v>
      </c>
      <c r="D36" s="33"/>
      <c r="E36" s="37"/>
      <c r="F36" s="37"/>
      <c r="G36" s="36">
        <v>19.350000381469727</v>
      </c>
      <c r="I36" s="37"/>
      <c r="J36" s="37"/>
      <c r="K36" s="37"/>
      <c r="L36" s="37"/>
      <c r="M36" s="37"/>
      <c r="N36" s="37"/>
      <c r="O36" s="38"/>
    </row>
    <row r="37" spans="2:16">
      <c r="B37" s="25" t="s">
        <v>142</v>
      </c>
      <c r="C37" s="21">
        <v>25.00200080871582</v>
      </c>
      <c r="D37" s="39"/>
      <c r="E37" s="37"/>
      <c r="F37" s="37"/>
      <c r="G37" s="36">
        <v>19.472000122070313</v>
      </c>
      <c r="H37" s="39"/>
      <c r="I37" s="37"/>
      <c r="J37" s="37"/>
      <c r="K37" s="37"/>
      <c r="L37" s="37"/>
      <c r="M37" s="37"/>
      <c r="N37" s="37"/>
      <c r="O37" s="38"/>
    </row>
    <row r="38" spans="2:16" ht="15.75">
      <c r="B38" s="25" t="s">
        <v>142</v>
      </c>
      <c r="C38" s="21">
        <v>25.027000427246094</v>
      </c>
      <c r="D38" s="40">
        <f t="shared" ref="D38" si="81">STDEV(C36:C38)</f>
        <v>3.7098981275292153E-2</v>
      </c>
      <c r="E38" s="41">
        <f t="shared" ref="E38" si="82">AVERAGE(C36:C38)</f>
        <v>25.034667332967121</v>
      </c>
      <c r="F38" s="37"/>
      <c r="G38" s="36">
        <v>19.382999420166016</v>
      </c>
      <c r="H38" s="42">
        <f t="shared" ref="H38" si="83">STDEV(G36:G38)</f>
        <v>6.3105729006890959E-2</v>
      </c>
      <c r="I38" s="41">
        <f t="shared" ref="I38" si="84">AVERAGE(G36:G38)</f>
        <v>19.401666641235352</v>
      </c>
      <c r="J38" s="37"/>
      <c r="K38" s="41">
        <f t="shared" ref="K38" si="85">E38-I38</f>
        <v>5.6330006917317696</v>
      </c>
      <c r="L38" s="41">
        <f t="shared" ref="L38" si="86">K38-$K$7</f>
        <v>-2.1863320668538435</v>
      </c>
      <c r="M38" s="18">
        <f t="shared" ref="M38" si="87">SQRT((D38*D38)+(H38*H38))</f>
        <v>7.3202919649120804E-2</v>
      </c>
      <c r="N38" s="6"/>
      <c r="O38" s="23">
        <f t="shared" ref="O38" si="88">POWER(2,-L38)</f>
        <v>4.5514684078947729</v>
      </c>
      <c r="P38" s="17">
        <f t="shared" ref="P38" si="89">M38/SQRT((COUNT(C36:C38)+COUNT(G36:G38)/2))</f>
        <v>3.4508187257698192E-2</v>
      </c>
    </row>
    <row r="39" spans="2:16">
      <c r="B39" s="25" t="s">
        <v>143</v>
      </c>
      <c r="C39" s="21">
        <v>21.062999725341797</v>
      </c>
      <c r="D39" s="33"/>
      <c r="E39" s="37"/>
      <c r="F39" s="37"/>
      <c r="G39" s="36">
        <v>14.725000381469727</v>
      </c>
      <c r="I39" s="37"/>
      <c r="J39" s="37"/>
      <c r="K39" s="37"/>
      <c r="L39" s="37"/>
      <c r="M39" s="37"/>
      <c r="N39" s="37"/>
      <c r="O39" s="38"/>
    </row>
    <row r="40" spans="2:16">
      <c r="B40" s="25" t="s">
        <v>143</v>
      </c>
      <c r="C40" s="21">
        <v>21.047000885009766</v>
      </c>
      <c r="D40" s="39"/>
      <c r="E40" s="37"/>
      <c r="F40" s="37"/>
      <c r="G40" s="36">
        <v>14.718999862670898</v>
      </c>
      <c r="H40" s="39"/>
      <c r="I40" s="37"/>
      <c r="J40" s="37"/>
      <c r="K40" s="37"/>
      <c r="L40" s="37"/>
      <c r="M40" s="37"/>
      <c r="N40" s="37"/>
      <c r="O40" s="38"/>
    </row>
    <row r="41" spans="2:16" ht="15.75">
      <c r="B41" s="25" t="s">
        <v>143</v>
      </c>
      <c r="C41" s="21">
        <v>20.979000091552734</v>
      </c>
      <c r="D41" s="40">
        <f t="shared" ref="D41" si="90">STDEV(C39:C41)</f>
        <v>4.4601960494004195E-2</v>
      </c>
      <c r="E41" s="41">
        <f t="shared" ref="E41" si="91">AVERAGE(C39:C41)</f>
        <v>21.029666900634766</v>
      </c>
      <c r="F41" s="37"/>
      <c r="G41" s="36">
        <v>14.690999984741211</v>
      </c>
      <c r="H41" s="42">
        <f t="shared" ref="H41" si="92">STDEV(G39:G41)</f>
        <v>1.81476645312326E-2</v>
      </c>
      <c r="I41" s="41">
        <f t="shared" ref="I41" si="93">AVERAGE(G39:G41)</f>
        <v>14.711666742960611</v>
      </c>
      <c r="J41" s="37"/>
      <c r="K41" s="41">
        <f t="shared" ref="K41" si="94">E41-I41</f>
        <v>6.3180001576741542</v>
      </c>
      <c r="L41" s="41">
        <f t="shared" ref="L41" si="95">K41-$K$7</f>
        <v>-1.5013326009114589</v>
      </c>
      <c r="M41" s="18">
        <f t="shared" ref="M41" si="96">SQRT((D41*D41)+(H41*H41))</f>
        <v>4.8152597103862098E-2</v>
      </c>
      <c r="N41" s="6"/>
      <c r="O41" s="23">
        <f t="shared" ref="O41" si="97">POWER(2,-L41)</f>
        <v>2.8310409175164977</v>
      </c>
      <c r="P41" s="17">
        <f t="shared" ref="P41" si="98">M41/SQRT((COUNT(C39:C41)+COUNT(G39:G41)/2))</f>
        <v>2.2699351962589733E-2</v>
      </c>
    </row>
    <row r="42" spans="2:16">
      <c r="B42" s="25" t="s">
        <v>144</v>
      </c>
      <c r="C42" s="21">
        <v>23.819999694824219</v>
      </c>
      <c r="D42" s="33"/>
      <c r="E42" s="37"/>
      <c r="F42" s="37"/>
      <c r="G42" s="36">
        <v>17.847000122070313</v>
      </c>
      <c r="I42" s="37"/>
      <c r="J42" s="37"/>
      <c r="K42" s="37"/>
      <c r="L42" s="37"/>
      <c r="M42" s="37"/>
      <c r="N42" s="37"/>
      <c r="O42" s="38"/>
    </row>
    <row r="43" spans="2:16">
      <c r="B43" s="25" t="s">
        <v>144</v>
      </c>
      <c r="C43" s="21">
        <v>23.716999053955078</v>
      </c>
      <c r="D43" s="39"/>
      <c r="E43" s="37"/>
      <c r="F43" s="37"/>
      <c r="G43" s="36">
        <v>17.850000381469727</v>
      </c>
      <c r="H43" s="39"/>
      <c r="I43" s="37"/>
      <c r="J43" s="37"/>
      <c r="K43" s="37"/>
      <c r="L43" s="37"/>
      <c r="M43" s="37"/>
      <c r="N43" s="37"/>
      <c r="O43" s="38"/>
    </row>
    <row r="44" spans="2:16" ht="15.75">
      <c r="B44" s="25" t="s">
        <v>144</v>
      </c>
      <c r="C44" s="21">
        <v>23.924999237060547</v>
      </c>
      <c r="D44" s="40">
        <f t="shared" ref="D44" si="99">STDEV(C42:C44)</f>
        <v>0.10400169234296194</v>
      </c>
      <c r="E44" s="41">
        <f t="shared" ref="E44" si="100">AVERAGE(C42:C44)</f>
        <v>23.820665995279949</v>
      </c>
      <c r="F44" s="37"/>
      <c r="G44" s="36">
        <v>17.861000061035156</v>
      </c>
      <c r="H44" s="42">
        <f t="shared" ref="H44" si="101">STDEV(G42:G44)</f>
        <v>7.3710333742433307E-3</v>
      </c>
      <c r="I44" s="41">
        <f t="shared" ref="I44" si="102">AVERAGE(G42:G44)</f>
        <v>17.852666854858398</v>
      </c>
      <c r="J44" s="37"/>
      <c r="K44" s="41">
        <f t="shared" ref="K44" si="103">E44-I44</f>
        <v>5.9679991404215507</v>
      </c>
      <c r="L44" s="41">
        <f t="shared" ref="L44" si="104">K44-$K$7</f>
        <v>-1.8513336181640625</v>
      </c>
      <c r="M44" s="18">
        <f t="shared" ref="M44" si="105">SQRT((D44*D44)+(H44*H44))</f>
        <v>0.10426257307013058</v>
      </c>
      <c r="N44" s="6"/>
      <c r="O44" s="23">
        <f t="shared" ref="O44" si="106">POWER(2,-L44)</f>
        <v>3.6083358320538603</v>
      </c>
      <c r="P44" s="17">
        <f t="shared" ref="P44" si="107">M44/SQRT((COUNT(C42:C44)+COUNT(G42:G44)/2))</f>
        <v>4.9149848294564834E-2</v>
      </c>
    </row>
    <row r="45" spans="2:16">
      <c r="B45" s="25" t="s">
        <v>145</v>
      </c>
      <c r="C45" s="21">
        <v>27.523000717163086</v>
      </c>
      <c r="D45" s="33"/>
      <c r="E45" s="37"/>
      <c r="F45" s="37"/>
      <c r="G45" s="36">
        <v>20.25</v>
      </c>
      <c r="I45" s="37"/>
      <c r="J45" s="37"/>
      <c r="K45" s="37"/>
      <c r="L45" s="37"/>
      <c r="M45" s="37"/>
      <c r="N45" s="37"/>
      <c r="O45" s="38"/>
    </row>
    <row r="46" spans="2:16">
      <c r="B46" s="25" t="s">
        <v>145</v>
      </c>
      <c r="C46" s="21">
        <v>27.38599967956543</v>
      </c>
      <c r="D46" s="39"/>
      <c r="E46" s="37"/>
      <c r="F46" s="37"/>
      <c r="G46" s="36">
        <v>20.214000701904297</v>
      </c>
      <c r="H46" s="39"/>
      <c r="I46" s="37"/>
      <c r="J46" s="37"/>
      <c r="K46" s="37"/>
      <c r="L46" s="37"/>
      <c r="M46" s="37"/>
      <c r="N46" s="37"/>
      <c r="O46" s="38"/>
    </row>
    <row r="47" spans="2:16" ht="15.75">
      <c r="B47" s="25" t="s">
        <v>145</v>
      </c>
      <c r="C47" s="21">
        <v>27.541000366210938</v>
      </c>
      <c r="D47" s="40">
        <f t="shared" ref="D47" si="108">STDEV(C45:C47)</f>
        <v>8.4772720188807549E-2</v>
      </c>
      <c r="E47" s="41">
        <f t="shared" ref="E47" si="109">AVERAGE(C45:C47)</f>
        <v>27.483333587646484</v>
      </c>
      <c r="F47" s="37"/>
      <c r="G47" s="36">
        <v>20.357000350952148</v>
      </c>
      <c r="H47" s="42">
        <f t="shared" ref="H47" si="110">STDEV(G45:G47)</f>
        <v>7.4379571786742343E-2</v>
      </c>
      <c r="I47" s="41">
        <f t="shared" ref="I47" si="111">AVERAGE(G45:G47)</f>
        <v>20.273667017618816</v>
      </c>
      <c r="J47" s="37"/>
      <c r="K47" s="41">
        <f t="shared" ref="K47" si="112">E47-I47</f>
        <v>7.2096665700276681</v>
      </c>
      <c r="L47" s="41">
        <f t="shared" ref="L47" si="113">K47-$K$7</f>
        <v>-0.60966618855794508</v>
      </c>
      <c r="M47" s="18">
        <f t="shared" ref="M47" si="114">SQRT((D47*D47)+(H47*H47))</f>
        <v>0.11277736824110153</v>
      </c>
      <c r="N47" s="6"/>
      <c r="O47" s="23">
        <f t="shared" ref="O47" si="115">POWER(2,-L47)</f>
        <v>1.5259061032553203</v>
      </c>
      <c r="P47" s="17">
        <f t="shared" ref="P47" si="116">M47/SQRT((COUNT(C45:C47)+COUNT(G45:G47)/2))</f>
        <v>5.316376123177019E-2</v>
      </c>
    </row>
    <row r="48" spans="2:16">
      <c r="B48" s="25" t="s">
        <v>146</v>
      </c>
      <c r="C48" s="21">
        <v>22.968999862670898</v>
      </c>
      <c r="D48" s="33"/>
      <c r="E48" s="37"/>
      <c r="F48" s="37"/>
      <c r="G48" s="36">
        <v>13.907999992370605</v>
      </c>
      <c r="I48" s="37"/>
      <c r="J48" s="37"/>
      <c r="K48" s="37"/>
      <c r="L48" s="37"/>
      <c r="M48" s="37"/>
      <c r="N48" s="37"/>
      <c r="O48" s="38"/>
    </row>
    <row r="49" spans="2:16">
      <c r="B49" s="25" t="s">
        <v>146</v>
      </c>
      <c r="C49" s="21">
        <v>23.01099967956543</v>
      </c>
      <c r="D49" s="39"/>
      <c r="E49" s="37"/>
      <c r="F49" s="37"/>
      <c r="G49" s="36">
        <v>14.003999710083008</v>
      </c>
      <c r="H49" s="39"/>
      <c r="I49" s="37"/>
      <c r="J49" s="37"/>
      <c r="K49" s="37"/>
      <c r="L49" s="37"/>
      <c r="M49" s="37"/>
      <c r="N49" s="37"/>
      <c r="O49" s="38"/>
    </row>
    <row r="50" spans="2:16" ht="15.75">
      <c r="B50" s="25" t="s">
        <v>146</v>
      </c>
      <c r="C50" s="21">
        <v>23.082000732421875</v>
      </c>
      <c r="D50" s="40">
        <f t="shared" ref="D50" si="117">STDEV(C48:C50)</f>
        <v>5.7117321789417301E-2</v>
      </c>
      <c r="E50" s="41">
        <f t="shared" ref="E50" si="118">AVERAGE(C48:C50)</f>
        <v>23.020666758219402</v>
      </c>
      <c r="F50" s="37"/>
      <c r="G50" s="36">
        <v>13.984000205993652</v>
      </c>
      <c r="H50" s="42">
        <f t="shared" ref="H50" si="119">STDEV(G48:G50)</f>
        <v>5.0649051382083886E-2</v>
      </c>
      <c r="I50" s="41">
        <f t="shared" ref="I50" si="120">AVERAGE(G48:G50)</f>
        <v>13.965333302815756</v>
      </c>
      <c r="J50" s="37"/>
      <c r="K50" s="41">
        <f t="shared" ref="K50" si="121">E50-I50</f>
        <v>9.0553334554036464</v>
      </c>
      <c r="L50" s="41">
        <f t="shared" ref="L50" si="122">K50-$K$7</f>
        <v>1.2360006968180333</v>
      </c>
      <c r="M50" s="18">
        <f t="shared" ref="M50" si="123">SQRT((D50*D50)+(H50*H50))</f>
        <v>7.6339471142396698E-2</v>
      </c>
      <c r="N50" s="6"/>
      <c r="O50" s="23">
        <f t="shared" ref="O50" si="124">POWER(2,-L50)</f>
        <v>0.42454791816780629</v>
      </c>
      <c r="P50" s="17">
        <f t="shared" ref="P50" si="125">M50/SQRT((COUNT(C48:C50)+COUNT(G48:G50)/2))</f>
        <v>3.5986771811322309E-2</v>
      </c>
    </row>
    <row r="51" spans="2:16">
      <c r="B51" s="25" t="s">
        <v>147</v>
      </c>
      <c r="C51" s="21">
        <v>25.981000900268555</v>
      </c>
      <c r="D51" s="33"/>
      <c r="E51" s="37"/>
      <c r="F51" s="37"/>
      <c r="G51" s="36">
        <v>18.141000747680664</v>
      </c>
      <c r="I51" s="37"/>
      <c r="J51" s="37"/>
      <c r="K51" s="37"/>
      <c r="L51" s="37"/>
      <c r="M51" s="37"/>
      <c r="N51" s="37"/>
      <c r="O51" s="38"/>
    </row>
    <row r="52" spans="2:16">
      <c r="B52" s="25" t="s">
        <v>147</v>
      </c>
      <c r="C52" s="21">
        <v>26.129999160766602</v>
      </c>
      <c r="D52" s="39"/>
      <c r="E52" s="37"/>
      <c r="F52" s="37"/>
      <c r="G52" s="36">
        <v>18.184000015258789</v>
      </c>
      <c r="H52" s="39"/>
      <c r="I52" s="37"/>
      <c r="J52" s="37"/>
      <c r="K52" s="37"/>
      <c r="L52" s="37"/>
      <c r="M52" s="37"/>
      <c r="N52" s="37"/>
      <c r="O52" s="38"/>
    </row>
    <row r="53" spans="2:16" ht="15.75">
      <c r="B53" s="25" t="s">
        <v>147</v>
      </c>
      <c r="C53" s="21">
        <v>26.065000534057617</v>
      </c>
      <c r="D53" s="40">
        <f t="shared" ref="D53" si="126">STDEV(C51:C53)</f>
        <v>7.4700782662337109E-2</v>
      </c>
      <c r="E53" s="41">
        <f t="shared" ref="E53" si="127">AVERAGE(C51:C53)</f>
        <v>26.058666865030926</v>
      </c>
      <c r="F53" s="37"/>
      <c r="G53" s="36">
        <v>18.253000259399414</v>
      </c>
      <c r="H53" s="42">
        <f t="shared" ref="H53" si="128">STDEV(G51:G53)</f>
        <v>5.6500532931055121E-2</v>
      </c>
      <c r="I53" s="41">
        <f t="shared" ref="I53" si="129">AVERAGE(G51:G53)</f>
        <v>18.192667007446289</v>
      </c>
      <c r="J53" s="37"/>
      <c r="K53" s="41">
        <f t="shared" ref="K53" si="130">E53-I53</f>
        <v>7.8659998575846366</v>
      </c>
      <c r="L53" s="41">
        <f t="shared" ref="L53" si="131">K53-$K$7</f>
        <v>4.6667098999023438E-2</v>
      </c>
      <c r="M53" s="18">
        <f t="shared" ref="M53" si="132">SQRT((D53*D53)+(H53*H53))</f>
        <v>9.3661716575444892E-2</v>
      </c>
      <c r="N53" s="6"/>
      <c r="O53" s="23">
        <f t="shared" ref="O53" si="133">POWER(2,-L53)</f>
        <v>0.96817040585125835</v>
      </c>
      <c r="P53" s="17">
        <f t="shared" ref="P53" si="134">M53/SQRT((COUNT(C51:C53)+COUNT(G51:G53)/2))</f>
        <v>4.4152556618713035E-2</v>
      </c>
    </row>
    <row r="54" spans="2:16">
      <c r="B54" s="25" t="s">
        <v>148</v>
      </c>
      <c r="C54" s="21">
        <v>25.533000946044922</v>
      </c>
      <c r="D54" s="33"/>
      <c r="E54" s="37"/>
      <c r="F54" s="37"/>
      <c r="G54" s="36">
        <v>18.139999389648438</v>
      </c>
      <c r="I54" s="37"/>
      <c r="J54" s="37"/>
      <c r="K54" s="37"/>
      <c r="L54" s="37"/>
      <c r="M54" s="37"/>
      <c r="N54" s="37"/>
      <c r="O54" s="38"/>
    </row>
    <row r="55" spans="2:16">
      <c r="B55" s="25" t="s">
        <v>148</v>
      </c>
      <c r="C55" s="21">
        <v>25.538999557495117</v>
      </c>
      <c r="D55" s="39"/>
      <c r="E55" s="37"/>
      <c r="F55" s="37"/>
      <c r="G55" s="36">
        <v>18.193000793457031</v>
      </c>
      <c r="H55" s="39"/>
      <c r="I55" s="37"/>
      <c r="J55" s="37"/>
      <c r="K55" s="37"/>
      <c r="L55" s="37"/>
      <c r="M55" s="37"/>
      <c r="N55" s="37"/>
      <c r="O55" s="38"/>
    </row>
    <row r="56" spans="2:16" ht="15.75">
      <c r="B56" s="25" t="s">
        <v>148</v>
      </c>
      <c r="C56" s="21">
        <v>25.500999450683594</v>
      </c>
      <c r="D56" s="40">
        <f t="shared" ref="D56" si="135">STDEV(C54:C56)</f>
        <v>2.0429093479556345E-2</v>
      </c>
      <c r="E56" s="41">
        <f t="shared" ref="E56" si="136">AVERAGE(C54:C56)</f>
        <v>25.524333318074543</v>
      </c>
      <c r="F56" s="37"/>
      <c r="G56" s="36">
        <v>18.204999923706055</v>
      </c>
      <c r="H56" s="42">
        <f t="shared" ref="H56" si="137">STDEV(G54:G56)</f>
        <v>3.4588527385512519E-2</v>
      </c>
      <c r="I56" s="41">
        <f t="shared" ref="I56" si="138">AVERAGE(G54:G56)</f>
        <v>18.179333368937176</v>
      </c>
      <c r="J56" s="37"/>
      <c r="K56" s="41">
        <f t="shared" ref="K56" si="139">E56-I56</f>
        <v>7.3449999491373674</v>
      </c>
      <c r="L56" s="41">
        <f t="shared" ref="L56" si="140">K56-$K$7</f>
        <v>-0.47433280944824574</v>
      </c>
      <c r="M56" s="18">
        <f t="shared" ref="M56" si="141">SQRT((D56*D56)+(H56*H56))</f>
        <v>4.0171060318278891E-2</v>
      </c>
      <c r="N56" s="6"/>
      <c r="O56" s="23">
        <f t="shared" ref="O56" si="142">POWER(2,-L56)</f>
        <v>1.3892755851334855</v>
      </c>
      <c r="P56" s="17">
        <f t="shared" ref="P56" si="143">M56/SQRT((COUNT(C54:C56)+COUNT(G54:G56)/2))</f>
        <v>1.8936819439005891E-2</v>
      </c>
    </row>
    <row r="57" spans="2:16">
      <c r="B57" s="25" t="s">
        <v>149</v>
      </c>
      <c r="C57" s="21">
        <v>22.500999450683594</v>
      </c>
      <c r="D57" s="33"/>
      <c r="E57" s="37"/>
      <c r="F57" s="37"/>
      <c r="G57" s="36">
        <v>12.817000389099121</v>
      </c>
      <c r="I57" s="37"/>
      <c r="J57" s="37"/>
      <c r="K57" s="37"/>
      <c r="L57" s="37"/>
      <c r="M57" s="37"/>
      <c r="N57" s="37"/>
      <c r="O57" s="38"/>
    </row>
    <row r="58" spans="2:16">
      <c r="B58" s="25" t="s">
        <v>149</v>
      </c>
      <c r="C58" s="21">
        <v>22.454999923706055</v>
      </c>
      <c r="D58" s="39"/>
      <c r="E58" s="37"/>
      <c r="F58" s="37"/>
      <c r="G58" s="36">
        <v>12.807000160217285</v>
      </c>
      <c r="H58" s="39"/>
      <c r="I58" s="37"/>
      <c r="J58" s="37"/>
      <c r="K58" s="37"/>
      <c r="L58" s="37"/>
      <c r="M58" s="37"/>
      <c r="N58" s="37"/>
      <c r="O58" s="38"/>
    </row>
    <row r="59" spans="2:16" ht="15.75">
      <c r="B59" s="25" t="s">
        <v>149</v>
      </c>
      <c r="C59" s="21">
        <v>22.507999420166016</v>
      </c>
      <c r="D59" s="40">
        <f t="shared" ref="D59" si="144">STDEV(C57:C59)</f>
        <v>2.8792078424228637E-2</v>
      </c>
      <c r="E59" s="41">
        <f t="shared" ref="E59" si="145">AVERAGE(C57:C59)</f>
        <v>22.487999598185223</v>
      </c>
      <c r="F59" s="37"/>
      <c r="G59" s="36">
        <v>12.911999702453613</v>
      </c>
      <c r="H59" s="42">
        <f t="shared" ref="H59" si="146">STDEV(G57:G59)</f>
        <v>5.7950809579263796E-2</v>
      </c>
      <c r="I59" s="41">
        <f t="shared" ref="I59" si="147">AVERAGE(G57:G59)</f>
        <v>12.845333417256674</v>
      </c>
      <c r="J59" s="37"/>
      <c r="K59" s="41">
        <f t="shared" ref="K59" si="148">E59-I59</f>
        <v>9.6426661809285488</v>
      </c>
      <c r="L59" s="41">
        <f t="shared" ref="L59" si="149">K59-$K$7</f>
        <v>1.8233334223429356</v>
      </c>
      <c r="M59" s="18">
        <f t="shared" ref="M59" si="150">SQRT((D59*D59)+(H59*H59))</f>
        <v>6.4709196493844864E-2</v>
      </c>
      <c r="N59" s="6"/>
      <c r="O59" s="23">
        <f t="shared" ref="O59" si="151">POWER(2,-L59)</f>
        <v>0.28256732988480115</v>
      </c>
      <c r="P59" s="17">
        <f t="shared" ref="P59" si="152">M59/SQRT((COUNT(C57:C59)+COUNT(G57:G59)/2))</f>
        <v>3.0504207763953649E-2</v>
      </c>
    </row>
    <row r="60" spans="2:16">
      <c r="B60" s="25" t="s">
        <v>150</v>
      </c>
      <c r="C60" s="21">
        <v>25.924999237060547</v>
      </c>
      <c r="D60" s="33"/>
      <c r="E60" s="37"/>
      <c r="F60" s="37"/>
      <c r="G60" s="36">
        <v>17.080999374389648</v>
      </c>
      <c r="I60" s="37"/>
      <c r="J60" s="37"/>
      <c r="K60" s="37"/>
      <c r="L60" s="37"/>
      <c r="M60" s="37"/>
      <c r="N60" s="37"/>
      <c r="O60" s="38"/>
    </row>
    <row r="61" spans="2:16">
      <c r="B61" s="25" t="s">
        <v>150</v>
      </c>
      <c r="C61" s="21">
        <v>25.754999160766602</v>
      </c>
      <c r="D61" s="39"/>
      <c r="E61" s="37"/>
      <c r="F61" s="37"/>
      <c r="G61" s="36">
        <v>16.940999984741211</v>
      </c>
      <c r="H61" s="39"/>
      <c r="I61" s="37"/>
      <c r="J61" s="37"/>
      <c r="K61" s="37"/>
      <c r="L61" s="37"/>
      <c r="M61" s="37"/>
      <c r="N61" s="37"/>
      <c r="O61" s="38"/>
    </row>
    <row r="62" spans="2:16" ht="15.75">
      <c r="B62" s="25" t="s">
        <v>150</v>
      </c>
      <c r="C62" s="21">
        <v>25.849000930786133</v>
      </c>
      <c r="D62" s="40">
        <f t="shared" ref="D62" si="153">STDEV(C60:C62)</f>
        <v>8.5158774516910188E-2</v>
      </c>
      <c r="E62" s="41">
        <f t="shared" ref="E62" si="154">AVERAGE(C60:C62)</f>
        <v>25.842999776204426</v>
      </c>
      <c r="F62" s="37"/>
      <c r="G62" s="36">
        <v>16.995000839233398</v>
      </c>
      <c r="H62" s="42">
        <f t="shared" ref="H62" si="155">STDEV(G60:G62)</f>
        <v>7.0606502812939981E-2</v>
      </c>
      <c r="I62" s="41">
        <f t="shared" ref="I62" si="156">AVERAGE(G60:G62)</f>
        <v>17.005666732788086</v>
      </c>
      <c r="J62" s="37"/>
      <c r="K62" s="41">
        <f t="shared" ref="K62" si="157">E62-I62</f>
        <v>8.83733304341634</v>
      </c>
      <c r="L62" s="41">
        <f t="shared" ref="L62" si="158">K62-$K$7</f>
        <v>1.0180002848307268</v>
      </c>
      <c r="M62" s="18">
        <f t="shared" ref="M62" si="159">SQRT((D62*D62)+(H62*H62))</f>
        <v>0.11062230840429815</v>
      </c>
      <c r="N62" s="6"/>
      <c r="O62" s="23">
        <f t="shared" ref="O62" si="160">POWER(2,-L62)</f>
        <v>0.49380033323186678</v>
      </c>
      <c r="P62" s="17">
        <f t="shared" ref="P62" si="161">M62/SQRT((COUNT(C60:C62)+COUNT(G60:G62)/2))</f>
        <v>5.2147856282125891E-2</v>
      </c>
    </row>
    <row r="63" spans="2:16">
      <c r="B63" s="25" t="s">
        <v>151</v>
      </c>
      <c r="C63" s="21">
        <v>27.131000518798828</v>
      </c>
      <c r="D63" s="33"/>
      <c r="E63" s="37"/>
      <c r="F63" s="37"/>
      <c r="G63" s="36">
        <v>19.916999816894531</v>
      </c>
      <c r="I63" s="37"/>
      <c r="J63" s="37"/>
      <c r="K63" s="37"/>
      <c r="L63" s="37"/>
      <c r="M63" s="37"/>
      <c r="N63" s="37"/>
      <c r="O63" s="38"/>
    </row>
    <row r="64" spans="2:16">
      <c r="B64" s="25" t="s">
        <v>151</v>
      </c>
      <c r="C64" s="21">
        <v>27.072999954223633</v>
      </c>
      <c r="D64" s="39"/>
      <c r="E64" s="37"/>
      <c r="F64" s="37"/>
      <c r="G64" s="36">
        <v>19.954000473022461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151</v>
      </c>
      <c r="C65" s="21">
        <v>27.201000213623047</v>
      </c>
      <c r="D65" s="40">
        <f>STDEV(C63:C65)</f>
        <v>6.4093797376504447E-2</v>
      </c>
      <c r="E65" s="41">
        <f>AVERAGE(C63:C65)</f>
        <v>27.135000228881836</v>
      </c>
      <c r="F65" s="37"/>
      <c r="G65" s="36">
        <v>19.958999633789063</v>
      </c>
      <c r="H65" s="42">
        <f>STDEV(G63:G65)</f>
        <v>2.2942045758249856E-2</v>
      </c>
      <c r="I65" s="41">
        <f>AVERAGE(G63:G65)</f>
        <v>19.943333307902019</v>
      </c>
      <c r="J65" s="37"/>
      <c r="K65" s="41">
        <f>E65-I65</f>
        <v>7.1916669209798165</v>
      </c>
      <c r="L65" s="41">
        <f>K65-$K$7</f>
        <v>-0.62766583760579664</v>
      </c>
      <c r="M65" s="18">
        <f>SQRT((D65*D65)+(H65*H65))</f>
        <v>6.8076077484781963E-2</v>
      </c>
      <c r="N65" s="6"/>
      <c r="O65" s="23">
        <f>POWER(2,-L65)</f>
        <v>1.5450631845622107</v>
      </c>
      <c r="P65" s="17">
        <f>M65/SQRT((COUNT(C63:C65)+COUNT(G63:G65)/2))</f>
        <v>3.2091370684046785E-2</v>
      </c>
    </row>
    <row r="66" spans="2:16">
      <c r="B66" s="25" t="s">
        <v>152</v>
      </c>
      <c r="C66" s="21">
        <v>24.150999069213867</v>
      </c>
      <c r="D66" s="33"/>
      <c r="E66" s="37"/>
      <c r="F66" s="37"/>
      <c r="G66" s="36">
        <v>15.232999801635742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152</v>
      </c>
      <c r="C67" s="21">
        <v>24.245000839233398</v>
      </c>
      <c r="D67" s="39"/>
      <c r="E67" s="37"/>
      <c r="F67" s="37"/>
      <c r="G67" s="36">
        <v>15.220999717712402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152</v>
      </c>
      <c r="C68" s="21">
        <v>24.120000839233398</v>
      </c>
      <c r="D68" s="40">
        <f>STDEV(C66:C68)</f>
        <v>6.509252776974081E-2</v>
      </c>
      <c r="E68" s="41">
        <f>AVERAGE(C66:C68)</f>
        <v>24.172000249226887</v>
      </c>
      <c r="F68" s="37"/>
      <c r="G68" s="36">
        <v>15.258000373840332</v>
      </c>
      <c r="H68" s="42">
        <f>STDEV(G66:G68)</f>
        <v>1.8877143051061383E-2</v>
      </c>
      <c r="I68" s="41">
        <f>AVERAGE(G66:G68)</f>
        <v>15.237333297729492</v>
      </c>
      <c r="J68" s="37"/>
      <c r="K68" s="41">
        <f>E68-I68</f>
        <v>8.9346669514973946</v>
      </c>
      <c r="L68" s="41">
        <f>K68-$K$7</f>
        <v>1.1153341929117815</v>
      </c>
      <c r="M68" s="18">
        <f>SQRT((D68*D68)+(H68*H68))</f>
        <v>6.7774506277985633E-2</v>
      </c>
      <c r="N68" s="6"/>
      <c r="O68" s="23">
        <f>POWER(2,-L68)</f>
        <v>0.46158421936099214</v>
      </c>
      <c r="P68" s="17">
        <f>M68/SQRT((COUNT(C66:C68)+COUNT(G66:G68)/2))</f>
        <v>3.1949208653822586E-2</v>
      </c>
    </row>
    <row r="69" spans="2:16">
      <c r="B69" s="25" t="s">
        <v>153</v>
      </c>
      <c r="C69" s="21">
        <v>25.22599983215332</v>
      </c>
      <c r="D69" s="33"/>
      <c r="E69" s="37"/>
      <c r="F69" s="37"/>
      <c r="G69" s="36">
        <v>15.817999839782715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153</v>
      </c>
      <c r="C70" s="21">
        <v>25.195999145507813</v>
      </c>
      <c r="D70" s="39"/>
      <c r="E70" s="37"/>
      <c r="F70" s="37"/>
      <c r="G70" s="36">
        <v>15.779000282287598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153</v>
      </c>
      <c r="C71" s="21">
        <v>25.315999984741211</v>
      </c>
      <c r="D71" s="40">
        <f>STDEV(C69:C71)</f>
        <v>6.2450340380398095E-2</v>
      </c>
      <c r="E71" s="41">
        <f>AVERAGE(C69:C71)</f>
        <v>25.245999654134113</v>
      </c>
      <c r="F71" s="37"/>
      <c r="G71" s="36">
        <v>15.826000213623047</v>
      </c>
      <c r="H71" s="42">
        <f>STDEV(G69:G71)</f>
        <v>2.5146123001160509E-2</v>
      </c>
      <c r="I71" s="41">
        <f>AVERAGE(G69:G71)</f>
        <v>15.807666778564453</v>
      </c>
      <c r="J71" s="37"/>
      <c r="K71" s="41">
        <f>E71-I71</f>
        <v>9.4383328755696603</v>
      </c>
      <c r="L71" s="41">
        <f>K71-$K$7</f>
        <v>1.6190001169840471</v>
      </c>
      <c r="M71" s="18">
        <f>SQRT((D71*D71)+(H71*H71))</f>
        <v>6.7322897409552079E-2</v>
      </c>
      <c r="N71" s="6"/>
      <c r="O71" s="23">
        <f>POWER(2,-L71)</f>
        <v>0.32556102099343665</v>
      </c>
      <c r="P71" s="17">
        <f>M71/SQRT((COUNT(C69:C71)+COUNT(G69:G71)/2))</f>
        <v>3.173631819161369E-2</v>
      </c>
    </row>
    <row r="72" spans="2:16">
      <c r="B72" s="25" t="s">
        <v>154</v>
      </c>
      <c r="C72" s="21">
        <v>24.329000473022461</v>
      </c>
      <c r="D72" s="33"/>
      <c r="E72" s="37"/>
      <c r="F72" s="37"/>
      <c r="G72" s="36">
        <v>16.683000564575195</v>
      </c>
      <c r="I72" s="37"/>
      <c r="J72" s="37"/>
      <c r="K72" s="37"/>
      <c r="L72" s="37"/>
      <c r="M72" s="37"/>
      <c r="N72" s="37"/>
      <c r="O72" s="38"/>
    </row>
    <row r="73" spans="2:16">
      <c r="B73" s="25" t="s">
        <v>154</v>
      </c>
      <c r="C73" s="21">
        <v>24.393999099731445</v>
      </c>
      <c r="D73" s="39"/>
      <c r="E73" s="37"/>
      <c r="F73" s="37"/>
      <c r="G73" s="36">
        <v>16.729000091552734</v>
      </c>
      <c r="H73" s="39"/>
      <c r="I73" s="37"/>
      <c r="J73" s="37"/>
      <c r="K73" s="37"/>
      <c r="L73" s="37"/>
      <c r="M73" s="37"/>
      <c r="N73" s="37"/>
      <c r="O73" s="38"/>
    </row>
    <row r="74" spans="2:16" ht="15.75">
      <c r="B74" s="25" t="s">
        <v>154</v>
      </c>
      <c r="C74" s="21">
        <v>24.403999328613281</v>
      </c>
      <c r="D74" s="40">
        <f>STDEV(C72:C74)</f>
        <v>4.072193182973953E-2</v>
      </c>
      <c r="E74" s="41">
        <f>AVERAGE(C72:C74)</f>
        <v>24.37566630045573</v>
      </c>
      <c r="F74" s="37"/>
      <c r="G74" s="36">
        <v>16.73900032043457</v>
      </c>
      <c r="H74" s="42">
        <f>STDEV(G72:G74)</f>
        <v>2.9866184099959534E-2</v>
      </c>
      <c r="I74" s="41">
        <f>AVERAGE(G72:G74)</f>
        <v>16.717000325520832</v>
      </c>
      <c r="J74" s="37"/>
      <c r="K74" s="41">
        <f>E74-I74</f>
        <v>7.6586659749348982</v>
      </c>
      <c r="L74" s="41">
        <f>K74-$K$7</f>
        <v>-0.16066678365071496</v>
      </c>
      <c r="M74" s="18">
        <f>SQRT((D74*D74)+(H74*H74))</f>
        <v>5.050014539225238E-2</v>
      </c>
      <c r="N74" s="6"/>
      <c r="O74" s="23">
        <f>POWER(2,-L74)</f>
        <v>1.1178036443063117</v>
      </c>
      <c r="P74" s="17">
        <f>M74/SQRT((COUNT(C72:C74)+COUNT(G72:G74)/2))</f>
        <v>2.3805996838512162E-2</v>
      </c>
    </row>
    <row r="75" spans="2:16">
      <c r="B75" s="25" t="s">
        <v>155</v>
      </c>
      <c r="C75" s="21">
        <v>22.771999359130859</v>
      </c>
      <c r="D75" s="33"/>
      <c r="E75" s="37"/>
      <c r="F75" s="37"/>
      <c r="G75" s="36">
        <v>13.527999877929688</v>
      </c>
      <c r="I75" s="37"/>
      <c r="J75" s="37"/>
      <c r="K75" s="37"/>
      <c r="L75" s="37"/>
      <c r="M75" s="37"/>
      <c r="N75" s="37"/>
      <c r="O75" s="38"/>
    </row>
    <row r="76" spans="2:16">
      <c r="B76" s="25" t="s">
        <v>155</v>
      </c>
      <c r="C76" s="21">
        <v>22.795999526977539</v>
      </c>
      <c r="D76" s="39"/>
      <c r="E76" s="37"/>
      <c r="F76" s="37"/>
      <c r="G76" s="36">
        <v>13.616000175476074</v>
      </c>
      <c r="H76" s="39"/>
      <c r="I76" s="37"/>
      <c r="J76" s="37"/>
      <c r="K76" s="37"/>
      <c r="L76" s="37"/>
      <c r="M76" s="37"/>
      <c r="N76" s="37"/>
      <c r="O76" s="38"/>
    </row>
    <row r="77" spans="2:16" ht="15.75">
      <c r="B77" s="25" t="s">
        <v>155</v>
      </c>
      <c r="C77" s="21">
        <v>22.926000595092773</v>
      </c>
      <c r="D77" s="40">
        <f>STDEV(C75:C77)</f>
        <v>8.2857977332267907E-2</v>
      </c>
      <c r="E77" s="41">
        <f>AVERAGE(C75:C77)</f>
        <v>22.831333160400391</v>
      </c>
      <c r="F77" s="37"/>
      <c r="G77" s="36">
        <v>13.550999641418457</v>
      </c>
      <c r="H77" s="42">
        <f>STDEV(G75:G77)</f>
        <v>4.5640097349748984E-2</v>
      </c>
      <c r="I77" s="41">
        <f>AVERAGE(G75:G77)</f>
        <v>13.56499989827474</v>
      </c>
      <c r="J77" s="37"/>
      <c r="K77" s="41">
        <f>E77-I77</f>
        <v>9.2663332621256504</v>
      </c>
      <c r="L77" s="41">
        <f>K77-$K$7</f>
        <v>1.4470005035400373</v>
      </c>
      <c r="M77" s="18">
        <f>SQRT((D77*D77)+(H77*H77))</f>
        <v>9.4596315434001904E-2</v>
      </c>
      <c r="N77" s="6"/>
      <c r="O77" s="23">
        <f>POWER(2,-L77)</f>
        <v>0.36678320802443481</v>
      </c>
      <c r="P77" s="17">
        <f>M77/SQRT((COUNT(C75:C77)+COUNT(G75:G77)/2))</f>
        <v>4.4593130745762946E-2</v>
      </c>
    </row>
    <row r="78" spans="2:16">
      <c r="B78" s="25" t="s">
        <v>156</v>
      </c>
      <c r="C78" s="21">
        <v>25.257999420166016</v>
      </c>
      <c r="D78" s="33"/>
      <c r="E78" s="37"/>
      <c r="F78" s="37"/>
      <c r="G78" s="36">
        <v>16.704999923706055</v>
      </c>
      <c r="I78" s="37"/>
      <c r="J78" s="37"/>
      <c r="K78" s="37"/>
      <c r="L78" s="37"/>
      <c r="M78" s="37"/>
      <c r="N78" s="37"/>
      <c r="O78" s="38"/>
    </row>
    <row r="79" spans="2:16">
      <c r="B79" s="25" t="s">
        <v>156</v>
      </c>
      <c r="C79" s="21">
        <v>25.016000747680664</v>
      </c>
      <c r="D79" s="39"/>
      <c r="E79" s="37"/>
      <c r="F79" s="37"/>
      <c r="G79" s="36">
        <v>16.722999572753906</v>
      </c>
      <c r="H79" s="39"/>
      <c r="I79" s="37"/>
      <c r="J79" s="37"/>
      <c r="K79" s="37"/>
      <c r="L79" s="37"/>
      <c r="M79" s="37"/>
      <c r="N79" s="37"/>
      <c r="O79" s="38"/>
    </row>
    <row r="80" spans="2:16" ht="15.75">
      <c r="B80" s="25" t="s">
        <v>156</v>
      </c>
      <c r="C80" s="21">
        <v>25.232000350952148</v>
      </c>
      <c r="D80" s="40">
        <f>STDEV(C78:C80)</f>
        <v>0.13285025260175368</v>
      </c>
      <c r="E80" s="41">
        <f>AVERAGE(C78:C80)</f>
        <v>25.168666839599609</v>
      </c>
      <c r="F80" s="37"/>
      <c r="G80" s="36">
        <v>16.731000900268555</v>
      </c>
      <c r="H80" s="42">
        <f>STDEV(G78:G80)</f>
        <v>1.3317027884417803E-2</v>
      </c>
      <c r="I80" s="41">
        <f>AVERAGE(G78:G80)</f>
        <v>16.719666798909504</v>
      </c>
      <c r="J80" s="37"/>
      <c r="K80" s="41">
        <f>E80-I80</f>
        <v>8.4490000406901054</v>
      </c>
      <c r="L80" s="41">
        <f>K80-$K$7</f>
        <v>0.62966728210449219</v>
      </c>
      <c r="M80" s="18">
        <f>SQRT((D80*D80)+(H80*H80))</f>
        <v>0.13351603966574249</v>
      </c>
      <c r="N80" s="6"/>
      <c r="O80" s="23">
        <f>POWER(2,-L80)</f>
        <v>0.6463254553057981</v>
      </c>
      <c r="P80" s="17">
        <f>M80/SQRT((COUNT(C78:C80)+COUNT(G78:G80)/2))</f>
        <v>6.2940064696545728E-2</v>
      </c>
    </row>
    <row r="81" spans="2:16">
      <c r="B81" s="25" t="s">
        <v>157</v>
      </c>
      <c r="C81" s="21">
        <v>25.089000701904297</v>
      </c>
      <c r="D81" s="33"/>
      <c r="E81" s="37"/>
      <c r="F81" s="37"/>
      <c r="G81" s="36">
        <v>17.36199951171875</v>
      </c>
      <c r="I81" s="37"/>
      <c r="J81" s="37"/>
      <c r="K81" s="37"/>
      <c r="L81" s="37"/>
      <c r="M81" s="37"/>
      <c r="N81" s="37"/>
      <c r="O81" s="38"/>
    </row>
    <row r="82" spans="2:16">
      <c r="B82" s="25" t="s">
        <v>157</v>
      </c>
      <c r="C82" s="21">
        <v>25.063999176025391</v>
      </c>
      <c r="D82" s="39"/>
      <c r="E82" s="37"/>
      <c r="F82" s="37"/>
      <c r="G82" s="36">
        <v>17.281000137329102</v>
      </c>
      <c r="H82" s="39"/>
      <c r="I82" s="37"/>
      <c r="J82" s="37"/>
      <c r="K82" s="37"/>
      <c r="L82" s="37"/>
      <c r="M82" s="37"/>
      <c r="N82" s="37"/>
      <c r="O82" s="38"/>
    </row>
    <row r="83" spans="2:16" ht="15.75">
      <c r="B83" s="25" t="s">
        <v>157</v>
      </c>
      <c r="C83" s="21">
        <v>25.26300048828125</v>
      </c>
      <c r="D83" s="40">
        <f>STDEV(C81:C83)</f>
        <v>0.10839935749736787</v>
      </c>
      <c r="E83" s="41">
        <f>AVERAGE(C81:C83)</f>
        <v>25.13866678873698</v>
      </c>
      <c r="F83" s="37"/>
      <c r="G83" s="36">
        <v>17.322999954223633</v>
      </c>
      <c r="H83" s="42">
        <f>STDEV(G81:G83)</f>
        <v>4.0508947068319652E-2</v>
      </c>
      <c r="I83" s="41">
        <f>AVERAGE(G81:G83)</f>
        <v>17.32199986775716</v>
      </c>
      <c r="J83" s="37"/>
      <c r="K83" s="41">
        <f>E83-I83</f>
        <v>7.8166669209798201</v>
      </c>
      <c r="L83" s="41">
        <f>K83-$K$7</f>
        <v>-2.6658376057930866E-3</v>
      </c>
      <c r="M83" s="18">
        <f>SQRT((D83*D83)+(H83*H83))</f>
        <v>0.11572119727355955</v>
      </c>
      <c r="N83" s="6"/>
      <c r="O83" s="23">
        <f>POWER(2,-L83)</f>
        <v>1.0018495260876616</v>
      </c>
      <c r="P83" s="17">
        <f>M83/SQRT((COUNT(C81:C83)+COUNT(G81:G83)/2))</f>
        <v>5.4551495546106783E-2</v>
      </c>
    </row>
    <row r="84" spans="2:16">
      <c r="B84" s="25" t="s">
        <v>158</v>
      </c>
      <c r="C84" s="21">
        <v>23.391000747680664</v>
      </c>
      <c r="D84" s="33"/>
      <c r="E84" s="37"/>
      <c r="F84" s="37"/>
      <c r="G84" s="36">
        <v>13.958999633789063</v>
      </c>
      <c r="I84" s="37"/>
      <c r="J84" s="37"/>
      <c r="K84" s="37"/>
      <c r="L84" s="37"/>
      <c r="M84" s="37"/>
      <c r="N84" s="37"/>
      <c r="O84" s="38"/>
    </row>
    <row r="85" spans="2:16">
      <c r="B85" s="25" t="s">
        <v>158</v>
      </c>
      <c r="C85" s="21">
        <v>23.343000411987305</v>
      </c>
      <c r="D85" s="39"/>
      <c r="E85" s="37"/>
      <c r="F85" s="37"/>
      <c r="G85" s="36">
        <v>13.998000144958496</v>
      </c>
      <c r="H85" s="39"/>
      <c r="I85" s="37"/>
      <c r="J85" s="37"/>
      <c r="K85" s="37"/>
      <c r="L85" s="37"/>
      <c r="M85" s="37"/>
      <c r="N85" s="37"/>
      <c r="O85" s="38"/>
    </row>
    <row r="86" spans="2:16" ht="15.75">
      <c r="B86" s="25" t="s">
        <v>158</v>
      </c>
      <c r="C86" s="21">
        <v>23.354999542236328</v>
      </c>
      <c r="D86" s="40">
        <f>STDEV(C84:C86)</f>
        <v>2.4980319409665625E-2</v>
      </c>
      <c r="E86" s="41">
        <f>AVERAGE(C84:C86)</f>
        <v>23.363000233968098</v>
      </c>
      <c r="F86" s="37"/>
      <c r="G86" s="36">
        <v>13.994999885559082</v>
      </c>
      <c r="H86" s="42">
        <f>STDEV(G84:G86)</f>
        <v>2.1702763093846219E-2</v>
      </c>
      <c r="I86" s="41">
        <f>AVERAGE(G84:G86)</f>
        <v>13.983999888102213</v>
      </c>
      <c r="J86" s="37"/>
      <c r="K86" s="41">
        <f>E86-I86</f>
        <v>9.3790003458658848</v>
      </c>
      <c r="L86" s="41">
        <f>K86-$K$7</f>
        <v>1.5596675872802717</v>
      </c>
      <c r="M86" s="18">
        <f>SQRT((D86*D86)+(H86*H86))</f>
        <v>3.3091181358732583E-2</v>
      </c>
      <c r="N86" s="6"/>
      <c r="O86" s="23">
        <f>POWER(2,-L86)</f>
        <v>0.33922923498463081</v>
      </c>
      <c r="P86" s="17">
        <f>M86/SQRT((COUNT(C84:C86)+COUNT(G84:G86)/2))</f>
        <v>1.5599332490822454E-2</v>
      </c>
    </row>
    <row r="87" spans="2:16">
      <c r="B87" s="25" t="s">
        <v>159</v>
      </c>
      <c r="C87" s="21">
        <v>25.437000274658203</v>
      </c>
      <c r="D87" s="33"/>
      <c r="E87" s="37"/>
      <c r="F87" s="37"/>
      <c r="G87" s="36">
        <v>16.03700065612793</v>
      </c>
      <c r="I87" s="37"/>
      <c r="J87" s="37"/>
      <c r="K87" s="37"/>
      <c r="L87" s="37"/>
      <c r="M87" s="37"/>
      <c r="N87" s="37"/>
      <c r="O87" s="38"/>
    </row>
    <row r="88" spans="2:16">
      <c r="B88" s="25" t="s">
        <v>159</v>
      </c>
      <c r="C88" s="21">
        <v>25.194000244140625</v>
      </c>
      <c r="D88" s="39"/>
      <c r="E88" s="37"/>
      <c r="F88" s="37"/>
      <c r="G88" s="36">
        <v>15.970999717712402</v>
      </c>
      <c r="H88" s="39"/>
      <c r="I88" s="37"/>
      <c r="J88" s="37"/>
      <c r="K88" s="37"/>
      <c r="L88" s="37"/>
      <c r="M88" s="37"/>
      <c r="N88" s="37"/>
      <c r="O88" s="38"/>
    </row>
    <row r="89" spans="2:16" ht="15.75">
      <c r="B89" s="25" t="s">
        <v>159</v>
      </c>
      <c r="C89" s="21">
        <v>25.438999176025391</v>
      </c>
      <c r="D89" s="40">
        <f>STDEV(C87:C89)</f>
        <v>0.14087671150270348</v>
      </c>
      <c r="E89" s="41">
        <f>AVERAGE(C87:C89)</f>
        <v>25.356666564941406</v>
      </c>
      <c r="F89" s="37"/>
      <c r="G89" s="36">
        <v>16.004999160766602</v>
      </c>
      <c r="H89" s="42">
        <f>STDEV(G87:G89)</f>
        <v>3.3005508896463219E-2</v>
      </c>
      <c r="I89" s="41">
        <f>AVERAGE(G87:G89)</f>
        <v>16.004333178202312</v>
      </c>
      <c r="J89" s="37"/>
      <c r="K89" s="41">
        <f>E89-I89</f>
        <v>9.3523333867390939</v>
      </c>
      <c r="L89" s="41">
        <f>K89-$K$7</f>
        <v>1.5330006281534807</v>
      </c>
      <c r="M89" s="18">
        <f>SQRT((D89*D89)+(H89*H89))</f>
        <v>0.1446914353420079</v>
      </c>
      <c r="N89" s="6"/>
      <c r="O89" s="23">
        <f>POWER(2,-L89)</f>
        <v>0.34555790117523039</v>
      </c>
      <c r="P89" s="17">
        <f>M89/SQRT((COUNT(C87:C89)+COUNT(G87:G89)/2))</f>
        <v>6.8208196739965782E-2</v>
      </c>
    </row>
    <row r="90" spans="2:16">
      <c r="B90" s="25" t="s">
        <v>160</v>
      </c>
      <c r="C90" s="21">
        <v>24.436000823974609</v>
      </c>
      <c r="D90" s="33"/>
      <c r="E90" s="37"/>
      <c r="F90" s="37"/>
      <c r="G90" s="36">
        <v>16.992000579833984</v>
      </c>
      <c r="I90" s="37"/>
      <c r="J90" s="37"/>
      <c r="K90" s="37"/>
      <c r="L90" s="37"/>
      <c r="M90" s="37"/>
      <c r="N90" s="37"/>
      <c r="O90" s="38"/>
    </row>
    <row r="91" spans="2:16">
      <c r="B91" s="25" t="s">
        <v>160</v>
      </c>
      <c r="C91" s="21">
        <v>24.486000061035156</v>
      </c>
      <c r="D91" s="39"/>
      <c r="E91" s="37"/>
      <c r="F91" s="37"/>
      <c r="G91" s="36">
        <v>17.229999542236328</v>
      </c>
      <c r="H91" s="39"/>
      <c r="I91" s="37"/>
      <c r="J91" s="37"/>
      <c r="K91" s="37"/>
      <c r="L91" s="37"/>
      <c r="M91" s="37"/>
      <c r="N91" s="37"/>
      <c r="O91" s="38"/>
    </row>
    <row r="92" spans="2:16" ht="15.75">
      <c r="B92" s="25" t="s">
        <v>160</v>
      </c>
      <c r="C92" s="21">
        <v>24.413999557495117</v>
      </c>
      <c r="D92" s="40">
        <f>STDEV(C90:C92)</f>
        <v>3.6896368257046584E-2</v>
      </c>
      <c r="E92" s="41">
        <f>AVERAGE(C90:C92)</f>
        <v>24.445333480834961</v>
      </c>
      <c r="F92" s="37"/>
      <c r="G92" s="36">
        <v>17.125</v>
      </c>
      <c r="H92" s="42">
        <f>STDEV(G90:G92)</f>
        <v>0.1192736739176805</v>
      </c>
      <c r="I92" s="41">
        <f>AVERAGE(G90:G92)</f>
        <v>17.11566670735677</v>
      </c>
      <c r="J92" s="37"/>
      <c r="K92" s="41">
        <f>E92-I92</f>
        <v>7.3296667734781913</v>
      </c>
      <c r="L92" s="41">
        <f>K92-$K$7</f>
        <v>-0.48966598510742188</v>
      </c>
      <c r="M92" s="18">
        <f>SQRT((D92*D92)+(H92*H92))</f>
        <v>0.12485011525978169</v>
      </c>
      <c r="N92" s="6"/>
      <c r="O92" s="23">
        <f>POWER(2,-L92)</f>
        <v>1.4041197542180655</v>
      </c>
      <c r="P92" s="17">
        <f>M92/SQRT((COUNT(C90:C92)+COUNT(G90:G92)/2))</f>
        <v>5.8854908754742467E-2</v>
      </c>
    </row>
    <row r="93" spans="2:16">
      <c r="B93" s="25" t="s">
        <v>161</v>
      </c>
      <c r="C93" s="21">
        <v>23.878999710083008</v>
      </c>
      <c r="D93" s="33"/>
      <c r="E93" s="37"/>
      <c r="F93" s="37"/>
      <c r="G93" s="36">
        <v>14.295000076293945</v>
      </c>
      <c r="I93" s="37"/>
      <c r="J93" s="37"/>
      <c r="K93" s="37"/>
      <c r="L93" s="37"/>
      <c r="M93" s="37"/>
      <c r="N93" s="37"/>
      <c r="O93" s="38"/>
    </row>
    <row r="94" spans="2:16">
      <c r="B94" s="25" t="s">
        <v>161</v>
      </c>
      <c r="C94" s="21">
        <v>23.790000915527344</v>
      </c>
      <c r="D94" s="39"/>
      <c r="E94" s="37"/>
      <c r="F94" s="37"/>
      <c r="G94" s="36">
        <v>14.286999702453613</v>
      </c>
      <c r="H94" s="39"/>
      <c r="I94" s="37"/>
      <c r="J94" s="37"/>
      <c r="K94" s="37"/>
      <c r="L94" s="37"/>
      <c r="M94" s="37"/>
      <c r="N94" s="37"/>
      <c r="O94" s="38"/>
    </row>
    <row r="95" spans="2:16" ht="15.75">
      <c r="B95" s="25" t="s">
        <v>161</v>
      </c>
      <c r="C95" s="21">
        <v>23.798999786376953</v>
      </c>
      <c r="D95" s="40">
        <f>STDEV(C93:C95)</f>
        <v>4.8992776511617535E-2</v>
      </c>
      <c r="E95" s="41">
        <f>AVERAGE(C93:C95)</f>
        <v>23.822666803995769</v>
      </c>
      <c r="F95" s="37"/>
      <c r="G95" s="36">
        <v>14.348999977111816</v>
      </c>
      <c r="H95" s="42">
        <f>STDEV(G93:G95)</f>
        <v>3.3724445455331084E-2</v>
      </c>
      <c r="I95" s="41">
        <f>AVERAGE(G93:G95)</f>
        <v>14.310333251953125</v>
      </c>
      <c r="J95" s="37"/>
      <c r="K95" s="41">
        <f>E95-I95</f>
        <v>9.5123335520426444</v>
      </c>
      <c r="L95" s="41">
        <f>K95-$K$7</f>
        <v>1.6930007934570313</v>
      </c>
      <c r="M95" s="18">
        <f>SQRT((D95*D95)+(H95*H95))</f>
        <v>5.9477982242060835E-2</v>
      </c>
      <c r="N95" s="6"/>
      <c r="O95" s="23">
        <f>POWER(2,-L95)</f>
        <v>0.30928294957153529</v>
      </c>
      <c r="P95" s="17">
        <f>M95/SQRT((COUNT(C93:C95)+COUNT(G93:G95)/2))</f>
        <v>2.8038189716436183E-2</v>
      </c>
    </row>
    <row r="96" spans="2:16">
      <c r="B96" s="25" t="s">
        <v>162</v>
      </c>
      <c r="C96" s="21">
        <v>26.128999710083008</v>
      </c>
      <c r="D96" s="33"/>
      <c r="E96" s="37"/>
      <c r="F96" s="37"/>
      <c r="G96" s="36">
        <v>16.009000778198242</v>
      </c>
      <c r="I96" s="37"/>
      <c r="J96" s="37"/>
      <c r="K96" s="37"/>
      <c r="L96" s="37"/>
      <c r="M96" s="37"/>
      <c r="N96" s="37"/>
      <c r="O96" s="38"/>
    </row>
    <row r="97" spans="2:16">
      <c r="B97" s="25" t="s">
        <v>162</v>
      </c>
      <c r="C97" s="21">
        <v>26.062000274658203</v>
      </c>
      <c r="D97" s="39"/>
      <c r="E97" s="37"/>
      <c r="F97" s="37"/>
      <c r="G97" s="36">
        <v>15.986000061035156</v>
      </c>
      <c r="H97" s="39"/>
      <c r="I97" s="37"/>
      <c r="J97" s="37"/>
      <c r="K97" s="37"/>
      <c r="L97" s="37"/>
      <c r="M97" s="37"/>
      <c r="N97" s="37"/>
      <c r="O97" s="38"/>
    </row>
    <row r="98" spans="2:16" ht="15.75">
      <c r="B98" s="25" t="s">
        <v>162</v>
      </c>
      <c r="C98" s="21">
        <v>25.937000274658203</v>
      </c>
      <c r="D98" s="40">
        <f>STDEV(C96:C98)</f>
        <v>9.7448881942180599E-2</v>
      </c>
      <c r="E98" s="41">
        <f>AVERAGE(C96:C98)</f>
        <v>26.042666753133137</v>
      </c>
      <c r="F98" s="37"/>
      <c r="G98" s="36">
        <v>16.13599967956543</v>
      </c>
      <c r="H98" s="42">
        <f>STDEV(G96:G98)</f>
        <v>8.0785352939870284E-2</v>
      </c>
      <c r="I98" s="41">
        <f>AVERAGE(G96:G98)</f>
        <v>16.043666839599609</v>
      </c>
      <c r="J98" s="37"/>
      <c r="K98" s="41">
        <f>E98-I98</f>
        <v>9.9989999135335275</v>
      </c>
      <c r="L98" s="41">
        <f>K98-$K$7</f>
        <v>2.1796671549479143</v>
      </c>
      <c r="M98" s="18">
        <f>SQRT((D98*D98)+(H98*H98))</f>
        <v>0.12658024269766771</v>
      </c>
      <c r="N98" s="6"/>
      <c r="O98" s="23">
        <f>POWER(2,-L98)</f>
        <v>0.22072666718266395</v>
      </c>
      <c r="P98" s="17">
        <f>M98/SQRT((COUNT(C96:C98)+COUNT(G96:G98)/2))</f>
        <v>5.967049865050654E-2</v>
      </c>
    </row>
    <row r="99" spans="2:16">
      <c r="B99" s="25" t="s">
        <v>163</v>
      </c>
      <c r="C99" s="21">
        <v>24.03700065612793</v>
      </c>
      <c r="D99" s="33"/>
      <c r="E99" s="37"/>
      <c r="F99" s="37"/>
      <c r="G99" s="36">
        <v>18.150999069213867</v>
      </c>
      <c r="I99" s="37"/>
      <c r="J99" s="37"/>
      <c r="K99" s="37"/>
      <c r="L99" s="37"/>
      <c r="M99" s="37"/>
      <c r="N99" s="37"/>
      <c r="O99" s="38"/>
    </row>
    <row r="100" spans="2:16">
      <c r="B100" s="25" t="s">
        <v>163</v>
      </c>
      <c r="C100" s="21">
        <v>24.393999099731445</v>
      </c>
      <c r="D100" s="39"/>
      <c r="E100" s="37"/>
      <c r="F100" s="37"/>
      <c r="G100" s="36">
        <v>18.173000335693359</v>
      </c>
      <c r="H100" s="39"/>
      <c r="I100" s="37"/>
      <c r="J100" s="37"/>
      <c r="K100" s="37"/>
      <c r="L100" s="37"/>
      <c r="M100" s="37"/>
      <c r="N100" s="37"/>
      <c r="O100" s="38"/>
    </row>
    <row r="101" spans="2:16" ht="15.75">
      <c r="B101" s="25" t="s">
        <v>163</v>
      </c>
      <c r="C101" s="21">
        <v>24.231000900268555</v>
      </c>
      <c r="D101" s="40">
        <f>STDEV(C99:C101)</f>
        <v>0.1787234346180801</v>
      </c>
      <c r="E101" s="41">
        <f>AVERAGE(C99:C101)</f>
        <v>24.220666885375977</v>
      </c>
      <c r="F101" s="37"/>
      <c r="G101" s="36">
        <v>18.437999725341797</v>
      </c>
      <c r="H101" s="42">
        <f>STDEV(G99:G101)</f>
        <v>0.15972795041288598</v>
      </c>
      <c r="I101" s="41">
        <f>AVERAGE(G99:G101)</f>
        <v>18.253999710083008</v>
      </c>
      <c r="J101" s="37"/>
      <c r="K101" s="41">
        <f>E101-I101</f>
        <v>5.9666671752929687</v>
      </c>
      <c r="L101" s="41">
        <f>K101-$K$7</f>
        <v>-1.8526655832926444</v>
      </c>
      <c r="M101" s="18">
        <f>SQRT((D101*D101)+(H101*H101))</f>
        <v>0.23969790200330188</v>
      </c>
      <c r="N101" s="6"/>
      <c r="O101" s="23">
        <f>POWER(2,-L101)</f>
        <v>3.6116687587596097</v>
      </c>
      <c r="P101" s="17">
        <f>M101/SQRT((COUNT(C99:C101)+COUNT(G99:G101)/2))</f>
        <v>0.1129946746284822</v>
      </c>
    </row>
    <row r="102" spans="2:16">
      <c r="B102" s="25" t="s">
        <v>164</v>
      </c>
      <c r="C102" s="21">
        <v>22.520000457763672</v>
      </c>
      <c r="D102" s="33"/>
      <c r="E102" s="37"/>
      <c r="F102" s="37"/>
      <c r="G102" s="36">
        <v>14.062000274658203</v>
      </c>
      <c r="I102" s="37"/>
      <c r="J102" s="37"/>
      <c r="K102" s="37"/>
      <c r="L102" s="37"/>
      <c r="M102" s="37"/>
      <c r="N102" s="37"/>
      <c r="O102" s="38"/>
    </row>
    <row r="103" spans="2:16">
      <c r="B103" s="25" t="s">
        <v>164</v>
      </c>
      <c r="C103" s="21">
        <v>22.544000625610352</v>
      </c>
      <c r="D103" s="39"/>
      <c r="E103" s="37"/>
      <c r="F103" s="37"/>
      <c r="G103" s="36">
        <v>13.901000022888184</v>
      </c>
      <c r="H103" s="39"/>
      <c r="I103" s="37"/>
      <c r="J103" s="37"/>
      <c r="K103" s="37"/>
      <c r="L103" s="37"/>
      <c r="M103" s="37"/>
      <c r="N103" s="37"/>
      <c r="O103" s="38"/>
    </row>
    <row r="104" spans="2:16" ht="15.75">
      <c r="B104" s="25" t="s">
        <v>164</v>
      </c>
      <c r="C104" s="21">
        <v>22.486000061035156</v>
      </c>
      <c r="D104" s="40">
        <f>STDEV(C102:C104)</f>
        <v>2.914361143660435E-2</v>
      </c>
      <c r="E104" s="41">
        <f>AVERAGE(C102:C104)</f>
        <v>22.516667048136394</v>
      </c>
      <c r="F104" s="37"/>
      <c r="G104" s="36">
        <v>13.923999786376953</v>
      </c>
      <c r="H104" s="42">
        <f>STDEV(G102:G104)</f>
        <v>8.7076790781099672E-2</v>
      </c>
      <c r="I104" s="41">
        <f>AVERAGE(G102:G104)</f>
        <v>13.962333361307779</v>
      </c>
      <c r="J104" s="37"/>
      <c r="K104" s="41">
        <f>E104-I104</f>
        <v>8.5543336868286151</v>
      </c>
      <c r="L104" s="41">
        <f>K104-$K$7</f>
        <v>0.73500092824300189</v>
      </c>
      <c r="M104" s="18">
        <f>SQRT((D104*D104)+(H104*H104))</f>
        <v>9.182438445371241E-2</v>
      </c>
      <c r="N104" s="6"/>
      <c r="O104" s="23">
        <f>POWER(2,-L104)</f>
        <v>0.60081763819181344</v>
      </c>
      <c r="P104" s="17">
        <f>M104/SQRT((COUNT(C102:C104)+COUNT(G102:G104)/2))</f>
        <v>4.3286429950333764E-2</v>
      </c>
    </row>
    <row r="105" spans="2:16">
      <c r="B105" s="25" t="s">
        <v>165</v>
      </c>
      <c r="C105" s="21">
        <v>25.760000228881836</v>
      </c>
      <c r="D105" s="33"/>
      <c r="E105" s="37"/>
      <c r="F105" s="37"/>
      <c r="G105" s="36">
        <v>18.582000732421875</v>
      </c>
      <c r="I105" s="37"/>
      <c r="J105" s="37"/>
      <c r="K105" s="37"/>
      <c r="L105" s="37"/>
      <c r="M105" s="37"/>
      <c r="N105" s="37"/>
      <c r="O105" s="38"/>
    </row>
    <row r="106" spans="2:16">
      <c r="B106" s="25" t="s">
        <v>165</v>
      </c>
      <c r="C106" s="21">
        <v>25.580999374389648</v>
      </c>
      <c r="D106" s="39"/>
      <c r="E106" s="37"/>
      <c r="F106" s="37"/>
      <c r="G106" s="36">
        <v>18.600000381469727</v>
      </c>
      <c r="H106" s="39"/>
      <c r="I106" s="37"/>
      <c r="J106" s="37"/>
      <c r="K106" s="37"/>
      <c r="L106" s="37"/>
      <c r="M106" s="37"/>
      <c r="N106" s="37"/>
      <c r="O106" s="38"/>
    </row>
    <row r="107" spans="2:16" ht="15.75">
      <c r="B107" s="25" t="s">
        <v>165</v>
      </c>
      <c r="C107" s="21">
        <v>25.618999481201172</v>
      </c>
      <c r="D107" s="40">
        <f>STDEV(C105:C107)</f>
        <v>9.4310237048730788E-2</v>
      </c>
      <c r="E107" s="41">
        <f>AVERAGE(C105:C107)</f>
        <v>25.653333028157551</v>
      </c>
      <c r="F107" s="37"/>
      <c r="G107" s="36">
        <v>18.541999816894531</v>
      </c>
      <c r="H107" s="42">
        <f>STDEV(G105:G107)</f>
        <v>2.9687612736383602E-2</v>
      </c>
      <c r="I107" s="41">
        <f>AVERAGE(G105:G107)</f>
        <v>18.574666976928711</v>
      </c>
      <c r="J107" s="37"/>
      <c r="K107" s="41">
        <f>E107-I107</f>
        <v>7.07866605122884</v>
      </c>
      <c r="L107" s="41">
        <f>K107-$K$7</f>
        <v>-0.7406667073567732</v>
      </c>
      <c r="M107" s="18">
        <f>SQRT((D107*D107)+(H107*H107))</f>
        <v>9.8872519752321877E-2</v>
      </c>
      <c r="N107" s="6"/>
      <c r="O107" s="23">
        <f>POWER(2,-L107)</f>
        <v>1.6709478494480643</v>
      </c>
      <c r="P107" s="17">
        <f>M107/SQRT((COUNT(C105:C107)+COUNT(G105:G107)/2))</f>
        <v>4.6608952793245111E-2</v>
      </c>
    </row>
    <row r="108" spans="2:16">
      <c r="B108" s="25" t="s">
        <v>166</v>
      </c>
      <c r="C108" s="21">
        <v>25.783000946044922</v>
      </c>
      <c r="D108" s="33"/>
      <c r="E108" s="37"/>
      <c r="F108" s="37"/>
      <c r="G108" s="36">
        <v>19.906000137329102</v>
      </c>
      <c r="I108" s="37"/>
      <c r="J108" s="37"/>
      <c r="K108" s="37"/>
      <c r="L108" s="37"/>
      <c r="M108" s="37"/>
      <c r="N108" s="37"/>
      <c r="O108" s="38"/>
    </row>
    <row r="109" spans="2:16">
      <c r="B109" s="25" t="s">
        <v>166</v>
      </c>
      <c r="C109" s="21">
        <v>26.318000793457031</v>
      </c>
      <c r="D109" s="39"/>
      <c r="E109" s="37"/>
      <c r="F109" s="37"/>
      <c r="G109" s="36">
        <v>19.930999755859375</v>
      </c>
      <c r="H109" s="39"/>
      <c r="I109" s="37"/>
      <c r="J109" s="37"/>
      <c r="K109" s="37"/>
      <c r="L109" s="37"/>
      <c r="M109" s="37"/>
      <c r="N109" s="37"/>
      <c r="O109" s="38"/>
    </row>
    <row r="110" spans="2:16" ht="15.75">
      <c r="B110" s="25" t="s">
        <v>166</v>
      </c>
      <c r="C110" s="21">
        <v>25.820999145507813</v>
      </c>
      <c r="D110" s="40">
        <f>STDEV(C108:C110)</f>
        <v>0.29851837965689498</v>
      </c>
      <c r="E110" s="41">
        <f>AVERAGE(C108:C110)</f>
        <v>25.974000295003254</v>
      </c>
      <c r="F110" s="37"/>
      <c r="G110" s="36">
        <v>20.017000198364258</v>
      </c>
      <c r="H110" s="42">
        <f>STDEV(G108:G110)</f>
        <v>5.8226669988221111E-2</v>
      </c>
      <c r="I110" s="41">
        <f>AVERAGE(G108:G110)</f>
        <v>19.95133336385091</v>
      </c>
      <c r="J110" s="37"/>
      <c r="K110" s="41">
        <f>E110-I110</f>
        <v>6.0226669311523437</v>
      </c>
      <c r="L110" s="41">
        <f>K110-$K$7</f>
        <v>-1.7966658274332694</v>
      </c>
      <c r="M110" s="18">
        <f>SQRT((D110*D110)+(H110*H110))</f>
        <v>0.30414399236364231</v>
      </c>
      <c r="N110" s="6"/>
      <c r="O110" s="23">
        <f>POWER(2,-L110)</f>
        <v>3.4741639241225988</v>
      </c>
      <c r="P110" s="17">
        <f>M110/SQRT((COUNT(C108:C110)+COUNT(G108:G110)/2))</f>
        <v>0.143374852971654</v>
      </c>
    </row>
    <row r="111" spans="2:16">
      <c r="B111" s="25" t="s">
        <v>167</v>
      </c>
      <c r="C111" s="21">
        <v>23.263999938964844</v>
      </c>
      <c r="D111" s="33"/>
      <c r="E111" s="37"/>
      <c r="F111" s="37"/>
      <c r="G111" s="36">
        <v>15.02400016784668</v>
      </c>
      <c r="I111" s="37"/>
      <c r="J111" s="37"/>
      <c r="K111" s="37"/>
      <c r="L111" s="37"/>
      <c r="M111" s="37"/>
      <c r="N111" s="37"/>
      <c r="O111" s="38"/>
    </row>
    <row r="112" spans="2:16">
      <c r="B112" s="25" t="s">
        <v>167</v>
      </c>
      <c r="C112" s="21">
        <v>23.238000869750977</v>
      </c>
      <c r="D112" s="39"/>
      <c r="E112" s="37"/>
      <c r="F112" s="37"/>
      <c r="G112" s="36">
        <v>15.069000244140625</v>
      </c>
      <c r="H112" s="39"/>
      <c r="I112" s="37"/>
      <c r="J112" s="37"/>
      <c r="K112" s="37"/>
      <c r="L112" s="37"/>
      <c r="M112" s="37"/>
      <c r="N112" s="37"/>
      <c r="O112" s="38"/>
    </row>
    <row r="113" spans="2:17" ht="15.75">
      <c r="B113" s="25" t="s">
        <v>167</v>
      </c>
      <c r="C113" s="21">
        <v>23.302000045776367</v>
      </c>
      <c r="D113" s="40">
        <f>STDEV(C111:C113)</f>
        <v>3.2186576522942968E-2</v>
      </c>
      <c r="E113" s="41">
        <f>AVERAGE(C111:C113)</f>
        <v>23.26800028483073</v>
      </c>
      <c r="F113" s="37"/>
      <c r="G113" s="36">
        <v>15.147000312805176</v>
      </c>
      <c r="H113" s="42">
        <f>STDEV(G111:G113)</f>
        <v>6.2233502817944431E-2</v>
      </c>
      <c r="I113" s="41">
        <f>AVERAGE(G111:G113)</f>
        <v>15.080000241597494</v>
      </c>
      <c r="J113" s="37"/>
      <c r="K113" s="41">
        <f>E113-I113</f>
        <v>8.1880000432332363</v>
      </c>
      <c r="L113" s="41">
        <f>K113-$K$7</f>
        <v>0.36866728464762311</v>
      </c>
      <c r="M113" s="18">
        <f>SQRT((D113*D113)+(H113*H113))</f>
        <v>7.0064146189462412E-2</v>
      </c>
      <c r="N113" s="6"/>
      <c r="O113" s="23">
        <f>POWER(2,-L113)</f>
        <v>0.77449762244898857</v>
      </c>
      <c r="P113" s="17">
        <f>M113/SQRT((COUNT(C111:C113)+COUNT(G111:G113)/2))</f>
        <v>3.3028555259076317E-2</v>
      </c>
    </row>
    <row r="114" spans="2:17">
      <c r="B114" s="25" t="s">
        <v>168</v>
      </c>
      <c r="C114" s="21">
        <v>26.163000106811523</v>
      </c>
      <c r="D114" s="33"/>
      <c r="E114" s="37"/>
      <c r="F114" s="37"/>
      <c r="G114" s="36">
        <v>17.798000335693359</v>
      </c>
      <c r="I114" s="37"/>
      <c r="J114" s="37"/>
      <c r="K114" s="37"/>
      <c r="L114" s="37"/>
      <c r="M114" s="37"/>
      <c r="N114" s="37"/>
      <c r="O114" s="38"/>
    </row>
    <row r="115" spans="2:17">
      <c r="B115" s="25" t="s">
        <v>168</v>
      </c>
      <c r="C115" s="21">
        <v>26.179000854492188</v>
      </c>
      <c r="D115" s="39"/>
      <c r="E115" s="37"/>
      <c r="F115" s="37"/>
      <c r="G115" s="36">
        <v>17.886999130249023</v>
      </c>
      <c r="H115" s="39"/>
      <c r="I115" s="37"/>
      <c r="J115" s="37"/>
      <c r="K115" s="37"/>
      <c r="L115" s="37"/>
      <c r="M115" s="37"/>
      <c r="N115" s="37"/>
      <c r="O115" s="38"/>
    </row>
    <row r="116" spans="2:17" ht="15.75">
      <c r="B116" s="25" t="s">
        <v>168</v>
      </c>
      <c r="C116" s="21">
        <v>26.280000686645508</v>
      </c>
      <c r="D116" s="40">
        <f>STDEV(C114:C116)</f>
        <v>6.3437798541599921E-2</v>
      </c>
      <c r="E116" s="41">
        <f>AVERAGE(C114:C116)</f>
        <v>26.207333882649738</v>
      </c>
      <c r="F116" s="37"/>
      <c r="G116" s="36">
        <v>17.778999328613281</v>
      </c>
      <c r="H116" s="42">
        <f>STDEV(G114:G116)</f>
        <v>5.7656715214243315E-2</v>
      </c>
      <c r="I116" s="41">
        <f>AVERAGE(G114:G116)</f>
        <v>17.821332931518555</v>
      </c>
      <c r="J116" s="37"/>
      <c r="K116" s="41">
        <f>E116-I116</f>
        <v>8.3860009511311837</v>
      </c>
      <c r="L116" s="41">
        <f>K116-$K$7</f>
        <v>0.56666819254557055</v>
      </c>
      <c r="M116" s="18">
        <f>SQRT((D116*D116)+(H116*H116))</f>
        <v>8.572427365163833E-2</v>
      </c>
      <c r="N116" s="6"/>
      <c r="O116" s="23">
        <f>POWER(2,-L116)</f>
        <v>0.6751742589798152</v>
      </c>
      <c r="P116" s="17">
        <f>M116/SQRT((COUNT(C114:C116)+COUNT(G114:G116)/2))</f>
        <v>4.0410810140909838E-2</v>
      </c>
    </row>
    <row r="117" spans="2:17" s="24" customFormat="1">
      <c r="B117" s="25" t="s">
        <v>169</v>
      </c>
      <c r="C117" s="21">
        <v>24.451999664306641</v>
      </c>
      <c r="D117" s="33"/>
      <c r="E117" s="37"/>
      <c r="F117" s="37"/>
      <c r="G117" s="36">
        <v>18.082000732421875</v>
      </c>
      <c r="H117" s="32"/>
      <c r="I117" s="37"/>
      <c r="J117" s="37"/>
      <c r="K117" s="37"/>
      <c r="L117" s="37"/>
      <c r="M117" s="37"/>
      <c r="N117" s="37"/>
      <c r="O117" s="38"/>
      <c r="P117" s="44"/>
      <c r="Q117" s="30"/>
    </row>
    <row r="118" spans="2:17" s="24" customFormat="1">
      <c r="B118" s="25" t="s">
        <v>169</v>
      </c>
      <c r="C118" s="21">
        <v>24.427000045776367</v>
      </c>
      <c r="D118" s="39"/>
      <c r="E118" s="37"/>
      <c r="F118" s="37"/>
      <c r="G118" s="36">
        <v>17.961999893188477</v>
      </c>
      <c r="H118" s="39"/>
      <c r="I118" s="37"/>
      <c r="J118" s="37"/>
      <c r="K118" s="37"/>
      <c r="L118" s="37"/>
      <c r="M118" s="37"/>
      <c r="N118" s="37"/>
      <c r="O118" s="38"/>
      <c r="P118" s="44"/>
      <c r="Q118" s="30"/>
    </row>
    <row r="119" spans="2:17" s="24" customFormat="1" ht="15.75">
      <c r="B119" s="25" t="s">
        <v>169</v>
      </c>
      <c r="C119" s="21">
        <v>24.652999877929688</v>
      </c>
      <c r="D119" s="40">
        <f>STDEV(C117:C119)</f>
        <v>0.12389645605403639</v>
      </c>
      <c r="E119" s="41">
        <f>AVERAGE(C117:C119)</f>
        <v>24.510666529337566</v>
      </c>
      <c r="F119" s="37"/>
      <c r="G119" s="36">
        <v>17.945999145507813</v>
      </c>
      <c r="H119" s="42">
        <f>STDEV(G117:G119)</f>
        <v>7.4333322480795369E-2</v>
      </c>
      <c r="I119" s="41">
        <f>AVERAGE(G117:G119)</f>
        <v>17.996666590372723</v>
      </c>
      <c r="J119" s="37"/>
      <c r="K119" s="41">
        <f>E119-I119</f>
        <v>6.5139999389648437</v>
      </c>
      <c r="L119" s="41">
        <f>K119-$K$7</f>
        <v>-1.3053328196207694</v>
      </c>
      <c r="M119" s="41">
        <f>SQRT((D119*D119)+(H119*H119))</f>
        <v>0.14448451354309114</v>
      </c>
      <c r="N119" s="37"/>
      <c r="O119" s="45">
        <f>POWER(2,-L119)</f>
        <v>2.4714073448252392</v>
      </c>
      <c r="P119" s="1">
        <f>M119/SQRT((COUNT(C117:C119)+COUNT(G117:G119)/2))</f>
        <v>6.8110652868506205E-2</v>
      </c>
      <c r="Q119" s="30"/>
    </row>
    <row r="120" spans="2:17">
      <c r="B120" s="25" t="s">
        <v>170</v>
      </c>
      <c r="C120" s="21">
        <v>22.349000930786133</v>
      </c>
      <c r="D120" s="33"/>
      <c r="E120" s="37"/>
      <c r="F120" s="37"/>
      <c r="G120" s="36">
        <v>13.791999816894531</v>
      </c>
      <c r="I120" s="37"/>
      <c r="J120" s="37"/>
      <c r="K120" s="37"/>
      <c r="L120" s="37"/>
      <c r="M120" s="37"/>
      <c r="N120" s="37"/>
      <c r="O120" s="38"/>
    </row>
    <row r="121" spans="2:17">
      <c r="B121" s="25" t="s">
        <v>170</v>
      </c>
      <c r="C121" s="21">
        <v>22.367000579833984</v>
      </c>
      <c r="D121" s="39"/>
      <c r="E121" s="37"/>
      <c r="F121" s="37"/>
      <c r="G121" s="36">
        <v>13.795000076293945</v>
      </c>
      <c r="H121" s="39"/>
      <c r="I121" s="37"/>
      <c r="J121" s="37"/>
      <c r="K121" s="37"/>
      <c r="L121" s="37"/>
      <c r="M121" s="37"/>
      <c r="N121" s="37"/>
      <c r="O121" s="38"/>
    </row>
    <row r="122" spans="2:17" ht="15.75">
      <c r="B122" s="25" t="s">
        <v>170</v>
      </c>
      <c r="C122" s="21">
        <v>22.294000625610352</v>
      </c>
      <c r="D122" s="40">
        <f>STDEV(C120:C122)</f>
        <v>3.8030720590787701E-2</v>
      </c>
      <c r="E122" s="41">
        <f>AVERAGE(C120:C122)</f>
        <v>22.336667378743488</v>
      </c>
      <c r="F122" s="37"/>
      <c r="G122" s="36">
        <v>13.800000190734863</v>
      </c>
      <c r="H122" s="42">
        <f>STDEV(G120:G122)</f>
        <v>4.0416309098992437E-3</v>
      </c>
      <c r="I122" s="41">
        <f>AVERAGE(G120:G122)</f>
        <v>13.795666694641113</v>
      </c>
      <c r="J122" s="37"/>
      <c r="K122" s="41">
        <f>E122-I122</f>
        <v>8.5410006841023751</v>
      </c>
      <c r="L122" s="41">
        <f>K122-$K$7</f>
        <v>0.72166792551676195</v>
      </c>
      <c r="M122" s="18">
        <f>SQRT((D122*D122)+(H122*H122))</f>
        <v>3.8244875330773621E-2</v>
      </c>
      <c r="N122" s="6"/>
      <c r="O122" s="23">
        <f>POWER(2,-L122)</f>
        <v>0.6063959715656746</v>
      </c>
      <c r="P122" s="17">
        <f>M122/SQRT((COUNT(C120:C122)+COUNT(G120:G122)/2))</f>
        <v>1.8028807128016092E-2</v>
      </c>
    </row>
    <row r="123" spans="2:17">
      <c r="B123" s="25" t="s">
        <v>171</v>
      </c>
      <c r="C123" s="21">
        <v>25.188999176025391</v>
      </c>
      <c r="D123" s="33"/>
      <c r="E123" s="37"/>
      <c r="F123" s="37"/>
      <c r="G123" s="36">
        <v>16.691999435424805</v>
      </c>
      <c r="I123" s="37"/>
      <c r="J123" s="37"/>
      <c r="K123" s="37"/>
      <c r="L123" s="37"/>
      <c r="M123" s="37"/>
      <c r="N123" s="37"/>
      <c r="O123" s="38"/>
    </row>
    <row r="124" spans="2:17">
      <c r="B124" s="25" t="s">
        <v>171</v>
      </c>
      <c r="C124" s="21">
        <v>25.142000198364258</v>
      </c>
      <c r="D124" s="39"/>
      <c r="E124" s="37"/>
      <c r="F124" s="37"/>
      <c r="G124" s="36">
        <v>16.715999603271484</v>
      </c>
      <c r="H124" s="39"/>
      <c r="I124" s="37"/>
      <c r="J124" s="37"/>
      <c r="K124" s="37"/>
      <c r="L124" s="37"/>
      <c r="M124" s="37"/>
      <c r="N124" s="37"/>
      <c r="O124" s="38"/>
    </row>
    <row r="125" spans="2:17" ht="15.75">
      <c r="B125" s="25" t="s">
        <v>171</v>
      </c>
      <c r="C125" s="21">
        <v>25.253999710083008</v>
      </c>
      <c r="D125" s="40">
        <f>STDEV(C123:C125)</f>
        <v>5.6240353179020153E-2</v>
      </c>
      <c r="E125" s="41">
        <f>AVERAGE(C123:C125)</f>
        <v>25.194999694824219</v>
      </c>
      <c r="F125" s="37"/>
      <c r="G125" s="36">
        <v>16.756000518798828</v>
      </c>
      <c r="H125" s="42">
        <f>STDEV(G123:G125)</f>
        <v>3.2332182039837613E-2</v>
      </c>
      <c r="I125" s="41">
        <f>AVERAGE(G123:G125)</f>
        <v>16.721333185831707</v>
      </c>
      <c r="J125" s="37"/>
      <c r="K125" s="41">
        <f>E125-I125</f>
        <v>8.4736665089925118</v>
      </c>
      <c r="L125" s="41">
        <f>K125-$K$7</f>
        <v>0.65433375040689867</v>
      </c>
      <c r="M125" s="18">
        <f>SQRT((D125*D125)+(H125*H125))</f>
        <v>6.48717759981806E-2</v>
      </c>
      <c r="N125" s="6"/>
      <c r="O125" s="23">
        <f>POWER(2,-L125)</f>
        <v>0.6353688425950258</v>
      </c>
      <c r="P125" s="17">
        <f>M125/SQRT((COUNT(C123:C125)+COUNT(G123:G125)/2))</f>
        <v>3.0580848477285479E-2</v>
      </c>
    </row>
    <row r="126" spans="2:17">
      <c r="B126" s="25" t="s">
        <v>172</v>
      </c>
      <c r="C126" s="21">
        <v>24.672000885009766</v>
      </c>
      <c r="D126" s="33"/>
      <c r="E126" s="37"/>
      <c r="F126" s="37"/>
      <c r="G126" s="36">
        <v>19.267999649047852</v>
      </c>
      <c r="I126" s="37"/>
      <c r="J126" s="37"/>
      <c r="K126" s="37"/>
      <c r="L126" s="37"/>
      <c r="M126" s="37"/>
      <c r="N126" s="37"/>
      <c r="O126" s="38"/>
    </row>
    <row r="127" spans="2:17">
      <c r="B127" s="25" t="s">
        <v>172</v>
      </c>
      <c r="C127" s="21">
        <v>24.733999252319336</v>
      </c>
      <c r="D127" s="39"/>
      <c r="E127" s="37"/>
      <c r="F127" s="37"/>
      <c r="G127" s="36">
        <v>19.259000778198242</v>
      </c>
      <c r="H127" s="39"/>
      <c r="I127" s="37"/>
      <c r="J127" s="37"/>
      <c r="K127" s="37"/>
      <c r="L127" s="37"/>
      <c r="M127" s="37"/>
      <c r="N127" s="37"/>
      <c r="O127" s="38"/>
    </row>
    <row r="128" spans="2:17" ht="15.75">
      <c r="B128" s="25" t="s">
        <v>172</v>
      </c>
      <c r="C128" s="21">
        <v>24.740999221801758</v>
      </c>
      <c r="D128" s="40">
        <f>STDEV(C126:C128)</f>
        <v>3.7977115042852706E-2</v>
      </c>
      <c r="E128" s="41">
        <f>AVERAGE(C126:C128)</f>
        <v>24.715666453043621</v>
      </c>
      <c r="F128" s="37"/>
      <c r="G128" s="36">
        <v>19.304000854492188</v>
      </c>
      <c r="H128" s="42">
        <f>STDEV(G126:G128)</f>
        <v>2.3812018451733332E-2</v>
      </c>
      <c r="I128" s="41">
        <f>AVERAGE(G126:G128)</f>
        <v>19.277000427246094</v>
      </c>
      <c r="J128" s="37"/>
      <c r="K128" s="41">
        <f>E128-I128</f>
        <v>5.4386660257975272</v>
      </c>
      <c r="L128" s="41">
        <f>K128-$K$7</f>
        <v>-2.3806667327880859</v>
      </c>
      <c r="M128" s="18">
        <f>SQRT((D128*D128)+(H128*H128))</f>
        <v>4.4824920409564116E-2</v>
      </c>
      <c r="N128" s="6"/>
      <c r="O128" s="23">
        <f>POWER(2,-L128)</f>
        <v>5.2077736068000409</v>
      </c>
      <c r="P128" s="17">
        <f>M128/SQRT((COUNT(C126:C128)+COUNT(G126:G128)/2))</f>
        <v>2.1130670125166711E-2</v>
      </c>
    </row>
    <row r="129" spans="2:16">
      <c r="B129" s="25" t="s">
        <v>173</v>
      </c>
      <c r="C129" s="21">
        <v>21.905000686645508</v>
      </c>
      <c r="D129" s="33"/>
      <c r="E129" s="37"/>
      <c r="F129" s="37"/>
      <c r="G129" s="36">
        <v>13.597000122070313</v>
      </c>
      <c r="I129" s="37"/>
      <c r="J129" s="37"/>
      <c r="K129" s="37"/>
      <c r="L129" s="37"/>
      <c r="M129" s="37"/>
      <c r="N129" s="37"/>
      <c r="O129" s="38"/>
    </row>
    <row r="130" spans="2:16">
      <c r="B130" s="25" t="s">
        <v>173</v>
      </c>
      <c r="C130" s="21">
        <v>22.068000793457031</v>
      </c>
      <c r="D130" s="39"/>
      <c r="E130" s="37"/>
      <c r="F130" s="37"/>
      <c r="G130" s="36">
        <v>13.604000091552734</v>
      </c>
      <c r="H130" s="39"/>
      <c r="I130" s="37"/>
      <c r="J130" s="37"/>
      <c r="K130" s="37"/>
      <c r="L130" s="37"/>
      <c r="M130" s="37"/>
      <c r="N130" s="37"/>
      <c r="O130" s="38"/>
    </row>
    <row r="131" spans="2:16" ht="15.75">
      <c r="B131" s="25" t="s">
        <v>173</v>
      </c>
      <c r="C131" s="21">
        <v>21.979999542236328</v>
      </c>
      <c r="D131" s="40">
        <f>STDEV(C129:C131)</f>
        <v>8.1586440230500379E-2</v>
      </c>
      <c r="E131" s="41">
        <f>AVERAGE(C129:C131)</f>
        <v>21.984333674112957</v>
      </c>
      <c r="F131" s="37"/>
      <c r="G131" s="36">
        <v>13.619999885559082</v>
      </c>
      <c r="H131" s="42">
        <f>STDEV(G129:G131)</f>
        <v>1.178969961124068E-2</v>
      </c>
      <c r="I131" s="41">
        <f>AVERAGE(G129:G131)</f>
        <v>13.607000033060709</v>
      </c>
      <c r="J131" s="37"/>
      <c r="K131" s="41">
        <f>E131-I131</f>
        <v>8.3773336410522479</v>
      </c>
      <c r="L131" s="41">
        <f>K131-$K$7</f>
        <v>0.55800088246663471</v>
      </c>
      <c r="M131" s="18">
        <f>SQRT((D131*D131)+(H131*H131))</f>
        <v>8.2433878026017302E-2</v>
      </c>
      <c r="N131" s="6"/>
      <c r="O131" s="23">
        <f>POWER(2,-L131)</f>
        <v>0.679242726795657</v>
      </c>
      <c r="P131" s="17">
        <f>M131/SQRT((COUNT(C129:C131)+COUNT(G129:G131)/2))</f>
        <v>3.8859702767801048E-2</v>
      </c>
    </row>
    <row r="132" spans="2:16">
      <c r="B132" s="25" t="s">
        <v>174</v>
      </c>
      <c r="C132" s="21">
        <v>24.829000473022461</v>
      </c>
      <c r="D132" s="33"/>
      <c r="E132" s="37"/>
      <c r="F132" s="37"/>
      <c r="G132" s="36">
        <v>16.044000625610352</v>
      </c>
      <c r="I132" s="37"/>
      <c r="J132" s="37"/>
      <c r="K132" s="37"/>
      <c r="L132" s="37"/>
      <c r="M132" s="37"/>
      <c r="N132" s="37"/>
      <c r="O132" s="38"/>
    </row>
    <row r="133" spans="2:16">
      <c r="B133" s="25" t="s">
        <v>174</v>
      </c>
      <c r="C133" s="21">
        <v>24.860000610351563</v>
      </c>
      <c r="D133" s="39"/>
      <c r="E133" s="37"/>
      <c r="F133" s="37"/>
      <c r="G133" s="36">
        <v>15.998000144958496</v>
      </c>
      <c r="H133" s="39"/>
      <c r="I133" s="37"/>
      <c r="J133" s="37"/>
      <c r="K133" s="37"/>
      <c r="L133" s="37"/>
      <c r="M133" s="37"/>
      <c r="N133" s="37"/>
      <c r="O133" s="38"/>
    </row>
    <row r="134" spans="2:16" ht="15.75">
      <c r="B134" s="25" t="s">
        <v>174</v>
      </c>
      <c r="C134" s="21">
        <v>24.784000396728516</v>
      </c>
      <c r="D134" s="40">
        <f>STDEV(C132:C134)</f>
        <v>3.8214412315322466E-2</v>
      </c>
      <c r="E134" s="41">
        <f>AVERAGE(C132:C134)</f>
        <v>24.824333826700848</v>
      </c>
      <c r="F134" s="37"/>
      <c r="G134" s="36">
        <v>16.097999572753906</v>
      </c>
      <c r="H134" s="42">
        <f>STDEV(G132:G134)</f>
        <v>5.0052998698418977E-2</v>
      </c>
      <c r="I134" s="41">
        <f>AVERAGE(G132:G134)</f>
        <v>16.046666781107586</v>
      </c>
      <c r="J134" s="37"/>
      <c r="K134" s="41">
        <f>E134-I134</f>
        <v>8.7776670455932617</v>
      </c>
      <c r="L134" s="41">
        <f>K134-$K$7</f>
        <v>0.95833428700764856</v>
      </c>
      <c r="M134" s="18">
        <f>SQRT((D134*D134)+(H134*H134))</f>
        <v>6.2973359345912305E-2</v>
      </c>
      <c r="N134" s="6"/>
      <c r="O134" s="23">
        <f>POWER(2,-L134)</f>
        <v>0.51465077811860072</v>
      </c>
      <c r="P134" s="17">
        <f>M134/SQRT((COUNT(C132:C134)+COUNT(G132:G134)/2))</f>
        <v>2.9685926285061229E-2</v>
      </c>
    </row>
    <row r="135" spans="2:16">
      <c r="B135" s="25" t="s">
        <v>175</v>
      </c>
      <c r="C135" s="21">
        <v>25.39900016784668</v>
      </c>
      <c r="D135" s="33"/>
      <c r="E135" s="37"/>
      <c r="F135" s="37"/>
      <c r="G135" s="36">
        <v>18.517999649047852</v>
      </c>
      <c r="I135" s="37"/>
      <c r="J135" s="37"/>
      <c r="K135" s="37"/>
      <c r="L135" s="37"/>
      <c r="M135" s="37"/>
      <c r="N135" s="37"/>
      <c r="O135" s="38"/>
    </row>
    <row r="136" spans="2:16">
      <c r="B136" s="25" t="s">
        <v>175</v>
      </c>
      <c r="C136" s="21">
        <v>25.340999603271484</v>
      </c>
      <c r="D136" s="39"/>
      <c r="E136" s="37"/>
      <c r="F136" s="37"/>
      <c r="G136" s="36">
        <v>18.542999267578125</v>
      </c>
      <c r="H136" s="39"/>
      <c r="I136" s="37"/>
      <c r="J136" s="37"/>
      <c r="K136" s="37"/>
      <c r="L136" s="37"/>
      <c r="M136" s="37"/>
      <c r="N136" s="37"/>
      <c r="O136" s="38"/>
    </row>
    <row r="137" spans="2:16" ht="15.75">
      <c r="B137" s="25" t="s">
        <v>175</v>
      </c>
      <c r="C137" s="21">
        <v>25.215999603271484</v>
      </c>
      <c r="D137" s="40">
        <f>STDEV(C135:C137)</f>
        <v>9.3522075937432753E-2</v>
      </c>
      <c r="E137" s="41">
        <f>AVERAGE(C135:C137)</f>
        <v>25.318666458129883</v>
      </c>
      <c r="F137" s="37"/>
      <c r="G137" s="36">
        <v>18.576999664306641</v>
      </c>
      <c r="H137" s="42">
        <f>STDEV(G135:G137)</f>
        <v>2.9614213099155021E-2</v>
      </c>
      <c r="I137" s="41">
        <f>AVERAGE(G135:G137)</f>
        <v>18.545999526977539</v>
      </c>
      <c r="J137" s="37"/>
      <c r="K137" s="41">
        <f>E137-I137</f>
        <v>6.7726669311523437</v>
      </c>
      <c r="L137" s="41">
        <f>K137-$K$7</f>
        <v>-1.0466658274332694</v>
      </c>
      <c r="M137" s="18">
        <f>SQRT((D137*D137)+(H137*H137))</f>
        <v>9.8098829275017868E-2</v>
      </c>
      <c r="N137" s="6"/>
      <c r="O137" s="23">
        <f>POWER(2,-L137)</f>
        <v>2.0657502286261837</v>
      </c>
      <c r="P137" s="17">
        <f>M137/SQRT((COUNT(C135:C137)+COUNT(G135:G137)/2))</f>
        <v>4.6244231604551031E-2</v>
      </c>
    </row>
    <row r="138" spans="2:16">
      <c r="B138" s="25" t="s">
        <v>176</v>
      </c>
      <c r="C138" s="21">
        <v>23.552000045776367</v>
      </c>
      <c r="D138" s="33"/>
      <c r="E138" s="37"/>
      <c r="F138" s="37"/>
      <c r="G138" s="36">
        <v>14.470999717712402</v>
      </c>
      <c r="I138" s="37"/>
      <c r="J138" s="37"/>
      <c r="K138" s="37"/>
      <c r="L138" s="37"/>
      <c r="M138" s="37"/>
      <c r="N138" s="37"/>
      <c r="O138" s="38"/>
    </row>
    <row r="139" spans="2:16">
      <c r="B139" s="25" t="s">
        <v>176</v>
      </c>
      <c r="C139" s="21">
        <v>23.506999969482422</v>
      </c>
      <c r="D139" s="39"/>
      <c r="E139" s="37"/>
      <c r="F139" s="37"/>
      <c r="G139" s="36">
        <v>14.618000030517578</v>
      </c>
      <c r="H139" s="39"/>
      <c r="I139" s="37"/>
      <c r="J139" s="37"/>
      <c r="K139" s="37"/>
      <c r="L139" s="37"/>
      <c r="M139" s="37"/>
      <c r="N139" s="37"/>
      <c r="O139" s="38"/>
    </row>
    <row r="140" spans="2:16" ht="15.75">
      <c r="B140" s="25" t="s">
        <v>176</v>
      </c>
      <c r="C140" s="21">
        <v>23.621999740600586</v>
      </c>
      <c r="D140" s="40">
        <f>STDEV(C138:C140)</f>
        <v>5.795100157198145E-2</v>
      </c>
      <c r="E140" s="41">
        <f>AVERAGE(C138:C140)</f>
        <v>23.560333251953125</v>
      </c>
      <c r="F140" s="37"/>
      <c r="G140" s="36">
        <v>14.520000457763672</v>
      </c>
      <c r="H140" s="42">
        <f>STDEV(G138:G140)</f>
        <v>7.4848826254813761E-2</v>
      </c>
      <c r="I140" s="41">
        <f>AVERAGE(G138:G140)</f>
        <v>14.536333401997885</v>
      </c>
      <c r="J140" s="37"/>
      <c r="K140" s="41">
        <f>E140-I140</f>
        <v>9.0239998499552403</v>
      </c>
      <c r="L140" s="41">
        <f>K140-$K$7</f>
        <v>1.2046670913696271</v>
      </c>
      <c r="M140" s="18">
        <f>SQRT((D140*D140)+(H140*H140))</f>
        <v>9.4660791117120363E-2</v>
      </c>
      <c r="N140" s="6"/>
      <c r="O140" s="23">
        <f>POWER(2,-L140)</f>
        <v>0.43386944943096872</v>
      </c>
      <c r="P140" s="17">
        <f>M140/SQRT((COUNT(C138:C140)+COUNT(G138:G140)/2))</f>
        <v>4.4623524874266074E-2</v>
      </c>
    </row>
    <row r="141" spans="2:16">
      <c r="B141" s="25" t="s">
        <v>177</v>
      </c>
      <c r="C141" s="21">
        <v>25.36400032043457</v>
      </c>
      <c r="D141" s="33"/>
      <c r="E141" s="37"/>
      <c r="F141" s="37"/>
      <c r="G141" s="36">
        <v>17.340999603271484</v>
      </c>
      <c r="I141" s="37"/>
      <c r="J141" s="37"/>
      <c r="K141" s="37"/>
      <c r="L141" s="37"/>
      <c r="M141" s="37"/>
      <c r="N141" s="37"/>
      <c r="O141" s="38"/>
    </row>
    <row r="142" spans="2:16">
      <c r="B142" s="25" t="s">
        <v>177</v>
      </c>
      <c r="C142" s="21">
        <v>25.534999847412109</v>
      </c>
      <c r="D142" s="39"/>
      <c r="E142" s="37"/>
      <c r="F142" s="37"/>
      <c r="G142" s="36">
        <v>17.322999954223633</v>
      </c>
      <c r="H142" s="39"/>
      <c r="I142" s="37"/>
      <c r="J142" s="37"/>
      <c r="K142" s="37"/>
      <c r="L142" s="37"/>
      <c r="M142" s="37"/>
      <c r="N142" s="37"/>
      <c r="O142" s="38"/>
    </row>
    <row r="143" spans="2:16" ht="15.75">
      <c r="B143" s="25" t="s">
        <v>177</v>
      </c>
      <c r="C143" s="21">
        <v>25.434999465942383</v>
      </c>
      <c r="D143" s="40">
        <f>STDEV(C141:C143)</f>
        <v>8.5908665825468841E-2</v>
      </c>
      <c r="E143" s="41">
        <f>AVERAGE(C141:C143)</f>
        <v>25.444666544596355</v>
      </c>
      <c r="F143" s="37"/>
      <c r="G143" s="36">
        <v>17.24799919128418</v>
      </c>
      <c r="H143" s="42">
        <f>STDEV(G141:G143)</f>
        <v>4.9325751281918781E-2</v>
      </c>
      <c r="I143" s="41">
        <f>AVERAGE(G141:G143)</f>
        <v>17.303999582926433</v>
      </c>
      <c r="J143" s="37"/>
      <c r="K143" s="41">
        <f>E143-I143</f>
        <v>8.1406669616699219</v>
      </c>
      <c r="L143" s="41">
        <f>K143-$K$7</f>
        <v>0.32133420308430871</v>
      </c>
      <c r="M143" s="18">
        <f>SQRT((D143*D143)+(H143*H143))</f>
        <v>9.9062246105354329E-2</v>
      </c>
      <c r="N143" s="6"/>
      <c r="O143" s="23">
        <f>POWER(2,-L143)</f>
        <v>0.80032939133612502</v>
      </c>
      <c r="P143" s="17">
        <f>M143/SQRT((COUNT(C141:C143)+COUNT(G141:G143)/2))</f>
        <v>4.6698390653777809E-2</v>
      </c>
    </row>
    <row r="144" spans="2:16">
      <c r="B144" s="25" t="s">
        <v>178</v>
      </c>
      <c r="C144" s="21">
        <v>22.319999694824219</v>
      </c>
      <c r="D144" s="33"/>
      <c r="E144" s="37"/>
      <c r="F144" s="37"/>
      <c r="G144" s="36">
        <v>16.430999755859375</v>
      </c>
      <c r="I144" s="37"/>
      <c r="J144" s="37"/>
      <c r="K144" s="37"/>
      <c r="L144" s="37"/>
      <c r="M144" s="37"/>
      <c r="N144" s="37"/>
      <c r="O144" s="38"/>
    </row>
    <row r="145" spans="2:17">
      <c r="B145" s="25" t="s">
        <v>178</v>
      </c>
      <c r="C145" s="21">
        <v>22.261999130249023</v>
      </c>
      <c r="D145" s="39"/>
      <c r="E145" s="37"/>
      <c r="F145" s="37"/>
      <c r="G145" s="36">
        <v>16.312999725341797</v>
      </c>
      <c r="H145" s="39"/>
      <c r="I145" s="37"/>
      <c r="J145" s="37"/>
      <c r="K145" s="37"/>
      <c r="L145" s="37"/>
      <c r="M145" s="37"/>
      <c r="N145" s="37"/>
      <c r="O145" s="38"/>
    </row>
    <row r="146" spans="2:17" ht="15.75">
      <c r="B146" s="25" t="s">
        <v>178</v>
      </c>
      <c r="C146" s="21">
        <v>22.312999725341797</v>
      </c>
      <c r="D146" s="40">
        <f>STDEV(C144:C146)</f>
        <v>3.1659979373580519E-2</v>
      </c>
      <c r="E146" s="41">
        <f>AVERAGE(C144:C146)</f>
        <v>22.298332850138348</v>
      </c>
      <c r="F146" s="37"/>
      <c r="G146" s="36">
        <v>16.285999298095703</v>
      </c>
      <c r="H146" s="42">
        <f>STDEV(G144:G146)</f>
        <v>7.71126481468241E-2</v>
      </c>
      <c r="I146" s="41">
        <f>AVERAGE(G144:G146)</f>
        <v>16.343332926432293</v>
      </c>
      <c r="J146" s="37"/>
      <c r="K146" s="41">
        <f>E146-I146</f>
        <v>5.9549999237060547</v>
      </c>
      <c r="L146" s="41">
        <f>K146-$K$7</f>
        <v>-1.8643328348795585</v>
      </c>
      <c r="M146" s="18">
        <f>SQRT((D146*D146)+(H146*H146))</f>
        <v>8.3358951517827032E-2</v>
      </c>
      <c r="N146" s="6"/>
      <c r="O146" s="23">
        <f>POWER(2,-L146)</f>
        <v>3.6409951899829367</v>
      </c>
      <c r="P146" s="17">
        <f>M146/SQRT((COUNT(C144:C146)+COUNT(G144:G146)/2))</f>
        <v>3.9295786593904099E-2</v>
      </c>
    </row>
    <row r="147" spans="2:17" s="24" customFormat="1">
      <c r="B147" s="25" t="s">
        <v>179</v>
      </c>
      <c r="C147" s="21">
        <v>20.922000885009766</v>
      </c>
      <c r="D147" s="33"/>
      <c r="E147" s="37"/>
      <c r="F147" s="37"/>
      <c r="G147" s="36">
        <v>13.352999687194824</v>
      </c>
      <c r="H147" s="32"/>
      <c r="I147" s="37"/>
      <c r="J147" s="37"/>
      <c r="K147" s="37"/>
      <c r="L147" s="37"/>
      <c r="M147" s="37"/>
      <c r="N147" s="37"/>
      <c r="O147" s="38"/>
      <c r="P147" s="44"/>
      <c r="Q147" s="30"/>
    </row>
    <row r="148" spans="2:17" s="24" customFormat="1">
      <c r="B148" s="25" t="s">
        <v>179</v>
      </c>
      <c r="C148" s="21">
        <v>21.128999710083008</v>
      </c>
      <c r="D148" s="39"/>
      <c r="E148" s="37"/>
      <c r="F148" s="37"/>
      <c r="G148" s="36">
        <v>13.378000259399414</v>
      </c>
      <c r="H148" s="39"/>
      <c r="I148" s="37"/>
      <c r="J148" s="37"/>
      <c r="K148" s="37"/>
      <c r="L148" s="37"/>
      <c r="M148" s="37"/>
      <c r="N148" s="37"/>
      <c r="O148" s="38"/>
      <c r="P148" s="44"/>
      <c r="Q148" s="30"/>
    </row>
    <row r="149" spans="2:17" s="24" customFormat="1" ht="15.75">
      <c r="B149" s="25" t="s">
        <v>179</v>
      </c>
      <c r="C149" s="21">
        <v>21.017000198364258</v>
      </c>
      <c r="D149" s="40">
        <f>STDEV(C147:C149)</f>
        <v>0.10361569519524712</v>
      </c>
      <c r="E149" s="41">
        <f>AVERAGE(C147:C149)</f>
        <v>21.022666931152344</v>
      </c>
      <c r="F149" s="37"/>
      <c r="G149" s="36">
        <v>13.345000267028809</v>
      </c>
      <c r="H149" s="42">
        <f>STDEV(G147:G149)</f>
        <v>1.7214426266019763E-2</v>
      </c>
      <c r="I149" s="41">
        <f>AVERAGE(G147:G149)</f>
        <v>13.35866673787435</v>
      </c>
      <c r="J149" s="37"/>
      <c r="K149" s="41">
        <f>E149-I149</f>
        <v>7.6640001932779942</v>
      </c>
      <c r="L149" s="41">
        <f>K149-$K$7</f>
        <v>-0.15533256530761896</v>
      </c>
      <c r="M149" s="41">
        <f>SQRT((D149*D149)+(H149*H149))</f>
        <v>0.10503594033692747</v>
      </c>
      <c r="N149" s="37"/>
      <c r="O149" s="45">
        <f>POWER(2,-L149)</f>
        <v>1.1136783100965066</v>
      </c>
      <c r="P149" s="1">
        <f>M149/SQRT((COUNT(C147:C149)+COUNT(G147:G149)/2))</f>
        <v>4.9514417120364689E-2</v>
      </c>
      <c r="Q149" s="30"/>
    </row>
    <row r="150" spans="2:17">
      <c r="B150" s="25" t="s">
        <v>180</v>
      </c>
      <c r="C150" s="21">
        <v>23.155000686645508</v>
      </c>
      <c r="D150" s="33"/>
      <c r="E150" s="37"/>
      <c r="F150" s="37"/>
      <c r="G150" s="36">
        <v>16.041000366210937</v>
      </c>
      <c r="I150" s="37"/>
      <c r="J150" s="37"/>
      <c r="K150" s="37"/>
      <c r="L150" s="37"/>
      <c r="M150" s="37"/>
      <c r="N150" s="37"/>
      <c r="O150" s="38"/>
    </row>
    <row r="151" spans="2:17">
      <c r="B151" s="25" t="s">
        <v>180</v>
      </c>
      <c r="C151" s="21">
        <v>23.295000076293945</v>
      </c>
      <c r="D151" s="39"/>
      <c r="E151" s="37"/>
      <c r="F151" s="37"/>
      <c r="G151" s="36">
        <v>15.996999740600586</v>
      </c>
      <c r="H151" s="39"/>
      <c r="I151" s="37"/>
      <c r="J151" s="37"/>
      <c r="K151" s="37"/>
      <c r="L151" s="37"/>
      <c r="M151" s="37"/>
      <c r="N151" s="37"/>
      <c r="O151" s="38"/>
    </row>
    <row r="152" spans="2:17" ht="15.75">
      <c r="B152" s="25" t="s">
        <v>180</v>
      </c>
      <c r="C152" s="21">
        <v>23.187000274658203</v>
      </c>
      <c r="D152" s="40">
        <f>STDEV(C150:C152)</f>
        <v>7.3357298987304739E-2</v>
      </c>
      <c r="E152" s="41">
        <f>AVERAGE(C150:C152)</f>
        <v>23.212333679199219</v>
      </c>
      <c r="F152" s="37"/>
      <c r="G152" s="36">
        <v>16.042999267578125</v>
      </c>
      <c r="H152" s="42">
        <f>STDEV(G150:G152)</f>
        <v>2.6000022894013684E-2</v>
      </c>
      <c r="I152" s="41">
        <f>AVERAGE(G150:G152)</f>
        <v>16.026999791463215</v>
      </c>
      <c r="J152" s="37"/>
      <c r="K152" s="41">
        <f>E152-I152</f>
        <v>7.1853338877360038</v>
      </c>
      <c r="L152" s="41">
        <f>K152-$K$7</f>
        <v>-0.63399887084960938</v>
      </c>
      <c r="M152" s="18">
        <f>SQRT((D152*D152)+(H152*H152))</f>
        <v>7.7828622660317301E-2</v>
      </c>
      <c r="N152" s="6"/>
      <c r="O152" s="23">
        <f>POWER(2,-L152)</f>
        <v>1.5518604939586038</v>
      </c>
      <c r="P152" s="17">
        <f>M152/SQRT((COUNT(C150:C152)+COUNT(G150:G152)/2))</f>
        <v>3.6688764569012912E-2</v>
      </c>
    </row>
    <row r="153" spans="2:17">
      <c r="B153" s="25" t="s">
        <v>181</v>
      </c>
      <c r="C153" s="21">
        <v>23.934000015258789</v>
      </c>
      <c r="D153" s="33"/>
      <c r="E153" s="37"/>
      <c r="F153" s="37"/>
      <c r="G153" s="36">
        <v>17.565999984741211</v>
      </c>
      <c r="I153" s="37"/>
      <c r="J153" s="37"/>
      <c r="K153" s="37"/>
      <c r="L153" s="37"/>
      <c r="M153" s="37"/>
      <c r="N153" s="37"/>
      <c r="O153" s="38"/>
    </row>
    <row r="154" spans="2:17">
      <c r="B154" s="25" t="s">
        <v>181</v>
      </c>
      <c r="C154" s="21">
        <v>23.945999145507813</v>
      </c>
      <c r="D154" s="39"/>
      <c r="E154" s="37"/>
      <c r="F154" s="37"/>
      <c r="G154" s="36">
        <v>17.599000930786133</v>
      </c>
      <c r="H154" s="39"/>
      <c r="I154" s="37"/>
      <c r="J154" s="37"/>
      <c r="K154" s="37"/>
      <c r="L154" s="37"/>
      <c r="M154" s="37"/>
      <c r="N154" s="37"/>
      <c r="O154" s="38"/>
    </row>
    <row r="155" spans="2:17" ht="15.75">
      <c r="B155" s="25" t="s">
        <v>181</v>
      </c>
      <c r="C155" s="21">
        <v>23.884000778198242</v>
      </c>
      <c r="D155" s="40">
        <f>STDEV(C153:C155)</f>
        <v>3.2882873917441657E-2</v>
      </c>
      <c r="E155" s="41">
        <f>AVERAGE(C153:C155)</f>
        <v>23.921333312988281</v>
      </c>
      <c r="F155" s="37"/>
      <c r="G155" s="36">
        <v>17.729000091552734</v>
      </c>
      <c r="H155" s="42">
        <f>STDEV(G153:G155)</f>
        <v>8.6176059185492093E-2</v>
      </c>
      <c r="I155" s="41">
        <f>AVERAGE(G153:G155)</f>
        <v>17.631333669026692</v>
      </c>
      <c r="J155" s="37"/>
      <c r="K155" s="41">
        <f>E155-I155</f>
        <v>6.2899996439615897</v>
      </c>
      <c r="L155" s="41">
        <f>K155-$K$7</f>
        <v>-1.5293331146240234</v>
      </c>
      <c r="M155" s="18">
        <f>SQRT((D155*D155)+(H155*H155))</f>
        <v>9.2236633578051841E-2</v>
      </c>
      <c r="N155" s="6"/>
      <c r="O155" s="23">
        <f>POWER(2,-L155)</f>
        <v>2.8865237878015271</v>
      </c>
      <c r="P155" s="17">
        <f>M155/SQRT((COUNT(C153:C155)+COUNT(G153:G155)/2))</f>
        <v>4.3480766051239517E-2</v>
      </c>
    </row>
    <row r="156" spans="2:17">
      <c r="B156" s="25" t="s">
        <v>182</v>
      </c>
      <c r="C156" s="21">
        <v>22.329000473022461</v>
      </c>
      <c r="D156" s="33"/>
      <c r="E156" s="37"/>
      <c r="F156" s="37"/>
      <c r="G156" s="36">
        <v>13.347999572753906</v>
      </c>
      <c r="I156" s="37"/>
      <c r="J156" s="37"/>
      <c r="K156" s="37"/>
      <c r="L156" s="37"/>
      <c r="M156" s="37"/>
      <c r="N156" s="37"/>
      <c r="O156" s="38"/>
    </row>
    <row r="157" spans="2:17">
      <c r="B157" s="25" t="s">
        <v>182</v>
      </c>
      <c r="C157" s="21">
        <v>22.343999862670898</v>
      </c>
      <c r="D157" s="39"/>
      <c r="E157" s="37"/>
      <c r="F157" s="37"/>
      <c r="G157" s="36">
        <v>13.314999580383301</v>
      </c>
      <c r="H157" s="39"/>
      <c r="I157" s="37"/>
      <c r="J157" s="37"/>
      <c r="K157" s="37"/>
      <c r="L157" s="37"/>
      <c r="M157" s="37"/>
      <c r="N157" s="37"/>
      <c r="O157" s="38"/>
    </row>
    <row r="158" spans="2:17" ht="15.75">
      <c r="B158" s="25" t="s">
        <v>182</v>
      </c>
      <c r="C158" s="21">
        <v>22.379999160766602</v>
      </c>
      <c r="D158" s="40">
        <f>STDEV(C156:C158)</f>
        <v>2.6210040394326332E-2</v>
      </c>
      <c r="E158" s="41">
        <f>AVERAGE(C156:C158)</f>
        <v>22.35099983215332</v>
      </c>
      <c r="F158" s="37"/>
      <c r="G158" s="36">
        <v>13.359000205993652</v>
      </c>
      <c r="H158" s="42">
        <f>STDEV(G156:G158)</f>
        <v>2.2898575218550724E-2</v>
      </c>
      <c r="I158" s="41">
        <f>AVERAGE(G156:G158)</f>
        <v>13.340666453043619</v>
      </c>
      <c r="J158" s="37"/>
      <c r="K158" s="41">
        <f>E158-I158</f>
        <v>9.0103333791097011</v>
      </c>
      <c r="L158" s="41">
        <f>K158-$K$7</f>
        <v>1.1910006205240879</v>
      </c>
      <c r="M158" s="18">
        <f>SQRT((D158*D158)+(H158*H158))</f>
        <v>3.4803892950528444E-2</v>
      </c>
      <c r="N158" s="6"/>
      <c r="O158" s="23">
        <f>POWER(2,-L158)</f>
        <v>0.43799896914380515</v>
      </c>
      <c r="P158" s="17">
        <f>M158/SQRT((COUNT(C156:C158)+COUNT(G156:G158)/2))</f>
        <v>1.6406712478006229E-2</v>
      </c>
    </row>
    <row r="159" spans="2:17">
      <c r="B159" s="25" t="s">
        <v>183</v>
      </c>
      <c r="C159" s="21">
        <v>24.868000030517578</v>
      </c>
      <c r="D159" s="33"/>
      <c r="E159" s="37"/>
      <c r="F159" s="37"/>
      <c r="G159" s="36">
        <v>16.652000427246094</v>
      </c>
      <c r="I159" s="37"/>
      <c r="J159" s="37"/>
      <c r="K159" s="37"/>
      <c r="L159" s="37"/>
      <c r="M159" s="37"/>
      <c r="N159" s="37"/>
      <c r="O159" s="38"/>
    </row>
    <row r="160" spans="2:17">
      <c r="B160" s="25" t="s">
        <v>183</v>
      </c>
      <c r="C160" s="21">
        <v>24.805000305175781</v>
      </c>
      <c r="D160" s="39"/>
      <c r="E160" s="37"/>
      <c r="F160" s="37"/>
      <c r="G160" s="36">
        <v>16.47599983215332</v>
      </c>
      <c r="H160" s="39"/>
      <c r="I160" s="37"/>
      <c r="J160" s="37"/>
      <c r="K160" s="37"/>
      <c r="L160" s="37"/>
      <c r="M160" s="37"/>
      <c r="N160" s="37"/>
      <c r="O160" s="38"/>
    </row>
    <row r="161" spans="2:17" ht="15.75">
      <c r="B161" s="25" t="s">
        <v>183</v>
      </c>
      <c r="C161" s="21">
        <v>24.909000396728516</v>
      </c>
      <c r="D161" s="40">
        <f>STDEV(C159:C161)</f>
        <v>5.2386408010650309E-2</v>
      </c>
      <c r="E161" s="41">
        <f>AVERAGE(C159:C161)</f>
        <v>24.860666910807293</v>
      </c>
      <c r="F161" s="37"/>
      <c r="G161" s="36">
        <v>16.573999404907227</v>
      </c>
      <c r="H161" s="42">
        <f>STDEV(G159:G161)</f>
        <v>8.8189460083454241E-2</v>
      </c>
      <c r="I161" s="41">
        <f>AVERAGE(G159:G161)</f>
        <v>16.567333221435547</v>
      </c>
      <c r="J161" s="37"/>
      <c r="K161" s="41">
        <f>E161-I161</f>
        <v>8.293333689371746</v>
      </c>
      <c r="L161" s="41">
        <f>K161-$K$7</f>
        <v>0.47400093078613281</v>
      </c>
      <c r="M161" s="18">
        <f>SQRT((D161*D161)+(H161*H161))</f>
        <v>0.10257541915132248</v>
      </c>
      <c r="N161" s="6"/>
      <c r="O161" s="23">
        <f>POWER(2,-L161)</f>
        <v>0.71996519475596421</v>
      </c>
      <c r="P161" s="17">
        <f>M161/SQRT((COUNT(C159:C161)+COUNT(G159:G161)/2))</f>
        <v>4.8354516309968391E-2</v>
      </c>
    </row>
    <row r="162" spans="2:17" s="24" customFormat="1">
      <c r="B162" s="25" t="s">
        <v>184</v>
      </c>
      <c r="C162" s="21">
        <v>26</v>
      </c>
      <c r="D162" s="33"/>
      <c r="E162" s="37"/>
      <c r="F162" s="37"/>
      <c r="G162" s="36">
        <v>19.329999923706055</v>
      </c>
      <c r="H162" s="32"/>
      <c r="I162" s="37"/>
      <c r="J162" s="37"/>
      <c r="K162" s="37"/>
      <c r="L162" s="37"/>
      <c r="M162" s="37"/>
      <c r="N162" s="37"/>
      <c r="O162" s="38"/>
      <c r="P162" s="44"/>
      <c r="Q162" s="30"/>
    </row>
    <row r="163" spans="2:17" s="24" customFormat="1">
      <c r="B163" s="25" t="s">
        <v>184</v>
      </c>
      <c r="C163" s="21">
        <v>25.950000762939453</v>
      </c>
      <c r="D163" s="39"/>
      <c r="E163" s="37"/>
      <c r="F163" s="37"/>
      <c r="G163" s="36">
        <v>19.458999633789063</v>
      </c>
      <c r="H163" s="39"/>
      <c r="I163" s="37"/>
      <c r="J163" s="37"/>
      <c r="K163" s="37"/>
      <c r="L163" s="37"/>
      <c r="M163" s="37"/>
      <c r="N163" s="37"/>
      <c r="O163" s="38"/>
      <c r="P163" s="44"/>
      <c r="Q163" s="30"/>
    </row>
    <row r="164" spans="2:17" s="24" customFormat="1" ht="15.75">
      <c r="B164" s="25" t="s">
        <v>184</v>
      </c>
      <c r="C164" s="21">
        <v>25.801000595092773</v>
      </c>
      <c r="D164" s="40">
        <f>STDEV(C162:C164)</f>
        <v>0.10352273251030888</v>
      </c>
      <c r="E164" s="41">
        <f>AVERAGE(C162:C164)</f>
        <v>25.91700045267741</v>
      </c>
      <c r="F164" s="37"/>
      <c r="G164" s="36">
        <v>19.450000762939453</v>
      </c>
      <c r="H164" s="42">
        <f>STDEV(G162:G164)</f>
        <v>7.202095331081082E-2</v>
      </c>
      <c r="I164" s="41">
        <f>AVERAGE(G162:G164)</f>
        <v>19.413000106811523</v>
      </c>
      <c r="J164" s="37"/>
      <c r="K164" s="41">
        <f>E164-I164</f>
        <v>6.5040003458658866</v>
      </c>
      <c r="L164" s="41">
        <f>K164-$K$7</f>
        <v>-1.3153324127197266</v>
      </c>
      <c r="M164" s="41">
        <f>SQRT((D164*D164)+(H164*H164))</f>
        <v>0.12611095853334459</v>
      </c>
      <c r="N164" s="37"/>
      <c r="O164" s="45">
        <f>POWER(2,-L164)</f>
        <v>2.4885966404330682</v>
      </c>
      <c r="P164" s="1">
        <f>M164/SQRT((COUNT(C162:C164)+COUNT(G162:G164)/2))</f>
        <v>5.9449275973908977E-2</v>
      </c>
      <c r="Q164" s="30"/>
    </row>
    <row r="165" spans="2:17" s="24" customFormat="1">
      <c r="B165" s="25" t="s">
        <v>185</v>
      </c>
      <c r="C165" s="21">
        <v>23.134000778198242</v>
      </c>
      <c r="D165" s="33"/>
      <c r="E165" s="37"/>
      <c r="F165" s="37"/>
      <c r="G165" s="36">
        <v>14.595000267028809</v>
      </c>
      <c r="H165" s="32"/>
      <c r="I165" s="37"/>
      <c r="J165" s="37"/>
      <c r="K165" s="37"/>
      <c r="L165" s="37"/>
      <c r="M165" s="37"/>
      <c r="N165" s="37"/>
      <c r="O165" s="38"/>
      <c r="P165" s="44"/>
      <c r="Q165" s="30"/>
    </row>
    <row r="166" spans="2:17" s="24" customFormat="1">
      <c r="B166" s="25" t="s">
        <v>185</v>
      </c>
      <c r="C166" s="21">
        <v>22.620000839233398</v>
      </c>
      <c r="D166" s="39"/>
      <c r="E166" s="37"/>
      <c r="F166" s="37"/>
      <c r="G166" s="36">
        <v>14.645000457763672</v>
      </c>
      <c r="H166" s="39"/>
      <c r="I166" s="37"/>
      <c r="J166" s="37"/>
      <c r="K166" s="37"/>
      <c r="L166" s="37"/>
      <c r="M166" s="37"/>
      <c r="N166" s="37"/>
      <c r="O166" s="38"/>
      <c r="P166" s="44"/>
      <c r="Q166" s="30"/>
    </row>
    <row r="167" spans="2:17" s="24" customFormat="1" ht="15.75">
      <c r="B167" s="25" t="s">
        <v>185</v>
      </c>
      <c r="C167" s="21">
        <v>23.020000457763672</v>
      </c>
      <c r="D167" s="40">
        <f>STDEV(C165:C167)</f>
        <v>0.2699357038072252</v>
      </c>
      <c r="E167" s="41">
        <f>AVERAGE(C165:C167)</f>
        <v>22.924667358398437</v>
      </c>
      <c r="F167" s="37"/>
      <c r="G167" s="36">
        <v>14.651000022888184</v>
      </c>
      <c r="H167" s="42">
        <f>STDEV(G165:G167)</f>
        <v>3.0746236928323359E-2</v>
      </c>
      <c r="I167" s="41">
        <f>AVERAGE(G165:G167)</f>
        <v>14.630333582560221</v>
      </c>
      <c r="J167" s="37"/>
      <c r="K167" s="41">
        <f>E167-I167</f>
        <v>8.2943337758382167</v>
      </c>
      <c r="L167" s="41">
        <f>K167-$K$7</f>
        <v>0.47500101725260357</v>
      </c>
      <c r="M167" s="41">
        <f>SQRT((D167*D167)+(H167*H167))</f>
        <v>0.27168109112552274</v>
      </c>
      <c r="N167" s="37"/>
      <c r="O167" s="45">
        <f>POWER(2,-L167)</f>
        <v>0.71946628270540103</v>
      </c>
      <c r="P167" s="1">
        <f>M167/SQRT((COUNT(C165:C167)+COUNT(G165:G167)/2))</f>
        <v>0.12807169457001166</v>
      </c>
      <c r="Q167" s="30"/>
    </row>
    <row r="168" spans="2:17">
      <c r="B168" s="25" t="s">
        <v>186</v>
      </c>
      <c r="C168" s="21">
        <v>26.705999374389648</v>
      </c>
      <c r="D168" s="33"/>
      <c r="E168" s="37"/>
      <c r="F168" s="37"/>
      <c r="G168" s="36">
        <v>17.849000930786133</v>
      </c>
      <c r="I168" s="37"/>
      <c r="J168" s="37"/>
      <c r="K168" s="37"/>
      <c r="L168" s="37"/>
      <c r="M168" s="37"/>
      <c r="N168" s="37"/>
      <c r="O168" s="38"/>
    </row>
    <row r="169" spans="2:17">
      <c r="B169" s="25" t="s">
        <v>186</v>
      </c>
      <c r="C169" s="21">
        <v>26.577999114990234</v>
      </c>
      <c r="D169" s="39"/>
      <c r="E169" s="37"/>
      <c r="F169" s="37"/>
      <c r="G169" s="36">
        <v>18.197000503540039</v>
      </c>
      <c r="H169" s="39"/>
      <c r="I169" s="37"/>
      <c r="J169" s="37"/>
      <c r="K169" s="37"/>
      <c r="L169" s="37"/>
      <c r="M169" s="37"/>
      <c r="N169" s="37"/>
      <c r="O169" s="38"/>
    </row>
    <row r="170" spans="2:17" ht="15.75">
      <c r="B170" s="25" t="s">
        <v>186</v>
      </c>
      <c r="C170" s="21">
        <v>26.443000793457031</v>
      </c>
      <c r="D170" s="40">
        <f>STDEV(C168:C170)</f>
        <v>0.13151480702166188</v>
      </c>
      <c r="E170" s="41">
        <f>AVERAGE(C168:C170)</f>
        <v>26.575666427612305</v>
      </c>
      <c r="F170" s="37"/>
      <c r="G170" s="36">
        <v>18.099000930786133</v>
      </c>
      <c r="H170" s="42">
        <f>STDEV(G168:G170)</f>
        <v>0.17944712261873016</v>
      </c>
      <c r="I170" s="41">
        <f>AVERAGE(G168:G170)</f>
        <v>18.048334121704102</v>
      </c>
      <c r="J170" s="37"/>
      <c r="K170" s="41">
        <f>E170-I170</f>
        <v>8.5273323059082031</v>
      </c>
      <c r="L170" s="41">
        <f>K170-$K$7</f>
        <v>0.70799954732258996</v>
      </c>
      <c r="M170" s="18">
        <f>SQRT((D170*D170)+(H170*H170))</f>
        <v>0.22248014356810936</v>
      </c>
      <c r="N170" s="6"/>
      <c r="O170" s="23">
        <f>POWER(2,-L170)</f>
        <v>0.61216838828141473</v>
      </c>
      <c r="P170" s="17">
        <f>M170/SQRT((COUNT(C168:C170)+COUNT(G168:G170)/2))</f>
        <v>0.10487814546424452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5" workbookViewId="0">
      <selection activeCell="R106" sqref="R106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9.5703125" style="34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7" t="s">
        <v>244</v>
      </c>
      <c r="D3" s="48"/>
      <c r="E3" s="49"/>
      <c r="F3" s="9"/>
      <c r="G3" s="50" t="s">
        <v>9</v>
      </c>
      <c r="H3" s="50"/>
      <c r="I3" s="50"/>
      <c r="J3" s="10"/>
      <c r="K3" s="11"/>
      <c r="L3" s="12"/>
      <c r="M3" s="12"/>
      <c r="N3" s="20"/>
    </row>
    <row r="4" spans="2:17" ht="5.25" customHeight="1">
      <c r="C4" s="35"/>
      <c r="G4" s="35"/>
    </row>
    <row r="5" spans="2:17">
      <c r="B5" s="2"/>
      <c r="C5" s="36">
        <v>25.163999557495117</v>
      </c>
      <c r="D5" s="33"/>
      <c r="E5" s="37"/>
      <c r="F5" s="37"/>
      <c r="G5" s="36">
        <v>18.396999359130859</v>
      </c>
      <c r="H5" s="33"/>
      <c r="I5" s="37"/>
      <c r="J5" s="37"/>
      <c r="K5" s="37"/>
      <c r="L5" s="37"/>
      <c r="M5" s="37"/>
      <c r="N5" s="37"/>
      <c r="O5" s="38"/>
    </row>
    <row r="6" spans="2:17">
      <c r="B6" s="27" t="s">
        <v>4</v>
      </c>
      <c r="C6" s="36">
        <v>25.257999420166016</v>
      </c>
      <c r="D6" s="39"/>
      <c r="E6" s="37"/>
      <c r="F6" s="37"/>
      <c r="G6" s="36">
        <v>18.118000030517578</v>
      </c>
      <c r="H6" s="39"/>
      <c r="I6" s="37"/>
      <c r="J6" s="37"/>
      <c r="K6" s="37"/>
      <c r="L6" s="37"/>
      <c r="M6" s="37"/>
      <c r="N6" s="37"/>
      <c r="O6" s="38"/>
    </row>
    <row r="7" spans="2:17" ht="15.75">
      <c r="B7" s="27"/>
      <c r="C7" s="36">
        <v>25.235000610351563</v>
      </c>
      <c r="D7" s="40">
        <f>STDEV(C5:C8)</f>
        <v>4.9000117247738791E-2</v>
      </c>
      <c r="E7" s="41">
        <f>AVERAGE(C5:C8)</f>
        <v>25.218999862670898</v>
      </c>
      <c r="F7" s="37"/>
      <c r="G7" s="36">
        <v>18.090999603271484</v>
      </c>
      <c r="H7" s="42">
        <f>STDEV(G5:G8)</f>
        <v>0.16941344841547182</v>
      </c>
      <c r="I7" s="41">
        <f>AVERAGE(G5:G8)</f>
        <v>18.201999664306641</v>
      </c>
      <c r="J7" s="37"/>
      <c r="K7" s="1">
        <f>E7-I7</f>
        <v>7.0170001983642578</v>
      </c>
      <c r="L7" s="41">
        <f>K7-$K$7</f>
        <v>0</v>
      </c>
      <c r="M7" s="18">
        <f>SQRT((D7*D7)+(H7*H7))</f>
        <v>0.17635738712714555</v>
      </c>
      <c r="N7" s="6"/>
      <c r="O7" s="23">
        <f>POWER(2,-L7)</f>
        <v>1</v>
      </c>
      <c r="P7" s="17">
        <f>M7/SQRT((COUNT(C5:C8)+COUNT(G5:G8)/2))</f>
        <v>8.3135669566630516E-2</v>
      </c>
    </row>
    <row r="8" spans="2:17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7" s="24" customFormat="1">
      <c r="B9" s="25" t="s">
        <v>187</v>
      </c>
      <c r="C9" s="21">
        <v>25.454000473022461</v>
      </c>
      <c r="D9" s="33"/>
      <c r="E9" s="37"/>
      <c r="F9" s="37"/>
      <c r="G9" s="36">
        <v>18.259000778198242</v>
      </c>
      <c r="H9" s="32"/>
      <c r="I9" s="37"/>
      <c r="J9" s="37"/>
      <c r="K9" s="37"/>
      <c r="L9" s="37"/>
      <c r="M9" s="37"/>
      <c r="N9" s="37"/>
      <c r="O9" s="38"/>
      <c r="P9" s="44"/>
      <c r="Q9" s="30"/>
    </row>
    <row r="10" spans="2:17" s="24" customFormat="1">
      <c r="B10" s="25" t="s">
        <v>187</v>
      </c>
      <c r="C10" s="21"/>
      <c r="D10" s="39"/>
      <c r="E10" s="37"/>
      <c r="F10" s="37"/>
      <c r="G10" s="36">
        <v>18.482000350952148</v>
      </c>
      <c r="H10" s="39"/>
      <c r="I10" s="37"/>
      <c r="J10" s="37"/>
      <c r="K10" s="37"/>
      <c r="L10" s="37"/>
      <c r="M10" s="37"/>
      <c r="N10" s="37"/>
      <c r="O10" s="38"/>
      <c r="P10" s="44"/>
      <c r="Q10" s="30"/>
    </row>
    <row r="11" spans="2:17" s="24" customFormat="1" ht="15.75">
      <c r="B11" s="25" t="s">
        <v>187</v>
      </c>
      <c r="C11" s="21">
        <v>25.638999938964844</v>
      </c>
      <c r="D11" s="40">
        <f>STDEV(C9:C11)</f>
        <v>0.13081437688374864</v>
      </c>
      <c r="E11" s="41">
        <f>AVERAGE(C9:C11)</f>
        <v>25.546500205993652</v>
      </c>
      <c r="F11" s="37"/>
      <c r="G11" s="36">
        <v>18.288000106811523</v>
      </c>
      <c r="H11" s="42">
        <f>STDEV(G9:G11)</f>
        <v>0.12124758776642933</v>
      </c>
      <c r="I11" s="41">
        <f>AVERAGE(G9:G11)</f>
        <v>18.343000411987305</v>
      </c>
      <c r="J11" s="37"/>
      <c r="K11" s="41">
        <f>E11-I11</f>
        <v>7.2034997940063477</v>
      </c>
      <c r="L11" s="41">
        <f>K11-$K$7</f>
        <v>0.18649959564208984</v>
      </c>
      <c r="M11" s="41">
        <f>SQRT((D11*D11)+(H11*H11))</f>
        <v>0.17836305317711237</v>
      </c>
      <c r="N11" s="37"/>
      <c r="O11" s="45">
        <f>POWER(2,-L11)</f>
        <v>0.87873520809268635</v>
      </c>
      <c r="P11" s="1">
        <f>M11/SQRT((COUNT(C9:C11)+COUNT(G9:G11)/2))</f>
        <v>9.5339062206813693E-2</v>
      </c>
      <c r="Q11" s="30"/>
    </row>
    <row r="12" spans="2:17" s="24" customFormat="1">
      <c r="B12" s="25" t="s">
        <v>188</v>
      </c>
      <c r="C12" s="21">
        <v>22.739999771118164</v>
      </c>
      <c r="D12" s="33"/>
      <c r="E12" s="37"/>
      <c r="F12" s="37"/>
      <c r="G12" s="36">
        <v>13.21399974822998</v>
      </c>
      <c r="H12" s="32"/>
      <c r="I12" s="37"/>
      <c r="J12" s="37"/>
      <c r="K12" s="37"/>
      <c r="L12" s="37"/>
      <c r="M12" s="37"/>
      <c r="N12" s="37"/>
      <c r="O12" s="38"/>
      <c r="P12" s="44"/>
      <c r="Q12" s="30"/>
    </row>
    <row r="13" spans="2:17" s="24" customFormat="1">
      <c r="B13" s="25" t="s">
        <v>188</v>
      </c>
      <c r="C13" s="21">
        <v>22.993999481201172</v>
      </c>
      <c r="D13" s="39"/>
      <c r="E13" s="37"/>
      <c r="F13" s="37"/>
      <c r="G13" s="36">
        <v>13.519000053405762</v>
      </c>
      <c r="H13" s="39"/>
      <c r="I13" s="37"/>
      <c r="J13" s="37"/>
      <c r="K13" s="37"/>
      <c r="L13" s="37"/>
      <c r="M13" s="37"/>
      <c r="N13" s="37"/>
      <c r="O13" s="38"/>
      <c r="P13" s="44"/>
      <c r="Q13" s="30"/>
    </row>
    <row r="14" spans="2:17" s="24" customFormat="1" ht="15.75">
      <c r="B14" s="25" t="s">
        <v>188</v>
      </c>
      <c r="C14" s="21"/>
      <c r="D14" s="40">
        <f>STDEV(C12:C14)</f>
        <v>0.17960491741911191</v>
      </c>
      <c r="E14" s="41">
        <f>AVERAGE(C12:C14)</f>
        <v>22.866999626159668</v>
      </c>
      <c r="F14" s="37"/>
      <c r="G14" s="36">
        <v>13.529999732971191</v>
      </c>
      <c r="H14" s="42">
        <f>STDEV(G12:G14)</f>
        <v>0.17935168871251891</v>
      </c>
      <c r="I14" s="41">
        <f>AVERAGE(G12:G14)</f>
        <v>13.420999844868978</v>
      </c>
      <c r="J14" s="37"/>
      <c r="K14" s="41">
        <f>E14-I14</f>
        <v>9.4459997812906895</v>
      </c>
      <c r="L14" s="41">
        <f>K14-$K$7</f>
        <v>2.4289995829264317</v>
      </c>
      <c r="M14" s="41">
        <f>SQRT((D14*D14)+(H14*H14))</f>
        <v>0.25382071350691277</v>
      </c>
      <c r="N14" s="37"/>
      <c r="O14" s="45">
        <f>POWER(2,-L14)</f>
        <v>0.18569416876554853</v>
      </c>
      <c r="P14" s="1">
        <f>M14/SQRT((COUNT(C12:C14)+COUNT(G12:G14)/2))</f>
        <v>0.13567287822991037</v>
      </c>
      <c r="Q14" s="30"/>
    </row>
    <row r="15" spans="2:17">
      <c r="B15" s="25" t="s">
        <v>189</v>
      </c>
      <c r="C15" s="21">
        <v>26.009000778198242</v>
      </c>
      <c r="D15" s="33"/>
      <c r="E15" s="37"/>
      <c r="F15" s="37"/>
      <c r="G15" s="36">
        <v>17.13800048828125</v>
      </c>
      <c r="I15" s="37"/>
      <c r="J15" s="37"/>
      <c r="K15" s="37"/>
      <c r="L15" s="37"/>
      <c r="M15" s="37"/>
      <c r="N15" s="37"/>
      <c r="O15" s="38"/>
    </row>
    <row r="16" spans="2:17">
      <c r="B16" s="25" t="s">
        <v>189</v>
      </c>
      <c r="C16" s="21">
        <v>26.160999298095703</v>
      </c>
      <c r="D16" s="39"/>
      <c r="E16" s="37"/>
      <c r="F16" s="37"/>
      <c r="G16" s="36">
        <v>16.940999984741211</v>
      </c>
      <c r="H16" s="39"/>
      <c r="I16" s="37"/>
      <c r="J16" s="37"/>
      <c r="K16" s="37"/>
      <c r="L16" s="37"/>
      <c r="M16" s="37"/>
      <c r="N16" s="37"/>
      <c r="O16" s="38"/>
    </row>
    <row r="17" spans="2:16" ht="15.75">
      <c r="B17" s="25" t="s">
        <v>189</v>
      </c>
      <c r="C17" s="21">
        <v>26.023000717163086</v>
      </c>
      <c r="D17" s="40">
        <f>STDEV(C15:C17)</f>
        <v>8.4007099582370889E-2</v>
      </c>
      <c r="E17" s="41">
        <f>AVERAGE(C15:C17)</f>
        <v>26.064333597819012</v>
      </c>
      <c r="F17" s="37"/>
      <c r="G17" s="36">
        <v>17.072999954223633</v>
      </c>
      <c r="H17" s="42">
        <f>STDEV(G15:G17)</f>
        <v>0.10038115673618289</v>
      </c>
      <c r="I17" s="41">
        <f>AVERAGE(G15:G17)</f>
        <v>17.050666809082031</v>
      </c>
      <c r="J17" s="37"/>
      <c r="K17" s="41">
        <f>E17-I17</f>
        <v>9.0136667887369804</v>
      </c>
      <c r="L17" s="41">
        <f>K17-$K$7</f>
        <v>1.9966665903727225</v>
      </c>
      <c r="M17" s="18">
        <f>SQRT((D17*D17)+(H17*H17))</f>
        <v>0.13089526121268291</v>
      </c>
      <c r="N17" s="6"/>
      <c r="O17" s="23">
        <f>POWER(2,-L17)</f>
        <v>0.2505783037118583</v>
      </c>
      <c r="P17" s="17">
        <f>M17/SQRT((COUNT(C15:C17)+COUNT(G15:G17)/2))</f>
        <v>6.1704617885781708E-2</v>
      </c>
    </row>
    <row r="18" spans="2:16">
      <c r="B18" s="25" t="s">
        <v>190</v>
      </c>
      <c r="C18" s="21">
        <v>26.136999130249023</v>
      </c>
      <c r="D18" s="33"/>
      <c r="E18" s="37"/>
      <c r="F18" s="37"/>
      <c r="G18" s="36">
        <v>17.75</v>
      </c>
      <c r="I18" s="37"/>
      <c r="J18" s="37"/>
      <c r="K18" s="37"/>
      <c r="L18" s="37"/>
      <c r="M18" s="37"/>
      <c r="N18" s="37"/>
      <c r="O18" s="38"/>
    </row>
    <row r="19" spans="2:16">
      <c r="B19" s="25" t="s">
        <v>190</v>
      </c>
      <c r="C19" s="21">
        <v>26.045000076293945</v>
      </c>
      <c r="D19" s="39"/>
      <c r="E19" s="37"/>
      <c r="F19" s="37"/>
      <c r="G19" s="36">
        <v>17.818000793457031</v>
      </c>
      <c r="H19" s="39"/>
      <c r="I19" s="37"/>
      <c r="J19" s="37"/>
      <c r="K19" s="37"/>
      <c r="L19" s="37"/>
      <c r="M19" s="37"/>
      <c r="N19" s="37"/>
      <c r="O19" s="38"/>
    </row>
    <row r="20" spans="2:16" ht="15.75">
      <c r="B20" s="25" t="s">
        <v>190</v>
      </c>
      <c r="C20" s="21">
        <v>26.097999572753906</v>
      </c>
      <c r="D20" s="40">
        <f>STDEV(C18:C20)</f>
        <v>4.6176722199346536E-2</v>
      </c>
      <c r="E20" s="41">
        <f>AVERAGE(C18:C20)</f>
        <v>26.093332926432293</v>
      </c>
      <c r="F20" s="37"/>
      <c r="G20" s="36">
        <v>17.830999374389648</v>
      </c>
      <c r="H20" s="42">
        <f>STDEV(G18:G20)</f>
        <v>4.3500899738898237E-2</v>
      </c>
      <c r="I20" s="41">
        <f>AVERAGE(G18:G20)</f>
        <v>17.799666722615559</v>
      </c>
      <c r="J20" s="37"/>
      <c r="K20" s="41">
        <f>E20-I20</f>
        <v>8.2936662038167341</v>
      </c>
      <c r="L20" s="41">
        <f>K20-$K$7</f>
        <v>1.2766660054524763</v>
      </c>
      <c r="M20" s="18">
        <f>SQRT((D20*D20)+(H20*H20))</f>
        <v>6.3439876664203088E-2</v>
      </c>
      <c r="N20" s="6"/>
      <c r="O20" s="23">
        <f>POWER(2,-L20)</f>
        <v>0.41274824746135463</v>
      </c>
      <c r="P20" s="17">
        <f>M20/SQRT((COUNT(C18:C20)+COUNT(G18:G20)/2))</f>
        <v>2.9905844657930811E-2</v>
      </c>
    </row>
    <row r="21" spans="2:16">
      <c r="B21" s="25" t="s">
        <v>191</v>
      </c>
      <c r="C21" s="21">
        <v>24.51300048828125</v>
      </c>
      <c r="D21" s="33"/>
      <c r="E21" s="37"/>
      <c r="F21" s="37"/>
      <c r="G21" s="36">
        <v>15.706000328063965</v>
      </c>
      <c r="I21" s="37"/>
      <c r="J21" s="37"/>
      <c r="K21" s="37"/>
      <c r="L21" s="37"/>
      <c r="M21" s="37"/>
      <c r="N21" s="37"/>
      <c r="O21" s="38"/>
    </row>
    <row r="22" spans="2:16">
      <c r="B22" s="25" t="s">
        <v>191</v>
      </c>
      <c r="C22" s="21">
        <v>24.565000534057617</v>
      </c>
      <c r="D22" s="39"/>
      <c r="E22" s="37"/>
      <c r="F22" s="37"/>
      <c r="G22" s="36">
        <v>15.732999801635742</v>
      </c>
      <c r="H22" s="39"/>
      <c r="I22" s="37"/>
      <c r="J22" s="37"/>
      <c r="K22" s="37"/>
      <c r="L22" s="37"/>
      <c r="M22" s="37"/>
      <c r="N22" s="37"/>
      <c r="O22" s="38"/>
    </row>
    <row r="23" spans="2:16" ht="15.75">
      <c r="B23" s="25" t="s">
        <v>191</v>
      </c>
      <c r="C23" s="21">
        <v>24.378999710083008</v>
      </c>
      <c r="D23" s="40">
        <f>STDEV(C21:C23)</f>
        <v>9.5965722906421483E-2</v>
      </c>
      <c r="E23" s="41">
        <f>AVERAGE(C21:C23)</f>
        <v>24.485666910807293</v>
      </c>
      <c r="F23" s="37"/>
      <c r="G23" s="36">
        <v>15.708999633789063</v>
      </c>
      <c r="H23" s="42">
        <f>STDEV(G21:G23)</f>
        <v>1.4798510424220092E-2</v>
      </c>
      <c r="I23" s="41">
        <f>AVERAGE(G21:G23)</f>
        <v>15.715999921162924</v>
      </c>
      <c r="J23" s="37"/>
      <c r="K23" s="41">
        <f>E23-I23</f>
        <v>8.7696669896443691</v>
      </c>
      <c r="L23" s="41">
        <f>K23-$K$7</f>
        <v>1.7526667912801113</v>
      </c>
      <c r="M23" s="18">
        <f>SQRT((D23*D23)+(H23*H23))</f>
        <v>9.7100030297254905E-2</v>
      </c>
      <c r="N23" s="6"/>
      <c r="O23" s="23">
        <f>POWER(2,-L23)</f>
        <v>0.29675273030708121</v>
      </c>
      <c r="P23" s="17">
        <f>M23/SQRT((COUNT(C21:C23)+COUNT(G21:G23)/2))</f>
        <v>4.577339325107211E-2</v>
      </c>
    </row>
    <row r="24" spans="2:16">
      <c r="B24" s="25" t="s">
        <v>192</v>
      </c>
      <c r="C24" s="21">
        <v>24.763999938964844</v>
      </c>
      <c r="D24" s="33"/>
      <c r="E24" s="37"/>
      <c r="F24" s="37"/>
      <c r="G24" s="36">
        <v>16.684999465942383</v>
      </c>
      <c r="I24" s="37"/>
      <c r="J24" s="37"/>
      <c r="K24" s="37"/>
      <c r="L24" s="37"/>
      <c r="M24" s="37"/>
      <c r="N24" s="37"/>
      <c r="O24" s="38"/>
    </row>
    <row r="25" spans="2:16">
      <c r="B25" s="25" t="s">
        <v>192</v>
      </c>
      <c r="C25" s="21">
        <v>24.709999084472656</v>
      </c>
      <c r="D25" s="39"/>
      <c r="E25" s="37"/>
      <c r="F25" s="37"/>
      <c r="G25" s="36">
        <v>16.621000289916992</v>
      </c>
      <c r="H25" s="39"/>
      <c r="I25" s="37"/>
      <c r="J25" s="37"/>
      <c r="K25" s="37"/>
      <c r="L25" s="37"/>
      <c r="M25" s="37"/>
      <c r="N25" s="37"/>
      <c r="O25" s="38"/>
    </row>
    <row r="26" spans="2:16" ht="15.75">
      <c r="B26" s="25" t="s">
        <v>192</v>
      </c>
      <c r="C26" s="21">
        <v>24.148000717163086</v>
      </c>
      <c r="D26" s="40">
        <f>STDEV(C24:C26)</f>
        <v>0.34112883646428965</v>
      </c>
      <c r="E26" s="41">
        <f>AVERAGE(C24:C26)</f>
        <v>24.540666580200195</v>
      </c>
      <c r="F26" s="37"/>
      <c r="G26" s="36">
        <v>16.670999526977539</v>
      </c>
      <c r="H26" s="42">
        <f>STDEV(G24:G26)</f>
        <v>3.3644753255114061E-2</v>
      </c>
      <c r="I26" s="41">
        <f>AVERAGE(G24:G26)</f>
        <v>16.658999760945637</v>
      </c>
      <c r="J26" s="37"/>
      <c r="K26" s="41">
        <f>E26-I26</f>
        <v>7.8816668192545585</v>
      </c>
      <c r="L26" s="41">
        <f>K26-$K$7</f>
        <v>0.86466662089030066</v>
      </c>
      <c r="M26" s="18">
        <f>SQRT((D26*D26)+(H26*H26))</f>
        <v>0.34278397350091727</v>
      </c>
      <c r="N26" s="6"/>
      <c r="O26" s="23">
        <f>POWER(2,-L26)</f>
        <v>0.54917329563115691</v>
      </c>
      <c r="P26" s="17">
        <f>M26/SQRT((COUNT(C24:C26)+COUNT(G24:G26)/2))</f>
        <v>0.16158991476304563</v>
      </c>
    </row>
    <row r="27" spans="2:16">
      <c r="B27" s="25" t="s">
        <v>193</v>
      </c>
      <c r="C27" s="21">
        <v>26.663000106811523</v>
      </c>
      <c r="D27" s="33"/>
      <c r="E27" s="37"/>
      <c r="F27" s="37"/>
      <c r="G27" s="36">
        <v>18.197999954223633</v>
      </c>
      <c r="I27" s="37"/>
      <c r="J27" s="37"/>
      <c r="K27" s="37"/>
      <c r="L27" s="37"/>
      <c r="M27" s="37"/>
      <c r="N27" s="37"/>
      <c r="O27" s="38"/>
    </row>
    <row r="28" spans="2:16">
      <c r="B28" s="25" t="s">
        <v>193</v>
      </c>
      <c r="C28" s="21">
        <v>26.617000579833984</v>
      </c>
      <c r="D28" s="39"/>
      <c r="E28" s="37"/>
      <c r="F28" s="37"/>
      <c r="G28" s="36">
        <v>18.245000839233398</v>
      </c>
      <c r="H28" s="39"/>
      <c r="I28" s="37"/>
      <c r="J28" s="37"/>
      <c r="K28" s="37"/>
      <c r="L28" s="37"/>
      <c r="M28" s="37"/>
      <c r="N28" s="37"/>
      <c r="O28" s="38"/>
    </row>
    <row r="29" spans="2:16" ht="15.75">
      <c r="B29" s="25" t="s">
        <v>193</v>
      </c>
      <c r="C29" s="21">
        <v>26.798999786376953</v>
      </c>
      <c r="D29" s="40">
        <f>STDEV(C27:C29)</f>
        <v>9.4635775922152443E-2</v>
      </c>
      <c r="E29" s="41">
        <f>AVERAGE(C27:C29)</f>
        <v>26.693000157674152</v>
      </c>
      <c r="F29" s="37"/>
      <c r="G29" s="36">
        <v>18.23900032043457</v>
      </c>
      <c r="H29" s="42">
        <f>STDEV(G27:G29)</f>
        <v>2.5580329184053667E-2</v>
      </c>
      <c r="I29" s="41">
        <f>AVERAGE(G27:G29)</f>
        <v>18.227333704630535</v>
      </c>
      <c r="J29" s="37"/>
      <c r="K29" s="41">
        <f>E29-I29</f>
        <v>8.4656664530436174</v>
      </c>
      <c r="L29" s="41">
        <f>K29-$K$7</f>
        <v>1.4486662546793596</v>
      </c>
      <c r="M29" s="18">
        <f>SQRT((D29*D29)+(H29*H29))</f>
        <v>9.803205254177022E-2</v>
      </c>
      <c r="N29" s="6"/>
      <c r="O29" s="23">
        <f>POWER(2,-L29)</f>
        <v>0.36635996059579207</v>
      </c>
      <c r="P29" s="17">
        <f>M29/SQRT((COUNT(C27:C29)+COUNT(G27:G29)/2))</f>
        <v>4.6212752750614434E-2</v>
      </c>
    </row>
    <row r="30" spans="2:16">
      <c r="B30" s="25" t="s">
        <v>194</v>
      </c>
      <c r="C30" s="21">
        <v>23.447999954223633</v>
      </c>
      <c r="D30" s="33"/>
      <c r="E30" s="37"/>
      <c r="F30" s="37"/>
      <c r="G30" s="36">
        <v>14.526000022888184</v>
      </c>
      <c r="I30" s="37"/>
      <c r="J30" s="37"/>
      <c r="K30" s="37"/>
      <c r="L30" s="37"/>
      <c r="M30" s="37"/>
      <c r="N30" s="37"/>
      <c r="O30" s="38"/>
    </row>
    <row r="31" spans="2:16">
      <c r="B31" s="25" t="s">
        <v>194</v>
      </c>
      <c r="C31" s="21">
        <v>23.46299934387207</v>
      </c>
      <c r="D31" s="39"/>
      <c r="E31" s="37"/>
      <c r="F31" s="37"/>
      <c r="G31" s="36">
        <v>14.602999687194824</v>
      </c>
      <c r="H31" s="39"/>
      <c r="I31" s="37"/>
      <c r="J31" s="37"/>
      <c r="K31" s="37"/>
      <c r="L31" s="37"/>
      <c r="M31" s="37"/>
      <c r="N31" s="37"/>
      <c r="O31" s="38"/>
    </row>
    <row r="32" spans="2:16" ht="15.75">
      <c r="B32" s="25" t="s">
        <v>194</v>
      </c>
      <c r="C32" s="21">
        <v>23.61199951171875</v>
      </c>
      <c r="D32" s="40">
        <f>STDEV(C30:C32)</f>
        <v>9.0665949660239623E-2</v>
      </c>
      <c r="E32" s="41">
        <f>AVERAGE(C30:C32)</f>
        <v>23.507666269938152</v>
      </c>
      <c r="F32" s="37"/>
      <c r="G32" s="36">
        <v>14.58899974822998</v>
      </c>
      <c r="H32" s="42">
        <f>STDEV(G30:G32)</f>
        <v>4.1016078122886844E-2</v>
      </c>
      <c r="I32" s="41">
        <f>AVERAGE(G30:G32)</f>
        <v>14.57266648610433</v>
      </c>
      <c r="J32" s="37"/>
      <c r="K32" s="41">
        <f>E32-I32</f>
        <v>8.9349997838338222</v>
      </c>
      <c r="L32" s="41">
        <f>K32-$K$7</f>
        <v>1.9179995854695644</v>
      </c>
      <c r="M32" s="18">
        <f>SQRT((D32*D32)+(H32*H32))</f>
        <v>9.9511974618011992E-2</v>
      </c>
      <c r="N32" s="6"/>
      <c r="O32" s="23">
        <f>POWER(2,-L32)</f>
        <v>0.26462117475253394</v>
      </c>
      <c r="P32" s="17">
        <f>M32/SQRT((COUNT(C30:C32)+COUNT(G30:G32)/2))</f>
        <v>4.6910394707773258E-2</v>
      </c>
    </row>
    <row r="33" spans="2:17">
      <c r="B33" s="25" t="s">
        <v>195</v>
      </c>
      <c r="C33" s="21"/>
      <c r="D33" s="33"/>
      <c r="E33" s="37"/>
      <c r="F33" s="37"/>
      <c r="G33" s="36">
        <v>16.952999114990234</v>
      </c>
      <c r="I33" s="37"/>
      <c r="J33" s="37"/>
      <c r="K33" s="37"/>
      <c r="L33" s="37"/>
      <c r="M33" s="37"/>
      <c r="N33" s="37"/>
      <c r="O33" s="38"/>
    </row>
    <row r="34" spans="2:17">
      <c r="B34" s="25" t="s">
        <v>195</v>
      </c>
      <c r="C34" s="21">
        <v>32.078998565673828</v>
      </c>
      <c r="D34" s="39"/>
      <c r="E34" s="37"/>
      <c r="F34" s="37"/>
      <c r="G34" s="36">
        <v>16.940000534057617</v>
      </c>
      <c r="H34" s="39"/>
      <c r="I34" s="37"/>
      <c r="J34" s="37"/>
      <c r="K34" s="37"/>
      <c r="L34" s="37"/>
      <c r="M34" s="37"/>
      <c r="N34" s="37"/>
      <c r="O34" s="38"/>
    </row>
    <row r="35" spans="2:17" ht="15.75">
      <c r="B35" s="25" t="s">
        <v>195</v>
      </c>
      <c r="C35" s="21">
        <v>30.134000778198242</v>
      </c>
      <c r="D35" s="40">
        <f>STDEV(C33:C35)</f>
        <v>1.3753211249168182</v>
      </c>
      <c r="E35" s="41">
        <f>AVERAGE(C33:C35)</f>
        <v>31.106499671936035</v>
      </c>
      <c r="F35" s="37"/>
      <c r="G35" s="36">
        <v>16.961000442504883</v>
      </c>
      <c r="H35" s="42">
        <f>STDEV(G33:G35)</f>
        <v>1.0598588766529308E-2</v>
      </c>
      <c r="I35" s="41">
        <f>AVERAGE(G33:G35)</f>
        <v>16.95133336385091</v>
      </c>
      <c r="J35" s="37"/>
      <c r="K35" s="41">
        <f>E35-I35</f>
        <v>14.155166308085125</v>
      </c>
      <c r="L35" s="41">
        <f>K35-$K$7</f>
        <v>7.1381661097208671</v>
      </c>
      <c r="M35" s="18">
        <f>SQRT((D35*D35)+(H35*H35))</f>
        <v>1.3753619620762763</v>
      </c>
      <c r="N35" s="6"/>
      <c r="O35" s="46">
        <f>POWER(2,-L35)</f>
        <v>7.0990116182564466E-3</v>
      </c>
      <c r="P35" s="17">
        <f>M35/SQRT((COUNT(C33:C35)+COUNT(G33:G35)/2))</f>
        <v>0.7351618921272286</v>
      </c>
    </row>
    <row r="36" spans="2:17" s="24" customFormat="1">
      <c r="B36" s="25" t="s">
        <v>196</v>
      </c>
      <c r="C36" s="21">
        <v>24.003999710083008</v>
      </c>
      <c r="D36" s="33"/>
      <c r="E36" s="37"/>
      <c r="F36" s="37"/>
      <c r="G36" s="36">
        <v>17.145000457763672</v>
      </c>
      <c r="H36" s="32"/>
      <c r="I36" s="37"/>
      <c r="J36" s="37"/>
      <c r="K36" s="37"/>
      <c r="L36" s="37"/>
      <c r="M36" s="37"/>
      <c r="N36" s="37"/>
      <c r="O36" s="38"/>
      <c r="P36" s="44"/>
      <c r="Q36" s="30"/>
    </row>
    <row r="37" spans="2:17" s="24" customFormat="1">
      <c r="B37" s="25" t="s">
        <v>196</v>
      </c>
      <c r="C37" s="21">
        <v>24.225000381469727</v>
      </c>
      <c r="D37" s="39"/>
      <c r="E37" s="37"/>
      <c r="F37" s="37"/>
      <c r="G37" s="36">
        <v>17.46299934387207</v>
      </c>
      <c r="H37" s="39"/>
      <c r="I37" s="37"/>
      <c r="J37" s="37"/>
      <c r="K37" s="37"/>
      <c r="L37" s="37"/>
      <c r="M37" s="37"/>
      <c r="N37" s="37"/>
      <c r="O37" s="38"/>
      <c r="P37" s="44"/>
      <c r="Q37" s="30"/>
    </row>
    <row r="38" spans="2:17" s="24" customFormat="1" ht="15.75">
      <c r="B38" s="25" t="s">
        <v>196</v>
      </c>
      <c r="C38" s="21">
        <v>24.572000503540039</v>
      </c>
      <c r="D38" s="40">
        <f>STDEV(C36:C38)</f>
        <v>0.28632012469670182</v>
      </c>
      <c r="E38" s="41">
        <f>AVERAGE(C36:C38)</f>
        <v>24.267000198364258</v>
      </c>
      <c r="F38" s="37"/>
      <c r="G38" s="36">
        <v>17.156999588012695</v>
      </c>
      <c r="H38" s="42">
        <f>STDEV(G36:G38)</f>
        <v>0.18023277600499427</v>
      </c>
      <c r="I38" s="41">
        <f>AVERAGE(G36:G38)</f>
        <v>17.25499979654948</v>
      </c>
      <c r="J38" s="37"/>
      <c r="K38" s="41">
        <f>E38-I38</f>
        <v>7.0120004018147775</v>
      </c>
      <c r="L38" s="41">
        <f>K38-$K$7</f>
        <v>-4.9997965494803509E-3</v>
      </c>
      <c r="M38" s="41">
        <f>SQRT((D38*D38)+(H38*H38))</f>
        <v>0.33832390892870889</v>
      </c>
      <c r="N38" s="37"/>
      <c r="O38" s="45">
        <f>POWER(2,-L38)</f>
        <v>1.0034716069987688</v>
      </c>
      <c r="P38" s="1">
        <f>M38/SQRT((COUNT(C36:C38)+COUNT(G36:G38)/2))</f>
        <v>0.15948742016068668</v>
      </c>
      <c r="Q38" s="30"/>
    </row>
    <row r="39" spans="2:17" s="24" customFormat="1">
      <c r="B39" s="25" t="s">
        <v>197</v>
      </c>
      <c r="C39" s="21">
        <v>22.927999496459961</v>
      </c>
      <c r="D39" s="33"/>
      <c r="E39" s="37"/>
      <c r="F39" s="37"/>
      <c r="G39" s="36">
        <v>14.753999710083008</v>
      </c>
      <c r="H39" s="32"/>
      <c r="I39" s="37"/>
      <c r="J39" s="37"/>
      <c r="K39" s="37"/>
      <c r="L39" s="37"/>
      <c r="M39" s="37"/>
      <c r="N39" s="37"/>
      <c r="O39" s="38"/>
      <c r="P39" s="44"/>
      <c r="Q39" s="30"/>
    </row>
    <row r="40" spans="2:17" s="24" customFormat="1">
      <c r="B40" s="25" t="s">
        <v>197</v>
      </c>
      <c r="C40" s="21">
        <v>22.982999801635742</v>
      </c>
      <c r="D40" s="39"/>
      <c r="E40" s="37"/>
      <c r="F40" s="37"/>
      <c r="G40" s="36">
        <v>14.25100040435791</v>
      </c>
      <c r="H40" s="39"/>
      <c r="I40" s="37"/>
      <c r="J40" s="37"/>
      <c r="K40" s="37"/>
      <c r="L40" s="37"/>
      <c r="M40" s="37"/>
      <c r="N40" s="37"/>
      <c r="O40" s="38"/>
      <c r="P40" s="44"/>
      <c r="Q40" s="30"/>
    </row>
    <row r="41" spans="2:17" s="24" customFormat="1" ht="15.75">
      <c r="B41" s="25" t="s">
        <v>197</v>
      </c>
      <c r="C41" s="21">
        <v>23.339000701904297</v>
      </c>
      <c r="D41" s="40">
        <f>STDEV(C39:C41)</f>
        <v>0.22311568951195668</v>
      </c>
      <c r="E41" s="41">
        <f>AVERAGE(C39:C41)</f>
        <v>23.083333333333332</v>
      </c>
      <c r="F41" s="37"/>
      <c r="G41" s="36">
        <v>14.230999946594238</v>
      </c>
      <c r="H41" s="42">
        <f>STDEV(G39:G41)</f>
        <v>0.29634919506101859</v>
      </c>
      <c r="I41" s="41">
        <f>AVERAGE(G39:G41)</f>
        <v>14.412000020345053</v>
      </c>
      <c r="J41" s="37"/>
      <c r="K41" s="41">
        <f>E41-I41</f>
        <v>8.6713333129882795</v>
      </c>
      <c r="L41" s="41">
        <f>K41-$K$7</f>
        <v>1.6543331146240217</v>
      </c>
      <c r="M41" s="41">
        <f>SQRT((D41*D41)+(H41*H41))</f>
        <v>0.37094939859731474</v>
      </c>
      <c r="N41" s="37"/>
      <c r="O41" s="45">
        <f>POWER(2,-L41)</f>
        <v>0.31768456129824357</v>
      </c>
      <c r="P41" s="1">
        <f>M41/SQRT((COUNT(C39:C41)+COUNT(G39:G41)/2))</f>
        <v>0.17486722348348857</v>
      </c>
      <c r="Q41" s="30"/>
    </row>
    <row r="42" spans="2:17">
      <c r="B42" s="25" t="s">
        <v>198</v>
      </c>
      <c r="C42" s="21">
        <v>25.461999893188477</v>
      </c>
      <c r="D42" s="33"/>
      <c r="E42" s="37"/>
      <c r="F42" s="37"/>
      <c r="G42" s="36">
        <v>15.118000030517578</v>
      </c>
      <c r="I42" s="37"/>
      <c r="J42" s="37"/>
      <c r="K42" s="37"/>
      <c r="L42" s="37"/>
      <c r="M42" s="37"/>
      <c r="N42" s="37"/>
      <c r="O42" s="38"/>
    </row>
    <row r="43" spans="2:17">
      <c r="B43" s="25" t="s">
        <v>198</v>
      </c>
      <c r="C43" s="21">
        <v>25.478000640869141</v>
      </c>
      <c r="D43" s="39"/>
      <c r="E43" s="37"/>
      <c r="F43" s="37"/>
      <c r="G43" s="36">
        <v>15.220000267028809</v>
      </c>
      <c r="H43" s="39"/>
      <c r="I43" s="37"/>
      <c r="J43" s="37"/>
      <c r="K43" s="37"/>
      <c r="L43" s="37"/>
      <c r="M43" s="37"/>
      <c r="N43" s="37"/>
      <c r="O43" s="38"/>
    </row>
    <row r="44" spans="2:17" ht="15.75">
      <c r="B44" s="25" t="s">
        <v>198</v>
      </c>
      <c r="C44" s="21">
        <v>25.452999114990234</v>
      </c>
      <c r="D44" s="40">
        <f>STDEV(C42:C44)</f>
        <v>1.2663031698529958E-2</v>
      </c>
      <c r="E44" s="41">
        <f>AVERAGE(C42:C44)</f>
        <v>25.464333216349285</v>
      </c>
      <c r="F44" s="37"/>
      <c r="G44" s="36">
        <v>15.281000137329102</v>
      </c>
      <c r="H44" s="42">
        <f>STDEV(G42:G44)</f>
        <v>8.2354990989787186E-2</v>
      </c>
      <c r="I44" s="41">
        <f>AVERAGE(G42:G44)</f>
        <v>15.20633347829183</v>
      </c>
      <c r="J44" s="37"/>
      <c r="K44" s="41">
        <f>E44-I44</f>
        <v>10.257999738057455</v>
      </c>
      <c r="L44" s="41">
        <f>K44-$K$7</f>
        <v>3.2409995396931972</v>
      </c>
      <c r="M44" s="18">
        <f>SQRT((D44*D44)+(H44*H44))</f>
        <v>8.3322847483303777E-2</v>
      </c>
      <c r="N44" s="6"/>
      <c r="O44" s="23">
        <f>POWER(2,-L44)</f>
        <v>0.10576985832200018</v>
      </c>
      <c r="P44" s="17">
        <f>M44/SQRT((COUNT(C42:C44)+COUNT(G42:G44)/2))</f>
        <v>3.927876698881104E-2</v>
      </c>
    </row>
    <row r="45" spans="2:17">
      <c r="B45" s="25" t="s">
        <v>199</v>
      </c>
      <c r="C45" s="21">
        <v>26.079000473022461</v>
      </c>
      <c r="D45" s="33"/>
      <c r="E45" s="37"/>
      <c r="F45" s="37"/>
      <c r="G45" s="36">
        <v>19.333999633789063</v>
      </c>
      <c r="I45" s="37"/>
      <c r="J45" s="37"/>
      <c r="K45" s="37"/>
      <c r="L45" s="37"/>
      <c r="M45" s="37"/>
      <c r="N45" s="37"/>
      <c r="O45" s="38"/>
    </row>
    <row r="46" spans="2:17">
      <c r="B46" s="25" t="s">
        <v>199</v>
      </c>
      <c r="C46" s="21">
        <v>26.134000778198242</v>
      </c>
      <c r="D46" s="39"/>
      <c r="E46" s="37"/>
      <c r="F46" s="37"/>
      <c r="G46" s="36">
        <v>18.739999771118164</v>
      </c>
      <c r="H46" s="39"/>
      <c r="I46" s="37"/>
      <c r="J46" s="37"/>
      <c r="K46" s="37"/>
      <c r="L46" s="37"/>
      <c r="M46" s="37"/>
      <c r="N46" s="37"/>
      <c r="O46" s="38"/>
    </row>
    <row r="47" spans="2:17" ht="15.75">
      <c r="B47" s="25" t="s">
        <v>199</v>
      </c>
      <c r="C47" s="21">
        <v>26.256000518798828</v>
      </c>
      <c r="D47" s="40">
        <f>STDEV(C45:C47)</f>
        <v>9.0588802178557928E-2</v>
      </c>
      <c r="E47" s="41">
        <f>AVERAGE(C45:C47)</f>
        <v>26.156333923339844</v>
      </c>
      <c r="F47" s="37"/>
      <c r="G47" s="36">
        <v>19.406999588012695</v>
      </c>
      <c r="H47" s="42">
        <f>STDEV(G45:G47)</f>
        <v>0.36584459039034234</v>
      </c>
      <c r="I47" s="41">
        <f>AVERAGE(G45:G47)</f>
        <v>19.160332997639973</v>
      </c>
      <c r="J47" s="37"/>
      <c r="K47" s="41">
        <f>E47-I47</f>
        <v>6.996000925699871</v>
      </c>
      <c r="L47" s="41">
        <f>K47-$K$7</f>
        <v>-2.0999272664386837E-2</v>
      </c>
      <c r="M47" s="18">
        <f>SQRT((D47*D47)+(H47*H47))</f>
        <v>0.37689334751096798</v>
      </c>
      <c r="N47" s="6"/>
      <c r="O47" s="23">
        <f>POWER(2,-L47)</f>
        <v>1.0146620350382476</v>
      </c>
      <c r="P47" s="17">
        <f>M47/SQRT((COUNT(C45:C47)+COUNT(G45:G47)/2))</f>
        <v>0.17766922787273565</v>
      </c>
    </row>
    <row r="48" spans="2:17">
      <c r="B48" s="25" t="s">
        <v>200</v>
      </c>
      <c r="C48" s="21">
        <v>24.084999084472656</v>
      </c>
      <c r="D48" s="33"/>
      <c r="E48" s="37"/>
      <c r="F48" s="37"/>
      <c r="G48" s="36">
        <v>14.637999534606934</v>
      </c>
      <c r="I48" s="37"/>
      <c r="J48" s="37"/>
      <c r="K48" s="37"/>
      <c r="L48" s="37"/>
      <c r="M48" s="37"/>
      <c r="N48" s="37"/>
      <c r="O48" s="38"/>
    </row>
    <row r="49" spans="2:17">
      <c r="B49" s="25" t="s">
        <v>200</v>
      </c>
      <c r="C49" s="21">
        <v>24.044000625610352</v>
      </c>
      <c r="D49" s="39"/>
      <c r="E49" s="37"/>
      <c r="F49" s="37"/>
      <c r="G49" s="36">
        <v>14.60200023651123</v>
      </c>
      <c r="H49" s="39"/>
      <c r="I49" s="37"/>
      <c r="J49" s="37"/>
      <c r="K49" s="37"/>
      <c r="L49" s="37"/>
      <c r="M49" s="37"/>
      <c r="N49" s="37"/>
      <c r="O49" s="38"/>
    </row>
    <row r="50" spans="2:17" ht="15.75">
      <c r="B50" s="25" t="s">
        <v>200</v>
      </c>
      <c r="C50" s="21">
        <v>24.055999755859375</v>
      </c>
      <c r="D50" s="40">
        <f>STDEV(C48:C50)</f>
        <v>2.1078479609300538E-2</v>
      </c>
      <c r="E50" s="41">
        <f>AVERAGE(C48:C50)</f>
        <v>24.061666488647461</v>
      </c>
      <c r="F50" s="37"/>
      <c r="G50" s="36">
        <v>14.607000350952148</v>
      </c>
      <c r="H50" s="42">
        <f>STDEV(G48:G50)</f>
        <v>1.9501709305719293E-2</v>
      </c>
      <c r="I50" s="41">
        <f>AVERAGE(G48:G50)</f>
        <v>14.615666707356771</v>
      </c>
      <c r="J50" s="37"/>
      <c r="K50" s="41">
        <f>E50-I50</f>
        <v>9.4459997812906895</v>
      </c>
      <c r="L50" s="41">
        <f>K50-$K$7</f>
        <v>2.4289995829264317</v>
      </c>
      <c r="M50" s="18">
        <f>SQRT((D50*D50)+(H50*H50))</f>
        <v>2.871617955934384E-2</v>
      </c>
      <c r="N50" s="6"/>
      <c r="O50" s="23">
        <f>POWER(2,-L50)</f>
        <v>0.18569416876554853</v>
      </c>
      <c r="P50" s="17">
        <f>M50/SQRT((COUNT(C48:C50)+COUNT(G48:G50)/2))</f>
        <v>1.3536936864121704E-2</v>
      </c>
    </row>
    <row r="51" spans="2:17">
      <c r="B51" s="25" t="s">
        <v>201</v>
      </c>
      <c r="C51" s="21">
        <v>26.468000411987305</v>
      </c>
      <c r="D51" s="33"/>
      <c r="E51" s="37"/>
      <c r="F51" s="37"/>
      <c r="G51" s="36">
        <v>17.23699951171875</v>
      </c>
      <c r="I51" s="37"/>
      <c r="J51" s="37"/>
      <c r="K51" s="37"/>
      <c r="L51" s="37"/>
      <c r="M51" s="37"/>
      <c r="N51" s="37"/>
      <c r="O51" s="38"/>
    </row>
    <row r="52" spans="2:17">
      <c r="B52" s="25" t="s">
        <v>201</v>
      </c>
      <c r="C52" s="21">
        <v>26.579000473022461</v>
      </c>
      <c r="D52" s="39"/>
      <c r="E52" s="37"/>
      <c r="F52" s="37"/>
      <c r="G52" s="36">
        <v>17.299999237060547</v>
      </c>
      <c r="H52" s="39"/>
      <c r="I52" s="37"/>
      <c r="J52" s="37"/>
      <c r="K52" s="37"/>
      <c r="L52" s="37"/>
      <c r="M52" s="37"/>
      <c r="N52" s="37"/>
      <c r="O52" s="38"/>
    </row>
    <row r="53" spans="2:17" ht="15.75">
      <c r="B53" s="25" t="s">
        <v>201</v>
      </c>
      <c r="C53" s="21">
        <v>26.548000335693359</v>
      </c>
      <c r="D53" s="40">
        <f>STDEV(C51:C53)</f>
        <v>5.7274208647531952E-2</v>
      </c>
      <c r="E53" s="41">
        <f>AVERAGE(C51:C53)</f>
        <v>26.531667073567707</v>
      </c>
      <c r="F53" s="37"/>
      <c r="G53" s="36">
        <v>17.277000427246094</v>
      </c>
      <c r="H53" s="42">
        <f>STDEV(G51:G53)</f>
        <v>3.187994115701627E-2</v>
      </c>
      <c r="I53" s="41">
        <f>AVERAGE(G51:G53)</f>
        <v>17.271333058675129</v>
      </c>
      <c r="J53" s="37"/>
      <c r="K53" s="41">
        <f>E53-I53</f>
        <v>9.2603340148925781</v>
      </c>
      <c r="L53" s="41">
        <f>K53-$K$7</f>
        <v>2.2433338165283203</v>
      </c>
      <c r="M53" s="18">
        <f>SQRT((D53*D53)+(H53*H53))</f>
        <v>6.5548955936581041E-2</v>
      </c>
      <c r="N53" s="6"/>
      <c r="O53" s="23">
        <f>POWER(2,-L53)</f>
        <v>0.21119772267829559</v>
      </c>
      <c r="P53" s="17">
        <f>M53/SQRT((COUNT(C51:C53)+COUNT(G51:G53)/2))</f>
        <v>3.090007416163644E-2</v>
      </c>
    </row>
    <row r="54" spans="2:17">
      <c r="B54" s="25" t="s">
        <v>202</v>
      </c>
      <c r="C54" s="21">
        <v>27.24799919128418</v>
      </c>
      <c r="D54" s="33"/>
      <c r="E54" s="37"/>
      <c r="F54" s="37"/>
      <c r="G54" s="36">
        <v>19.724000930786133</v>
      </c>
      <c r="I54" s="37"/>
      <c r="J54" s="37"/>
      <c r="K54" s="37"/>
      <c r="L54" s="37"/>
      <c r="M54" s="37"/>
      <c r="N54" s="37"/>
      <c r="O54" s="38"/>
    </row>
    <row r="55" spans="2:17">
      <c r="B55" s="25" t="s">
        <v>202</v>
      </c>
      <c r="C55" s="21">
        <v>27.179000854492188</v>
      </c>
      <c r="D55" s="39"/>
      <c r="E55" s="37"/>
      <c r="F55" s="37"/>
      <c r="G55" s="36">
        <v>19.843999862670898</v>
      </c>
      <c r="H55" s="39"/>
      <c r="I55" s="37"/>
      <c r="J55" s="37"/>
      <c r="K55" s="37"/>
      <c r="L55" s="37"/>
      <c r="M55" s="37"/>
      <c r="N55" s="37"/>
      <c r="O55" s="38"/>
    </row>
    <row r="56" spans="2:17" ht="15.75">
      <c r="B56" s="25" t="s">
        <v>202</v>
      </c>
      <c r="C56" s="21">
        <v>27.100000381469727</v>
      </c>
      <c r="D56" s="40">
        <f>STDEV(C54:C56)</f>
        <v>7.4055714301608108E-2</v>
      </c>
      <c r="E56" s="41">
        <f>AVERAGE(C54:C56)</f>
        <v>27.175666809082031</v>
      </c>
      <c r="F56" s="37"/>
      <c r="G56" s="36">
        <v>19.870000839233398</v>
      </c>
      <c r="H56" s="42">
        <f>STDEV(G54:G56)</f>
        <v>7.788000139348808E-2</v>
      </c>
      <c r="I56" s="41">
        <f>AVERAGE(G54:G56)</f>
        <v>19.812667210896809</v>
      </c>
      <c r="J56" s="37"/>
      <c r="K56" s="41">
        <f>E56-I56</f>
        <v>7.3629995981852225</v>
      </c>
      <c r="L56" s="41">
        <f>K56-$K$7</f>
        <v>0.34599939982096473</v>
      </c>
      <c r="M56" s="18">
        <f>SQRT((D56*D56)+(H56*H56))</f>
        <v>0.10746880216030655</v>
      </c>
      <c r="N56" s="6"/>
      <c r="O56" s="23">
        <f>POWER(2,-L56)</f>
        <v>0.78676277265657202</v>
      </c>
      <c r="P56" s="17">
        <f>M56/SQRT((COUNT(C54:C56)+COUNT(G54:G56)/2))</f>
        <v>5.0661279182365501E-2</v>
      </c>
    </row>
    <row r="57" spans="2:17" s="24" customFormat="1">
      <c r="B57" s="25" t="s">
        <v>203</v>
      </c>
      <c r="C57" s="21"/>
      <c r="D57" s="33"/>
      <c r="E57" s="37"/>
      <c r="F57" s="37"/>
      <c r="G57" s="36">
        <v>12.51200008392334</v>
      </c>
      <c r="H57" s="32"/>
      <c r="I57" s="37"/>
      <c r="J57" s="37"/>
      <c r="K57" s="37"/>
      <c r="L57" s="37"/>
      <c r="M57" s="37"/>
      <c r="N57" s="37"/>
      <c r="O57" s="38"/>
      <c r="P57" s="44"/>
      <c r="Q57" s="30"/>
    </row>
    <row r="58" spans="2:17" s="24" customFormat="1">
      <c r="B58" s="25" t="s">
        <v>203</v>
      </c>
      <c r="C58" s="21">
        <v>23.180000305175781</v>
      </c>
      <c r="D58" s="39"/>
      <c r="E58" s="37"/>
      <c r="F58" s="37"/>
      <c r="G58" s="36">
        <v>13.010000228881836</v>
      </c>
      <c r="H58" s="39"/>
      <c r="I58" s="37"/>
      <c r="J58" s="37"/>
      <c r="K58" s="37"/>
      <c r="L58" s="37"/>
      <c r="M58" s="37"/>
      <c r="N58" s="37"/>
      <c r="O58" s="38"/>
      <c r="P58" s="44"/>
      <c r="Q58" s="30"/>
    </row>
    <row r="59" spans="2:17" s="24" customFormat="1" ht="15.75">
      <c r="B59" s="25" t="s">
        <v>203</v>
      </c>
      <c r="C59" s="21">
        <v>23.517999649047852</v>
      </c>
      <c r="D59" s="40">
        <f>STDEV(C57:C59)</f>
        <v>0.23900162808854467</v>
      </c>
      <c r="E59" s="41">
        <f>AVERAGE(C57:C59)</f>
        <v>23.348999977111816</v>
      </c>
      <c r="F59" s="37"/>
      <c r="G59" s="36">
        <v>12.732999801635742</v>
      </c>
      <c r="H59" s="42">
        <f>STDEV(G57:G59)</f>
        <v>0.24952429951884444</v>
      </c>
      <c r="I59" s="41">
        <f>AVERAGE(G57:G59)</f>
        <v>12.751666704813639</v>
      </c>
      <c r="J59" s="37"/>
      <c r="K59" s="41">
        <f>E59-I59</f>
        <v>10.597333272298178</v>
      </c>
      <c r="L59" s="41">
        <f>K59-$K$7</f>
        <v>3.5803330739339199</v>
      </c>
      <c r="M59" s="41">
        <f>SQRT((D59*D59)+(H59*H59))</f>
        <v>0.34552012138129529</v>
      </c>
      <c r="N59" s="37"/>
      <c r="O59" s="45">
        <f>POWER(2,-L59)</f>
        <v>8.3601169006089382E-2</v>
      </c>
      <c r="P59" s="1">
        <f>M59/SQRT((COUNT(C57:C59)+COUNT(G57:G59)/2))</f>
        <v>0.18468827349219319</v>
      </c>
      <c r="Q59" s="30"/>
    </row>
    <row r="60" spans="2:17" s="24" customFormat="1">
      <c r="B60" s="25" t="s">
        <v>204</v>
      </c>
      <c r="C60" s="21">
        <v>26.149999618530273</v>
      </c>
      <c r="D60" s="33"/>
      <c r="E60" s="37"/>
      <c r="F60" s="37"/>
      <c r="G60" s="36">
        <v>17.481000900268555</v>
      </c>
      <c r="H60" s="32"/>
      <c r="I60" s="37"/>
      <c r="J60" s="37"/>
      <c r="K60" s="37"/>
      <c r="L60" s="37"/>
      <c r="M60" s="37"/>
      <c r="N60" s="37"/>
      <c r="O60" s="38"/>
      <c r="P60" s="44"/>
      <c r="Q60" s="30"/>
    </row>
    <row r="61" spans="2:17" s="24" customFormat="1">
      <c r="B61" s="25" t="s">
        <v>204</v>
      </c>
      <c r="C61" s="21">
        <v>26.514999389648438</v>
      </c>
      <c r="D61" s="39"/>
      <c r="E61" s="37"/>
      <c r="F61" s="37"/>
      <c r="G61" s="36">
        <v>17.933000564575195</v>
      </c>
      <c r="H61" s="39"/>
      <c r="I61" s="37"/>
      <c r="J61" s="37"/>
      <c r="K61" s="37"/>
      <c r="L61" s="37"/>
      <c r="M61" s="37"/>
      <c r="N61" s="37"/>
      <c r="O61" s="38"/>
      <c r="P61" s="44"/>
      <c r="Q61" s="30"/>
    </row>
    <row r="62" spans="2:17" s="24" customFormat="1" ht="15.75">
      <c r="B62" s="25" t="s">
        <v>204</v>
      </c>
      <c r="C62" s="21"/>
      <c r="D62" s="40">
        <f>STDEV(C60:C62)</f>
        <v>0.25809381328919156</v>
      </c>
      <c r="E62" s="41">
        <f>AVERAGE(C60:C62)</f>
        <v>26.332499504089355</v>
      </c>
      <c r="F62" s="37"/>
      <c r="G62" s="36">
        <v>17.746000289916992</v>
      </c>
      <c r="H62" s="42">
        <f>STDEV(G60:G62)</f>
        <v>0.22711871923786539</v>
      </c>
      <c r="I62" s="41">
        <f>AVERAGE(G60:G62)</f>
        <v>17.720000584920246</v>
      </c>
      <c r="J62" s="37"/>
      <c r="K62" s="41">
        <f>E62-I62</f>
        <v>8.6124989191691093</v>
      </c>
      <c r="L62" s="41">
        <f>K62-$K$7</f>
        <v>1.5954987208048514</v>
      </c>
      <c r="M62" s="41">
        <f>SQRT((D62*D62)+(H62*H62))</f>
        <v>0.34379547566308138</v>
      </c>
      <c r="N62" s="37"/>
      <c r="O62" s="45">
        <f>POWER(2,-L62)</f>
        <v>0.33090781732082308</v>
      </c>
      <c r="P62" s="1">
        <f>M62/SQRT((COUNT(C60:C62)+COUNT(G60:G62)/2))</f>
        <v>0.18376641157917561</v>
      </c>
      <c r="Q62" s="30"/>
    </row>
    <row r="63" spans="2:17" s="24" customFormat="1">
      <c r="B63" s="25" t="s">
        <v>205</v>
      </c>
      <c r="C63" s="21">
        <v>25.63599967956543</v>
      </c>
      <c r="D63" s="33"/>
      <c r="E63" s="37"/>
      <c r="F63" s="37"/>
      <c r="G63" s="36">
        <v>19.440000534057617</v>
      </c>
      <c r="H63" s="32"/>
      <c r="I63" s="37"/>
      <c r="J63" s="37"/>
      <c r="K63" s="37"/>
      <c r="L63" s="37"/>
      <c r="M63" s="37"/>
      <c r="N63" s="37"/>
      <c r="O63" s="38"/>
      <c r="P63" s="44"/>
      <c r="Q63" s="30"/>
    </row>
    <row r="64" spans="2:17" s="24" customFormat="1">
      <c r="B64" s="25" t="s">
        <v>205</v>
      </c>
      <c r="C64" s="21">
        <v>25.582000732421875</v>
      </c>
      <c r="D64" s="39"/>
      <c r="E64" s="37"/>
      <c r="F64" s="37"/>
      <c r="G64" s="36">
        <v>19.465999603271484</v>
      </c>
      <c r="H64" s="39"/>
      <c r="I64" s="37"/>
      <c r="J64" s="37"/>
      <c r="K64" s="37"/>
      <c r="L64" s="37"/>
      <c r="M64" s="37"/>
      <c r="N64" s="37"/>
      <c r="O64" s="38"/>
      <c r="P64" s="44"/>
      <c r="Q64" s="30"/>
    </row>
    <row r="65" spans="2:17" s="24" customFormat="1" ht="15.75">
      <c r="B65" s="25" t="s">
        <v>205</v>
      </c>
      <c r="C65" s="21">
        <v>25.798999786376953</v>
      </c>
      <c r="D65" s="40">
        <f>STDEV(C63:C65)</f>
        <v>0.11297013656314912</v>
      </c>
      <c r="E65" s="41">
        <f>AVERAGE(C63:C65)</f>
        <v>25.672333399454754</v>
      </c>
      <c r="F65" s="37"/>
      <c r="G65" s="36">
        <v>19.413000106811523</v>
      </c>
      <c r="H65" s="42">
        <f>STDEV(G63:G65)</f>
        <v>2.650132479854693E-2</v>
      </c>
      <c r="I65" s="41">
        <f>AVERAGE(G63:G65)</f>
        <v>19.439666748046875</v>
      </c>
      <c r="J65" s="37"/>
      <c r="K65" s="41">
        <f>E65-I65</f>
        <v>6.2326666514078788</v>
      </c>
      <c r="L65" s="41">
        <f>K65-$K$7</f>
        <v>-0.78433354695637902</v>
      </c>
      <c r="M65" s="41">
        <f>SQRT((D65*D65)+(H65*H65))</f>
        <v>0.11603694226915255</v>
      </c>
      <c r="N65" s="37"/>
      <c r="O65" s="45">
        <f>POWER(2,-L65)</f>
        <v>1.7222965206678782</v>
      </c>
      <c r="P65" s="1">
        <f>M65/SQRT((COUNT(C63:C65)+COUNT(G63:G65)/2))</f>
        <v>5.4700339164446471E-2</v>
      </c>
      <c r="Q65" s="30"/>
    </row>
    <row r="66" spans="2:17">
      <c r="B66" s="25" t="s">
        <v>206</v>
      </c>
      <c r="C66" s="21">
        <v>20.972999572753906</v>
      </c>
      <c r="D66" s="33"/>
      <c r="E66" s="37"/>
      <c r="F66" s="37"/>
      <c r="G66" s="36">
        <v>13.425999641418457</v>
      </c>
      <c r="I66" s="37"/>
      <c r="J66" s="37"/>
      <c r="K66" s="37"/>
      <c r="L66" s="37"/>
      <c r="M66" s="37"/>
      <c r="N66" s="37"/>
      <c r="O66" s="38"/>
    </row>
    <row r="67" spans="2:17">
      <c r="B67" s="25" t="s">
        <v>206</v>
      </c>
      <c r="C67" s="21">
        <v>21.062999725341797</v>
      </c>
      <c r="D67" s="39"/>
      <c r="E67" s="37"/>
      <c r="F67" s="37"/>
      <c r="G67" s="36">
        <v>13.420000076293945</v>
      </c>
      <c r="H67" s="39"/>
      <c r="I67" s="37"/>
      <c r="J67" s="37"/>
      <c r="K67" s="37"/>
      <c r="L67" s="37"/>
      <c r="M67" s="37"/>
      <c r="N67" s="37"/>
      <c r="O67" s="38"/>
    </row>
    <row r="68" spans="2:17" ht="15.75">
      <c r="B68" s="25" t="s">
        <v>206</v>
      </c>
      <c r="C68" s="21">
        <v>21.104999542236328</v>
      </c>
      <c r="D68" s="40">
        <f>STDEV(C66:C68)</f>
        <v>6.743886617816422E-2</v>
      </c>
      <c r="E68" s="41">
        <f>AVERAGE(C66:C68)</f>
        <v>21.046999613444012</v>
      </c>
      <c r="F68" s="37"/>
      <c r="G68" s="36">
        <v>13.46399974822998</v>
      </c>
      <c r="H68" s="42">
        <f>STDEV(G66:G68)</f>
        <v>2.3860616190175415E-2</v>
      </c>
      <c r="I68" s="41">
        <f>AVERAGE(G66:G68)</f>
        <v>13.436666488647461</v>
      </c>
      <c r="J68" s="37"/>
      <c r="K68" s="41">
        <f>E68-I68</f>
        <v>7.6103331247965507</v>
      </c>
      <c r="L68" s="41">
        <f>K68-$K$7</f>
        <v>0.59333292643229285</v>
      </c>
      <c r="M68" s="18">
        <f>SQRT((D68*D68)+(H68*H68))</f>
        <v>7.153551339279815E-2</v>
      </c>
      <c r="N68" s="6"/>
      <c r="O68" s="23">
        <f>POWER(2,-L68)</f>
        <v>0.66280990783367466</v>
      </c>
      <c r="P68" s="17">
        <f>M68/SQRT((COUNT(C66:C68)+COUNT(G66:G68)/2))</f>
        <v>3.3722164410472447E-2</v>
      </c>
    </row>
    <row r="69" spans="2:17">
      <c r="B69" s="25" t="s">
        <v>207</v>
      </c>
      <c r="C69" s="21">
        <v>26.027999877929688</v>
      </c>
      <c r="D69" s="33"/>
      <c r="E69" s="37"/>
      <c r="F69" s="37"/>
      <c r="G69" s="36">
        <v>18.22599983215332</v>
      </c>
      <c r="I69" s="37"/>
      <c r="J69" s="37"/>
      <c r="K69" s="37"/>
      <c r="L69" s="37"/>
      <c r="M69" s="37"/>
      <c r="N69" s="37"/>
      <c r="O69" s="38"/>
    </row>
    <row r="70" spans="2:17">
      <c r="B70" s="25" t="s">
        <v>207</v>
      </c>
      <c r="C70" s="21">
        <v>26.091999053955078</v>
      </c>
      <c r="D70" s="39"/>
      <c r="E70" s="37"/>
      <c r="F70" s="37"/>
      <c r="G70" s="36">
        <v>18.333999633789063</v>
      </c>
      <c r="H70" s="39"/>
      <c r="I70" s="37"/>
      <c r="J70" s="37"/>
      <c r="K70" s="37"/>
      <c r="L70" s="37"/>
      <c r="M70" s="37"/>
      <c r="N70" s="37"/>
      <c r="O70" s="38"/>
    </row>
    <row r="71" spans="2:17" ht="15.75">
      <c r="B71" s="25" t="s">
        <v>207</v>
      </c>
      <c r="C71" s="21">
        <v>25.982000350952148</v>
      </c>
      <c r="D71" s="40">
        <f>STDEV(C69:C71)</f>
        <v>5.5244254115115916E-2</v>
      </c>
      <c r="E71" s="41">
        <f>AVERAGE(C69:C71)</f>
        <v>26.033999760945637</v>
      </c>
      <c r="F71" s="37"/>
      <c r="G71" s="36">
        <v>18.312000274658203</v>
      </c>
      <c r="H71" s="42">
        <f>STDEV(G69:G71)</f>
        <v>5.7073059999974071E-2</v>
      </c>
      <c r="I71" s="41">
        <f>AVERAGE(G69:G71)</f>
        <v>18.290666580200195</v>
      </c>
      <c r="J71" s="37"/>
      <c r="K71" s="41">
        <f>E71-I71</f>
        <v>7.7433331807454415</v>
      </c>
      <c r="L71" s="41">
        <f>K71-$K$7</f>
        <v>0.72633298238118371</v>
      </c>
      <c r="M71" s="18">
        <f>SQRT((D71*D71)+(H71*H71))</f>
        <v>7.9430861700576699E-2</v>
      </c>
      <c r="N71" s="6"/>
      <c r="O71" s="23">
        <f>POWER(2,-L71)</f>
        <v>0.60443831394801784</v>
      </c>
      <c r="P71" s="17">
        <f>M71/SQRT((COUNT(C69:C71)+COUNT(G69:G71)/2))</f>
        <v>3.7444067295979072E-2</v>
      </c>
    </row>
    <row r="72" spans="2:17">
      <c r="B72" s="25" t="s">
        <v>208</v>
      </c>
      <c r="C72" s="21">
        <v>25.298000335693359</v>
      </c>
      <c r="D72" s="33"/>
      <c r="E72" s="37"/>
      <c r="F72" s="37"/>
      <c r="G72" s="36">
        <v>18.60099983215332</v>
      </c>
      <c r="I72" s="37"/>
      <c r="J72" s="37"/>
      <c r="K72" s="37"/>
      <c r="L72" s="37"/>
      <c r="M72" s="37"/>
      <c r="N72" s="37"/>
      <c r="O72" s="38"/>
    </row>
    <row r="73" spans="2:17">
      <c r="B73" s="25" t="s">
        <v>208</v>
      </c>
      <c r="C73" s="21">
        <v>25.420000076293945</v>
      </c>
      <c r="D73" s="39"/>
      <c r="E73" s="37"/>
      <c r="F73" s="37"/>
      <c r="G73" s="36">
        <v>18.618999481201172</v>
      </c>
      <c r="H73" s="39"/>
      <c r="I73" s="37"/>
      <c r="J73" s="37"/>
      <c r="K73" s="37"/>
      <c r="L73" s="37"/>
      <c r="M73" s="37"/>
      <c r="N73" s="37"/>
      <c r="O73" s="38"/>
    </row>
    <row r="74" spans="2:17" ht="15.75">
      <c r="B74" s="25" t="s">
        <v>208</v>
      </c>
      <c r="C74" s="21">
        <v>25.36199951171875</v>
      </c>
      <c r="D74" s="40">
        <f>STDEV(C72:C74)</f>
        <v>6.1024444186435912E-2</v>
      </c>
      <c r="E74" s="41">
        <f>AVERAGE(C72:C74)</f>
        <v>25.359999974568684</v>
      </c>
      <c r="F74" s="37"/>
      <c r="G74" s="36">
        <v>18.552000045776367</v>
      </c>
      <c r="H74" s="42">
        <f>STDEV(G72:G74)</f>
        <v>3.4674416068323916E-2</v>
      </c>
      <c r="I74" s="41">
        <f>AVERAGE(G72:G74)</f>
        <v>18.590666453043621</v>
      </c>
      <c r="J74" s="37"/>
      <c r="K74" s="41">
        <f>E74-I74</f>
        <v>6.7693335215250627</v>
      </c>
      <c r="L74" s="41">
        <f>K74-$K$7</f>
        <v>-0.24766667683919508</v>
      </c>
      <c r="M74" s="18">
        <f>SQRT((D74*D74)+(H74*H74))</f>
        <v>7.0187590911375997E-2</v>
      </c>
      <c r="N74" s="6"/>
      <c r="O74" s="23">
        <f>POWER(2,-L74)</f>
        <v>1.187285321595972</v>
      </c>
      <c r="P74" s="17">
        <f>M74/SQRT((COUNT(C72:C74)+COUNT(G72:G74)/2))</f>
        <v>3.3086747659054172E-2</v>
      </c>
    </row>
    <row r="75" spans="2:17">
      <c r="B75" s="25" t="s">
        <v>209</v>
      </c>
      <c r="C75" s="21">
        <v>23.823999404907227</v>
      </c>
      <c r="D75" s="33"/>
      <c r="E75" s="37"/>
      <c r="F75" s="37"/>
      <c r="G75" s="36">
        <v>14.305999755859375</v>
      </c>
      <c r="I75" s="37"/>
      <c r="J75" s="37"/>
      <c r="K75" s="37"/>
      <c r="L75" s="37"/>
      <c r="M75" s="37"/>
      <c r="N75" s="37"/>
      <c r="O75" s="38"/>
    </row>
    <row r="76" spans="2:17">
      <c r="B76" s="25" t="s">
        <v>209</v>
      </c>
      <c r="C76" s="21">
        <v>23.711000442504883</v>
      </c>
      <c r="D76" s="39"/>
      <c r="E76" s="37"/>
      <c r="F76" s="37"/>
      <c r="G76" s="36">
        <v>14.413999557495117</v>
      </c>
      <c r="H76" s="39"/>
      <c r="I76" s="37"/>
      <c r="J76" s="37"/>
      <c r="K76" s="37"/>
      <c r="L76" s="37"/>
      <c r="M76" s="37"/>
      <c r="N76" s="37"/>
      <c r="O76" s="38"/>
    </row>
    <row r="77" spans="2:17" ht="15.75">
      <c r="B77" s="25" t="s">
        <v>209</v>
      </c>
      <c r="C77" s="21">
        <v>23.659999847412109</v>
      </c>
      <c r="D77" s="40">
        <f>STDEV(C75:C77)</f>
        <v>8.3930210157425411E-2</v>
      </c>
      <c r="E77" s="41">
        <f>AVERAGE(C75:C77)</f>
        <v>23.731666564941406</v>
      </c>
      <c r="F77" s="37"/>
      <c r="G77" s="36">
        <v>14.394000053405762</v>
      </c>
      <c r="H77" s="42">
        <f>STDEV(G75:G77)</f>
        <v>5.7457215510662664E-2</v>
      </c>
      <c r="I77" s="41">
        <f>AVERAGE(G75:G77)</f>
        <v>14.371333122253418</v>
      </c>
      <c r="J77" s="37"/>
      <c r="K77" s="41">
        <f>E77-I77</f>
        <v>9.3603334426879883</v>
      </c>
      <c r="L77" s="41">
        <f>K77-$K$7</f>
        <v>2.3433332443237305</v>
      </c>
      <c r="M77" s="18">
        <f>SQRT((D77*D77)+(H77*H77))</f>
        <v>0.10171338059128864</v>
      </c>
      <c r="N77" s="6"/>
      <c r="O77" s="23">
        <f>POWER(2,-L77)</f>
        <v>0.1970545211524336</v>
      </c>
      <c r="P77" s="17">
        <f>M77/SQRT((COUNT(C75:C77)+COUNT(G75:G77)/2))</f>
        <v>4.7948147435672245E-2</v>
      </c>
    </row>
    <row r="78" spans="2:17">
      <c r="B78" s="25" t="s">
        <v>210</v>
      </c>
      <c r="C78" s="21">
        <v>25.016000747680664</v>
      </c>
      <c r="D78" s="33"/>
      <c r="E78" s="37"/>
      <c r="F78" s="37"/>
      <c r="G78" s="36">
        <v>15.234999656677246</v>
      </c>
      <c r="I78" s="37"/>
      <c r="J78" s="37"/>
      <c r="K78" s="37"/>
      <c r="L78" s="37"/>
      <c r="M78" s="37"/>
      <c r="N78" s="37"/>
      <c r="O78" s="38"/>
    </row>
    <row r="79" spans="2:17">
      <c r="B79" s="25" t="s">
        <v>210</v>
      </c>
      <c r="C79" s="21">
        <v>25.143999099731445</v>
      </c>
      <c r="D79" s="39"/>
      <c r="E79" s="37"/>
      <c r="F79" s="37"/>
      <c r="G79" s="36">
        <v>15.159999847412109</v>
      </c>
      <c r="H79" s="39"/>
      <c r="I79" s="37"/>
      <c r="J79" s="37"/>
      <c r="K79" s="37"/>
      <c r="L79" s="37"/>
      <c r="M79" s="37"/>
      <c r="N79" s="37"/>
      <c r="O79" s="38"/>
    </row>
    <row r="80" spans="2:17" ht="15.75">
      <c r="B80" s="25" t="s">
        <v>210</v>
      </c>
      <c r="C80" s="21">
        <v>25.040000915527344</v>
      </c>
      <c r="D80" s="40">
        <f>STDEV(C78:C80)</f>
        <v>6.8038234964044014E-2</v>
      </c>
      <c r="E80" s="41">
        <f>AVERAGE(C78:C80)</f>
        <v>25.066666920979817</v>
      </c>
      <c r="F80" s="37"/>
      <c r="G80" s="36">
        <v>15.28600025177002</v>
      </c>
      <c r="H80" s="42">
        <f>STDEV(G78:G80)</f>
        <v>6.3379983680418611E-2</v>
      </c>
      <c r="I80" s="41">
        <f>AVERAGE(G78:G80)</f>
        <v>15.226999918619791</v>
      </c>
      <c r="J80" s="37"/>
      <c r="K80" s="41">
        <f>E80-I80</f>
        <v>9.8396670023600254</v>
      </c>
      <c r="L80" s="41">
        <f>K80-$K$7</f>
        <v>2.8226668039957676</v>
      </c>
      <c r="M80" s="18">
        <f>SQRT((D80*D80)+(H80*H80))</f>
        <v>9.298507271789698E-2</v>
      </c>
      <c r="N80" s="6"/>
      <c r="O80" s="23">
        <f>POWER(2,-L80)</f>
        <v>0.14134896221108068</v>
      </c>
      <c r="P80" s="17">
        <f>M80/SQRT((COUNT(C78:C80)+COUNT(G78:G80)/2))</f>
        <v>4.3833583645299462E-2</v>
      </c>
    </row>
    <row r="81" spans="2:17" s="24" customFormat="1">
      <c r="B81" s="25" t="s">
        <v>211</v>
      </c>
      <c r="C81" s="21"/>
      <c r="D81" s="33"/>
      <c r="E81" s="37"/>
      <c r="F81" s="37"/>
      <c r="G81" s="36">
        <v>19.415000915527344</v>
      </c>
      <c r="H81" s="32"/>
      <c r="I81" s="37"/>
      <c r="J81" s="37"/>
      <c r="K81" s="37"/>
      <c r="L81" s="37"/>
      <c r="M81" s="37"/>
      <c r="N81" s="37"/>
      <c r="O81" s="38"/>
      <c r="P81" s="44"/>
      <c r="Q81" s="30"/>
    </row>
    <row r="82" spans="2:17" s="24" customFormat="1">
      <c r="B82" s="25" t="s">
        <v>211</v>
      </c>
      <c r="C82" s="21">
        <v>28.433000564575195</v>
      </c>
      <c r="D82" s="39"/>
      <c r="E82" s="37"/>
      <c r="F82" s="37"/>
      <c r="G82" s="36">
        <v>19.202999114990234</v>
      </c>
      <c r="H82" s="39"/>
      <c r="I82" s="37"/>
      <c r="J82" s="37"/>
      <c r="K82" s="37"/>
      <c r="L82" s="37"/>
      <c r="M82" s="37"/>
      <c r="N82" s="37"/>
      <c r="O82" s="38"/>
      <c r="P82" s="44"/>
      <c r="Q82" s="30"/>
    </row>
    <row r="83" spans="2:17" s="24" customFormat="1" ht="15.75">
      <c r="B83" s="25" t="s">
        <v>211</v>
      </c>
      <c r="C83" s="21">
        <v>26.030000686645508</v>
      </c>
      <c r="D83" s="40">
        <f>STDEV(C81:C83)</f>
        <v>1.699177508874528</v>
      </c>
      <c r="E83" s="41">
        <f>AVERAGE(C81:C83)</f>
        <v>27.231500625610352</v>
      </c>
      <c r="F83" s="37"/>
      <c r="G83" s="36">
        <v>19.208000183105469</v>
      </c>
      <c r="H83" s="42">
        <f>STDEV(G81:G83)</f>
        <v>0.12098145679983512</v>
      </c>
      <c r="I83" s="41">
        <f>AVERAGE(G81:G83)</f>
        <v>19.275333404541016</v>
      </c>
      <c r="J83" s="37"/>
      <c r="K83" s="41">
        <f>E83-I83</f>
        <v>7.9561672210693359</v>
      </c>
      <c r="L83" s="41">
        <f>K83-$K$7</f>
        <v>0.93916702270507813</v>
      </c>
      <c r="M83" s="41">
        <f>SQRT((D83*D83)+(H83*H83))</f>
        <v>1.7034790047295731</v>
      </c>
      <c r="N83" s="37"/>
      <c r="O83" s="31">
        <f>POWER(2,-L83)</f>
        <v>0.52153391460152199</v>
      </c>
      <c r="P83" s="1">
        <f>M83/SQRT((COUNT(C81:C83)+COUNT(G81:G83)/2))</f>
        <v>0.91054782875153273</v>
      </c>
      <c r="Q83" s="30"/>
    </row>
    <row r="84" spans="2:17" s="24" customFormat="1">
      <c r="B84" s="25" t="s">
        <v>212</v>
      </c>
      <c r="C84" s="21">
        <v>24.308000564575195</v>
      </c>
      <c r="D84" s="33"/>
      <c r="E84" s="37"/>
      <c r="F84" s="37"/>
      <c r="G84" s="36">
        <v>15.899999618530273</v>
      </c>
      <c r="H84" s="32"/>
      <c r="I84" s="37"/>
      <c r="J84" s="37"/>
      <c r="K84" s="37"/>
      <c r="L84" s="37"/>
      <c r="M84" s="37"/>
      <c r="N84" s="37"/>
      <c r="O84" s="38"/>
      <c r="P84" s="44"/>
      <c r="Q84" s="30"/>
    </row>
    <row r="85" spans="2:17" s="24" customFormat="1">
      <c r="B85" s="25" t="s">
        <v>212</v>
      </c>
      <c r="C85" s="21"/>
      <c r="D85" s="39"/>
      <c r="E85" s="37"/>
      <c r="F85" s="37"/>
      <c r="G85" s="36">
        <v>15.98799991607666</v>
      </c>
      <c r="H85" s="39"/>
      <c r="I85" s="37"/>
      <c r="J85" s="37"/>
      <c r="K85" s="37"/>
      <c r="L85" s="37"/>
      <c r="M85" s="37"/>
      <c r="N85" s="37"/>
      <c r="O85" s="38"/>
      <c r="P85" s="44"/>
      <c r="Q85" s="30"/>
    </row>
    <row r="86" spans="2:17" s="24" customFormat="1" ht="15.75">
      <c r="B86" s="25" t="s">
        <v>212</v>
      </c>
      <c r="C86" s="21">
        <v>24.406999588012695</v>
      </c>
      <c r="D86" s="40">
        <f>STDEV(C84:C86)</f>
        <v>7.0002880803502199E-2</v>
      </c>
      <c r="E86" s="41">
        <f>AVERAGE(C84:C86)</f>
        <v>24.357500076293945</v>
      </c>
      <c r="F86" s="37"/>
      <c r="G86" s="36">
        <v>15.815999984741211</v>
      </c>
      <c r="H86" s="42">
        <f>STDEV(G84:G86)</f>
        <v>8.600771983214496E-2</v>
      </c>
      <c r="I86" s="41">
        <f>AVERAGE(G84:G86)</f>
        <v>15.901333173116049</v>
      </c>
      <c r="J86" s="37"/>
      <c r="K86" s="41">
        <f>E86-I86</f>
        <v>8.4561669031778965</v>
      </c>
      <c r="L86" s="41">
        <f>K86-$K$7</f>
        <v>1.4391667048136387</v>
      </c>
      <c r="M86" s="41">
        <f>SQRT((D86*D86)+(H86*H86))</f>
        <v>0.1108951360137769</v>
      </c>
      <c r="N86" s="37"/>
      <c r="O86" s="45">
        <f>POWER(2,-L86)</f>
        <v>0.3687802488925816</v>
      </c>
      <c r="P86" s="1">
        <f>M86/SQRT((COUNT(C84:C86)+COUNT(G84:G86)/2))</f>
        <v>5.9275943546178468E-2</v>
      </c>
      <c r="Q86" s="30"/>
    </row>
    <row r="87" spans="2:17">
      <c r="B87" s="25" t="s">
        <v>213</v>
      </c>
      <c r="C87" s="21">
        <v>26.961999893188477</v>
      </c>
      <c r="D87" s="33"/>
      <c r="E87" s="37"/>
      <c r="F87" s="37"/>
      <c r="G87" s="36">
        <v>18.64900016784668</v>
      </c>
      <c r="I87" s="37"/>
      <c r="J87" s="37"/>
      <c r="K87" s="37"/>
      <c r="L87" s="37"/>
      <c r="M87" s="37"/>
      <c r="N87" s="37"/>
      <c r="O87" s="38"/>
    </row>
    <row r="88" spans="2:17">
      <c r="B88" s="25" t="s">
        <v>213</v>
      </c>
      <c r="C88" s="21">
        <v>26.945999145507813</v>
      </c>
      <c r="D88" s="39"/>
      <c r="E88" s="37"/>
      <c r="F88" s="37"/>
      <c r="G88" s="36">
        <v>18.708000183105469</v>
      </c>
      <c r="H88" s="39"/>
      <c r="I88" s="37"/>
      <c r="J88" s="37"/>
      <c r="K88" s="37"/>
      <c r="L88" s="37"/>
      <c r="M88" s="37"/>
      <c r="N88" s="37"/>
      <c r="O88" s="38"/>
    </row>
    <row r="89" spans="2:17" ht="15.75">
      <c r="B89" s="25" t="s">
        <v>213</v>
      </c>
      <c r="C89" s="21">
        <v>26.927999496459961</v>
      </c>
      <c r="D89" s="40">
        <f>STDEV(C87:C89)</f>
        <v>1.7009988584566794E-2</v>
      </c>
      <c r="E89" s="41">
        <f>AVERAGE(C87:C89)</f>
        <v>26.945332845052082</v>
      </c>
      <c r="F89" s="37"/>
      <c r="G89" s="36">
        <v>18.700000762939453</v>
      </c>
      <c r="H89" s="42">
        <f>STDEV(G87:G89)</f>
        <v>3.2005346489159238E-2</v>
      </c>
      <c r="I89" s="41">
        <f>AVERAGE(G87:G89)</f>
        <v>18.685667037963867</v>
      </c>
      <c r="J89" s="37"/>
      <c r="K89" s="41">
        <f>E89-I89</f>
        <v>8.259665807088215</v>
      </c>
      <c r="L89" s="41">
        <f>K89-$K$7</f>
        <v>1.2426656087239571</v>
      </c>
      <c r="M89" s="18">
        <f>SQRT((D89*D89)+(H89*H89))</f>
        <v>3.6244750179001514E-2</v>
      </c>
      <c r="N89" s="6"/>
      <c r="O89" s="23">
        <f>POWER(2,-L89)</f>
        <v>0.42259113002942861</v>
      </c>
      <c r="P89" s="17">
        <f>M89/SQRT((COUNT(C87:C89)+COUNT(G87:G89)/2))</f>
        <v>1.708593908932287E-2</v>
      </c>
    </row>
    <row r="90" spans="2:17">
      <c r="B90" s="25" t="s">
        <v>214</v>
      </c>
      <c r="C90" s="21">
        <v>29.034000396728516</v>
      </c>
      <c r="D90" s="33"/>
      <c r="E90" s="37"/>
      <c r="F90" s="37"/>
      <c r="G90" s="36">
        <v>22.187000274658203</v>
      </c>
      <c r="I90" s="37"/>
      <c r="J90" s="37"/>
      <c r="K90" s="37"/>
      <c r="L90" s="37"/>
      <c r="M90" s="37"/>
      <c r="N90" s="37"/>
      <c r="O90" s="38"/>
    </row>
    <row r="91" spans="2:17">
      <c r="B91" s="25" t="s">
        <v>214</v>
      </c>
      <c r="C91" s="21">
        <v>28.940999984741211</v>
      </c>
      <c r="D91" s="39"/>
      <c r="E91" s="37"/>
      <c r="F91" s="37"/>
      <c r="G91" s="36">
        <v>22.187000274658203</v>
      </c>
      <c r="H91" s="39"/>
      <c r="I91" s="37"/>
      <c r="J91" s="37"/>
      <c r="K91" s="37"/>
      <c r="L91" s="37"/>
      <c r="M91" s="37"/>
      <c r="N91" s="37"/>
      <c r="O91" s="38"/>
    </row>
    <row r="92" spans="2:17" ht="15.75">
      <c r="B92" s="25" t="s">
        <v>214</v>
      </c>
      <c r="C92" s="21"/>
      <c r="D92" s="40">
        <f>STDEV(C90:C92)</f>
        <v>6.5761221969365832E-2</v>
      </c>
      <c r="E92" s="41">
        <f>AVERAGE(C90:C92)</f>
        <v>28.987500190734863</v>
      </c>
      <c r="F92" s="37"/>
      <c r="G92" s="36">
        <v>22.124000549316406</v>
      </c>
      <c r="H92" s="42">
        <f>STDEV(G90:G92)</f>
        <v>3.6372908384958914E-2</v>
      </c>
      <c r="I92" s="41">
        <f>AVERAGE(G90:G92)</f>
        <v>22.166000366210937</v>
      </c>
      <c r="J92" s="37"/>
      <c r="K92" s="41">
        <f>E92-I92</f>
        <v>6.8214998245239258</v>
      </c>
      <c r="L92" s="41">
        <f>K92-$K$7</f>
        <v>-0.19550037384033203</v>
      </c>
      <c r="M92" s="18">
        <f>SQRT((D92*D92)+(H92*H92))</f>
        <v>7.5150028471616809E-2</v>
      </c>
      <c r="N92" s="6"/>
      <c r="O92" s="23">
        <f>POWER(2,-L92)</f>
        <v>1.1451212572481966</v>
      </c>
      <c r="P92" s="17">
        <f>M92/SQRT((COUNT(C90:C92)+COUNT(G90:G92)/2))</f>
        <v>4.0169379878156719E-2</v>
      </c>
    </row>
    <row r="93" spans="2:17">
      <c r="B93" s="25" t="s">
        <v>215</v>
      </c>
      <c r="C93" s="21">
        <v>24.12299919128418</v>
      </c>
      <c r="D93" s="33"/>
      <c r="E93" s="37"/>
      <c r="F93" s="37"/>
      <c r="G93" s="36">
        <v>15.586999893188477</v>
      </c>
      <c r="I93" s="37"/>
      <c r="J93" s="37"/>
      <c r="K93" s="37"/>
      <c r="L93" s="37"/>
      <c r="M93" s="37"/>
      <c r="N93" s="37"/>
      <c r="O93" s="38"/>
    </row>
    <row r="94" spans="2:17">
      <c r="B94" s="25" t="s">
        <v>215</v>
      </c>
      <c r="C94" s="21">
        <v>24.315999984741211</v>
      </c>
      <c r="D94" s="39"/>
      <c r="E94" s="37"/>
      <c r="F94" s="37"/>
      <c r="G94" s="36">
        <v>15.562999725341797</v>
      </c>
      <c r="H94" s="39"/>
      <c r="I94" s="37"/>
      <c r="J94" s="37"/>
      <c r="K94" s="37"/>
      <c r="L94" s="37"/>
      <c r="M94" s="37"/>
      <c r="N94" s="37"/>
      <c r="O94" s="38"/>
    </row>
    <row r="95" spans="2:17" ht="15.75">
      <c r="B95" s="25" t="s">
        <v>215</v>
      </c>
      <c r="C95" s="21">
        <v>24.034000396728516</v>
      </c>
      <c r="D95" s="40">
        <f>STDEV(C93:C95)</f>
        <v>0.14416070855514851</v>
      </c>
      <c r="E95" s="41">
        <f>AVERAGE(C93:C95)</f>
        <v>24.157666524251301</v>
      </c>
      <c r="F95" s="37"/>
      <c r="G95" s="36">
        <v>15.668999671936035</v>
      </c>
      <c r="H95" s="42">
        <f>STDEV(G93:G95)</f>
        <v>5.5581712294151105E-2</v>
      </c>
      <c r="I95" s="41">
        <f>AVERAGE(G93:G95)</f>
        <v>15.606333096822103</v>
      </c>
      <c r="J95" s="37"/>
      <c r="K95" s="41">
        <f>E95-I95</f>
        <v>8.5513334274291974</v>
      </c>
      <c r="L95" s="41">
        <f>K95-$K$7</f>
        <v>1.5343332290649396</v>
      </c>
      <c r="M95" s="18">
        <f>SQRT((D95*D95)+(H95*H95))</f>
        <v>0.15450448741920816</v>
      </c>
      <c r="N95" s="6"/>
      <c r="O95" s="23">
        <f>POWER(2,-L95)</f>
        <v>0.34523886066323139</v>
      </c>
      <c r="P95" s="17">
        <f>M95/SQRT((COUNT(C93:C95)+COUNT(G93:G95)/2))</f>
        <v>7.2834113851915808E-2</v>
      </c>
    </row>
    <row r="96" spans="2:17">
      <c r="B96" s="25" t="s">
        <v>216</v>
      </c>
      <c r="C96" s="21">
        <v>26.781000137329102</v>
      </c>
      <c r="D96" s="33"/>
      <c r="E96" s="37"/>
      <c r="F96" s="37"/>
      <c r="G96" s="36">
        <v>16.215000152587891</v>
      </c>
      <c r="I96" s="37"/>
      <c r="J96" s="37"/>
      <c r="K96" s="37"/>
      <c r="L96" s="37"/>
      <c r="M96" s="37"/>
      <c r="N96" s="37"/>
      <c r="O96" s="38"/>
    </row>
    <row r="97" spans="2:17">
      <c r="B97" s="25" t="s">
        <v>216</v>
      </c>
      <c r="C97" s="21">
        <v>26.976999282836914</v>
      </c>
      <c r="D97" s="39"/>
      <c r="E97" s="37"/>
      <c r="F97" s="37"/>
      <c r="G97" s="36">
        <v>16.225000381469727</v>
      </c>
      <c r="H97" s="39"/>
      <c r="I97" s="37"/>
      <c r="J97" s="37"/>
      <c r="K97" s="37"/>
      <c r="L97" s="37"/>
      <c r="M97" s="37"/>
      <c r="N97" s="37"/>
      <c r="O97" s="38"/>
    </row>
    <row r="98" spans="2:17" ht="15.75">
      <c r="B98" s="25" t="s">
        <v>216</v>
      </c>
      <c r="C98" s="21">
        <v>26.879999160766602</v>
      </c>
      <c r="D98" s="40">
        <f>STDEV(C96:C98)</f>
        <v>9.8001271558950429E-2</v>
      </c>
      <c r="E98" s="41">
        <f>AVERAGE(C96:C98)</f>
        <v>26.879332860310871</v>
      </c>
      <c r="F98" s="37"/>
      <c r="G98" s="36">
        <v>16.170999526977539</v>
      </c>
      <c r="H98" s="42">
        <f>STDEV(G96:G98)</f>
        <v>2.8729055900713243E-2</v>
      </c>
      <c r="I98" s="41">
        <f>AVERAGE(G96:G98)</f>
        <v>16.203666687011719</v>
      </c>
      <c r="J98" s="37"/>
      <c r="K98" s="41">
        <f>E98-I98</f>
        <v>10.675666173299152</v>
      </c>
      <c r="L98" s="41">
        <f>K98-$K$7</f>
        <v>3.6586659749348946</v>
      </c>
      <c r="M98" s="18">
        <f>SQRT((D98*D98)+(H98*H98))</f>
        <v>0.1021254516764428</v>
      </c>
      <c r="N98" s="6"/>
      <c r="O98" s="23">
        <f>POWER(2,-L98)</f>
        <v>7.9182971852786527E-2</v>
      </c>
      <c r="P98" s="17">
        <f>M98/SQRT((COUNT(C96:C98)+COUNT(G96:G98)/2))</f>
        <v>4.8142399608101183E-2</v>
      </c>
    </row>
    <row r="99" spans="2:17">
      <c r="B99" s="25" t="s">
        <v>217</v>
      </c>
      <c r="C99" s="21">
        <v>25.381000518798828</v>
      </c>
      <c r="D99" s="33"/>
      <c r="E99" s="37"/>
      <c r="F99" s="37"/>
      <c r="G99" s="36">
        <v>18.406999588012695</v>
      </c>
      <c r="I99" s="37"/>
      <c r="J99" s="37"/>
      <c r="K99" s="37"/>
      <c r="L99" s="37"/>
      <c r="M99" s="37"/>
      <c r="N99" s="37"/>
      <c r="O99" s="38"/>
    </row>
    <row r="100" spans="2:17">
      <c r="B100" s="25" t="s">
        <v>217</v>
      </c>
      <c r="C100" s="21">
        <v>25.415000915527344</v>
      </c>
      <c r="D100" s="39"/>
      <c r="E100" s="37"/>
      <c r="F100" s="37"/>
      <c r="G100" s="36">
        <v>18.496000289916992</v>
      </c>
      <c r="H100" s="39"/>
      <c r="I100" s="37"/>
      <c r="J100" s="37"/>
      <c r="K100" s="37"/>
      <c r="L100" s="37"/>
      <c r="M100" s="37"/>
      <c r="N100" s="37"/>
      <c r="O100" s="38"/>
    </row>
    <row r="101" spans="2:17" ht="15.75">
      <c r="B101" s="25" t="s">
        <v>217</v>
      </c>
      <c r="C101" s="21">
        <v>25.334999084472656</v>
      </c>
      <c r="D101" s="40">
        <f>STDEV(C99:C101)</f>
        <v>4.0150657756887621E-2</v>
      </c>
      <c r="E101" s="41">
        <f>AVERAGE(C99:C101)</f>
        <v>25.377000172932942</v>
      </c>
      <c r="F101" s="37"/>
      <c r="G101" s="36">
        <v>18.517000198364258</v>
      </c>
      <c r="H101" s="42">
        <f>STDEV(G99:G101)</f>
        <v>5.839842374009669E-2</v>
      </c>
      <c r="I101" s="41">
        <f>AVERAGE(G99:G101)</f>
        <v>18.473333358764648</v>
      </c>
      <c r="J101" s="37"/>
      <c r="K101" s="41">
        <f>E101-I101</f>
        <v>6.9036668141682931</v>
      </c>
      <c r="L101" s="41">
        <f>K101-$K$7</f>
        <v>-0.11333338419596473</v>
      </c>
      <c r="M101" s="18">
        <f>SQRT((D101*D101)+(H101*H101))</f>
        <v>7.0869254360678924E-2</v>
      </c>
      <c r="N101" s="6"/>
      <c r="O101" s="23">
        <f>POWER(2,-L101)</f>
        <v>1.0817247042166218</v>
      </c>
      <c r="P101" s="17">
        <f>M101/SQRT((COUNT(C99:C101)+COUNT(G99:G101)/2))</f>
        <v>3.3408086890713583E-2</v>
      </c>
    </row>
    <row r="102" spans="2:17">
      <c r="B102" s="25" t="s">
        <v>218</v>
      </c>
      <c r="C102" s="21">
        <v>23.393999099731445</v>
      </c>
      <c r="D102" s="33"/>
      <c r="E102" s="37"/>
      <c r="F102" s="37"/>
      <c r="G102" s="36">
        <v>13.796999931335449</v>
      </c>
      <c r="I102" s="37"/>
      <c r="J102" s="37"/>
      <c r="K102" s="37"/>
      <c r="L102" s="37"/>
      <c r="M102" s="37"/>
      <c r="N102" s="37"/>
      <c r="O102" s="38"/>
    </row>
    <row r="103" spans="2:17">
      <c r="B103" s="25" t="s">
        <v>218</v>
      </c>
      <c r="C103" s="21">
        <v>23.590000152587891</v>
      </c>
      <c r="D103" s="39"/>
      <c r="E103" s="37"/>
      <c r="F103" s="37"/>
      <c r="G103" s="36">
        <v>13.76200008392334</v>
      </c>
      <c r="H103" s="39"/>
      <c r="I103" s="37"/>
      <c r="J103" s="37"/>
      <c r="K103" s="37"/>
      <c r="L103" s="37"/>
      <c r="M103" s="37"/>
      <c r="N103" s="37"/>
      <c r="O103" s="38"/>
    </row>
    <row r="104" spans="2:17" ht="15.75">
      <c r="B104" s="25" t="s">
        <v>218</v>
      </c>
      <c r="C104" s="21">
        <v>23.726999282836914</v>
      </c>
      <c r="D104" s="40">
        <f>STDEV(C102:C104)</f>
        <v>0.16736900168904587</v>
      </c>
      <c r="E104" s="41">
        <f>AVERAGE(C102:C104)</f>
        <v>23.570332845052082</v>
      </c>
      <c r="F104" s="37"/>
      <c r="G104" s="36">
        <v>13.88599967956543</v>
      </c>
      <c r="H104" s="42">
        <f>STDEV(G102:G104)</f>
        <v>6.3929445775887231E-2</v>
      </c>
      <c r="I104" s="41">
        <f>AVERAGE(G102:G104)</f>
        <v>13.81499989827474</v>
      </c>
      <c r="J104" s="37"/>
      <c r="K104" s="41">
        <f>E104-I104</f>
        <v>9.755332946777342</v>
      </c>
      <c r="L104" s="41">
        <f>K104-$K$7</f>
        <v>2.7383327484130842</v>
      </c>
      <c r="M104" s="18">
        <f>SQRT((D104*D104)+(H104*H104))</f>
        <v>0.1791629335649535</v>
      </c>
      <c r="N104" s="6"/>
      <c r="O104" s="23">
        <f>POWER(2,-L104)</f>
        <v>0.14985792146347943</v>
      </c>
      <c r="P104" s="17">
        <f>M104/SQRT((COUNT(C102:C104)+COUNT(G102:G104)/2))</f>
        <v>8.4458216840702358E-2</v>
      </c>
    </row>
    <row r="105" spans="2:17" s="24" customFormat="1">
      <c r="B105" s="25" t="s">
        <v>219</v>
      </c>
      <c r="C105" s="21">
        <v>25.75200080871582</v>
      </c>
      <c r="D105" s="33"/>
      <c r="E105" s="37"/>
      <c r="F105" s="37"/>
      <c r="G105" s="36">
        <v>15.402000427246094</v>
      </c>
      <c r="H105" s="32"/>
      <c r="I105" s="37"/>
      <c r="J105" s="37"/>
      <c r="K105" s="37"/>
      <c r="L105" s="37"/>
      <c r="M105" s="37"/>
      <c r="N105" s="37"/>
      <c r="O105" s="38"/>
      <c r="P105" s="44"/>
      <c r="Q105" s="30"/>
    </row>
    <row r="106" spans="2:17" s="24" customFormat="1">
      <c r="B106" s="25" t="s">
        <v>219</v>
      </c>
      <c r="C106" s="21"/>
      <c r="D106" s="39"/>
      <c r="E106" s="37"/>
      <c r="F106" s="37"/>
      <c r="G106" s="36">
        <v>15.616999626159668</v>
      </c>
      <c r="H106" s="39"/>
      <c r="I106" s="37"/>
      <c r="J106" s="37"/>
      <c r="K106" s="37"/>
      <c r="L106" s="37"/>
      <c r="M106" s="37"/>
      <c r="N106" s="37"/>
      <c r="O106" s="38"/>
      <c r="P106" s="44"/>
      <c r="Q106" s="30"/>
    </row>
    <row r="107" spans="2:17" s="24" customFormat="1" ht="15.75">
      <c r="B107" s="25" t="s">
        <v>219</v>
      </c>
      <c r="C107" s="21">
        <v>26.163999557495117</v>
      </c>
      <c r="D107" s="40">
        <f>STDEV(C105:C107)</f>
        <v>0.29132710910221365</v>
      </c>
      <c r="E107" s="41">
        <f>AVERAGE(C105:C107)</f>
        <v>25.958000183105469</v>
      </c>
      <c r="F107" s="37"/>
      <c r="G107" s="36">
        <v>15.406999588012695</v>
      </c>
      <c r="H107" s="42">
        <f>STDEV(G105:G107)</f>
        <v>0.12271217215064618</v>
      </c>
      <c r="I107" s="41">
        <f>AVERAGE(G105:G107)</f>
        <v>15.475333213806152</v>
      </c>
      <c r="J107" s="37"/>
      <c r="K107" s="41">
        <f>E107-I107</f>
        <v>10.482666969299316</v>
      </c>
      <c r="L107" s="41">
        <f>K107-$K$7</f>
        <v>3.4656667709350586</v>
      </c>
      <c r="M107" s="41">
        <f>SQRT((D107*D107)+(H107*H107))</f>
        <v>0.31611668999245029</v>
      </c>
      <c r="N107" s="37"/>
      <c r="O107" s="45">
        <f>POWER(2,-L107)</f>
        <v>9.0517040694568104E-2</v>
      </c>
      <c r="P107" s="1">
        <f>M107/SQRT((COUNT(C105:C107)+COUNT(G105:G107)/2))</f>
        <v>0.16897147831325424</v>
      </c>
      <c r="Q107" s="30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40" workbookViewId="0">
      <selection activeCell="T50" sqref="T50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0.140625" style="34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7" t="s">
        <v>244</v>
      </c>
      <c r="D3" s="48"/>
      <c r="E3" s="49"/>
      <c r="F3" s="9"/>
      <c r="G3" s="50" t="s">
        <v>9</v>
      </c>
      <c r="H3" s="50"/>
      <c r="I3" s="50"/>
      <c r="J3" s="10"/>
      <c r="K3" s="11"/>
      <c r="L3" s="12"/>
      <c r="M3" s="12"/>
      <c r="N3" s="20"/>
    </row>
    <row r="4" spans="2:16" ht="5.25" customHeight="1">
      <c r="C4" s="35"/>
      <c r="G4" s="35"/>
    </row>
    <row r="5" spans="2:16">
      <c r="B5" s="2"/>
      <c r="C5" s="36">
        <v>25.834999084472656</v>
      </c>
      <c r="D5" s="33"/>
      <c r="E5" s="37"/>
      <c r="F5" s="37"/>
      <c r="G5" s="36">
        <v>17.930999755859375</v>
      </c>
      <c r="H5" s="33"/>
      <c r="I5" s="37"/>
      <c r="J5" s="37"/>
      <c r="K5" s="37"/>
      <c r="L5" s="37"/>
      <c r="M5" s="37"/>
      <c r="N5" s="37"/>
      <c r="O5" s="38"/>
    </row>
    <row r="6" spans="2:16">
      <c r="B6" s="27" t="s">
        <v>4</v>
      </c>
      <c r="C6" s="36">
        <v>25.684000015258789</v>
      </c>
      <c r="D6" s="39"/>
      <c r="E6" s="37"/>
      <c r="F6" s="37"/>
      <c r="G6" s="36">
        <v>18.006000518798828</v>
      </c>
      <c r="H6" s="39"/>
      <c r="I6" s="37"/>
      <c r="J6" s="37"/>
      <c r="K6" s="37"/>
      <c r="L6" s="37"/>
      <c r="M6" s="37"/>
      <c r="N6" s="37"/>
      <c r="O6" s="38"/>
    </row>
    <row r="7" spans="2:16" ht="15.75">
      <c r="B7" s="27"/>
      <c r="C7" s="36">
        <v>25.771999359130859</v>
      </c>
      <c r="D7" s="40">
        <f>STDEV(C5:C8)</f>
        <v>7.5843664664570556E-2</v>
      </c>
      <c r="E7" s="41">
        <f>AVERAGE(C5:C8)</f>
        <v>25.763666152954102</v>
      </c>
      <c r="F7" s="37"/>
      <c r="G7" s="36">
        <v>17.895999908447266</v>
      </c>
      <c r="H7" s="42">
        <f>STDEV(G5:G8)</f>
        <v>5.6199403967905903E-2</v>
      </c>
      <c r="I7" s="41">
        <f>AVERAGE(G5:G8)</f>
        <v>17.944333394368488</v>
      </c>
      <c r="J7" s="37"/>
      <c r="K7" s="1">
        <f>E7-I7</f>
        <v>7.8193327585856132</v>
      </c>
      <c r="L7" s="41">
        <f>K7-$K$7</f>
        <v>0</v>
      </c>
      <c r="M7" s="18">
        <f>SQRT((D7*D7)+(H7*H7))</f>
        <v>9.4396157104511963E-2</v>
      </c>
      <c r="N7" s="6"/>
      <c r="O7" s="23">
        <f>POWER(2,-L7)</f>
        <v>1</v>
      </c>
      <c r="P7" s="17">
        <f>M7/SQRT((COUNT(C5:C8)+COUNT(G5:G8)/2))</f>
        <v>4.4498775204367409E-2</v>
      </c>
    </row>
    <row r="8" spans="2:16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6">
      <c r="B9" s="25" t="s">
        <v>220</v>
      </c>
      <c r="C9" s="21">
        <v>27.329000473022461</v>
      </c>
      <c r="D9" s="33"/>
      <c r="E9" s="37"/>
      <c r="F9" s="37"/>
      <c r="G9" s="36">
        <v>20.417999267578125</v>
      </c>
      <c r="I9" s="37"/>
      <c r="J9" s="37"/>
      <c r="K9" s="37"/>
      <c r="L9" s="37"/>
      <c r="M9" s="37"/>
      <c r="N9" s="37"/>
      <c r="O9" s="38"/>
    </row>
    <row r="10" spans="2:16">
      <c r="B10" s="25" t="s">
        <v>220</v>
      </c>
      <c r="C10" s="21">
        <v>27.458999633789063</v>
      </c>
      <c r="D10" s="39"/>
      <c r="E10" s="37"/>
      <c r="F10" s="37"/>
      <c r="G10" s="36">
        <v>20.457000732421875</v>
      </c>
      <c r="H10" s="39"/>
      <c r="I10" s="37"/>
      <c r="J10" s="37"/>
      <c r="K10" s="37"/>
      <c r="L10" s="37"/>
      <c r="M10" s="37"/>
      <c r="N10" s="37"/>
      <c r="O10" s="38"/>
    </row>
    <row r="11" spans="2:16" ht="15.75">
      <c r="B11" s="25" t="s">
        <v>220</v>
      </c>
      <c r="C11" s="21">
        <v>27.457000732421875</v>
      </c>
      <c r="D11" s="40">
        <f>STDEV(C9:C11)</f>
        <v>7.4484723056715635E-2</v>
      </c>
      <c r="E11" s="41">
        <f>AVERAGE(C9:C11)</f>
        <v>27.415000279744465</v>
      </c>
      <c r="F11" s="37"/>
      <c r="G11" s="36">
        <v>20.437999725341797</v>
      </c>
      <c r="H11" s="42">
        <f>STDEV(G9:G11)</f>
        <v>1.9502866630198533E-2</v>
      </c>
      <c r="I11" s="41">
        <f>AVERAGE(G9:G11)</f>
        <v>20.437666575113933</v>
      </c>
      <c r="J11" s="37"/>
      <c r="K11" s="41">
        <f>E11-I11</f>
        <v>6.9773337046305315</v>
      </c>
      <c r="L11" s="41">
        <f>K11-$K$7</f>
        <v>-0.84199905395508168</v>
      </c>
      <c r="M11" s="18">
        <f>SQRT((D11*D11)+(H11*H11))</f>
        <v>7.6995686733939431E-2</v>
      </c>
      <c r="N11" s="6"/>
      <c r="O11" s="23">
        <f>POWER(2,-L11)</f>
        <v>1.7925322236883443</v>
      </c>
      <c r="P11" s="17">
        <f>M11/SQRT((COUNT(C9:C11)+COUNT(G9:G11)/2))</f>
        <v>3.6296114807789118E-2</v>
      </c>
    </row>
    <row r="12" spans="2:16">
      <c r="B12" s="25" t="s">
        <v>221</v>
      </c>
      <c r="C12" s="21">
        <v>24.214000701904297</v>
      </c>
      <c r="D12" s="33"/>
      <c r="E12" s="37"/>
      <c r="F12" s="37"/>
      <c r="G12" s="36"/>
      <c r="I12" s="37"/>
      <c r="J12" s="37"/>
      <c r="K12" s="37"/>
      <c r="L12" s="37"/>
      <c r="M12" s="37"/>
      <c r="N12" s="37"/>
      <c r="O12" s="38"/>
    </row>
    <row r="13" spans="2:16">
      <c r="B13" s="25" t="s">
        <v>221</v>
      </c>
      <c r="C13" s="21">
        <v>24.145999908447266</v>
      </c>
      <c r="D13" s="39"/>
      <c r="E13" s="37"/>
      <c r="F13" s="37"/>
      <c r="G13" s="36">
        <v>14.534999847412109</v>
      </c>
      <c r="H13" s="39"/>
      <c r="I13" s="37"/>
      <c r="J13" s="37"/>
      <c r="K13" s="37"/>
      <c r="L13" s="37"/>
      <c r="M13" s="37"/>
      <c r="N13" s="37"/>
      <c r="O13" s="38"/>
    </row>
    <row r="14" spans="2:16" ht="15.75">
      <c r="B14" s="25" t="s">
        <v>221</v>
      </c>
      <c r="C14" s="21">
        <v>24.191999435424805</v>
      </c>
      <c r="D14" s="40">
        <f>STDEV(C12:C14)</f>
        <v>3.4698991627146736E-2</v>
      </c>
      <c r="E14" s="41">
        <f>AVERAGE(C12:C14)</f>
        <v>24.184000015258789</v>
      </c>
      <c r="F14" s="37"/>
      <c r="G14" s="36">
        <v>14.598999977111816</v>
      </c>
      <c r="H14" s="42">
        <f>STDEV(G12:G14)</f>
        <v>4.5254925707481401E-2</v>
      </c>
      <c r="I14" s="41">
        <f>AVERAGE(G12:G14)</f>
        <v>14.566999912261963</v>
      </c>
      <c r="J14" s="37"/>
      <c r="K14" s="41">
        <f>E14-I14</f>
        <v>9.6170001029968262</v>
      </c>
      <c r="L14" s="41">
        <f>K14-$K$7</f>
        <v>1.797667344411213</v>
      </c>
      <c r="M14" s="18">
        <f>SQRT((D14*D14)+(H14*H14))</f>
        <v>5.7026558029837818E-2</v>
      </c>
      <c r="N14" s="6"/>
      <c r="O14" s="23">
        <f>POWER(2,-L14)</f>
        <v>0.28763928935304334</v>
      </c>
      <c r="P14" s="17">
        <f>M14/SQRT((COUNT(C12:C14)+COUNT(G12:G14)/2))</f>
        <v>2.8513279014918909E-2</v>
      </c>
    </row>
    <row r="15" spans="2:16">
      <c r="B15" s="25" t="s">
        <v>222</v>
      </c>
      <c r="C15" s="21">
        <v>25.909999847412109</v>
      </c>
      <c r="D15" s="33"/>
      <c r="E15" s="37"/>
      <c r="F15" s="37"/>
      <c r="G15" s="36">
        <v>16.108999252319336</v>
      </c>
      <c r="I15" s="37"/>
      <c r="J15" s="37"/>
      <c r="K15" s="37"/>
      <c r="L15" s="37"/>
      <c r="M15" s="37"/>
      <c r="N15" s="37"/>
      <c r="O15" s="38"/>
    </row>
    <row r="16" spans="2:16">
      <c r="B16" s="25" t="s">
        <v>222</v>
      </c>
      <c r="C16" s="21">
        <v>26.033000946044922</v>
      </c>
      <c r="D16" s="39"/>
      <c r="E16" s="37"/>
      <c r="F16" s="37"/>
      <c r="G16" s="36">
        <v>16.128999710083008</v>
      </c>
      <c r="H16" s="39"/>
      <c r="I16" s="37"/>
      <c r="J16" s="37"/>
      <c r="K16" s="37"/>
      <c r="L16" s="37"/>
      <c r="M16" s="37"/>
      <c r="N16" s="37"/>
      <c r="O16" s="38"/>
    </row>
    <row r="17" spans="2:17" ht="15.75">
      <c r="B17" s="25" t="s">
        <v>222</v>
      </c>
      <c r="C17" s="21">
        <v>26.017000198364258</v>
      </c>
      <c r="D17" s="40">
        <f>STDEV(C15:C17)</f>
        <v>6.6875966404359444E-2</v>
      </c>
      <c r="E17" s="41">
        <f>AVERAGE(C15:C17)</f>
        <v>25.986666997273762</v>
      </c>
      <c r="F17" s="37"/>
      <c r="G17" s="36">
        <v>16.068000793457031</v>
      </c>
      <c r="H17" s="42">
        <f>STDEV(G15:G17)</f>
        <v>3.1095979829616111E-2</v>
      </c>
      <c r="I17" s="41">
        <f>AVERAGE(G15:G17)</f>
        <v>16.101999918619793</v>
      </c>
      <c r="J17" s="37"/>
      <c r="K17" s="41">
        <f>E17-I17</f>
        <v>9.884667078653969</v>
      </c>
      <c r="L17" s="41">
        <f>K17-$K$7</f>
        <v>2.0653343200683558</v>
      </c>
      <c r="M17" s="18">
        <f>SQRT((D17*D17)+(H17*H17))</f>
        <v>7.3751981967137017E-2</v>
      </c>
      <c r="N17" s="6"/>
      <c r="O17" s="23">
        <f>POWER(2,-L17)</f>
        <v>0.23893095479261942</v>
      </c>
      <c r="P17" s="17">
        <f>M17/SQRT((COUNT(C15:C17)+COUNT(G15:G17)/2))</f>
        <v>3.4767017716607042E-2</v>
      </c>
    </row>
    <row r="18" spans="2:17">
      <c r="B18" s="25" t="s">
        <v>223</v>
      </c>
      <c r="C18" s="21">
        <v>28.62700080871582</v>
      </c>
      <c r="D18" s="33"/>
      <c r="E18" s="37"/>
      <c r="F18" s="37"/>
      <c r="G18" s="36">
        <v>21.191999435424805</v>
      </c>
      <c r="I18" s="37"/>
      <c r="J18" s="37"/>
      <c r="K18" s="37"/>
      <c r="L18" s="37"/>
      <c r="M18" s="37"/>
      <c r="N18" s="37"/>
      <c r="O18" s="38"/>
    </row>
    <row r="19" spans="2:17">
      <c r="B19" s="25" t="s">
        <v>223</v>
      </c>
      <c r="C19" s="21">
        <v>28.548000335693359</v>
      </c>
      <c r="D19" s="39"/>
      <c r="E19" s="37"/>
      <c r="F19" s="37"/>
      <c r="G19" s="36">
        <v>21.090999603271484</v>
      </c>
      <c r="H19" s="39"/>
      <c r="I19" s="37"/>
      <c r="J19" s="37"/>
      <c r="K19" s="37"/>
      <c r="L19" s="37"/>
      <c r="M19" s="37"/>
      <c r="N19" s="37"/>
      <c r="O19" s="38"/>
    </row>
    <row r="20" spans="2:17" ht="15.75">
      <c r="B20" s="25" t="s">
        <v>223</v>
      </c>
      <c r="C20" s="21">
        <v>28.798999786376953</v>
      </c>
      <c r="D20" s="40">
        <f>STDEV(C18:C20)</f>
        <v>0.12833903491515045</v>
      </c>
      <c r="E20" s="41">
        <f>AVERAGE(C18:C20)</f>
        <v>28.658000310262043</v>
      </c>
      <c r="F20" s="37"/>
      <c r="G20" s="36">
        <v>21.041999816894531</v>
      </c>
      <c r="H20" s="42">
        <f>STDEV(G18:G20)</f>
        <v>7.6487287308865337E-2</v>
      </c>
      <c r="I20" s="41">
        <f>AVERAGE(G18:G20)</f>
        <v>21.108332951863606</v>
      </c>
      <c r="J20" s="37"/>
      <c r="K20" s="41">
        <f>E20-I20</f>
        <v>7.5496673583984375</v>
      </c>
      <c r="L20" s="41">
        <f>K20-$K$7</f>
        <v>-0.26966540018717566</v>
      </c>
      <c r="M20" s="18">
        <f>SQRT((D20*D20)+(H20*H20))</f>
        <v>0.14940285473451007</v>
      </c>
      <c r="N20" s="6"/>
      <c r="O20" s="23">
        <f>POWER(2,-L20)</f>
        <v>1.2055282008266919</v>
      </c>
      <c r="P20" s="17">
        <f>M20/SQRT((COUNT(C18:C20)+COUNT(G18:G20)/2))</f>
        <v>7.0429181140933841E-2</v>
      </c>
    </row>
    <row r="21" spans="2:17">
      <c r="B21" s="25" t="s">
        <v>224</v>
      </c>
      <c r="C21" s="21">
        <v>23.815000534057617</v>
      </c>
      <c r="D21" s="33"/>
      <c r="E21" s="37"/>
      <c r="F21" s="37"/>
      <c r="G21" s="36">
        <v>14.663000106811523</v>
      </c>
      <c r="I21" s="37"/>
      <c r="J21" s="37"/>
      <c r="K21" s="37"/>
      <c r="L21" s="37"/>
      <c r="M21" s="37"/>
      <c r="N21" s="37"/>
      <c r="O21" s="38"/>
    </row>
    <row r="22" spans="2:17">
      <c r="B22" s="25" t="s">
        <v>224</v>
      </c>
      <c r="C22" s="21">
        <v>23.886999130249023</v>
      </c>
      <c r="D22" s="39"/>
      <c r="E22" s="37"/>
      <c r="F22" s="37"/>
      <c r="G22" s="36">
        <v>14.682999610900879</v>
      </c>
      <c r="H22" s="39"/>
      <c r="I22" s="37"/>
      <c r="J22" s="37"/>
      <c r="K22" s="37"/>
      <c r="L22" s="37"/>
      <c r="M22" s="37"/>
      <c r="N22" s="37"/>
      <c r="O22" s="38"/>
    </row>
    <row r="23" spans="2:17" ht="15.75">
      <c r="B23" s="25" t="s">
        <v>224</v>
      </c>
      <c r="C23" s="21">
        <v>23.830999374389648</v>
      </c>
      <c r="D23" s="40">
        <f>STDEV(C21:C23)</f>
        <v>3.7805937368383051E-2</v>
      </c>
      <c r="E23" s="41">
        <f>AVERAGE(C21:C23)</f>
        <v>23.844333012898762</v>
      </c>
      <c r="F23" s="37"/>
      <c r="G23" s="36">
        <v>14.748000144958496</v>
      </c>
      <c r="H23" s="42">
        <f>STDEV(G21:G23)</f>
        <v>4.4441077238260858E-2</v>
      </c>
      <c r="I23" s="41">
        <f>AVERAGE(G21:G23)</f>
        <v>14.697999954223633</v>
      </c>
      <c r="J23" s="37"/>
      <c r="K23" s="41">
        <f>E23-I23</f>
        <v>9.146333058675129</v>
      </c>
      <c r="L23" s="41">
        <f>K23-$K$7</f>
        <v>1.3270003000895159</v>
      </c>
      <c r="M23" s="18">
        <f>SQRT((D23*D23)+(H23*H23))</f>
        <v>5.8346364465998814E-2</v>
      </c>
      <c r="N23" s="6"/>
      <c r="O23" s="23">
        <f>POWER(2,-L23)</f>
        <v>0.3985961553597871</v>
      </c>
      <c r="P23" s="17">
        <f>M23/SQRT((COUNT(C21:C23)+COUNT(G21:G23)/2))</f>
        <v>2.7504739980993051E-2</v>
      </c>
    </row>
    <row r="24" spans="2:17" s="24" customFormat="1">
      <c r="B24" s="25" t="s">
        <v>225</v>
      </c>
      <c r="C24" s="21">
        <v>26.216999053955078</v>
      </c>
      <c r="D24" s="33"/>
      <c r="E24" s="37"/>
      <c r="F24" s="37"/>
      <c r="G24" s="36">
        <v>16.853000640869141</v>
      </c>
      <c r="H24" s="32"/>
      <c r="I24" s="37"/>
      <c r="J24" s="37"/>
      <c r="K24" s="37"/>
      <c r="L24" s="37"/>
      <c r="M24" s="37"/>
      <c r="N24" s="37"/>
      <c r="O24" s="38"/>
      <c r="P24" s="44"/>
      <c r="Q24" s="30"/>
    </row>
    <row r="25" spans="2:17" s="24" customFormat="1">
      <c r="B25" s="25" t="s">
        <v>225</v>
      </c>
      <c r="C25" s="21">
        <v>26.951000213623047</v>
      </c>
      <c r="D25" s="39"/>
      <c r="E25" s="37"/>
      <c r="F25" s="37"/>
      <c r="G25" s="36"/>
      <c r="H25" s="39"/>
      <c r="I25" s="37"/>
      <c r="J25" s="37"/>
      <c r="K25" s="37"/>
      <c r="L25" s="37"/>
      <c r="M25" s="37"/>
      <c r="N25" s="37"/>
      <c r="O25" s="38"/>
      <c r="P25" s="44"/>
      <c r="Q25" s="30"/>
    </row>
    <row r="26" spans="2:17" s="24" customFormat="1" ht="15.75">
      <c r="B26" s="25" t="s">
        <v>225</v>
      </c>
      <c r="C26" s="21">
        <v>26.493999481201172</v>
      </c>
      <c r="D26" s="40">
        <f>STDEV(C24:C26)</f>
        <v>0.37066080822456282</v>
      </c>
      <c r="E26" s="41">
        <f>AVERAGE(C24:C26)</f>
        <v>26.553999582926433</v>
      </c>
      <c r="F26" s="37"/>
      <c r="G26" s="36">
        <v>17.021999359130859</v>
      </c>
      <c r="H26" s="42">
        <f>STDEV(G24:G26)</f>
        <v>0.11950013969469615</v>
      </c>
      <c r="I26" s="41">
        <f>AVERAGE(G24:G26)</f>
        <v>16.9375</v>
      </c>
      <c r="J26" s="37"/>
      <c r="K26" s="41">
        <f>E26-I26</f>
        <v>9.6164995829264335</v>
      </c>
      <c r="L26" s="41">
        <f>K26-$K$7</f>
        <v>1.7971668243408203</v>
      </c>
      <c r="M26" s="41">
        <f>SQRT((D26*D26)+(H26*H26))</f>
        <v>0.38944796589626457</v>
      </c>
      <c r="N26" s="37"/>
      <c r="O26" s="45">
        <f>POWER(2,-L26)</f>
        <v>0.2877390985366054</v>
      </c>
      <c r="P26" s="1">
        <f>M26/SQRT((COUNT(C24:C26)+COUNT(G24:G26)/2))</f>
        <v>0.19472398294813228</v>
      </c>
      <c r="Q26" s="30"/>
    </row>
    <row r="27" spans="2:17" s="24" customFormat="1">
      <c r="B27" s="25" t="s">
        <v>226</v>
      </c>
      <c r="C27" s="21">
        <v>25.061000823974609</v>
      </c>
      <c r="D27" s="33"/>
      <c r="E27" s="37"/>
      <c r="F27" s="37"/>
      <c r="G27" s="36">
        <v>17.986000061035156</v>
      </c>
      <c r="H27" s="32"/>
      <c r="I27" s="37"/>
      <c r="J27" s="37"/>
      <c r="K27" s="37"/>
      <c r="L27" s="37"/>
      <c r="M27" s="37"/>
      <c r="N27" s="37"/>
      <c r="O27" s="38"/>
      <c r="P27" s="44"/>
      <c r="Q27" s="30"/>
    </row>
    <row r="28" spans="2:17" s="24" customFormat="1">
      <c r="B28" s="25" t="s">
        <v>226</v>
      </c>
      <c r="C28" s="21">
        <v>25.009000778198242</v>
      </c>
      <c r="D28" s="39"/>
      <c r="E28" s="37"/>
      <c r="F28" s="37"/>
      <c r="G28" s="36">
        <v>17.73900032043457</v>
      </c>
      <c r="H28" s="39"/>
      <c r="I28" s="37"/>
      <c r="J28" s="37"/>
      <c r="K28" s="37"/>
      <c r="L28" s="37"/>
      <c r="M28" s="37"/>
      <c r="N28" s="37"/>
      <c r="O28" s="38"/>
      <c r="P28" s="44"/>
      <c r="Q28" s="30"/>
    </row>
    <row r="29" spans="2:17" s="24" customFormat="1" ht="15.75">
      <c r="B29" s="25" t="s">
        <v>226</v>
      </c>
      <c r="C29" s="21">
        <v>24.981000900268555</v>
      </c>
      <c r="D29" s="40">
        <f>STDEV(C27:C29)</f>
        <v>4.0595536942288485E-2</v>
      </c>
      <c r="E29" s="41">
        <f>AVERAGE(C27:C29)</f>
        <v>25.017000834147137</v>
      </c>
      <c r="F29" s="37"/>
      <c r="G29" s="36">
        <v>18.052999496459961</v>
      </c>
      <c r="H29" s="42">
        <f>STDEV(G27:G29)</f>
        <v>0.1653749672454036</v>
      </c>
      <c r="I29" s="41">
        <f>AVERAGE(G27:G29)</f>
        <v>17.925999959309895</v>
      </c>
      <c r="J29" s="37"/>
      <c r="K29" s="41">
        <f>E29-I29</f>
        <v>7.091000874837242</v>
      </c>
      <c r="L29" s="41">
        <f>K29-$K$7</f>
        <v>-0.72833188374837121</v>
      </c>
      <c r="M29" s="41">
        <f>SQRT((D29*D29)+(H29*H29))</f>
        <v>0.17028469517561179</v>
      </c>
      <c r="N29" s="37"/>
      <c r="O29" s="45">
        <f>POWER(2,-L29)</f>
        <v>1.6567223983539425</v>
      </c>
      <c r="P29" s="1">
        <f>M29/SQRT((COUNT(C27:C29)+COUNT(G27:G29)/2))</f>
        <v>8.027297512730619E-2</v>
      </c>
      <c r="Q29" s="30"/>
    </row>
    <row r="30" spans="2:17">
      <c r="B30" s="25" t="s">
        <v>227</v>
      </c>
      <c r="C30" s="21">
        <v>23.235000610351563</v>
      </c>
      <c r="D30" s="33"/>
      <c r="E30" s="37"/>
      <c r="F30" s="37"/>
      <c r="G30" s="36">
        <v>13.696000099182129</v>
      </c>
      <c r="I30" s="37"/>
      <c r="J30" s="37"/>
      <c r="K30" s="37"/>
      <c r="L30" s="37"/>
      <c r="M30" s="37"/>
      <c r="N30" s="37"/>
      <c r="O30" s="38"/>
    </row>
    <row r="31" spans="2:17">
      <c r="B31" s="25" t="s">
        <v>227</v>
      </c>
      <c r="C31" s="21">
        <v>23.22599983215332</v>
      </c>
      <c r="D31" s="39"/>
      <c r="E31" s="37"/>
      <c r="F31" s="37"/>
      <c r="G31" s="36">
        <v>13.355999946594238</v>
      </c>
      <c r="H31" s="39"/>
      <c r="I31" s="37"/>
      <c r="J31" s="37"/>
      <c r="K31" s="37"/>
      <c r="L31" s="37"/>
      <c r="M31" s="37"/>
      <c r="N31" s="37"/>
      <c r="O31" s="38"/>
    </row>
    <row r="32" spans="2:17" ht="15.75">
      <c r="B32" s="25" t="s">
        <v>227</v>
      </c>
      <c r="C32" s="21">
        <v>23.239999771118164</v>
      </c>
      <c r="D32" s="40">
        <f>STDEV(C30:C32)</f>
        <v>7.0946447827878187E-3</v>
      </c>
      <c r="E32" s="41">
        <f>AVERAGE(C30:C32)</f>
        <v>23.233666737874348</v>
      </c>
      <c r="F32" s="37"/>
      <c r="G32" s="36">
        <v>13.27299976348877</v>
      </c>
      <c r="H32" s="42">
        <f>STDEV(G30:G32)</f>
        <v>0.22413478762864433</v>
      </c>
      <c r="I32" s="41">
        <f>AVERAGE(G30:G32)</f>
        <v>13.441666603088379</v>
      </c>
      <c r="J32" s="37"/>
      <c r="K32" s="41">
        <f>E32-I32</f>
        <v>9.7920001347859689</v>
      </c>
      <c r="L32" s="41">
        <f>K32-$K$7</f>
        <v>1.9726673762003557</v>
      </c>
      <c r="M32" s="18">
        <f>SQRT((D32*D32)+(H32*H32))</f>
        <v>0.22424704459575701</v>
      </c>
      <c r="N32" s="6"/>
      <c r="O32" s="23">
        <f>POWER(2,-L32)</f>
        <v>0.25478153411261351</v>
      </c>
      <c r="P32" s="17">
        <f>M32/SQRT((COUNT(C30:C32)+COUNT(G30:G32)/2))</f>
        <v>0.10571107059646795</v>
      </c>
    </row>
    <row r="33" spans="2:17">
      <c r="B33" s="25" t="s">
        <v>228</v>
      </c>
      <c r="C33" s="21">
        <v>25.729999542236328</v>
      </c>
      <c r="D33" s="33"/>
      <c r="E33" s="37"/>
      <c r="F33" s="37"/>
      <c r="G33" s="36">
        <v>17.417999267578125</v>
      </c>
      <c r="I33" s="37"/>
      <c r="J33" s="37"/>
      <c r="K33" s="37"/>
      <c r="L33" s="37"/>
      <c r="M33" s="37"/>
      <c r="N33" s="37"/>
      <c r="O33" s="38"/>
    </row>
    <row r="34" spans="2:17">
      <c r="B34" s="25" t="s">
        <v>228</v>
      </c>
      <c r="C34" s="21">
        <v>25.986000061035156</v>
      </c>
      <c r="D34" s="39"/>
      <c r="E34" s="37"/>
      <c r="F34" s="37"/>
      <c r="G34" s="36">
        <v>17.441999435424805</v>
      </c>
      <c r="H34" s="39"/>
      <c r="I34" s="37"/>
      <c r="J34" s="37"/>
      <c r="K34" s="37"/>
      <c r="L34" s="37"/>
      <c r="M34" s="37"/>
      <c r="N34" s="37"/>
      <c r="O34" s="38"/>
    </row>
    <row r="35" spans="2:17" ht="15.75">
      <c r="B35" s="25" t="s">
        <v>228</v>
      </c>
      <c r="C35" s="21">
        <v>26.007999420166016</v>
      </c>
      <c r="D35" s="40">
        <f>STDEV(C33:C35)</f>
        <v>0.1545445834036028</v>
      </c>
      <c r="E35" s="41">
        <f>AVERAGE(C33:C35)</f>
        <v>25.907999674479168</v>
      </c>
      <c r="F35" s="37"/>
      <c r="G35" s="36">
        <v>17.517000198364258</v>
      </c>
      <c r="H35" s="42">
        <f>STDEV(G33:G35)</f>
        <v>5.1643500389189835E-2</v>
      </c>
      <c r="I35" s="41">
        <f>AVERAGE(G33:G35)</f>
        <v>17.458999633789063</v>
      </c>
      <c r="J35" s="37"/>
      <c r="K35" s="41">
        <f>E35-I35</f>
        <v>8.4490000406901054</v>
      </c>
      <c r="L35" s="41">
        <f>K35-$K$7</f>
        <v>0.62966728210449219</v>
      </c>
      <c r="M35" s="18">
        <f>SQRT((D35*D35)+(H35*H35))</f>
        <v>0.16294501953677931</v>
      </c>
      <c r="N35" s="6"/>
      <c r="O35" s="23">
        <f>POWER(2,-L35)</f>
        <v>0.6463254553057981</v>
      </c>
      <c r="P35" s="17">
        <f>M35/SQRT((COUNT(C33:C35)+COUNT(G33:G35)/2))</f>
        <v>7.6813018850020759E-2</v>
      </c>
    </row>
    <row r="36" spans="2:17">
      <c r="B36" s="25" t="s">
        <v>229</v>
      </c>
      <c r="C36" s="21">
        <v>26.849000930786133</v>
      </c>
      <c r="D36" s="33"/>
      <c r="E36" s="37"/>
      <c r="F36" s="37"/>
      <c r="G36" s="36">
        <v>19.410999298095703</v>
      </c>
      <c r="I36" s="37"/>
      <c r="J36" s="37"/>
      <c r="K36" s="37"/>
      <c r="L36" s="37"/>
      <c r="M36" s="37"/>
      <c r="N36" s="37"/>
      <c r="O36" s="38"/>
    </row>
    <row r="37" spans="2:17">
      <c r="B37" s="25" t="s">
        <v>229</v>
      </c>
      <c r="C37" s="21">
        <v>27.097999572753906</v>
      </c>
      <c r="D37" s="39"/>
      <c r="E37" s="37"/>
      <c r="F37" s="37"/>
      <c r="G37" s="36">
        <v>19.430000305175781</v>
      </c>
      <c r="H37" s="39"/>
      <c r="I37" s="37"/>
      <c r="J37" s="37"/>
      <c r="K37" s="37"/>
      <c r="L37" s="37"/>
      <c r="M37" s="37"/>
      <c r="N37" s="37"/>
      <c r="O37" s="38"/>
    </row>
    <row r="38" spans="2:17" ht="15.75">
      <c r="B38" s="25" t="s">
        <v>229</v>
      </c>
      <c r="C38" s="21"/>
      <c r="D38" s="40">
        <f>STDEV(C36:C38)</f>
        <v>0.17606862824165387</v>
      </c>
      <c r="E38" s="41">
        <f>AVERAGE(C36:C38)</f>
        <v>26.97350025177002</v>
      </c>
      <c r="F38" s="37"/>
      <c r="G38" s="36"/>
      <c r="H38" s="42">
        <f>STDEV(G36:G38)</f>
        <v>1.3435740955696843E-2</v>
      </c>
      <c r="I38" s="41">
        <f>AVERAGE(G36:G38)</f>
        <v>19.420499801635742</v>
      </c>
      <c r="J38" s="37"/>
      <c r="K38" s="41">
        <f>E38-I38</f>
        <v>7.5530004501342773</v>
      </c>
      <c r="L38" s="41">
        <f>K38-$K$7</f>
        <v>-0.26633230845133582</v>
      </c>
      <c r="M38" s="18">
        <f>SQRT((D38*D38)+(H38*H38))</f>
        <v>0.17658052266862931</v>
      </c>
      <c r="N38" s="6"/>
      <c r="O38" s="23">
        <f>POWER(2,-L38)</f>
        <v>1.2027462559625128</v>
      </c>
      <c r="P38" s="17">
        <f>M38/SQRT((COUNT(C36:C38)+COUNT(G36:G38)/2))</f>
        <v>0.10194881229637795</v>
      </c>
    </row>
    <row r="39" spans="2:17">
      <c r="B39" s="25" t="s">
        <v>230</v>
      </c>
      <c r="C39" s="21">
        <v>24.573999404907227</v>
      </c>
      <c r="D39" s="33"/>
      <c r="E39" s="37"/>
      <c r="F39" s="37"/>
      <c r="G39" s="36">
        <v>14.699000358581543</v>
      </c>
      <c r="I39" s="37"/>
      <c r="J39" s="37"/>
      <c r="K39" s="37"/>
      <c r="L39" s="37"/>
      <c r="M39" s="37"/>
      <c r="N39" s="37"/>
      <c r="O39" s="38"/>
    </row>
    <row r="40" spans="2:17">
      <c r="B40" s="25" t="s">
        <v>230</v>
      </c>
      <c r="C40" s="21">
        <v>24.520999908447266</v>
      </c>
      <c r="D40" s="39"/>
      <c r="E40" s="37"/>
      <c r="F40" s="37"/>
      <c r="G40" s="36">
        <v>14.748000144958496</v>
      </c>
      <c r="H40" s="39"/>
      <c r="I40" s="37"/>
      <c r="J40" s="37"/>
      <c r="K40" s="37"/>
      <c r="L40" s="37"/>
      <c r="M40" s="37"/>
      <c r="N40" s="37"/>
      <c r="O40" s="38"/>
    </row>
    <row r="41" spans="2:17" ht="15.75">
      <c r="B41" s="25" t="s">
        <v>230</v>
      </c>
      <c r="C41" s="21">
        <v>24.558000564575195</v>
      </c>
      <c r="D41" s="40">
        <f>STDEV(C39:C41)</f>
        <v>2.7184425905520924E-2</v>
      </c>
      <c r="E41" s="41">
        <f>AVERAGE(C39:C41)</f>
        <v>24.550999959309895</v>
      </c>
      <c r="F41" s="37"/>
      <c r="G41" s="36">
        <v>14.75100040435791</v>
      </c>
      <c r="H41" s="42">
        <f>STDEV(G39:G41)</f>
        <v>2.919470666118288E-2</v>
      </c>
      <c r="I41" s="41">
        <f>AVERAGE(G39:G41)</f>
        <v>14.732666969299316</v>
      </c>
      <c r="J41" s="37"/>
      <c r="K41" s="41">
        <f>E41-I41</f>
        <v>9.8183329900105782</v>
      </c>
      <c r="L41" s="41">
        <f>K41-$K$7</f>
        <v>1.9990002314249651</v>
      </c>
      <c r="M41" s="18">
        <f>SQRT((D41*D41)+(H41*H41))</f>
        <v>3.9891401439975424E-2</v>
      </c>
      <c r="N41" s="6"/>
      <c r="O41" s="23">
        <f>POWER(2,-L41)</f>
        <v>0.25017330673495108</v>
      </c>
      <c r="P41" s="17">
        <f>M41/SQRT((COUNT(C39:C41)+COUNT(G39:G41)/2))</f>
        <v>1.8804986979494287E-2</v>
      </c>
    </row>
    <row r="42" spans="2:17">
      <c r="B42" s="25" t="s">
        <v>231</v>
      </c>
      <c r="C42" s="21">
        <v>26.197999954223633</v>
      </c>
      <c r="D42" s="33"/>
      <c r="E42" s="37"/>
      <c r="F42" s="37"/>
      <c r="G42" s="36">
        <v>16.388999938964844</v>
      </c>
      <c r="I42" s="37"/>
      <c r="J42" s="37"/>
      <c r="K42" s="37"/>
      <c r="L42" s="37"/>
      <c r="M42" s="37"/>
      <c r="N42" s="37"/>
      <c r="O42" s="38"/>
    </row>
    <row r="43" spans="2:17">
      <c r="B43" s="25" t="s">
        <v>231</v>
      </c>
      <c r="C43" s="21">
        <v>26.284000396728516</v>
      </c>
      <c r="D43" s="39"/>
      <c r="E43" s="37"/>
      <c r="F43" s="37"/>
      <c r="G43" s="36">
        <v>16.381999969482422</v>
      </c>
      <c r="H43" s="39"/>
      <c r="I43" s="37"/>
      <c r="J43" s="37"/>
      <c r="K43" s="37"/>
      <c r="L43" s="37"/>
      <c r="M43" s="37"/>
      <c r="N43" s="37"/>
      <c r="O43" s="38"/>
    </row>
    <row r="44" spans="2:17" ht="15.75">
      <c r="B44" s="25" t="s">
        <v>231</v>
      </c>
      <c r="C44" s="21">
        <v>26.28700065612793</v>
      </c>
      <c r="D44" s="40">
        <f>STDEV(C42:C44)</f>
        <v>5.0540746939073719E-2</v>
      </c>
      <c r="E44" s="41">
        <f>AVERAGE(C42:C44)</f>
        <v>26.256333669026692</v>
      </c>
      <c r="F44" s="37"/>
      <c r="G44" s="36">
        <v>16.37299919128418</v>
      </c>
      <c r="H44" s="42">
        <f>STDEV(G42:G44)</f>
        <v>8.0211959547716021E-3</v>
      </c>
      <c r="I44" s="41">
        <f>AVERAGE(G42:G44)</f>
        <v>16.381333033243816</v>
      </c>
      <c r="J44" s="37"/>
      <c r="K44" s="41">
        <f>E44-I44</f>
        <v>9.8750006357828752</v>
      </c>
      <c r="L44" s="41">
        <f>K44-$K$7</f>
        <v>2.0556678771972621</v>
      </c>
      <c r="M44" s="18">
        <f>SQRT((D44*D44)+(H44*H44))</f>
        <v>5.1173300516034081E-2</v>
      </c>
      <c r="N44" s="6"/>
      <c r="O44" s="23">
        <f>POWER(2,-L44)</f>
        <v>0.24053723136511096</v>
      </c>
      <c r="P44" s="17">
        <f>M44/SQRT((COUNT(C42:C44)+COUNT(G42:G44)/2))</f>
        <v>2.4123325207056501E-2</v>
      </c>
    </row>
    <row r="45" spans="2:17">
      <c r="B45" s="25" t="s">
        <v>232</v>
      </c>
      <c r="C45" s="21">
        <v>25.267000198364258</v>
      </c>
      <c r="D45" s="33"/>
      <c r="E45" s="37"/>
      <c r="F45" s="37"/>
      <c r="G45" s="36">
        <v>19.437999725341797</v>
      </c>
      <c r="I45" s="37"/>
      <c r="J45" s="37"/>
      <c r="K45" s="37"/>
      <c r="L45" s="37"/>
      <c r="M45" s="37"/>
      <c r="N45" s="37"/>
      <c r="O45" s="38"/>
    </row>
    <row r="46" spans="2:17">
      <c r="B46" s="25" t="s">
        <v>232</v>
      </c>
      <c r="C46" s="21">
        <v>25.080999374389648</v>
      </c>
      <c r="D46" s="39"/>
      <c r="E46" s="37"/>
      <c r="F46" s="37"/>
      <c r="G46" s="36">
        <v>19.326999664306641</v>
      </c>
      <c r="H46" s="39"/>
      <c r="I46" s="37"/>
      <c r="J46" s="37"/>
      <c r="K46" s="37"/>
      <c r="L46" s="37"/>
      <c r="M46" s="37"/>
      <c r="N46" s="37"/>
      <c r="O46" s="38"/>
    </row>
    <row r="47" spans="2:17" ht="15.75">
      <c r="B47" s="25" t="s">
        <v>232</v>
      </c>
      <c r="C47" s="21">
        <v>25.181999206542969</v>
      </c>
      <c r="D47" s="40">
        <f>STDEV(C45:C47)</f>
        <v>9.3115019576896885E-2</v>
      </c>
      <c r="E47" s="41">
        <f>AVERAGE(C45:C47)</f>
        <v>25.176666259765625</v>
      </c>
      <c r="F47" s="37"/>
      <c r="G47" s="36">
        <v>19.346000671386719</v>
      </c>
      <c r="H47" s="42">
        <f>STDEV(G45:G47)</f>
        <v>5.9365924216527574E-2</v>
      </c>
      <c r="I47" s="41">
        <f>AVERAGE(G45:G47)</f>
        <v>19.370333353678387</v>
      </c>
      <c r="J47" s="37"/>
      <c r="K47" s="41">
        <f>E47-I47</f>
        <v>5.8063329060872384</v>
      </c>
      <c r="L47" s="41">
        <f>K47-$K$7</f>
        <v>-2.0129998524983748</v>
      </c>
      <c r="M47" s="18">
        <f>SQRT((D47*D47)+(H47*H47))</f>
        <v>0.11042970537354695</v>
      </c>
      <c r="N47" s="6"/>
      <c r="O47" s="23">
        <f>POWER(2,-L47)</f>
        <v>4.0362061227156349</v>
      </c>
      <c r="P47" s="17">
        <f>M47/SQRT((COUNT(C45:C47)+COUNT(G45:G47)/2))</f>
        <v>5.2057062342711721E-2</v>
      </c>
    </row>
    <row r="48" spans="2:17" s="24" customFormat="1">
      <c r="B48" s="25" t="s">
        <v>233</v>
      </c>
      <c r="C48" s="21">
        <v>22.493999481201172</v>
      </c>
      <c r="D48" s="33"/>
      <c r="E48" s="37"/>
      <c r="F48" s="37"/>
      <c r="G48" s="36">
        <v>15.145000457763672</v>
      </c>
      <c r="H48" s="32"/>
      <c r="I48" s="37"/>
      <c r="J48" s="37"/>
      <c r="K48" s="37"/>
      <c r="L48" s="37"/>
      <c r="M48" s="37"/>
      <c r="N48" s="37"/>
      <c r="O48" s="38"/>
      <c r="P48" s="44"/>
      <c r="Q48" s="30"/>
    </row>
    <row r="49" spans="2:17" s="24" customFormat="1">
      <c r="B49" s="25" t="s">
        <v>233</v>
      </c>
      <c r="C49" s="21">
        <v>22.604999542236328</v>
      </c>
      <c r="D49" s="39"/>
      <c r="E49" s="37"/>
      <c r="F49" s="37"/>
      <c r="G49" s="36"/>
      <c r="H49" s="39"/>
      <c r="I49" s="37"/>
      <c r="J49" s="37"/>
      <c r="K49" s="37"/>
      <c r="L49" s="37"/>
      <c r="M49" s="37"/>
      <c r="N49" s="37"/>
      <c r="O49" s="38"/>
      <c r="P49" s="44"/>
      <c r="Q49" s="30"/>
    </row>
    <row r="50" spans="2:17" s="24" customFormat="1" ht="15.75">
      <c r="B50" s="25" t="s">
        <v>233</v>
      </c>
      <c r="C50" s="21">
        <v>22.549999237060547</v>
      </c>
      <c r="D50" s="40">
        <f>STDEV(C48:C50)</f>
        <v>5.550078043827715E-2</v>
      </c>
      <c r="E50" s="41">
        <f>AVERAGE(C48:C50)</f>
        <v>22.549666086832683</v>
      </c>
      <c r="F50" s="37"/>
      <c r="G50" s="36">
        <v>14.717000007629395</v>
      </c>
      <c r="H50" s="42">
        <f>STDEV(G48:G50)</f>
        <v>0.30264202064084228</v>
      </c>
      <c r="I50" s="41">
        <f>AVERAGE(G48:G50)</f>
        <v>14.931000232696533</v>
      </c>
      <c r="J50" s="37"/>
      <c r="K50" s="41">
        <f>E50-I50</f>
        <v>7.6186658541361503</v>
      </c>
      <c r="L50" s="41">
        <f>K50-$K$7</f>
        <v>-0.20066690444946289</v>
      </c>
      <c r="M50" s="41">
        <f>SQRT((D50*D50)+(H50*H50))</f>
        <v>0.30768901391962283</v>
      </c>
      <c r="N50" s="37"/>
      <c r="O50" s="45">
        <f>POWER(2,-L50)</f>
        <v>1.1492294784243462</v>
      </c>
      <c r="P50" s="1">
        <f>M50/SQRT((COUNT(C48:C50)+COUNT(G48:G50)/2))</f>
        <v>0.15384450695981142</v>
      </c>
      <c r="Q50" s="30"/>
    </row>
    <row r="51" spans="2:17" s="24" customFormat="1">
      <c r="B51" s="25" t="s">
        <v>234</v>
      </c>
      <c r="C51" s="21"/>
      <c r="D51" s="33"/>
      <c r="E51" s="37"/>
      <c r="F51" s="37"/>
      <c r="G51" s="36">
        <v>18.364999771118164</v>
      </c>
      <c r="H51" s="32"/>
      <c r="I51" s="37"/>
      <c r="J51" s="37"/>
      <c r="K51" s="37"/>
      <c r="L51" s="37"/>
      <c r="M51" s="37"/>
      <c r="N51" s="37"/>
      <c r="O51" s="38"/>
      <c r="P51" s="44"/>
      <c r="Q51" s="30"/>
    </row>
    <row r="52" spans="2:17" s="24" customFormat="1">
      <c r="B52" s="25" t="s">
        <v>234</v>
      </c>
      <c r="C52" s="21">
        <v>26.36199951171875</v>
      </c>
      <c r="D52" s="39"/>
      <c r="E52" s="37"/>
      <c r="F52" s="37"/>
      <c r="G52" s="36"/>
      <c r="H52" s="39"/>
      <c r="I52" s="37"/>
      <c r="J52" s="37"/>
      <c r="K52" s="37"/>
      <c r="L52" s="37"/>
      <c r="M52" s="37"/>
      <c r="N52" s="37"/>
      <c r="O52" s="38"/>
      <c r="P52" s="44"/>
      <c r="Q52" s="30"/>
    </row>
    <row r="53" spans="2:17" s="24" customFormat="1" ht="15.75">
      <c r="B53" s="25" t="s">
        <v>234</v>
      </c>
      <c r="C53" s="21">
        <v>26.177000045776367</v>
      </c>
      <c r="D53" s="40">
        <f>STDEV(C51:C53)</f>
        <v>0.13081437688374864</v>
      </c>
      <c r="E53" s="41">
        <f>AVERAGE(C51:C53)</f>
        <v>26.269499778747559</v>
      </c>
      <c r="F53" s="37"/>
      <c r="G53" s="36">
        <v>18.007999420166016</v>
      </c>
      <c r="H53" s="42">
        <f>STDEV(G51:G53)</f>
        <v>0.25243736904424152</v>
      </c>
      <c r="I53" s="41">
        <f>AVERAGE(G51:G53)</f>
        <v>18.18649959564209</v>
      </c>
      <c r="J53" s="37"/>
      <c r="K53" s="41">
        <f>E53-I53</f>
        <v>8.0830001831054687</v>
      </c>
      <c r="L53" s="41">
        <f>K53-$K$7</f>
        <v>0.26366742451985559</v>
      </c>
      <c r="M53" s="41">
        <f>SQRT((D53*D53)+(H53*H53))</f>
        <v>0.28431852997907475</v>
      </c>
      <c r="N53" s="37"/>
      <c r="O53" s="45">
        <f>POWER(2,-L53)</f>
        <v>0.83296776760853231</v>
      </c>
      <c r="P53" s="1">
        <f>M53/SQRT((COUNT(C51:C53)+COUNT(G51:G53)/2))</f>
        <v>0.16415137981901751</v>
      </c>
      <c r="Q53" s="30"/>
    </row>
    <row r="54" spans="2:17">
      <c r="B54" s="25" t="s">
        <v>235</v>
      </c>
      <c r="C54" s="21">
        <v>25.322000503540039</v>
      </c>
      <c r="D54" s="33"/>
      <c r="E54" s="37"/>
      <c r="F54" s="37"/>
      <c r="G54" s="36">
        <v>18.427999496459961</v>
      </c>
      <c r="I54" s="37"/>
      <c r="J54" s="37"/>
      <c r="K54" s="37"/>
      <c r="L54" s="37"/>
      <c r="M54" s="37"/>
      <c r="N54" s="37"/>
      <c r="O54" s="38"/>
    </row>
    <row r="55" spans="2:17">
      <c r="B55" s="25" t="s">
        <v>235</v>
      </c>
      <c r="C55" s="21">
        <v>25.485000610351562</v>
      </c>
      <c r="D55" s="39"/>
      <c r="E55" s="37"/>
      <c r="F55" s="37"/>
      <c r="G55" s="36">
        <v>18.423999786376953</v>
      </c>
      <c r="H55" s="39"/>
      <c r="I55" s="37"/>
      <c r="J55" s="37"/>
      <c r="K55" s="37"/>
      <c r="L55" s="37"/>
      <c r="M55" s="37"/>
      <c r="N55" s="37"/>
      <c r="O55" s="38"/>
    </row>
    <row r="56" spans="2:17" ht="15.75">
      <c r="B56" s="25" t="s">
        <v>235</v>
      </c>
      <c r="C56" s="21">
        <v>25.409999847412109</v>
      </c>
      <c r="D56" s="40">
        <f>STDEV(C54:C56)</f>
        <v>8.1586389575695542E-2</v>
      </c>
      <c r="E56" s="41">
        <f>AVERAGE(C54:C56)</f>
        <v>25.405666987101238</v>
      </c>
      <c r="F56" s="37"/>
      <c r="G56" s="36">
        <v>18.482000350952148</v>
      </c>
      <c r="H56" s="42">
        <f>STDEV(G54:G56)</f>
        <v>3.2393814887197017E-2</v>
      </c>
      <c r="I56" s="41">
        <f>AVERAGE(G54:G56)</f>
        <v>18.444666544596355</v>
      </c>
      <c r="J56" s="37"/>
      <c r="K56" s="41">
        <f>E56-I56</f>
        <v>6.9610004425048828</v>
      </c>
      <c r="L56" s="41">
        <f>K56-$K$7</f>
        <v>-0.85833231608073035</v>
      </c>
      <c r="M56" s="18">
        <f>SQRT((D56*D56)+(H56*H56))</f>
        <v>8.7782106416644787E-2</v>
      </c>
      <c r="N56" s="6"/>
      <c r="O56" s="23">
        <f>POWER(2,-L56)</f>
        <v>1.8129414285403016</v>
      </c>
      <c r="P56" s="17">
        <f>M56/SQRT((COUNT(C54:C56)+COUNT(G54:G56)/2))</f>
        <v>4.1380881809365784E-2</v>
      </c>
    </row>
    <row r="57" spans="2:17">
      <c r="B57" s="25" t="s">
        <v>236</v>
      </c>
      <c r="C57" s="21">
        <v>23.424999237060547</v>
      </c>
      <c r="D57" s="33"/>
      <c r="E57" s="37"/>
      <c r="F57" s="37"/>
      <c r="G57" s="36">
        <v>13.83899974822998</v>
      </c>
      <c r="I57" s="37"/>
      <c r="J57" s="37"/>
      <c r="K57" s="37"/>
      <c r="L57" s="37"/>
      <c r="M57" s="37"/>
      <c r="N57" s="37"/>
      <c r="O57" s="38"/>
    </row>
    <row r="58" spans="2:17">
      <c r="B58" s="25" t="s">
        <v>236</v>
      </c>
      <c r="C58" s="21">
        <v>23.538000106811523</v>
      </c>
      <c r="D58" s="39"/>
      <c r="E58" s="37"/>
      <c r="F58" s="37"/>
      <c r="G58" s="36">
        <v>13.864999771118164</v>
      </c>
      <c r="H58" s="39"/>
      <c r="I58" s="37"/>
      <c r="J58" s="37"/>
      <c r="K58" s="37"/>
      <c r="L58" s="37"/>
      <c r="M58" s="37"/>
      <c r="N58" s="37"/>
      <c r="O58" s="38"/>
    </row>
    <row r="59" spans="2:17" ht="15.75">
      <c r="B59" s="25" t="s">
        <v>236</v>
      </c>
      <c r="C59" s="21">
        <v>23.569999694824219</v>
      </c>
      <c r="D59" s="40">
        <f>STDEV(C57:C59)</f>
        <v>7.6177755884000012E-2</v>
      </c>
      <c r="E59" s="41">
        <f>AVERAGE(C57:C59)</f>
        <v>23.51099967956543</v>
      </c>
      <c r="F59" s="37"/>
      <c r="G59" s="36">
        <v>13.880000114440918</v>
      </c>
      <c r="H59" s="42">
        <f>STDEV(G57:G59)</f>
        <v>2.0744643965039684E-2</v>
      </c>
      <c r="I59" s="41">
        <f>AVERAGE(G57:G59)</f>
        <v>13.861333211263021</v>
      </c>
      <c r="J59" s="37"/>
      <c r="K59" s="41">
        <f>E59-I59</f>
        <v>9.6496664683024083</v>
      </c>
      <c r="L59" s="41">
        <f>K59-$K$7</f>
        <v>1.8303337097167951</v>
      </c>
      <c r="M59" s="18">
        <f>SQRT((D59*D59)+(H59*H59))</f>
        <v>7.8951825468183801E-2</v>
      </c>
      <c r="N59" s="6"/>
      <c r="O59" s="23">
        <f>POWER(2,-L59)</f>
        <v>0.28119956939078511</v>
      </c>
      <c r="P59" s="17">
        <f>M59/SQRT((COUNT(C57:C59)+COUNT(G57:G59)/2))</f>
        <v>3.7218247450406361E-2</v>
      </c>
    </row>
    <row r="60" spans="2:17">
      <c r="B60" s="25" t="s">
        <v>237</v>
      </c>
      <c r="C60" s="21">
        <v>26.063999176025391</v>
      </c>
      <c r="D60" s="33"/>
      <c r="E60" s="37"/>
      <c r="F60" s="37"/>
      <c r="G60" s="36">
        <v>16.143999099731445</v>
      </c>
      <c r="I60" s="37"/>
      <c r="J60" s="37"/>
      <c r="K60" s="37"/>
      <c r="L60" s="37"/>
      <c r="M60" s="37"/>
      <c r="N60" s="37"/>
      <c r="O60" s="38"/>
    </row>
    <row r="61" spans="2:17">
      <c r="B61" s="25" t="s">
        <v>237</v>
      </c>
      <c r="C61" s="21">
        <v>26.396999359130859</v>
      </c>
      <c r="D61" s="39"/>
      <c r="E61" s="37"/>
      <c r="F61" s="37"/>
      <c r="G61" s="36">
        <v>16.033000946044922</v>
      </c>
      <c r="H61" s="39"/>
      <c r="I61" s="37"/>
      <c r="J61" s="37"/>
      <c r="K61" s="37"/>
      <c r="L61" s="37"/>
      <c r="M61" s="37"/>
      <c r="N61" s="37"/>
      <c r="O61" s="38"/>
    </row>
    <row r="62" spans="2:17" ht="15.75">
      <c r="B62" s="25" t="s">
        <v>237</v>
      </c>
      <c r="C62" s="21">
        <v>26.770999908447266</v>
      </c>
      <c r="D62" s="40">
        <f>STDEV(C60:C62)</f>
        <v>0.35369845171696335</v>
      </c>
      <c r="E62" s="41">
        <f>AVERAGE(C60:C62)</f>
        <v>26.41066614786784</v>
      </c>
      <c r="F62" s="37"/>
      <c r="G62" s="36">
        <v>16.158000946044922</v>
      </c>
      <c r="H62" s="42">
        <f>STDEV(G60:G62)</f>
        <v>6.8485572473335934E-2</v>
      </c>
      <c r="I62" s="41">
        <f>AVERAGE(G60:G62)</f>
        <v>16.111666997273762</v>
      </c>
      <c r="J62" s="37"/>
      <c r="K62" s="41">
        <f>E62-I62</f>
        <v>10.298999150594078</v>
      </c>
      <c r="L62" s="41">
        <f>K62-$K$7</f>
        <v>2.4796663920084647</v>
      </c>
      <c r="M62" s="18">
        <f>SQRT((D62*D62)+(H62*H62))</f>
        <v>0.36026777316876069</v>
      </c>
      <c r="N62" s="6"/>
      <c r="O62" s="23">
        <f>POWER(2,-L62)</f>
        <v>0.17928585917043949</v>
      </c>
      <c r="P62" s="17">
        <f>M62/SQRT((COUNT(C60:C62)+COUNT(G60:G62)/2))</f>
        <v>0.16983185696707176</v>
      </c>
    </row>
    <row r="63" spans="2:17">
      <c r="B63" s="25" t="s">
        <v>238</v>
      </c>
      <c r="C63" s="21">
        <v>23.874000549316406</v>
      </c>
      <c r="D63" s="33"/>
      <c r="E63" s="37"/>
      <c r="F63" s="37"/>
      <c r="G63" s="36">
        <v>17.461999893188477</v>
      </c>
      <c r="I63" s="37"/>
      <c r="J63" s="37"/>
      <c r="K63" s="37"/>
      <c r="L63" s="37"/>
      <c r="M63" s="37"/>
      <c r="N63" s="37"/>
      <c r="O63" s="38"/>
    </row>
    <row r="64" spans="2:17">
      <c r="B64" s="25" t="s">
        <v>238</v>
      </c>
      <c r="C64" s="21">
        <v>24.042999267578125</v>
      </c>
      <c r="D64" s="39"/>
      <c r="E64" s="37"/>
      <c r="F64" s="37"/>
      <c r="G64" s="36">
        <v>17.447999954223633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238</v>
      </c>
      <c r="C65" s="21">
        <v>24.011999130249023</v>
      </c>
      <c r="D65" s="40">
        <f>STDEV(C63:C65)</f>
        <v>8.9967756842792526E-2</v>
      </c>
      <c r="E65" s="41">
        <f>AVERAGE(C63:C65)</f>
        <v>23.976332982381184</v>
      </c>
      <c r="F65" s="37"/>
      <c r="G65" s="36">
        <v>17.66200065612793</v>
      </c>
      <c r="H65" s="42">
        <f>STDEV(G63:G65)</f>
        <v>0.11971675173989813</v>
      </c>
      <c r="I65" s="41">
        <f>AVERAGE(G63:G65)</f>
        <v>17.52400016784668</v>
      </c>
      <c r="J65" s="37"/>
      <c r="K65" s="41">
        <f>E65-I65</f>
        <v>6.452332814534504</v>
      </c>
      <c r="L65" s="41">
        <f>K65-$K$7</f>
        <v>-1.3669999440511091</v>
      </c>
      <c r="M65" s="18">
        <f>SQRT((D65*D65)+(H65*H65))</f>
        <v>0.14975412487967149</v>
      </c>
      <c r="N65" s="6"/>
      <c r="O65" s="23">
        <f>POWER(2,-L65)</f>
        <v>2.5793364012829993</v>
      </c>
      <c r="P65" s="17">
        <f>M65/SQRT((COUNT(C63:C65)+COUNT(G63:G65)/2))</f>
        <v>7.0594771475381859E-2</v>
      </c>
    </row>
    <row r="66" spans="2:16">
      <c r="B66" s="25" t="s">
        <v>239</v>
      </c>
      <c r="C66" s="21">
        <v>22.39900016784668</v>
      </c>
      <c r="D66" s="33"/>
      <c r="E66" s="37"/>
      <c r="F66" s="37"/>
      <c r="G66" s="36">
        <v>13.437000274658203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239</v>
      </c>
      <c r="C67" s="21">
        <v>22.548000335693359</v>
      </c>
      <c r="D67" s="39"/>
      <c r="E67" s="37"/>
      <c r="F67" s="37"/>
      <c r="G67" s="36">
        <v>13.496999740600586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239</v>
      </c>
      <c r="C68" s="21">
        <v>22.576000213623047</v>
      </c>
      <c r="D68" s="40">
        <f>STDEV(C66:C68)</f>
        <v>9.5143802904911784E-2</v>
      </c>
      <c r="E68" s="41">
        <f>AVERAGE(C66:C68)</f>
        <v>22.507666905721027</v>
      </c>
      <c r="F68" s="37"/>
      <c r="G68" s="36">
        <v>13.536999702453613</v>
      </c>
      <c r="H68" s="42">
        <f>STDEV(G66:G68)</f>
        <v>5.0331928933537877E-2</v>
      </c>
      <c r="I68" s="41">
        <f>AVERAGE(G66:G68)</f>
        <v>13.490333239237467</v>
      </c>
      <c r="J68" s="37"/>
      <c r="K68" s="41">
        <f>E68-I68</f>
        <v>9.0173336664835606</v>
      </c>
      <c r="L68" s="41">
        <f>K68-$K$7</f>
        <v>1.1980009078979474</v>
      </c>
      <c r="M68" s="18">
        <f>SQRT((D68*D68)+(H68*H68))</f>
        <v>0.10763664014349114</v>
      </c>
      <c r="N68" s="6"/>
      <c r="O68" s="23">
        <f>POWER(2,-L68)</f>
        <v>0.43587884546687872</v>
      </c>
      <c r="P68" s="17">
        <f>M68/SQRT((COUNT(C66:C68)+COUNT(G66:G68)/2))</f>
        <v>5.0740398766399172E-2</v>
      </c>
    </row>
    <row r="69" spans="2:16">
      <c r="B69" s="25" t="s">
        <v>240</v>
      </c>
      <c r="C69" s="21">
        <v>26.177000045776367</v>
      </c>
      <c r="D69" s="33"/>
      <c r="E69" s="37"/>
      <c r="F69" s="37"/>
      <c r="G69" s="36">
        <v>17.586999893188477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240</v>
      </c>
      <c r="C70" s="21">
        <v>26.079999923706055</v>
      </c>
      <c r="D70" s="39"/>
      <c r="E70" s="37"/>
      <c r="F70" s="37"/>
      <c r="G70" s="36">
        <v>17.555999755859375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240</v>
      </c>
      <c r="C71" s="21">
        <v>25.944000244140625</v>
      </c>
      <c r="D71" s="40">
        <f>STDEV(C69:C71)</f>
        <v>0.11704261623147519</v>
      </c>
      <c r="E71" s="41">
        <f>AVERAGE(C69:C71)</f>
        <v>26.067000071207683</v>
      </c>
      <c r="F71" s="37"/>
      <c r="G71" s="36">
        <v>17.562999725341797</v>
      </c>
      <c r="H71" s="42">
        <f>STDEV(G69:G71)</f>
        <v>1.6258413944000356E-2</v>
      </c>
      <c r="I71" s="41">
        <f>AVERAGE(G69:G71)</f>
        <v>17.568666458129883</v>
      </c>
      <c r="J71" s="37"/>
      <c r="K71" s="41">
        <f>E71-I71</f>
        <v>8.4983336130778007</v>
      </c>
      <c r="L71" s="41">
        <f>K71-$K$7</f>
        <v>0.6790008544921875</v>
      </c>
      <c r="M71" s="18">
        <f>SQRT((D71*D71)+(H71*H71))</f>
        <v>0.11816645056141292</v>
      </c>
      <c r="N71" s="6"/>
      <c r="O71" s="23">
        <f>POWER(2,-L71)</f>
        <v>0.6245976928843292</v>
      </c>
      <c r="P71" s="17">
        <f>M71/SQRT((COUNT(C69:C71)+COUNT(G69:G71)/2))</f>
        <v>5.5704199000480001E-2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2013-11-27T11:12:21Z</dcterms:modified>
</cp:coreProperties>
</file>