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M26" s="1"/>
  <c r="P26" s="1"/>
  <c r="E26"/>
  <c r="D26"/>
  <c r="I23"/>
  <c r="H23"/>
  <c r="M23" s="1"/>
  <c r="P23" s="1"/>
  <c r="E23"/>
  <c r="D23"/>
  <c r="I20"/>
  <c r="H20"/>
  <c r="E20"/>
  <c r="D20"/>
  <c r="I17"/>
  <c r="H17"/>
  <c r="E17"/>
  <c r="D17"/>
  <c r="I14"/>
  <c r="H14"/>
  <c r="M14" s="1"/>
  <c r="P14" s="1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1" i="19" l="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L101" s="1"/>
  <c r="O101" s="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62" i="19" l="1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<sst xmlns="http://schemas.openxmlformats.org/spreadsheetml/2006/main" count="428" uniqueCount="138">
  <si>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</si>
  <si>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</si>
  <si>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</si>
  <si>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</si>
  <si>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</si>
  <si>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</si>
  <si>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</si>
  <si>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</si>
  <si>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</si>
  <si>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</si>
  <si>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</si>
  <si>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</si>
  <si>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</si>
  <si>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</si>
  <si>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</si>
  <si>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</si>
  <si>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</si>
  <si>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</si>
  <si>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</si>
  <si>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</si>
  <si>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</si>
  <si>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</si>
  <si>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</si>
  <si>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</si>
  <si>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</si>
  <si>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</si>
  <si>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</si>
  <si>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</si>
  <si>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</si>
  <si>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</si>
  <si>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</si>
  <si>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</si>
  <si>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</si>
  <si>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</si>
  <si>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</si>
  <si>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</si>
  <si>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</si>
  <si>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</si>
  <si>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</si>
  <si>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</si>
  <si>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</si>
  <si>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</si>
  <si>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</si>
  <si>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</si>
  <si>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</si>
  <si>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</si>
  <si>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</si>
  <si>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</si>
  <si>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</si>
  <si>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</si>
  <si>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</si>
  <si>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</si>
  <si>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</si>
  <si>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</si>
  <si>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</si>
  <si>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</si>
  <si>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</si>
  <si>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</si>
  <si>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</si>
  <si>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</si>
  <si>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</si>
  <si>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</si>
  <si>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</si>
  <si>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</si>
  <si>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</si>
  <si>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</si>
  <si>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</si>
  <si>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</si>
  <si>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</si>
  <si>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</si>
  <si>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</si>
  <si>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</si>
  <si>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</si>
  <si>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</si>
  <si>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</si>
  <si>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</si>
  <si>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</si>
  <si>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</si>
  <si>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</si>
  <si>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</si>
  <si>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</si>
  <si>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</si>
  <si>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</si>
  <si>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</si>
  <si>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</si>
  <si>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</si>
  <si>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</si>
  <si>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</si>
  <si>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</si>
  <si>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</si>
  <si>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</si>
  <si>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</si>
  <si>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</si>
  <si>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</si>
  <si>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</si>
  <si>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</si>
  <si>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</si>
  <si>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</si>
  <si>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</si>
  <si>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</si>
  <si>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</si>
  <si>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</si>
  <si>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</si>
  <si>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</si>
  <si>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</si>
  <si>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</si>
  <si>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</si>
  <si>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</si>
  <si>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</si>
  <si>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</si>
  <si>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</si>
  <si>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</si>
  <si>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</si>
  <si>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</si>
  <si>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</si>
  <si>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</si>
  <si>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</si>
  <si>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</si>
  <si>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</si>
  <si>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</si>
  <si>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</si>
  <si>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</si>
  <si>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</si>
  <si>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</si>
  <si>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</si>
  <si>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</si>
  <si>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</si>
  <si>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</si>
  <si>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</si>
  <si>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</si>
  <si>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</si>
  <si>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</si>
  <si>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</si>
  <si>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</si>
  <si>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</si>
  <si>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</si>
  <si>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</si>
  <si>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CASP1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</si>
</sst>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9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5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0" fontId="16" fillId="0" borderId="0" xfId="0" applyFon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5" fillId="0" borderId="0" xfId="0" applyFont="1" applyProtection="1"/>
    <xf numFmtId="0" fontId="16" fillId="0" borderId="0" xfId="0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8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opLeftCell="A61" workbookViewId="0">
      <selection activeCell="O11" sqref="O11:O83"/>
    </sheetView>
  </sheetViews>
  <sheetFormatPr defaultRowHeight="12.75"/>
  <cols>
    <col min="1" max="1" width="0.7109375" customWidth="1"/>
    <col min="2" max="2" width="21.140625" style="32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5703125" style="33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4" t="s">
        <v>2</v>
      </c>
      <c r="P2" s="11" t="s">
        <v>5</v>
      </c>
    </row>
    <row r="3" spans="2:16" ht="15.75">
      <c r="C3" s="40" t="s">
        <v>137</v>
      </c>
      <c r="D3" s="41"/>
      <c r="E3" s="42"/>
      <c r="F3" s="17"/>
      <c r="G3" s="43" t="s">
        <v>78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25.78700065612793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5"/>
    </row>
    <row r="6" spans="2:16">
      <c r="B6" s="38" t="s">
        <v>4</v>
      </c>
      <c r="C6" s="30">
        <v>25.375999450683594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5"/>
    </row>
    <row r="7" spans="2:16" ht="15.75">
      <c r="B7" s="38"/>
      <c r="C7" s="30">
        <v>25.347000122070312</v>
      </c>
      <c r="D7" s="4">
        <f>STDEV(C5:C8)</f>
        <v>0.24609057340334881</v>
      </c>
      <c r="E7" s="1">
        <f>AVERAGE(C5:C8)</f>
        <v>25.503333409627277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11.454333305358885</v>
      </c>
      <c r="L7" s="1">
        <f>K7-$K$7</f>
        <v>0</v>
      </c>
      <c r="M7" s="27">
        <f>SQRT((D7*D7)+(H7*H7))</f>
        <v>0.24845840670505648</v>
      </c>
      <c r="N7" s="14"/>
      <c r="O7" s="36">
        <f>POWER(2,-L7)</f>
        <v>1</v>
      </c>
      <c r="P7" s="26">
        <f>M7/SQRT((COUNT(C5:C8)+COUNT(G5:G8)/2))</f>
        <v>0.11712441614930041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5"/>
    </row>
    <row r="9" spans="2:16">
      <c r="B9" s="32" t="s">
        <v>112</v>
      </c>
      <c r="C9" s="30">
        <v>25.974000930786133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35"/>
    </row>
    <row r="10" spans="2:16">
      <c r="B10" s="32" t="s">
        <v>112</v>
      </c>
      <c r="C10" s="30">
        <v>25.966999053955078</v>
      </c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35"/>
    </row>
    <row r="11" spans="2:16" ht="15.75">
      <c r="B11" s="32" t="s">
        <v>112</v>
      </c>
      <c r="C11" s="30">
        <v>26.170999526977539</v>
      </c>
      <c r="D11" s="4">
        <f>STDEV(C9:C11)</f>
        <v>0.11581138845405044</v>
      </c>
      <c r="E11" s="1">
        <f>AVERAGE(C9:C11)</f>
        <v>26.037333170572918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6.6973330179850272</v>
      </c>
      <c r="L11" s="1">
        <f>K11-$K$7</f>
        <v>-4.7570002873738577</v>
      </c>
      <c r="M11" s="27">
        <f>SQRT((D11*D11)+(H11*H11))</f>
        <v>0.12167697617441252</v>
      </c>
      <c r="N11" s="14"/>
      <c r="O11" s="36">
        <f>POWER(2,-L11)</f>
        <v>27.039569687276117</v>
      </c>
      <c r="P11" s="26">
        <f>M11/SQRT((COUNT(C9:C11)+COUNT(G9:G11)/2))</f>
        <v>5.7359076644800715E-2</v>
      </c>
    </row>
    <row r="12" spans="2:16">
      <c r="B12" s="32" t="s">
        <v>113</v>
      </c>
      <c r="C12" s="30">
        <v>25.33799934387207</v>
      </c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35"/>
    </row>
    <row r="13" spans="2:16">
      <c r="B13" s="32" t="s">
        <v>113</v>
      </c>
      <c r="C13" s="30">
        <v>25.471000671386719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35"/>
    </row>
    <row r="14" spans="2:16" ht="15.75">
      <c r="B14" s="32" t="s">
        <v>113</v>
      </c>
      <c r="C14" s="30">
        <v>25.420000076293945</v>
      </c>
      <c r="D14" s="4">
        <f>STDEV(C12:C14)</f>
        <v>6.7100091825818622E-2</v>
      </c>
      <c r="E14" s="1">
        <f>AVERAGE(C12:C14)</f>
        <v>25.409666697184246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7.7910003662109375</v>
      </c>
      <c r="L14" s="1">
        <f>K14-$K$7</f>
        <v>-3.6633329391479474</v>
      </c>
      <c r="M14" s="27">
        <f>SQRT((D14*D14)+(H14*H14))</f>
        <v>6.9762028872397033E-2</v>
      </c>
      <c r="N14" s="14"/>
      <c r="O14" s="36">
        <f>POWER(2,-L14)</f>
        <v>12.669897422698117</v>
      </c>
      <c r="P14" s="26">
        <f>M14/SQRT((COUNT(C12:C14)+COUNT(G12:G14)/2))</f>
        <v>3.2886135790002442E-2</v>
      </c>
    </row>
    <row r="15" spans="2:16">
      <c r="B15" s="32" t="s">
        <v>114</v>
      </c>
      <c r="C15" s="30">
        <v>26.077999114990234</v>
      </c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35"/>
    </row>
    <row r="16" spans="2:16">
      <c r="B16" s="32" t="s">
        <v>114</v>
      </c>
      <c r="C16" s="30">
        <v>25.972999572753906</v>
      </c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35"/>
    </row>
    <row r="17" spans="2:16" ht="15.75">
      <c r="B17" s="32" t="s">
        <v>114</v>
      </c>
      <c r="C17" s="30">
        <v>25.958999633789063</v>
      </c>
      <c r="D17" s="4">
        <f>STDEV(C15:C17)</f>
        <v>6.5040729145930634E-2</v>
      </c>
      <c r="E17" s="1">
        <f>AVERAGE(C15:C17)</f>
        <v>26.003332773844402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8.0999997456868513</v>
      </c>
      <c r="L17" s="1">
        <f>K17-$K$7</f>
        <v>-3.3543335596720336</v>
      </c>
      <c r="M17" s="27">
        <f>SQRT((D17*D17)+(H17*H17))</f>
        <v>6.7650898808306617E-2</v>
      </c>
      <c r="N17" s="14"/>
      <c r="O17" s="36">
        <f>POWER(2,-L17)</f>
        <v>10.227159212315804</v>
      </c>
      <c r="P17" s="26">
        <f>M17/SQRT((COUNT(C15:C17)+COUNT(G15:G17)/2))</f>
        <v>3.1890939533812362E-2</v>
      </c>
    </row>
    <row r="18" spans="2:16">
      <c r="B18" s="32" t="s">
        <v>115</v>
      </c>
      <c r="C18" s="30">
        <v>22.327999114990234</v>
      </c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35"/>
    </row>
    <row r="19" spans="2:16">
      <c r="B19" s="32" t="s">
        <v>115</v>
      </c>
      <c r="C19" s="30">
        <v>22.281000137329102</v>
      </c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35"/>
    </row>
    <row r="20" spans="2:16" ht="15.75">
      <c r="B20" s="32" t="s">
        <v>115</v>
      </c>
      <c r="C20" s="30">
        <v>22.193000793457031</v>
      </c>
      <c r="D20" s="4">
        <f>STDEV(C18:C20)</f>
        <v>6.8528990507532209E-2</v>
      </c>
      <c r="E20" s="1">
        <f>AVERAGE(C18:C20)</f>
        <v>22.267333348592121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5.9726664225260393</v>
      </c>
      <c r="L20" s="1">
        <f>K20-$K$7</f>
        <v>-5.4816668828328456</v>
      </c>
      <c r="M20" s="27">
        <f>SQRT((D20*D20)+(H20*H20))</f>
        <v>7.8616548138306569E-2</v>
      </c>
      <c r="N20" s="14"/>
      <c r="O20" s="36">
        <f>POWER(2,-L20)</f>
        <v>44.683394486563017</v>
      </c>
      <c r="P20" s="26">
        <f>M20/SQRT((COUNT(C18:C20)+COUNT(G18:G20)/2))</f>
        <v>3.7060196201383483E-2</v>
      </c>
    </row>
    <row r="21" spans="2:16">
      <c r="B21" s="32" t="s">
        <v>116</v>
      </c>
      <c r="C21" s="30">
        <v>23.094999313354492</v>
      </c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35"/>
    </row>
    <row r="22" spans="2:16">
      <c r="B22" s="32" t="s">
        <v>116</v>
      </c>
      <c r="C22" s="30">
        <v>23.108999252319336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35"/>
    </row>
    <row r="23" spans="2:16" ht="15.75">
      <c r="B23" s="32" t="s">
        <v>116</v>
      </c>
      <c r="C23" s="30"/>
      <c r="D23" s="4">
        <f>STDEV(C21:C23)</f>
        <v>9.8994517782387895E-3</v>
      </c>
      <c r="E23" s="1">
        <f>AVERAGE(C21:C23)</f>
        <v>23.101999282836914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6.77033297220866</v>
      </c>
      <c r="L23" s="1">
        <f>K23-$K$7</f>
        <v>-4.6840003331502249</v>
      </c>
      <c r="M23" s="27">
        <f>SQRT((D23*D23)+(H23*H23))</f>
        <v>0.18359543450046081</v>
      </c>
      <c r="N23" s="14"/>
      <c r="O23" s="36">
        <f>POWER(2,-L23)</f>
        <v>25.705413832173541</v>
      </c>
      <c r="P23" s="26">
        <f>M23/SQRT((COUNT(C21:C23)+COUNT(G21:G23)/2))</f>
        <v>9.8135887668088645E-2</v>
      </c>
    </row>
    <row r="24" spans="2:16">
      <c r="B24" s="32" t="s">
        <v>117</v>
      </c>
      <c r="C24" s="30">
        <v>24.61199951171875</v>
      </c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35"/>
    </row>
    <row r="25" spans="2:16">
      <c r="B25" s="32" t="s">
        <v>117</v>
      </c>
      <c r="C25" s="30">
        <v>24.500999450683594</v>
      </c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35"/>
    </row>
    <row r="26" spans="2:16" ht="15.75">
      <c r="B26" s="32" t="s">
        <v>117</v>
      </c>
      <c r="C26" s="30">
        <v>24.549999237060547</v>
      </c>
      <c r="D26" s="4">
        <f>STDEV(C24:C26)</f>
        <v>5.5626772140292421E-2</v>
      </c>
      <c r="E26" s="1">
        <f>AVERAGE(C24:C26)</f>
        <v>24.554332733154297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6.5703322092692069</v>
      </c>
      <c r="L26" s="1">
        <f>K26-$K$7</f>
        <v>-4.884001096089678</v>
      </c>
      <c r="M26" s="27">
        <f>SQRT((D26*D26)+(H26*H26))</f>
        <v>8.3817455824074405E-2</v>
      </c>
      <c r="N26" s="14"/>
      <c r="O26" s="36">
        <f>POWER(2,-L26)</f>
        <v>29.527782198688953</v>
      </c>
      <c r="P26" s="26">
        <f>M26/SQRT((COUNT(C24:C26)+COUNT(G24:G26)/2))</f>
        <v>3.9511927596671263E-2</v>
      </c>
    </row>
    <row r="27" spans="2:16">
      <c r="B27" s="32" t="s">
        <v>118</v>
      </c>
      <c r="C27" s="30">
        <v>24.982999801635742</v>
      </c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35"/>
    </row>
    <row r="28" spans="2:16">
      <c r="B28" s="32" t="s">
        <v>118</v>
      </c>
      <c r="C28" s="30">
        <v>24.902999877929688</v>
      </c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35"/>
    </row>
    <row r="29" spans="2:16" ht="15.75">
      <c r="B29" s="32" t="s">
        <v>118</v>
      </c>
      <c r="C29" s="30">
        <v>25.049999237060547</v>
      </c>
      <c r="D29" s="4">
        <f>STDEV(C27:C29)</f>
        <v>7.3595429800475731E-2</v>
      </c>
      <c r="E29" s="1">
        <f>AVERAGE(C27:C29)</f>
        <v>24.978666305541992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7.4159990946451835</v>
      </c>
      <c r="L29" s="1">
        <f>K29-$K$7</f>
        <v>-4.0383342107137015</v>
      </c>
      <c r="M29" s="27">
        <f>SQRT((D29*D29)+(H29*H29))</f>
        <v>7.9212550287901112E-2</v>
      </c>
      <c r="N29" s="14"/>
      <c r="O29" s="36">
        <f>POWER(2,-L29)</f>
        <v>16.430838612968387</v>
      </c>
      <c r="P29" s="26">
        <f>M29/SQRT((COUNT(C27:C29)+COUNT(G27:G29)/2))</f>
        <v>3.7341154309103529E-2</v>
      </c>
    </row>
    <row r="30" spans="2:16">
      <c r="B30" s="32" t="s">
        <v>119</v>
      </c>
      <c r="C30" s="30">
        <v>25.211999893188477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35"/>
    </row>
    <row r="31" spans="2:16">
      <c r="B31" s="32" t="s">
        <v>119</v>
      </c>
      <c r="C31" s="30">
        <v>25.254999160766602</v>
      </c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35"/>
    </row>
    <row r="32" spans="2:16" ht="15.75">
      <c r="B32" s="32" t="s">
        <v>119</v>
      </c>
      <c r="C32" s="30">
        <v>25.381999969482422</v>
      </c>
      <c r="D32" s="4">
        <f>STDEV(C30:C32)</f>
        <v>8.8391334762591214E-2</v>
      </c>
      <c r="E32" s="1">
        <f>AVERAGE(C30:C32)</f>
        <v>25.282999674479168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6.9809996287028007</v>
      </c>
      <c r="L32" s="1">
        <f>K32-$K$7</f>
        <v>-4.4733336766560843</v>
      </c>
      <c r="M32" s="27">
        <f>SQRT((D32*D32)+(H32*H32))</f>
        <v>9.1858635891088961E-2</v>
      </c>
      <c r="N32" s="14"/>
      <c r="O32" s="36">
        <f>POWER(2,-L32)</f>
        <v>22.213020493779521</v>
      </c>
      <c r="P32" s="26">
        <f>M32/SQRT((COUNT(C30:C32)+COUNT(G30:G32)/2))</f>
        <v>4.3302576232756657E-2</v>
      </c>
    </row>
    <row r="33" spans="2:16">
      <c r="B33" s="32" t="s">
        <v>120</v>
      </c>
      <c r="C33" s="30">
        <v>25.992000579833984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35"/>
    </row>
    <row r="34" spans="2:16">
      <c r="B34" s="32" t="s">
        <v>120</v>
      </c>
      <c r="C34" s="30">
        <v>25.761999130249023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35"/>
    </row>
    <row r="35" spans="2:16" ht="15.75">
      <c r="B35" s="32" t="s">
        <v>120</v>
      </c>
      <c r="C35" s="30">
        <v>25.650999069213867</v>
      </c>
      <c r="D35" s="4">
        <f>STDEV(C33:C35)</f>
        <v>0.17392704917397295</v>
      </c>
      <c r="E35" s="1">
        <f>AVERAGE(C33:C35)</f>
        <v>25.801666259765625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7.1353327433268241</v>
      </c>
      <c r="L35" s="1">
        <f>K35-$K$7</f>
        <v>-4.3190005620320608</v>
      </c>
      <c r="M35" s="27">
        <f>SQRT((D35*D35)+(H35*H35))</f>
        <v>0.18097478832670114</v>
      </c>
      <c r="N35" s="14"/>
      <c r="O35" s="36">
        <f>POWER(2,-L35)</f>
        <v>19.959456926247579</v>
      </c>
      <c r="P35" s="26">
        <f>M35/SQRT((COUNT(C33:C35)+COUNT(G33:G35)/2))</f>
        <v>8.5312333366406951E-2</v>
      </c>
    </row>
    <row r="36" spans="2:16">
      <c r="B36" s="32" t="s">
        <v>121</v>
      </c>
      <c r="C36" s="30">
        <v>25.483999252319336</v>
      </c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35"/>
    </row>
    <row r="37" spans="2:16">
      <c r="B37" s="32" t="s">
        <v>121</v>
      </c>
      <c r="C37" s="30">
        <v>25.434999465942383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35"/>
    </row>
    <row r="38" spans="2:16" ht="15.75">
      <c r="B38" s="32" t="s">
        <v>121</v>
      </c>
      <c r="C38" s="30">
        <v>25.253000259399414</v>
      </c>
      <c r="D38" s="4">
        <f>STDEV(C36:C38)</f>
        <v>0.12171361535538752</v>
      </c>
      <c r="E38" s="1">
        <f>AVERAGE(C36:C38)</f>
        <v>25.390666325887043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6.8743324279785156</v>
      </c>
      <c r="L38" s="1">
        <f>K38-$K$7</f>
        <v>-4.5800008773803693</v>
      </c>
      <c r="M38" s="27">
        <f>SQRT((D38*D38)+(H38*H38))</f>
        <v>0.12802949549805007</v>
      </c>
      <c r="N38" s="14"/>
      <c r="O38" s="36">
        <f>POWER(2,-L38)</f>
        <v>23.917602523733756</v>
      </c>
      <c r="P38" s="26">
        <f>M38/SQRT((COUNT(C36:C38)+COUNT(G36:G38)/2))</f>
        <v>6.0353682972375845E-2</v>
      </c>
    </row>
    <row r="39" spans="2:16">
      <c r="B39" s="32" t="s">
        <v>122</v>
      </c>
      <c r="C39" s="30">
        <v>26.791999816894531</v>
      </c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35"/>
    </row>
    <row r="40" spans="2:16">
      <c r="B40" s="32" t="s">
        <v>122</v>
      </c>
      <c r="C40" s="30">
        <v>26.597000122070313</v>
      </c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35"/>
    </row>
    <row r="41" spans="2:16" ht="15.75">
      <c r="B41" s="32" t="s">
        <v>122</v>
      </c>
      <c r="C41" s="30">
        <v>26.757999420166016</v>
      </c>
      <c r="D41" s="4">
        <f>STDEV(C39:C41)</f>
        <v>0.10416467887160213</v>
      </c>
      <c r="E41" s="1">
        <f>AVERAGE(C39:C41)</f>
        <v>26.715666453043621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6.9433333079020194</v>
      </c>
      <c r="L41" s="1">
        <f>K41-$K$7</f>
        <v>-4.5109999974568655</v>
      </c>
      <c r="M41" s="27">
        <f>SQRT((D41*D41)+(H41*H41))</f>
        <v>0.11872896638729223</v>
      </c>
      <c r="N41" s="14"/>
      <c r="O41" s="36">
        <f>POWER(2,-L41)</f>
        <v>22.800601786188405</v>
      </c>
      <c r="P41" s="26">
        <f>M41/SQRT((COUNT(C39:C41)+COUNT(G39:G41)/2))</f>
        <v>5.5969371503816007E-2</v>
      </c>
    </row>
    <row r="42" spans="2:16">
      <c r="B42" s="32" t="s">
        <v>123</v>
      </c>
      <c r="C42" s="30">
        <v>24.545000076293945</v>
      </c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35"/>
    </row>
    <row r="43" spans="2:16">
      <c r="B43" s="32" t="s">
        <v>123</v>
      </c>
      <c r="C43" s="30">
        <v>24.562999725341797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35"/>
    </row>
    <row r="44" spans="2:16" ht="15.75">
      <c r="B44" s="32" t="s">
        <v>123</v>
      </c>
      <c r="C44" s="30">
        <v>24.683000564575195</v>
      </c>
      <c r="D44" s="4">
        <f>STDEV(C42:C44)</f>
        <v>7.5020356735610083E-2</v>
      </c>
      <c r="E44" s="1">
        <f>AVERAGE(C42:C44)</f>
        <v>24.597000122070313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6.4936669667561837</v>
      </c>
      <c r="L44" s="1">
        <f>K44-$K$7</f>
        <v>-4.9606663386027012</v>
      </c>
      <c r="M44" s="27">
        <f>SQRT((D44*D44)+(H44*H44))</f>
        <v>0.2221652733700871</v>
      </c>
      <c r="N44" s="14"/>
      <c r="O44" s="36">
        <f>POWER(2,-L44)</f>
        <v>31.139337344588391</v>
      </c>
      <c r="P44" s="26">
        <f>M44/SQRT((COUNT(C42:C44)+COUNT(G42:G44)/2))</f>
        <v>0.10472971422943447</v>
      </c>
    </row>
    <row r="45" spans="2:16">
      <c r="B45" s="32" t="s">
        <v>124</v>
      </c>
      <c r="C45" s="30">
        <v>25.937999725341797</v>
      </c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35"/>
    </row>
    <row r="46" spans="2:16">
      <c r="B46" s="32" t="s">
        <v>124</v>
      </c>
      <c r="C46" s="30">
        <v>26.187000274658203</v>
      </c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35"/>
    </row>
    <row r="47" spans="2:16" ht="15.75">
      <c r="B47" s="32" t="s">
        <v>124</v>
      </c>
      <c r="C47" s="30">
        <v>25.788999557495117</v>
      </c>
      <c r="D47" s="4">
        <f>STDEV(C45:C47)</f>
        <v>0.2010832723196905</v>
      </c>
      <c r="E47" s="1">
        <f>AVERAGE(C45:C47)</f>
        <v>25.971333185831707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6.1016667683919295</v>
      </c>
      <c r="L47" s="1">
        <f>K47-$K$7</f>
        <v>-5.3526665369669555</v>
      </c>
      <c r="M47" s="27">
        <f>SQRT((D47*D47)+(H47*H47))</f>
        <v>0.20534562631954395</v>
      </c>
      <c r="N47" s="14"/>
      <c r="O47" s="36">
        <f>POWER(2,-L47)</f>
        <v>40.861394542367172</v>
      </c>
      <c r="P47" s="26">
        <f>M47/SQRT((COUNT(C45:C47)+COUNT(G45:G47)/2))</f>
        <v>9.6800856571698887E-2</v>
      </c>
    </row>
    <row r="48" spans="2:16">
      <c r="B48" s="32" t="s">
        <v>125</v>
      </c>
      <c r="C48" s="30">
        <v>25.13599967956543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35"/>
    </row>
    <row r="49" spans="2:16">
      <c r="B49" s="32" t="s">
        <v>125</v>
      </c>
      <c r="C49" s="30">
        <v>24.933000564575195</v>
      </c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35"/>
    </row>
    <row r="50" spans="2:16" ht="15.75">
      <c r="B50" s="32" t="s">
        <v>125</v>
      </c>
      <c r="C50" s="30">
        <v>25.232000350952148</v>
      </c>
      <c r="D50" s="4">
        <f>STDEV(C48:C50)</f>
        <v>0.15265737335996515</v>
      </c>
      <c r="E50" s="1">
        <f>AVERAGE(C48:C50)</f>
        <v>25.10033353169759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6.4000002543131487</v>
      </c>
      <c r="L50" s="1">
        <f>K50-$K$7</f>
        <v>-5.0543330510457363</v>
      </c>
      <c r="M50" s="27">
        <f>SQRT((D50*D50)+(H50*H50))</f>
        <v>0.16385823618778042</v>
      </c>
      <c r="N50" s="14"/>
      <c r="O50" s="36">
        <f>POWER(2,-L50)</f>
        <v>33.22812659780714</v>
      </c>
      <c r="P50" s="26">
        <f>M50/SQRT((COUNT(C48:C50)+COUNT(G48:G50)/2))</f>
        <v>7.7243513307764328E-2</v>
      </c>
    </row>
    <row r="51" spans="2:16">
      <c r="B51" s="32" t="s">
        <v>126</v>
      </c>
      <c r="C51" s="30">
        <v>26.218999862670898</v>
      </c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35"/>
    </row>
    <row r="52" spans="2:16">
      <c r="B52" s="32" t="s">
        <v>126</v>
      </c>
      <c r="C52" s="30">
        <v>26.072000503540039</v>
      </c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35"/>
    </row>
    <row r="53" spans="2:16" ht="15.75">
      <c r="B53" s="32" t="s">
        <v>126</v>
      </c>
      <c r="C53" s="30">
        <v>26.219999313354492</v>
      </c>
      <c r="D53" s="4">
        <f>STDEV(C51:C53)</f>
        <v>8.5160102349483444E-2</v>
      </c>
      <c r="E53" s="1">
        <f>AVERAGE(C51:C53)</f>
        <v>26.170333226521809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6.7463334401448556</v>
      </c>
      <c r="L53" s="1">
        <f>K53-$K$7</f>
        <v>-4.7079998652140294</v>
      </c>
      <c r="M53" s="27">
        <f>SQRT((D53*D53)+(H53*H53))</f>
        <v>8.969532375825337E-2</v>
      </c>
      <c r="N53" s="14"/>
      <c r="O53" s="36">
        <f>POWER(2,-L53)</f>
        <v>26.13660527366865</v>
      </c>
      <c r="P53" s="26">
        <f>M53/SQRT((COUNT(C51:C53)+COUNT(G51:G53)/2))</f>
        <v>4.2282781113455875E-2</v>
      </c>
    </row>
    <row r="54" spans="2:16">
      <c r="B54" s="32" t="s">
        <v>127</v>
      </c>
      <c r="C54" s="30">
        <v>27.422000885009766</v>
      </c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35"/>
    </row>
    <row r="55" spans="2:16">
      <c r="B55" s="32" t="s">
        <v>127</v>
      </c>
      <c r="C55" s="30">
        <v>27.315000534057617</v>
      </c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35"/>
    </row>
    <row r="56" spans="2:16" ht="15.75">
      <c r="B56" s="32" t="s">
        <v>127</v>
      </c>
      <c r="C56" s="30">
        <v>27.464000701904297</v>
      </c>
      <c r="D56" s="4">
        <f>STDEV(C54:C56)</f>
        <v>7.6826763719201191E-2</v>
      </c>
      <c r="E56" s="1">
        <f>AVERAGE(C54:C56)</f>
        <v>27.400334040323894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5.6406669616699219</v>
      </c>
      <c r="L56" s="1">
        <f>K56-$K$7</f>
        <v>-5.8136663436889631</v>
      </c>
      <c r="M56" s="27">
        <f>SQRT((D56*D56)+(H56*H56))</f>
        <v>9.3051925465469684E-2</v>
      </c>
      <c r="N56" s="14"/>
      <c r="O56" s="36">
        <f>POWER(2,-L56)</f>
        <v>56.245522327212022</v>
      </c>
      <c r="P56" s="26">
        <f>M56/SQRT((COUNT(C54:C56)+COUNT(G54:G56)/2))</f>
        <v>4.3865098332732541E-2</v>
      </c>
    </row>
    <row r="57" spans="2:16">
      <c r="B57" s="32" t="s">
        <v>128</v>
      </c>
      <c r="C57" s="30">
        <v>26.333000183105469</v>
      </c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35"/>
    </row>
    <row r="58" spans="2:16">
      <c r="B58" s="32" t="s">
        <v>128</v>
      </c>
      <c r="C58" s="30">
        <v>26.555000305175781</v>
      </c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35"/>
    </row>
    <row r="59" spans="2:16" ht="15.75">
      <c r="B59" s="32" t="s">
        <v>128</v>
      </c>
      <c r="C59" s="30">
        <v>26.465000152587891</v>
      </c>
      <c r="D59" s="4">
        <f>STDEV(C57:C59)</f>
        <v>0.11166025375250105</v>
      </c>
      <c r="E59" s="1">
        <f>AVERAGE(C57:C59)</f>
        <v>26.451000213623047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6.948333740234375</v>
      </c>
      <c r="L59" s="1">
        <f>K59-$K$7</f>
        <v>-4.5059995651245099</v>
      </c>
      <c r="M59" s="27">
        <f>SQRT((D59*D59)+(H59*H59))</f>
        <v>0.11844974985940993</v>
      </c>
      <c r="N59" s="14"/>
      <c r="O59" s="36">
        <f>POWER(2,-L59)</f>
        <v>22.721710887626692</v>
      </c>
      <c r="P59" s="26">
        <f>M59/SQRT((COUNT(C57:C59)+COUNT(G57:G59)/2))</f>
        <v>5.5837747570292716E-2</v>
      </c>
    </row>
    <row r="60" spans="2:16">
      <c r="B60" s="32" t="s">
        <v>129</v>
      </c>
      <c r="C60" s="30">
        <v>25.638999938964844</v>
      </c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35"/>
    </row>
    <row r="61" spans="2:16">
      <c r="B61" s="32" t="s">
        <v>129</v>
      </c>
      <c r="C61" s="30">
        <v>25.490999221801758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35"/>
    </row>
    <row r="62" spans="2:16" ht="15.75">
      <c r="B62" s="32" t="s">
        <v>129</v>
      </c>
      <c r="C62" s="30">
        <v>25.371000289916992</v>
      </c>
      <c r="D62" s="4">
        <f>STDEV(C60:C62)</f>
        <v>0.13424341562006184</v>
      </c>
      <c r="E62" s="1">
        <f>AVERAGE(C60:C62)</f>
        <v>25.500333150227863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>
        <f>E62-I62</f>
        <v>7.3513329823811837</v>
      </c>
      <c r="L62" s="1">
        <f>K62-$K$7</f>
        <v>-4.1030003229777012</v>
      </c>
      <c r="M62" s="27">
        <f>SQRT((D62*D62)+(H62*H62))</f>
        <v>0.13619958747131702</v>
      </c>
      <c r="N62" s="14"/>
      <c r="O62" s="36">
        <f>POWER(2,-L62)</f>
        <v>17.184075392939125</v>
      </c>
      <c r="P62" s="26">
        <f>M62/SQRT((COUNT(C60:C62)+COUNT(G60:G62)/2))</f>
        <v>6.4205101263852413E-2</v>
      </c>
    </row>
    <row r="63" spans="2:16">
      <c r="B63" s="32" t="s">
        <v>130</v>
      </c>
      <c r="C63" s="30">
        <v>25.783000946044922</v>
      </c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35"/>
    </row>
    <row r="64" spans="2:16">
      <c r="B64" s="32" t="s">
        <v>130</v>
      </c>
      <c r="C64" s="30">
        <v>25.731000900268555</v>
      </c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35"/>
    </row>
    <row r="65" spans="2:16" ht="15.75">
      <c r="B65" s="32" t="s">
        <v>130</v>
      </c>
      <c r="C65" s="30">
        <v>25.638999938964844</v>
      </c>
      <c r="D65" s="4">
        <f>STDEV(C63:C65)</f>
        <v>7.2920586578400379E-2</v>
      </c>
      <c r="E65" s="1">
        <f>AVERAGE(C63:C65)</f>
        <v>25.717667261759441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7.3650004069010429</v>
      </c>
      <c r="L65" s="1">
        <f>K65-$K$7</f>
        <v>-4.0893328984578421</v>
      </c>
      <c r="M65" s="27">
        <f>SQRT((D65*D65)+(H65*H65))</f>
        <v>7.89920511251644E-2</v>
      </c>
      <c r="N65" s="14"/>
      <c r="O65" s="36">
        <f>POWER(2,-L65)</f>
        <v>17.022050110838489</v>
      </c>
      <c r="P65" s="26">
        <f>M65/SQRT((COUNT(C63:C65)+COUNT(G63:G65)/2))</f>
        <v>3.7237210006958801E-2</v>
      </c>
    </row>
    <row r="66" spans="2:16">
      <c r="B66" s="32" t="s">
        <v>131</v>
      </c>
      <c r="C66" s="30">
        <v>25.724000930786133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35"/>
    </row>
    <row r="67" spans="2:16">
      <c r="B67" s="32" t="s">
        <v>131</v>
      </c>
      <c r="C67" s="30">
        <v>25.775999069213867</v>
      </c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35"/>
    </row>
    <row r="68" spans="2:16" ht="15.75">
      <c r="B68" s="32" t="s">
        <v>131</v>
      </c>
      <c r="C68" s="30">
        <v>25.868000030517578</v>
      </c>
      <c r="D68" s="4">
        <f>STDEV(C66:C68)</f>
        <v>7.2919732130865958E-2</v>
      </c>
      <c r="E68" s="1">
        <f>AVERAGE(C66:C68)</f>
        <v>25.789333343505859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>
        <f>E68-I68</f>
        <v>6.8776671091715507</v>
      </c>
      <c r="L68" s="1">
        <f>K68-$K$7</f>
        <v>-4.5766661961873343</v>
      </c>
      <c r="M68" s="27">
        <f>SQRT((D68*D68)+(H68*H68))</f>
        <v>7.4823972988853557E-2</v>
      </c>
      <c r="N68" s="14"/>
      <c r="O68" s="36">
        <f>POWER(2,-L68)</f>
        <v>23.862382625409218</v>
      </c>
      <c r="P68" s="26">
        <f>M68/SQRT((COUNT(C66:C68)+COUNT(G66:G68)/2))</f>
        <v>3.5272359130491614E-2</v>
      </c>
    </row>
    <row r="69" spans="2:16">
      <c r="B69" s="32" t="s">
        <v>132</v>
      </c>
      <c r="C69" s="30">
        <v>24.933000564575195</v>
      </c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35"/>
    </row>
    <row r="70" spans="2:16">
      <c r="B70" s="32" t="s">
        <v>132</v>
      </c>
      <c r="C70" s="30">
        <v>24.766000747680664</v>
      </c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35"/>
    </row>
    <row r="71" spans="2:16" ht="15.75">
      <c r="B71" s="32" t="s">
        <v>132</v>
      </c>
      <c r="C71" s="30">
        <v>24.850000381469727</v>
      </c>
      <c r="D71" s="4">
        <f>STDEV(C69:C71)</f>
        <v>8.3500406900251012E-2</v>
      </c>
      <c r="E71" s="1">
        <f>AVERAGE(C69:C71)</f>
        <v>24.849667231241863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6.1673336029052734</v>
      </c>
      <c r="L71" s="1">
        <f>K71-$K$7</f>
        <v>-5.2869997024536115</v>
      </c>
      <c r="M71" s="27">
        <f>SQRT((D71*D71)+(H71*H71))</f>
        <v>0.10240430604978777</v>
      </c>
      <c r="N71" s="14"/>
      <c r="O71" s="36">
        <f>POWER(2,-L71)</f>
        <v>39.043208276304718</v>
      </c>
      <c r="P71" s="26">
        <f>M71/SQRT((COUNT(C69:C71)+COUNT(G69:G71)/2))</f>
        <v>4.8273852820338359E-2</v>
      </c>
    </row>
    <row r="72" spans="2:16">
      <c r="B72" s="32" t="s">
        <v>133</v>
      </c>
      <c r="C72" s="30">
        <v>24.63599967956543</v>
      </c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35"/>
    </row>
    <row r="73" spans="2:16">
      <c r="B73" s="32" t="s">
        <v>133</v>
      </c>
      <c r="C73" s="30">
        <v>24.76099967956543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35"/>
    </row>
    <row r="74" spans="2:16" ht="15.75">
      <c r="B74" s="32" t="s">
        <v>133</v>
      </c>
      <c r="C74" s="30">
        <v>24.707000732421875</v>
      </c>
      <c r="D74" s="4">
        <f>STDEV(C72:C74)</f>
        <v>6.2692418201002256E-2</v>
      </c>
      <c r="E74" s="1">
        <f>AVERAGE(C72:C74)</f>
        <v>24.70133336385091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7.296999613444008</v>
      </c>
      <c r="L74" s="1">
        <f>K74-$K$7</f>
        <v>-4.1573336919148769</v>
      </c>
      <c r="M74" s="27">
        <f>SQRT((D74*D74)+(H74*H74))</f>
        <v>6.9430892218216925E-2</v>
      </c>
      <c r="N74" s="14"/>
      <c r="O74" s="36">
        <f>POWER(2,-L74)</f>
        <v>17.843586201218333</v>
      </c>
      <c r="P74" s="26">
        <f>M74/SQRT((COUNT(C72:C74)+COUNT(G72:G74)/2))</f>
        <v>3.2730036474222325E-2</v>
      </c>
    </row>
    <row r="75" spans="2:16">
      <c r="B75" s="32" t="s">
        <v>134</v>
      </c>
      <c r="C75" s="30">
        <v>24.506999969482422</v>
      </c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35"/>
    </row>
    <row r="76" spans="2:16">
      <c r="B76" s="32" t="s">
        <v>134</v>
      </c>
      <c r="C76" s="30">
        <v>24.617000579833984</v>
      </c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35"/>
    </row>
    <row r="77" spans="2:16" ht="15.75">
      <c r="B77" s="32" t="s">
        <v>134</v>
      </c>
      <c r="C77" s="30">
        <v>24.357999801635742</v>
      </c>
      <c r="D77" s="4">
        <f>STDEV(C75:C77)</f>
        <v>0.12998883759984295</v>
      </c>
      <c r="E77" s="1">
        <f>AVERAGE(C75:C77)</f>
        <v>24.494000116984051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6.3786665598551444</v>
      </c>
      <c r="L77" s="1">
        <f>K77-$K$7</f>
        <v>-5.0756667455037405</v>
      </c>
      <c r="M77" s="27">
        <f>SQRT((D77*D77)+(H77*H77))</f>
        <v>0.13069597504112618</v>
      </c>
      <c r="N77" s="14"/>
      <c r="O77" s="36">
        <f>POWER(2,-L77)</f>
        <v>33.723134789752173</v>
      </c>
      <c r="P77" s="26">
        <f>M77/SQRT((COUNT(C75:C77)+COUNT(G75:G77)/2))</f>
        <v>6.161067348357873E-2</v>
      </c>
    </row>
    <row r="78" spans="2:16">
      <c r="B78" s="32" t="s">
        <v>135</v>
      </c>
      <c r="C78" s="30">
        <v>26.527999877929688</v>
      </c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35"/>
    </row>
    <row r="79" spans="2:16">
      <c r="B79" s="32" t="s">
        <v>135</v>
      </c>
      <c r="C79" s="30">
        <v>26.490999221801758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35"/>
    </row>
    <row r="80" spans="2:16" ht="15.75">
      <c r="B80" s="32" t="s">
        <v>135</v>
      </c>
      <c r="C80" s="30">
        <v>26.593999862670898</v>
      </c>
      <c r="D80" s="4">
        <f>STDEV(C78:C80)</f>
        <v>5.2176269445012163E-2</v>
      </c>
      <c r="E80" s="1">
        <f>AVERAGE(C78:C80)</f>
        <v>26.537666320800781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7.2423330942789725</v>
      </c>
      <c r="L80" s="1">
        <f>K80-$K$7</f>
        <v>-4.2120002110799124</v>
      </c>
      <c r="M80" s="27">
        <f>SQRT((D80*D80)+(H80*H80))</f>
        <v>7.1187822913288998E-2</v>
      </c>
      <c r="N80" s="14"/>
      <c r="O80" s="36">
        <f>POWER(2,-L80)</f>
        <v>18.532687610621355</v>
      </c>
      <c r="P80" s="26">
        <f>M80/SQRT((COUNT(C78:C80)+COUNT(G78:G80)/2))</f>
        <v>3.355826154659583E-2</v>
      </c>
    </row>
    <row r="81" spans="2:16">
      <c r="B81" s="32" t="s">
        <v>136</v>
      </c>
      <c r="C81" s="30">
        <v>27.179000854492188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35"/>
    </row>
    <row r="82" spans="2:16">
      <c r="B82" s="32" t="s">
        <v>136</v>
      </c>
      <c r="C82" s="30">
        <v>26.995000839233398</v>
      </c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35"/>
    </row>
    <row r="83" spans="2:16" ht="15.75">
      <c r="B83" s="32" t="s">
        <v>136</v>
      </c>
      <c r="C83" s="30">
        <v>26.868999481201172</v>
      </c>
      <c r="D83" s="4">
        <f>STDEV(C81:C83)</f>
        <v>0.15590231946292288</v>
      </c>
      <c r="E83" s="1">
        <f>AVERAGE(C81:C83)</f>
        <v>27.014333724975586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6.4110005696614571</v>
      </c>
      <c r="L83" s="1">
        <f>K83-$K$7</f>
        <v>-5.0433327356974278</v>
      </c>
      <c r="M83" s="27">
        <f>SQRT((D83*D83)+(H83*H83))</f>
        <v>0.16071040137643025</v>
      </c>
      <c r="N83" s="14"/>
      <c r="O83" s="36">
        <f>POWER(2,-L83)</f>
        <v>32.975730990349902</v>
      </c>
      <c r="P83" s="26">
        <f>M83/SQRT((COUNT(C81:C83)+COUNT(G81:G83)/2))</f>
        <v>7.5759609746990461E-2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195" workbookViewId="0">
      <selection activeCell="O167" sqref="O167"/>
    </sheetView>
  </sheetViews>
  <sheetFormatPr defaultRowHeight="12.75"/>
  <cols>
    <col min="1" max="1" width="0.7109375" customWidth="1"/>
    <col min="2" max="2" width="21.140625" style="32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3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4" t="s">
        <v>2</v>
      </c>
      <c r="P2" s="11" t="s">
        <v>5</v>
      </c>
    </row>
    <row r="3" spans="2:16" ht="15.75">
      <c r="C3" s="40" t="s">
        <v>137</v>
      </c>
      <c r="D3" s="41"/>
      <c r="E3" s="42"/>
      <c r="F3" s="17"/>
      <c r="G3" s="43" t="s">
        <v>78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25.78700065612793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5"/>
    </row>
    <row r="6" spans="2:16">
      <c r="B6" s="38" t="s">
        <v>4</v>
      </c>
      <c r="C6" s="30">
        <v>25.375999450683594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5"/>
    </row>
    <row r="7" spans="2:16" ht="15.75">
      <c r="B7" s="38"/>
      <c r="C7" s="30">
        <v>25.347000122070312</v>
      </c>
      <c r="D7" s="4">
        <f>STDEV(C5:C8)</f>
        <v>0.24609057340334881</v>
      </c>
      <c r="E7" s="1">
        <f>AVERAGE(C5:C8)</f>
        <v>25.503333409627277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11.454333305358885</v>
      </c>
      <c r="L7" s="1">
        <f>K7-$K$7</f>
        <v>0</v>
      </c>
      <c r="M7" s="27">
        <f>SQRT((D7*D7)+(H7*H7))</f>
        <v>0.24845840670505648</v>
      </c>
      <c r="N7" s="14"/>
      <c r="O7" s="36">
        <f>POWER(2,-L7)</f>
        <v>1</v>
      </c>
      <c r="P7" s="26">
        <f>M7/SQRT((COUNT(C5:C8)+COUNT(G5:G8)/2))</f>
        <v>0.11712441614930041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5"/>
    </row>
    <row r="9" spans="2:16">
      <c r="B9" s="32" t="s">
        <v>9</v>
      </c>
      <c r="C9" s="30">
        <v>24.736000061035156</v>
      </c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35"/>
    </row>
    <row r="10" spans="2:16">
      <c r="B10" s="32" t="s">
        <v>9</v>
      </c>
      <c r="C10" s="30">
        <v>24.813999176025391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35"/>
    </row>
    <row r="11" spans="2:16" ht="15.75">
      <c r="B11" s="32" t="s">
        <v>9</v>
      </c>
      <c r="C11" s="30">
        <v>24.843999862670898</v>
      </c>
      <c r="D11" s="4">
        <f>STDEV(C9:C11)</f>
        <v>5.5749230625216424E-2</v>
      </c>
      <c r="E11" s="1">
        <f>AVERAGE(C9:C11)</f>
        <v>24.797999699910481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7.4833329518636056</v>
      </c>
      <c r="L11" s="1">
        <f>K11-$K$7</f>
        <v>-3.9710003534952794</v>
      </c>
      <c r="M11" s="27">
        <f>SQRT((D11*D11)+(H11*H11))</f>
        <v>0.16983831838946875</v>
      </c>
      <c r="N11" s="14"/>
      <c r="O11" s="36">
        <f>POWER(2,-L11)</f>
        <v>15.681594487840487</v>
      </c>
      <c r="P11" s="26">
        <f>M11/SQRT((COUNT(C9:C11)+COUNT(G9:G11)/2))</f>
        <v>8.0062551092342185E-2</v>
      </c>
    </row>
    <row r="12" spans="2:16">
      <c r="B12" s="32" t="s">
        <v>10</v>
      </c>
      <c r="C12" s="30">
        <v>26.471000671386719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35"/>
    </row>
    <row r="13" spans="2:16">
      <c r="B13" s="32" t="s">
        <v>10</v>
      </c>
      <c r="C13" s="30">
        <v>26.593999862670898</v>
      </c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35"/>
    </row>
    <row r="14" spans="2:16" ht="15.75">
      <c r="B14" s="32" t="s">
        <v>10</v>
      </c>
      <c r="C14" s="30">
        <v>26.406000137329102</v>
      </c>
      <c r="D14" s="4">
        <f>STDEV(C12:C14)</f>
        <v>9.5479288515824851E-2</v>
      </c>
      <c r="E14" s="1">
        <f>AVERAGE(C12:C14)</f>
        <v>26.490333557128906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7.3473332722981759</v>
      </c>
      <c r="L14" s="1">
        <f>K14-$K$7</f>
        <v>-4.107000033060709</v>
      </c>
      <c r="M14" s="27">
        <f>SQRT((D14*D14)+(H14*H14))</f>
        <v>9.6246013742212672E-2</v>
      </c>
      <c r="N14" s="14"/>
      <c r="O14" s="36">
        <f>POWER(2,-L14)</f>
        <v>17.231782413971217</v>
      </c>
      <c r="P14" s="26">
        <f>M14/SQRT((COUNT(C12:C14)+COUNT(G12:G14)/2))</f>
        <v>4.537080598619482E-2</v>
      </c>
    </row>
    <row r="15" spans="2:16">
      <c r="B15" s="32" t="s">
        <v>11</v>
      </c>
      <c r="C15" s="30">
        <v>24.100000381469727</v>
      </c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35"/>
    </row>
    <row r="16" spans="2:16">
      <c r="B16" s="32" t="s">
        <v>11</v>
      </c>
      <c r="C16" s="30">
        <v>24.180000305175781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35"/>
    </row>
    <row r="17" spans="2:16" ht="15.75">
      <c r="B17" s="32" t="s">
        <v>11</v>
      </c>
      <c r="C17" s="30">
        <v>24.259000778198242</v>
      </c>
      <c r="D17" s="4">
        <f>STDEV(C15:C17)</f>
        <v>7.9500721894597198E-2</v>
      </c>
      <c r="E17" s="1">
        <f>AVERAGE(C15:C17)</f>
        <v>24.179667154947918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6.6523335774739607</v>
      </c>
      <c r="L17" s="1">
        <f>K17-$K$7</f>
        <v>-4.8019997278849242</v>
      </c>
      <c r="M17" s="27">
        <f>SQRT((D17*D17)+(H17*H17))</f>
        <v>8.4721366226490583E-2</v>
      </c>
      <c r="N17" s="14"/>
      <c r="O17" s="36">
        <f>POWER(2,-L17)</f>
        <v>27.896258403510465</v>
      </c>
      <c r="P17" s="26">
        <f>M17/SQRT((COUNT(C15:C17)+COUNT(G15:G17)/2))</f>
        <v>3.9938035046760294E-2</v>
      </c>
    </row>
    <row r="18" spans="2:16">
      <c r="B18" s="32" t="s">
        <v>12</v>
      </c>
      <c r="C18" s="30">
        <v>24.509000778198242</v>
      </c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35"/>
    </row>
    <row r="19" spans="2:16">
      <c r="B19" s="32" t="s">
        <v>12</v>
      </c>
      <c r="C19" s="30">
        <v>24.552000045776367</v>
      </c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35"/>
    </row>
    <row r="20" spans="2:16" ht="15.75">
      <c r="B20" s="32" t="s">
        <v>12</v>
      </c>
      <c r="C20" s="30">
        <v>24.642999649047852</v>
      </c>
      <c r="D20" s="4">
        <f>STDEV(C18:C20)</f>
        <v>6.8417300683371304E-2</v>
      </c>
      <c r="E20" s="1">
        <f>AVERAGE(C18:C20)</f>
        <v>24.568000157674152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6.6393337249755859</v>
      </c>
      <c r="L20" s="1">
        <f>K20-$K$7</f>
        <v>-4.814999580383299</v>
      </c>
      <c r="M20" s="27">
        <f>SQRT((D20*D20)+(H20*H20))</f>
        <v>6.904539987028728E-2</v>
      </c>
      <c r="N20" s="14"/>
      <c r="O20" s="36">
        <f>POWER(2,-L20)</f>
        <v>28.148762242276604</v>
      </c>
      <c r="P20" s="26">
        <f>M20/SQRT((COUNT(C18:C20)+COUNT(G18:G20)/2))</f>
        <v>3.2548313638677939E-2</v>
      </c>
    </row>
    <row r="21" spans="2:16">
      <c r="B21" s="32" t="s">
        <v>13</v>
      </c>
      <c r="C21" s="30">
        <v>23.899999618530273</v>
      </c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35"/>
    </row>
    <row r="22" spans="2:16">
      <c r="B22" s="32" t="s">
        <v>13</v>
      </c>
      <c r="C22" s="30">
        <v>23.72599983215332</v>
      </c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35"/>
    </row>
    <row r="23" spans="2:16" ht="15.75">
      <c r="B23" s="32" t="s">
        <v>13</v>
      </c>
      <c r="C23" s="30">
        <v>23.680000305175781</v>
      </c>
      <c r="D23" s="4">
        <f>STDEV(C21:C23)</f>
        <v>0.11603992130428699</v>
      </c>
      <c r="E23" s="1">
        <f>AVERAGE(C21:C23)</f>
        <v>23.768666585286457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6.7933330535888672</v>
      </c>
      <c r="L23" s="1">
        <f>K23-$K$7</f>
        <v>-4.6610002517700178</v>
      </c>
      <c r="M23" s="27">
        <f>SQRT((D23*D23)+(H23*H23))</f>
        <v>0.12974803776727489</v>
      </c>
      <c r="N23" s="14"/>
      <c r="O23" s="36">
        <f>POWER(2,-L23)</f>
        <v>25.298856146322251</v>
      </c>
      <c r="P23" s="26">
        <f>M23/SQRT((COUNT(C21:C23)+COUNT(G21:G23)/2))</f>
        <v>6.1163811567258905E-2</v>
      </c>
    </row>
    <row r="24" spans="2:16">
      <c r="B24" s="32" t="s">
        <v>14</v>
      </c>
      <c r="C24" s="30">
        <v>24.285999298095703</v>
      </c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35"/>
    </row>
    <row r="25" spans="2:16">
      <c r="B25" s="32" t="s">
        <v>14</v>
      </c>
      <c r="C25" s="30">
        <v>24.406999588012695</v>
      </c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35"/>
    </row>
    <row r="26" spans="2:16" ht="15.75">
      <c r="B26" s="32" t="s">
        <v>14</v>
      </c>
      <c r="C26" s="30">
        <v>24.295999526977539</v>
      </c>
      <c r="D26" s="4">
        <f>STDEV(C24:C26)</f>
        <v>6.7159124829881553E-2</v>
      </c>
      <c r="E26" s="1">
        <f>AVERAGE(C24:C26)</f>
        <v>24.329666137695313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6.4253323872884103</v>
      </c>
      <c r="L26" s="1">
        <f>K26-$K$7</f>
        <v>-5.0290009180704747</v>
      </c>
      <c r="M26" s="27">
        <f>SQRT((D26*D26)+(H26*H26))</f>
        <v>8.1287496575854323E-2</v>
      </c>
      <c r="N26" s="14"/>
      <c r="O26" s="36">
        <f>POWER(2,-L26)</f>
        <v>32.649769872885024</v>
      </c>
      <c r="P26" s="26">
        <f>M26/SQRT((COUNT(C24:C26)+COUNT(G24:G26)/2))</f>
        <v>3.8319293369643237E-2</v>
      </c>
    </row>
    <row r="27" spans="2:16">
      <c r="B27" s="32" t="s">
        <v>15</v>
      </c>
      <c r="C27" s="30">
        <v>24.819999694824219</v>
      </c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35"/>
    </row>
    <row r="28" spans="2:16">
      <c r="B28" s="32" t="s">
        <v>15</v>
      </c>
      <c r="C28" s="30">
        <v>24.679000854492188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35"/>
    </row>
    <row r="29" spans="2:16" ht="15.75">
      <c r="B29" s="32" t="s">
        <v>15</v>
      </c>
      <c r="C29" s="30">
        <v>24.819000244140625</v>
      </c>
      <c r="D29" s="4">
        <f>STDEV(C27:C29)</f>
        <v>8.1118741133581057E-2</v>
      </c>
      <c r="E29" s="1">
        <f>AVERAGE(C27:C29)</f>
        <v>24.772666931152344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7.2566671371459961</v>
      </c>
      <c r="L29" s="1">
        <f>K29-$K$7</f>
        <v>-4.1976661682128888</v>
      </c>
      <c r="M29" s="27">
        <f>SQRT((D29*D29)+(H29*H29))</f>
        <v>0.11944907604507858</v>
      </c>
      <c r="N29" s="14"/>
      <c r="O29" s="36">
        <f>POWER(2,-L29)</f>
        <v>18.3494659297019</v>
      </c>
      <c r="P29" s="26">
        <f>M29/SQRT((COUNT(C27:C29)+COUNT(G27:G29)/2))</f>
        <v>5.9724538022539291E-2</v>
      </c>
    </row>
    <row r="30" spans="2:16">
      <c r="B30" s="32" t="s">
        <v>16</v>
      </c>
      <c r="C30" s="30">
        <v>25.423000335693359</v>
      </c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35"/>
    </row>
    <row r="31" spans="2:16">
      <c r="B31" s="32" t="s">
        <v>16</v>
      </c>
      <c r="C31" s="30">
        <v>25.315999984741211</v>
      </c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35"/>
    </row>
    <row r="32" spans="2:16" ht="15.75">
      <c r="B32" s="32" t="s">
        <v>16</v>
      </c>
      <c r="C32" s="30">
        <v>25.468000411987305</v>
      </c>
      <c r="D32" s="4">
        <f>STDEV(C30:C32)</f>
        <v>7.8079245912234224E-2</v>
      </c>
      <c r="E32" s="1">
        <f>AVERAGE(C30:C32)</f>
        <v>25.402333577473957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7.3760007222493478</v>
      </c>
      <c r="L32" s="1">
        <f>K32-$K$7</f>
        <v>-4.0783325831095372</v>
      </c>
      <c r="M32" s="27">
        <f>SQRT((D32*D32)+(H32*H32))</f>
        <v>0.11873799782688388</v>
      </c>
      <c r="N32" s="14"/>
      <c r="O32" s="36">
        <f>POWER(2,-L32)</f>
        <v>16.892753303651812</v>
      </c>
      <c r="P32" s="26">
        <f>M32/SQRT((COUNT(C30:C32)+COUNT(G30:G32)/2))</f>
        <v>5.5973628965268758E-2</v>
      </c>
    </row>
    <row r="33" spans="2:16">
      <c r="B33" s="32" t="s">
        <v>17</v>
      </c>
      <c r="C33" s="30">
        <v>23.313999176025391</v>
      </c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35"/>
    </row>
    <row r="34" spans="2:16">
      <c r="B34" s="32" t="s">
        <v>17</v>
      </c>
      <c r="C34" s="30">
        <v>23.226999282836914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35"/>
    </row>
    <row r="35" spans="2:16" ht="15.75">
      <c r="B35" s="32" t="s">
        <v>17</v>
      </c>
      <c r="C35" s="30">
        <v>23.413999557495117</v>
      </c>
      <c r="D35" s="4">
        <f>STDEV(C33:C35)</f>
        <v>9.3575424508023267E-2</v>
      </c>
      <c r="E35" s="1">
        <f>AVERAGE(C33:C35)</f>
        <v>23.318332672119141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5.9996662139892578</v>
      </c>
      <c r="L35" s="1">
        <f>K35-$K$7</f>
        <v>-5.4546670913696271</v>
      </c>
      <c r="M35" s="27">
        <f>SQRT((D35*D35)+(H35*H35))</f>
        <v>0.24323318788374648</v>
      </c>
      <c r="N35" s="14"/>
      <c r="O35" s="36">
        <f>POWER(2,-L35)</f>
        <v>43.854928861661861</v>
      </c>
      <c r="P35" s="26">
        <f>M35/SQRT((COUNT(C33:C35)+COUNT(G33:G35)/2))</f>
        <v>0.11466122437481249</v>
      </c>
    </row>
    <row r="36" spans="2:16">
      <c r="B36" s="32" t="s">
        <v>18</v>
      </c>
      <c r="C36" s="30">
        <v>25.180999755859375</v>
      </c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35"/>
    </row>
    <row r="37" spans="2:16">
      <c r="B37" s="32" t="s">
        <v>18</v>
      </c>
      <c r="C37" s="30">
        <v>24.903999328613281</v>
      </c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35"/>
    </row>
    <row r="38" spans="2:16" ht="15.75">
      <c r="B38" s="32" t="s">
        <v>18</v>
      </c>
      <c r="C38" s="30">
        <v>24.983999252319336</v>
      </c>
      <c r="D38" s="4">
        <f>STDEV(C36:C38)</f>
        <v>0.14255900701260629</v>
      </c>
      <c r="E38" s="1">
        <f>AVERAGE(C36:C38)</f>
        <v>25.022999445597332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7.1213328043619804</v>
      </c>
      <c r="L38" s="1">
        <f>K38-$K$7</f>
        <v>-4.3330005009969046</v>
      </c>
      <c r="M38" s="27">
        <f>SQRT((D38*D38)+(H38*H38))</f>
        <v>0.14417843591298135</v>
      </c>
      <c r="N38" s="14"/>
      <c r="O38" s="36">
        <f>POWER(2,-L38)</f>
        <v>20.154086677957853</v>
      </c>
      <c r="P38" s="26">
        <f>M38/SQRT((COUNT(C36:C38)+COUNT(G36:G38)/2))</f>
        <v>6.7966366489959448E-2</v>
      </c>
    </row>
    <row r="39" spans="2:16">
      <c r="B39" s="32" t="s">
        <v>19</v>
      </c>
      <c r="C39" s="30">
        <v>24.01300048828125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35"/>
    </row>
    <row r="40" spans="2:16">
      <c r="B40" s="32" t="s">
        <v>19</v>
      </c>
      <c r="C40" s="30">
        <v>23.795000076293945</v>
      </c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35"/>
    </row>
    <row r="41" spans="2:16" ht="15.75">
      <c r="B41" s="32" t="s">
        <v>19</v>
      </c>
      <c r="C41" s="30">
        <v>24.03700065612793</v>
      </c>
      <c r="D41" s="4">
        <f>STDEV(C39:C41)</f>
        <v>0.13333195936164244</v>
      </c>
      <c r="E41" s="1">
        <f>AVERAGE(C39:C41)</f>
        <v>23.948333740234375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7.3870004018147775</v>
      </c>
      <c r="L41" s="1">
        <f>K41-$K$7</f>
        <v>-4.0673329035441075</v>
      </c>
      <c r="M41" s="27">
        <f>SQRT((D41*D41)+(H41*H41))</f>
        <v>0.2220623700512403</v>
      </c>
      <c r="N41" s="14"/>
      <c r="O41" s="36">
        <f>POWER(2,-L41)</f>
        <v>16.764446002554884</v>
      </c>
      <c r="P41" s="26">
        <f>M41/SQRT((COUNT(C39:C41)+COUNT(G39:G41)/2))</f>
        <v>0.10468120513972569</v>
      </c>
    </row>
    <row r="42" spans="2:16">
      <c r="B42" s="32" t="s">
        <v>20</v>
      </c>
      <c r="C42" s="30">
        <v>26.721000671386719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35"/>
    </row>
    <row r="43" spans="2:16">
      <c r="B43" s="32" t="s">
        <v>20</v>
      </c>
      <c r="C43" s="30">
        <v>26.599000930786133</v>
      </c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35"/>
    </row>
    <row r="44" spans="2:16" ht="15.75">
      <c r="B44" s="32" t="s">
        <v>20</v>
      </c>
      <c r="C44" s="30">
        <v>27.726999282836914</v>
      </c>
      <c r="D44" s="4">
        <f>STDEV(C42:C44)</f>
        <v>0.61904461675170741</v>
      </c>
      <c r="E44" s="1">
        <f>AVERAGE(C42:C44)</f>
        <v>27.015666961669922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7.9103336334228516</v>
      </c>
      <c r="L44" s="1">
        <f>K44-$K$7</f>
        <v>-3.5439996719360334</v>
      </c>
      <c r="M44" s="27">
        <f>SQRT((D44*D44)+(H44*H44))</f>
        <v>0.61947846553817876</v>
      </c>
      <c r="N44" s="14"/>
      <c r="O44" s="39">
        <f>POWER(2,-L44)</f>
        <v>11.664072378161769</v>
      </c>
      <c r="P44" s="26">
        <f>M44/SQRT((COUNT(C42:C44)+COUNT(G42:G44)/2))</f>
        <v>0.2920249491873888</v>
      </c>
    </row>
    <row r="45" spans="2:16">
      <c r="B45" s="32" t="s">
        <v>21</v>
      </c>
      <c r="C45" s="30">
        <v>23.527999877929688</v>
      </c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35"/>
    </row>
    <row r="46" spans="2:16">
      <c r="B46" s="32" t="s">
        <v>21</v>
      </c>
      <c r="C46" s="30">
        <v>23.569999694824219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35"/>
    </row>
    <row r="47" spans="2:16" ht="15.75">
      <c r="B47" s="32" t="s">
        <v>21</v>
      </c>
      <c r="C47" s="30">
        <v>23.653999328613281</v>
      </c>
      <c r="D47" s="4">
        <f>STDEV(C45:C47)</f>
        <v>6.4155780031158197E-2</v>
      </c>
      <c r="E47" s="1">
        <f>AVERAGE(C45:C47)</f>
        <v>23.583999633789063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6.6609992980957031</v>
      </c>
      <c r="L47" s="1">
        <f>K47-$K$7</f>
        <v>-4.7933340072631818</v>
      </c>
      <c r="M47" s="27">
        <f>SQRT((D47*D47)+(H47*H47))</f>
        <v>8.0423811028363296E-2</v>
      </c>
      <c r="N47" s="14"/>
      <c r="O47" s="36">
        <f>POWER(2,-L47)</f>
        <v>27.729198420167673</v>
      </c>
      <c r="P47" s="26">
        <f>M47/SQRT((COUNT(C45:C47)+COUNT(G45:G47)/2))</f>
        <v>3.791214809801409E-2</v>
      </c>
    </row>
    <row r="48" spans="2:16">
      <c r="B48" s="32" t="s">
        <v>22</v>
      </c>
      <c r="C48" s="30">
        <v>25.760000228881836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35"/>
    </row>
    <row r="49" spans="2:16">
      <c r="B49" s="32" t="s">
        <v>22</v>
      </c>
      <c r="C49" s="30">
        <v>25.670999526977539</v>
      </c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35"/>
    </row>
    <row r="50" spans="2:16" ht="15.75">
      <c r="B50" s="32" t="s">
        <v>22</v>
      </c>
      <c r="C50" s="30">
        <v>25.680000305175781</v>
      </c>
      <c r="D50" s="4">
        <f>STDEV(C48:C50)</f>
        <v>4.8993412381336254E-2</v>
      </c>
      <c r="E50" s="1">
        <f>AVERAGE(C48:C50)</f>
        <v>25.703666687011719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6.8306668599446603</v>
      </c>
      <c r="L50" s="1">
        <f>K50-$K$7</f>
        <v>-4.6236664454142247</v>
      </c>
      <c r="M50" s="27">
        <f>SQRT((D50*D50)+(H50*H50))</f>
        <v>7.6238507283459392E-2</v>
      </c>
      <c r="N50" s="14"/>
      <c r="O50" s="36">
        <f>POWER(2,-L50)</f>
        <v>24.652575073488691</v>
      </c>
      <c r="P50" s="26">
        <f>M50/SQRT((COUNT(C48:C50)+COUNT(G48:G50)/2))</f>
        <v>3.5939176991782756E-2</v>
      </c>
    </row>
    <row r="51" spans="2:16">
      <c r="B51" s="32" t="s">
        <v>23</v>
      </c>
      <c r="C51" s="30">
        <v>25.542999267578125</v>
      </c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35"/>
    </row>
    <row r="52" spans="2:16">
      <c r="B52" s="32" t="s">
        <v>23</v>
      </c>
      <c r="C52" s="30">
        <v>25.517000198364258</v>
      </c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35"/>
    </row>
    <row r="53" spans="2:16" ht="15.75">
      <c r="B53" s="32" t="s">
        <v>23</v>
      </c>
      <c r="C53" s="30">
        <v>25.775999069213867</v>
      </c>
      <c r="D53" s="4">
        <f>STDEV(C51:C53)</f>
        <v>0.14262145365947773</v>
      </c>
      <c r="E53" s="1">
        <f>AVERAGE(C51:C53)</f>
        <v>25.61199951171875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7.5566660563151054</v>
      </c>
      <c r="L53" s="1">
        <f>K53-$K$7</f>
        <v>-3.8976672490437796</v>
      </c>
      <c r="M53" s="27">
        <f>SQRT((D53*D53)+(H53*H53))</f>
        <v>0.19678720979377584</v>
      </c>
      <c r="N53" s="14"/>
      <c r="O53" s="36">
        <f>POWER(2,-L53)</f>
        <v>14.904408839262054</v>
      </c>
      <c r="P53" s="26">
        <f>M53/SQRT((COUNT(C51:C53)+COUNT(G51:G53)/2))</f>
        <v>9.2766380330639123E-2</v>
      </c>
    </row>
    <row r="54" spans="2:16">
      <c r="B54" s="32" t="s">
        <v>24</v>
      </c>
      <c r="C54" s="30">
        <v>24.37700080871582</v>
      </c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35"/>
    </row>
    <row r="55" spans="2:16">
      <c r="B55" s="32" t="s">
        <v>24</v>
      </c>
      <c r="C55" s="30">
        <v>24.593000411987305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35"/>
    </row>
    <row r="56" spans="2:16" ht="15.75">
      <c r="B56" s="32" t="s">
        <v>24</v>
      </c>
      <c r="C56" s="30">
        <v>24.572000503540039</v>
      </c>
      <c r="D56" s="4">
        <f>STDEV(C54:C56)</f>
        <v>0.11910898773096472</v>
      </c>
      <c r="E56" s="1">
        <f>AVERAGE(C54:C56)</f>
        <v>24.514000574747723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7.4463335673014335</v>
      </c>
      <c r="L56" s="1">
        <f>K56-$K$7</f>
        <v>-4.0079997380574515</v>
      </c>
      <c r="M56" s="27">
        <f>SQRT((D56*D56)+(H56*H56))</f>
        <v>0.12219784604754406</v>
      </c>
      <c r="N56" s="14"/>
      <c r="O56" s="36">
        <f>POWER(2,-L56)</f>
        <v>16.088966365186245</v>
      </c>
      <c r="P56" s="26">
        <f>M56/SQRT((COUNT(C54:C56)+COUNT(G54:G56)/2))</f>
        <v>5.7604617057738783E-2</v>
      </c>
    </row>
    <row r="57" spans="2:16">
      <c r="B57" s="32" t="s">
        <v>25</v>
      </c>
      <c r="C57" s="30">
        <v>39.71099853515625</v>
      </c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35"/>
    </row>
    <row r="58" spans="2:16">
      <c r="B58" s="32" t="s">
        <v>25</v>
      </c>
      <c r="C58" s="30">
        <v>34.905998229980469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35"/>
    </row>
    <row r="59" spans="2:16" ht="15.75">
      <c r="B59" s="32" t="s">
        <v>25</v>
      </c>
      <c r="C59" s="30">
        <v>37.277999877929687</v>
      </c>
      <c r="D59" s="4">
        <f>STDEV(C57:C59)</f>
        <v>2.4025646788615775</v>
      </c>
      <c r="E59" s="1">
        <f>AVERAGE(C57:C59)</f>
        <v>37.298332214355469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>
        <f>E59-I59</f>
        <v>8.0736656188964844</v>
      </c>
      <c r="L59" s="1">
        <f>K59-$K$7</f>
        <v>-3.3806676864624006</v>
      </c>
      <c r="M59" s="27">
        <f>SQRT((D59*D59)+(H59*H59))</f>
        <v>2.4031424028852757</v>
      </c>
      <c r="N59" s="14"/>
      <c r="O59" s="39">
        <f>POWER(2,-L59)</f>
        <v>10.415554098660925</v>
      </c>
      <c r="P59" s="26">
        <f>M59/SQRT((COUNT(C57:C59)+COUNT(G57:G59)/2))</f>
        <v>1.1328521928247419</v>
      </c>
    </row>
    <row r="60" spans="2:16">
      <c r="B60" s="32" t="s">
        <v>26</v>
      </c>
      <c r="C60" s="30">
        <v>23.283000946044922</v>
      </c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35"/>
    </row>
    <row r="61" spans="2:16">
      <c r="B61" s="32" t="s">
        <v>26</v>
      </c>
      <c r="C61" s="30">
        <v>23.093999862670898</v>
      </c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35"/>
    </row>
    <row r="62" spans="2:16" ht="15.75">
      <c r="B62" s="32" t="s">
        <v>26</v>
      </c>
      <c r="C62" s="30">
        <v>22.766000747680664</v>
      </c>
      <c r="D62" s="4">
        <f>STDEV(C60:C62)</f>
        <v>0.26159575495403875</v>
      </c>
      <c r="E62" s="1">
        <f>AVERAGE(C60:C62)</f>
        <v>23.047667185465496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6.703000386555992</v>
      </c>
      <c r="L62" s="1">
        <f>K62-$K$7</f>
        <v>-4.751332918802893</v>
      </c>
      <c r="M62" s="27">
        <f>SQRT((D62*D62)+(H62*H62))</f>
        <v>0.26454229038806804</v>
      </c>
      <c r="N62" s="14"/>
      <c r="O62" s="36">
        <f>POWER(2,-L62)</f>
        <v>26.933557950484627</v>
      </c>
      <c r="P62" s="26">
        <f>M62/SQRT((COUNT(C60:C62)+COUNT(G60:G62)/2))</f>
        <v>0.12470643162934918</v>
      </c>
    </row>
    <row r="63" spans="2:16">
      <c r="B63" s="32" t="s">
        <v>27</v>
      </c>
      <c r="C63" s="30">
        <v>25.417999267578125</v>
      </c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35"/>
    </row>
    <row r="64" spans="2:16">
      <c r="B64" s="32" t="s">
        <v>27</v>
      </c>
      <c r="C64" s="30">
        <v>25.319999694824219</v>
      </c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35"/>
    </row>
    <row r="65" spans="2:16" ht="15.75">
      <c r="B65" s="32" t="s">
        <v>27</v>
      </c>
      <c r="C65" s="30">
        <v>24.927999496459961</v>
      </c>
      <c r="D65" s="4">
        <f>STDEV(C63:C65)</f>
        <v>0.25928357946260505</v>
      </c>
      <c r="E65" s="1">
        <f>AVERAGE(C63:C65)</f>
        <v>25.221999486287434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6.9833329518636056</v>
      </c>
      <c r="L65" s="1">
        <f>K65-$K$7</f>
        <v>-4.4710003534952794</v>
      </c>
      <c r="M65" s="27">
        <f>SQRT((D65*D65)+(H65*H65))</f>
        <v>0.25928808018858618</v>
      </c>
      <c r="N65" s="14"/>
      <c r="O65" s="36">
        <f>POWER(2,-L65)</f>
        <v>22.177123604339187</v>
      </c>
      <c r="P65" s="26">
        <f>M65/SQRT((COUNT(C63:C65)+COUNT(G63:G65)/2))</f>
        <v>0.12222957318812708</v>
      </c>
    </row>
    <row r="66" spans="2:16">
      <c r="B66" s="32" t="s">
        <v>28</v>
      </c>
      <c r="C66" s="30"/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35"/>
    </row>
    <row r="67" spans="2:16">
      <c r="B67" s="32" t="s">
        <v>28</v>
      </c>
      <c r="C67" s="30">
        <v>23.284000396728516</v>
      </c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35"/>
    </row>
    <row r="68" spans="2:16" ht="15.75">
      <c r="B68" s="32" t="s">
        <v>28</v>
      </c>
      <c r="C68" s="30">
        <v>23.211999893188477</v>
      </c>
      <c r="D68" s="4">
        <f>STDEV(C66:C68)</f>
        <v>5.0912044302007645E-2</v>
      </c>
      <c r="E68" s="1">
        <f>AVERAGE(C66:C68)</f>
        <v>23.248000144958496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7.3633333841959629</v>
      </c>
      <c r="L68" s="1">
        <f>K68-$K$7</f>
        <v>-4.090999921162922</v>
      </c>
      <c r="M68" s="27">
        <f>SQRT((D68*D68)+(H68*H68))</f>
        <v>5.8363912443156626E-2</v>
      </c>
      <c r="N68" s="14"/>
      <c r="O68" s="36">
        <f>POWER(2,-L68)</f>
        <v>17.041730323037406</v>
      </c>
      <c r="P68" s="26">
        <f>M68/SQRT((COUNT(C66:C68)+COUNT(G66:G68)/2))</f>
        <v>3.1196823444852077E-2</v>
      </c>
    </row>
    <row r="69" spans="2:16">
      <c r="B69" s="32" t="s">
        <v>29</v>
      </c>
      <c r="C69" s="30"/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35"/>
    </row>
    <row r="70" spans="2:16">
      <c r="B70" s="32" t="s">
        <v>29</v>
      </c>
      <c r="C70" s="30">
        <v>26.118000030517578</v>
      </c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35"/>
    </row>
    <row r="71" spans="2:16" ht="15.75">
      <c r="B71" s="32" t="s">
        <v>29</v>
      </c>
      <c r="C71" s="30">
        <v>25.969999313354492</v>
      </c>
      <c r="D71" s="4">
        <f>STDEV(C69:C71)</f>
        <v>0.10465231072649031</v>
      </c>
      <c r="E71" s="1">
        <f>AVERAGE(C69:C71)</f>
        <v>26.043999671936035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7.3336668014526367</v>
      </c>
      <c r="L71" s="1">
        <f>K71-$K$7</f>
        <v>-4.1206665039062482</v>
      </c>
      <c r="M71" s="27">
        <f>SQRT((D71*D71)+(H71*H71))</f>
        <v>0.1098836693373053</v>
      </c>
      <c r="N71" s="14"/>
      <c r="O71" s="36">
        <f>POWER(2,-L71)</f>
        <v>17.395792544804646</v>
      </c>
      <c r="P71" s="26">
        <f>M71/SQRT((COUNT(C69:C71)+COUNT(G69:G71)/2))</f>
        <v>5.8735291865964802E-2</v>
      </c>
    </row>
    <row r="72" spans="2:16">
      <c r="B72" s="32" t="s">
        <v>30</v>
      </c>
      <c r="C72" s="30">
        <v>30.180999755859375</v>
      </c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35"/>
    </row>
    <row r="73" spans="2:16">
      <c r="B73" s="32" t="s">
        <v>30</v>
      </c>
      <c r="C73" s="30">
        <v>30.492000579833984</v>
      </c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35"/>
    </row>
    <row r="74" spans="2:16" ht="15.75">
      <c r="B74" s="32" t="s">
        <v>30</v>
      </c>
      <c r="C74" s="30">
        <v>30.143999099731445</v>
      </c>
      <c r="D74" s="4">
        <f>STDEV(C72:C74)</f>
        <v>0.19113502697497267</v>
      </c>
      <c r="E74" s="1">
        <f>AVERAGE(C72:C74)</f>
        <v>30.272333145141602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9.2766660054524728</v>
      </c>
      <c r="L74" s="1">
        <f>K74-$K$7</f>
        <v>-2.1776672999064122</v>
      </c>
      <c r="M74" s="27">
        <f>SQRT((D74*D74)+(H74*H74))</f>
        <v>0.19487672929735275</v>
      </c>
      <c r="N74" s="14"/>
      <c r="O74" s="36">
        <f>POWER(2,-L74)</f>
        <v>4.5242144013935661</v>
      </c>
      <c r="P74" s="26">
        <f>M74/SQRT((COUNT(C72:C74)+COUNT(G72:G74)/2))</f>
        <v>9.1865771187742182E-2</v>
      </c>
    </row>
    <row r="75" spans="2:16">
      <c r="B75" s="32" t="s">
        <v>31</v>
      </c>
      <c r="C75" s="30">
        <v>25.121000289916992</v>
      </c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35"/>
    </row>
    <row r="76" spans="2:16">
      <c r="B76" s="32" t="s">
        <v>31</v>
      </c>
      <c r="C76" s="30">
        <v>25.051000595092773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35"/>
    </row>
    <row r="77" spans="2:16" ht="15.75">
      <c r="B77" s="32" t="s">
        <v>31</v>
      </c>
      <c r="C77" s="30">
        <v>25.240999221801758</v>
      </c>
      <c r="D77" s="4">
        <f>STDEV(C75:C77)</f>
        <v>9.6089523431943727E-2</v>
      </c>
      <c r="E77" s="1">
        <f>AVERAGE(C75:C77)</f>
        <v>25.137666702270508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6.8993333180745431</v>
      </c>
      <c r="L77" s="1">
        <f>K77-$K$7</f>
        <v>-4.5549999872843419</v>
      </c>
      <c r="M77" s="27">
        <f>SQRT((D77*D77)+(H77*H77))</f>
        <v>0.10948772516351196</v>
      </c>
      <c r="N77" s="14"/>
      <c r="O77" s="36">
        <f>POWER(2,-L77)</f>
        <v>23.506697925269069</v>
      </c>
      <c r="P77" s="26">
        <f>M77/SQRT((COUNT(C75:C77)+COUNT(G75:G77)/2))</f>
        <v>5.1613008613205544E-2</v>
      </c>
    </row>
    <row r="78" spans="2:16">
      <c r="B78" s="32" t="s">
        <v>32</v>
      </c>
      <c r="C78" s="30">
        <v>25.409000396728516</v>
      </c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35"/>
    </row>
    <row r="79" spans="2:16">
      <c r="B79" s="32" t="s">
        <v>32</v>
      </c>
      <c r="C79" s="30">
        <v>25.347000122070312</v>
      </c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35"/>
    </row>
    <row r="80" spans="2:16" ht="15.75">
      <c r="B80" s="32" t="s">
        <v>32</v>
      </c>
      <c r="C80" s="30">
        <v>25.329000473022461</v>
      </c>
      <c r="D80" s="4">
        <f>STDEV(C78:C80)</f>
        <v>4.196826026199843E-2</v>
      </c>
      <c r="E80" s="1">
        <f>AVERAGE(C78:C80)</f>
        <v>25.361666997273762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6.5893332163492815</v>
      </c>
      <c r="L80" s="1">
        <f>K80-$K$7</f>
        <v>-4.8650000890096035</v>
      </c>
      <c r="M80" s="27">
        <f>SQRT((D80*D80)+(H80*H80))</f>
        <v>7.4375167718588944E-2</v>
      </c>
      <c r="N80" s="14"/>
      <c r="O80" s="36">
        <f>POWER(2,-L80)</f>
        <v>29.141436472875341</v>
      </c>
      <c r="P80" s="26">
        <f>M80/SQRT((COUNT(C78:C80)+COUNT(G78:G80)/2))</f>
        <v>3.5060790297134034E-2</v>
      </c>
    </row>
    <row r="81" spans="2:16">
      <c r="B81" s="32" t="s">
        <v>33</v>
      </c>
      <c r="C81" s="30">
        <v>25.624000549316406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35"/>
    </row>
    <row r="82" spans="2:16">
      <c r="B82" s="32" t="s">
        <v>33</v>
      </c>
      <c r="C82" s="30">
        <v>25.621999740600586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35"/>
    </row>
    <row r="83" spans="2:16" ht="15.75">
      <c r="B83" s="32" t="s">
        <v>33</v>
      </c>
      <c r="C83" s="30">
        <v>25.320999145507813</v>
      </c>
      <c r="D83" s="4">
        <f>STDEV(C81:C83)</f>
        <v>0.17436322824862832</v>
      </c>
      <c r="E83" s="1">
        <f>AVERAGE(C81:C83)</f>
        <v>25.522333145141602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6.7306664784749337</v>
      </c>
      <c r="L83" s="1">
        <f>K83-$K$7</f>
        <v>-4.7236668268839512</v>
      </c>
      <c r="M83" s="27">
        <f>SQRT((D83*D83)+(H83*H83))</f>
        <v>0.23298684612802206</v>
      </c>
      <c r="N83" s="14"/>
      <c r="O83" s="36">
        <f>POWER(2,-L83)</f>
        <v>26.421982733307683</v>
      </c>
      <c r="P83" s="26">
        <f>M83/SQRT((COUNT(C81:C83)+COUNT(G81:G83)/2))</f>
        <v>0.10983105254959409</v>
      </c>
    </row>
    <row r="84" spans="2:16">
      <c r="B84" s="32" t="s">
        <v>34</v>
      </c>
      <c r="C84" s="30">
        <v>24.858999252319336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35"/>
    </row>
    <row r="85" spans="2:16">
      <c r="B85" s="32" t="s">
        <v>34</v>
      </c>
      <c r="C85" s="30">
        <v>24.451999664306641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35"/>
    </row>
    <row r="86" spans="2:16" ht="15.75">
      <c r="B86" s="32" t="s">
        <v>34</v>
      </c>
      <c r="C86" s="30">
        <v>24.309000015258789</v>
      </c>
      <c r="D86" s="4">
        <f>STDEV(C84:C86)</f>
        <v>0.28536430664378337</v>
      </c>
      <c r="E86" s="1">
        <f>AVERAGE(C84:C86)</f>
        <v>24.53999964396159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7.2994991938273124</v>
      </c>
      <c r="L86" s="1">
        <f>K86-$K$7</f>
        <v>-4.1548341115315726</v>
      </c>
      <c r="M86" s="27">
        <f>SQRT((D86*D86)+(H86*H86))</f>
        <v>0.28537219255652629</v>
      </c>
      <c r="N86" s="14"/>
      <c r="O86" s="36">
        <f>POWER(2,-L86)</f>
        <v>17.812697578655445</v>
      </c>
      <c r="P86" s="26">
        <f>M86/SQRT((COUNT(C84:C86)+COUNT(G84:G86)/2))</f>
        <v>0.14268609627826315</v>
      </c>
    </row>
    <row r="87" spans="2:16">
      <c r="B87" s="32" t="s">
        <v>35</v>
      </c>
      <c r="C87" s="30">
        <v>38.291000366210937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35"/>
    </row>
    <row r="88" spans="2:16">
      <c r="B88" s="32" t="s">
        <v>35</v>
      </c>
      <c r="C88" t="s">
        <v>79</v>
      </c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35"/>
    </row>
    <row r="89" spans="2:16" ht="15.75">
      <c r="B89" s="32" t="s">
        <v>35</v>
      </c>
      <c r="C89" t="s">
        <v>79</v>
      </c>
      <c r="D89" s="4" t="e">
        <f>STDEV(C87:C89)</f>
        <v>#DIV/0!</v>
      </c>
      <c r="E89" s="1">
        <f>AVERAGE(C87:C89)</f>
        <v>38.291000366210937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>
        <f>E89-I89</f>
        <v>5.9136664072672502</v>
      </c>
      <c r="L89" s="1">
        <f>K89-$K$7</f>
        <v>-5.5406668980916347</v>
      </c>
      <c r="M89" s="27" t="e">
        <f>SQRT((D89*D89)+(H89*H89))</f>
        <v>#DIV/0!</v>
      </c>
      <c r="N89" s="14"/>
      <c r="O89" s="39">
        <f>POWER(2,-L89)</f>
        <v>46.548633084484855</v>
      </c>
      <c r="P89" s="26" t="e">
        <f>M89/SQRT((COUNT(C87:C89)+COUNT(G87:G89)/2))</f>
        <v>#DIV/0!</v>
      </c>
    </row>
    <row r="90" spans="2:16">
      <c r="B90" s="32" t="s">
        <v>36</v>
      </c>
      <c r="C90" t="s">
        <v>79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35"/>
    </row>
    <row r="91" spans="2:16">
      <c r="B91" s="32" t="s">
        <v>36</v>
      </c>
      <c r="C91" t="s">
        <v>79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35"/>
    </row>
    <row r="92" spans="2:16" ht="15.75">
      <c r="B92" s="32" t="s">
        <v>36</v>
      </c>
      <c r="C92" s="30">
        <v>36.516998291015625</v>
      </c>
      <c r="D92" s="4" t="e">
        <f>STDEV(C90:C92)</f>
        <v>#DIV/0!</v>
      </c>
      <c r="E92" s="1">
        <f>AVERAGE(C90:C92)</f>
        <v>36.516998291015625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>
        <f>E92-I92</f>
        <v>6.9229977925618478</v>
      </c>
      <c r="L92" s="1">
        <f>K92-$K$7</f>
        <v>-4.5313355127970372</v>
      </c>
      <c r="M92" s="27" t="e">
        <f>SQRT((D92*D92)+(H92*H92))</f>
        <v>#DIV/0!</v>
      </c>
      <c r="N92" s="14"/>
      <c r="O92" s="39">
        <f>POWER(2,-L92)</f>
        <v>23.124263514423966</v>
      </c>
      <c r="P92" s="26" t="e">
        <f>M92/SQRT((COUNT(C90:C92)+COUNT(G90:G92)/2))</f>
        <v>#DIV/0!</v>
      </c>
    </row>
    <row r="93" spans="2:16">
      <c r="B93" s="32" t="s">
        <v>37</v>
      </c>
      <c r="C93" s="30">
        <v>25.46299934387207</v>
      </c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35"/>
    </row>
    <row r="94" spans="2:16">
      <c r="B94" s="32" t="s">
        <v>37</v>
      </c>
      <c r="C94" s="30">
        <v>25.222000122070313</v>
      </c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35"/>
    </row>
    <row r="95" spans="2:16" ht="15.75">
      <c r="B95" s="32" t="s">
        <v>37</v>
      </c>
      <c r="C95" s="30">
        <v>25.37700080871582</v>
      </c>
      <c r="D95" s="4">
        <f>STDEV(C93:C95)</f>
        <v>0.12213488842167672</v>
      </c>
      <c r="E95" s="1">
        <f>AVERAGE(C93:C95)</f>
        <v>25.354000091552734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7.1026662190755196</v>
      </c>
      <c r="L95" s="1">
        <f>K95-$K$7</f>
        <v>-4.3516670862833653</v>
      </c>
      <c r="M95" s="27">
        <f>SQRT((D95*D95)+(H95*H95))</f>
        <v>0.12269579092713748</v>
      </c>
      <c r="N95" s="14"/>
      <c r="O95" s="36">
        <f>POWER(2,-L95)</f>
        <v>20.416548471579169</v>
      </c>
      <c r="P95" s="26">
        <f>M95/SQRT((COUNT(C93:C95)+COUNT(G93:G95)/2))</f>
        <v>5.7839350525083863E-2</v>
      </c>
    </row>
    <row r="96" spans="2:16">
      <c r="B96" s="32" t="s">
        <v>38</v>
      </c>
      <c r="C96" s="30">
        <v>24.597000122070313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35"/>
    </row>
    <row r="97" spans="2:16">
      <c r="B97" s="32" t="s">
        <v>38</v>
      </c>
      <c r="C97" s="30">
        <v>24.716999053955078</v>
      </c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35"/>
    </row>
    <row r="98" spans="2:16" ht="15.75">
      <c r="B98" s="32" t="s">
        <v>38</v>
      </c>
      <c r="C98" s="30">
        <v>24.601999282836914</v>
      </c>
      <c r="D98" s="4">
        <f>STDEV(C96:C98)</f>
        <v>6.7884316572491013E-2</v>
      </c>
      <c r="E98" s="1">
        <f>AVERAGE(C96:C98)</f>
        <v>24.638666152954102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7.2843329111735038</v>
      </c>
      <c r="L98" s="1">
        <f>K98-$K$7</f>
        <v>-4.1700003941853812</v>
      </c>
      <c r="M98" s="27">
        <f>SQRT((D98*D98)+(H98*H98))</f>
        <v>7.0552223074424811E-2</v>
      </c>
      <c r="N98" s="14"/>
      <c r="O98" s="36">
        <f>POWER(2,-L98)</f>
        <v>18.000940673390037</v>
      </c>
      <c r="P98" s="26">
        <f>M98/SQRT((COUNT(C96:C98)+COUNT(G96:G98)/2))</f>
        <v>3.3258636909141201E-2</v>
      </c>
    </row>
    <row r="99" spans="2:16">
      <c r="B99" s="32" t="s">
        <v>39</v>
      </c>
      <c r="C99" s="30">
        <v>26.214000701904297</v>
      </c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35"/>
    </row>
    <row r="100" spans="2:16">
      <c r="B100" s="32" t="s">
        <v>39</v>
      </c>
      <c r="C100" s="30">
        <v>26.190000534057617</v>
      </c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35"/>
    </row>
    <row r="101" spans="2:16" ht="15.75">
      <c r="B101" s="32" t="s">
        <v>39</v>
      </c>
      <c r="C101" s="30">
        <v>26.190999984741211</v>
      </c>
      <c r="D101" s="4">
        <f>STDEV(C99:C101)</f>
        <v>1.3577186431375792E-2</v>
      </c>
      <c r="E101" s="1">
        <f>AVERAGE(C99:C101)</f>
        <v>26.198333740234375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7.2526671091715507</v>
      </c>
      <c r="L101" s="1">
        <f>K101-$K$7</f>
        <v>-4.2016661961873343</v>
      </c>
      <c r="M101" s="27">
        <f>SQRT((D101*D101)+(H101*H101))</f>
        <v>3.8751689590160482E-2</v>
      </c>
      <c r="N101" s="14"/>
      <c r="O101" s="36">
        <f>POWER(2,-L101)</f>
        <v>18.400412402466223</v>
      </c>
      <c r="P101" s="26">
        <f>M101/SQRT((COUNT(C99:C101)+COUNT(G99:G101)/2))</f>
        <v>1.8267721661092414E-2</v>
      </c>
    </row>
    <row r="102" spans="2:16">
      <c r="B102" s="32" t="s">
        <v>40</v>
      </c>
      <c r="C102" s="30">
        <v>24.944999694824219</v>
      </c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35"/>
    </row>
    <row r="103" spans="2:16">
      <c r="B103" s="32" t="s">
        <v>40</v>
      </c>
      <c r="C103" s="30">
        <v>25.221000671386719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35"/>
    </row>
    <row r="104" spans="2:16" ht="15.75">
      <c r="B104" s="32" t="s">
        <v>40</v>
      </c>
      <c r="C104" s="30">
        <v>25.041000366210938</v>
      </c>
      <c r="D104" s="4">
        <f>STDEV(C102:C104)</f>
        <v>0.14011470172298648</v>
      </c>
      <c r="E104" s="1">
        <f>AVERAGE(C102:C104)</f>
        <v>25.069000244140625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7.4000002543131522</v>
      </c>
      <c r="L104" s="1">
        <f>K104-$K$7</f>
        <v>-4.0543330510457327</v>
      </c>
      <c r="M104" s="27">
        <f>SQRT((D104*D104)+(H104*H104))</f>
        <v>0.14521753407578622</v>
      </c>
      <c r="N104" s="14"/>
      <c r="O104" s="36">
        <f>POWER(2,-L104)</f>
        <v>16.614063298903524</v>
      </c>
      <c r="P104" s="26">
        <f>M104/SQRT((COUNT(C102:C104)+COUNT(G102:G104)/2))</f>
        <v>6.8456202061451324E-2</v>
      </c>
    </row>
    <row r="105" spans="2:16">
      <c r="B105" s="32" t="s">
        <v>41</v>
      </c>
      <c r="C105" s="30">
        <v>26.974000930786133</v>
      </c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35"/>
    </row>
    <row r="106" spans="2:16">
      <c r="B106" s="32" t="s">
        <v>41</v>
      </c>
      <c r="C106" s="30">
        <v>26.500999450683594</v>
      </c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35"/>
    </row>
    <row r="107" spans="2:16" ht="15.75">
      <c r="B107" s="32" t="s">
        <v>41</v>
      </c>
      <c r="C107" s="30">
        <v>26.562000274658203</v>
      </c>
      <c r="D107" s="4">
        <f>STDEV(C105:C107)</f>
        <v>0.25729232445934713</v>
      </c>
      <c r="E107" s="1">
        <f>AVERAGE(C105:C107)</f>
        <v>26.679000218709309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7.8656667073567696</v>
      </c>
      <c r="L107" s="1">
        <f>K107-$K$7</f>
        <v>-3.5886665980021153</v>
      </c>
      <c r="M107" s="27">
        <f>SQRT((D107*D107)+(H107*H107))</f>
        <v>0.2580710241960078</v>
      </c>
      <c r="N107" s="14"/>
      <c r="O107" s="36">
        <f>POWER(2,-L107)</f>
        <v>12.030849400775757</v>
      </c>
      <c r="P107" s="26">
        <f>M107/SQRT((COUNT(C105:C107)+COUNT(G105:G107)/2))</f>
        <v>0.12165584749116981</v>
      </c>
    </row>
    <row r="108" spans="2:16">
      <c r="B108" s="32" t="s">
        <v>42</v>
      </c>
      <c r="C108" s="30">
        <v>25.08799934387207</v>
      </c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35"/>
    </row>
    <row r="109" spans="2:16">
      <c r="B109" s="32" t="s">
        <v>42</v>
      </c>
      <c r="C109" s="30">
        <v>24.87700080871582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35"/>
    </row>
    <row r="110" spans="2:16" ht="15.75">
      <c r="B110" s="32" t="s">
        <v>42</v>
      </c>
      <c r="C110" s="30">
        <v>25.183000564575195</v>
      </c>
      <c r="D110" s="4">
        <f>STDEV(C108:C110)</f>
        <v>0.15662133973332212</v>
      </c>
      <c r="E110" s="1">
        <f>AVERAGE(C108:C110)</f>
        <v>25.049333572387695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6.358000437418621</v>
      </c>
      <c r="L110" s="1">
        <f>K110-$K$7</f>
        <v>-5.096332867940264</v>
      </c>
      <c r="M110" s="27">
        <f>SQRT((D110*D110)+(H110*H110))</f>
        <v>0.1706769455776507</v>
      </c>
      <c r="N110" s="14"/>
      <c r="O110" s="36">
        <f>POWER(2,-L110)</f>
        <v>34.209683888001194</v>
      </c>
      <c r="P110" s="26">
        <f>M110/SQRT((COUNT(C108:C110)+COUNT(G108:G110)/2))</f>
        <v>8.0457883740109426E-2</v>
      </c>
    </row>
    <row r="111" spans="2:16">
      <c r="B111" s="32" t="s">
        <v>43</v>
      </c>
      <c r="C111" s="30">
        <v>29.718000411987305</v>
      </c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35"/>
    </row>
    <row r="112" spans="2:16">
      <c r="B112" s="32" t="s">
        <v>43</v>
      </c>
      <c r="C112" s="30"/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35"/>
    </row>
    <row r="113" spans="2:16" ht="15.75">
      <c r="B113" s="32" t="s">
        <v>43</v>
      </c>
      <c r="C113" s="30">
        <v>29.718999862670898</v>
      </c>
      <c r="D113" s="4">
        <f>STDEV(C111:C113)</f>
        <v>7.0671835583067109E-4</v>
      </c>
      <c r="E113" s="1">
        <f>AVERAGE(C111:C113)</f>
        <v>29.718500137329102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8.4185002644856759</v>
      </c>
      <c r="L113" s="1">
        <f>K113-$K$7</f>
        <v>-3.035833040873209</v>
      </c>
      <c r="M113" s="27">
        <f>SQRT((D113*D113)+(H113*H113))</f>
        <v>5.7039827591560031E-2</v>
      </c>
      <c r="N113" s="14"/>
      <c r="O113" s="36">
        <f>POWER(2,-L113)</f>
        <v>8.2011887471841352</v>
      </c>
      <c r="P113" s="26">
        <f>M113/SQRT((COUNT(C111:C113)+COUNT(G111:G113)/2))</f>
        <v>3.048907032118181E-2</v>
      </c>
    </row>
    <row r="114" spans="2:16">
      <c r="B114" s="32" t="s">
        <v>44</v>
      </c>
      <c r="C114" s="30"/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35"/>
    </row>
    <row r="115" spans="2:16">
      <c r="B115" s="32" t="s">
        <v>44</v>
      </c>
      <c r="C115" s="30">
        <v>24.72599983215332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35"/>
    </row>
    <row r="116" spans="2:16" ht="15.75">
      <c r="B116" s="32" t="s">
        <v>44</v>
      </c>
      <c r="C116" s="30">
        <v>24.301000595092773</v>
      </c>
      <c r="D116" s="4">
        <f>STDEV(C114:C116)</f>
        <v>0.30051984252462177</v>
      </c>
      <c r="E116" s="1">
        <f>AVERAGE(C114:C116)</f>
        <v>24.513500213623047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6.8678334554036446</v>
      </c>
      <c r="L116" s="1">
        <f>K116-$K$7</f>
        <v>-4.5864998499552403</v>
      </c>
      <c r="M116" s="27">
        <f>SQRT((D116*D116)+(H116*H116))</f>
        <v>0.31952069519915893</v>
      </c>
      <c r="N116" s="14"/>
      <c r="O116" s="36">
        <f>POWER(2,-L116)</f>
        <v>24.025588254010614</v>
      </c>
      <c r="P116" s="26">
        <f>M116/SQRT((COUNT(C114:C116)+COUNT(G114:G116)/2))</f>
        <v>0.17079099563129688</v>
      </c>
    </row>
    <row r="117" spans="2:16">
      <c r="B117" s="32" t="s">
        <v>45</v>
      </c>
      <c r="C117" s="30">
        <v>26.926000595092773</v>
      </c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35"/>
    </row>
    <row r="118" spans="2:16">
      <c r="B118" s="32" t="s">
        <v>45</v>
      </c>
      <c r="C118" s="30">
        <v>26.822000503540039</v>
      </c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35"/>
    </row>
    <row r="119" spans="2:16" ht="15.75">
      <c r="B119" s="32" t="s">
        <v>45</v>
      </c>
      <c r="C119" s="30">
        <v>27.354999542236328</v>
      </c>
      <c r="D119" s="4">
        <f>STDEV(C117:C119)</f>
        <v>0.28253144100671024</v>
      </c>
      <c r="E119" s="1">
        <f>AVERAGE(C117:C119)</f>
        <v>27.034333546956379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8.22100003560384</v>
      </c>
      <c r="L119" s="1">
        <f>K119-$K$7</f>
        <v>-3.233333269755045</v>
      </c>
      <c r="M119" s="27">
        <f>SQRT((D119*D119)+(H119*H119))</f>
        <v>0.28413087722587166</v>
      </c>
      <c r="N119" s="14"/>
      <c r="O119" s="36">
        <f>POWER(2,-L119)</f>
        <v>9.4043828358260644</v>
      </c>
      <c r="P119" s="26">
        <f>M119/SQRT((COUNT(C117:C119)+COUNT(G117:G119)/2))</f>
        <v>0.1339405800205975</v>
      </c>
    </row>
    <row r="120" spans="2:16">
      <c r="B120" s="32" t="s">
        <v>46</v>
      </c>
      <c r="C120" s="30">
        <v>24.832000732421875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35"/>
    </row>
    <row r="121" spans="2:16">
      <c r="B121" s="32" t="s">
        <v>46</v>
      </c>
      <c r="C121" s="30">
        <v>24.996000289916992</v>
      </c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35"/>
    </row>
    <row r="122" spans="2:16" ht="15.75">
      <c r="B122" s="32" t="s">
        <v>46</v>
      </c>
      <c r="C122" s="30">
        <v>24.811000823974609</v>
      </c>
      <c r="D122" s="4">
        <f>STDEV(C120:C122)</f>
        <v>0.10129301836121665</v>
      </c>
      <c r="E122" s="1">
        <f>AVERAGE(C120:C122)</f>
        <v>24.879667282104492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6.5283342997233085</v>
      </c>
      <c r="L122" s="1">
        <f>K122-$K$7</f>
        <v>-4.9259990056355765</v>
      </c>
      <c r="M122" s="27">
        <f>SQRT((D122*D122)+(H122*H122))</f>
        <v>0.10543520155257079</v>
      </c>
      <c r="N122" s="14"/>
      <c r="O122" s="36">
        <f>POWER(2,-L122)</f>
        <v>30.399991299071868</v>
      </c>
      <c r="P122" s="26">
        <f>M122/SQRT((COUNT(C120:C122)+COUNT(G120:G122)/2))</f>
        <v>4.9702630662395476E-2</v>
      </c>
    </row>
    <row r="123" spans="2:16">
      <c r="B123" s="32" t="s">
        <v>47</v>
      </c>
      <c r="C123" s="30">
        <v>26.131999969482422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35"/>
    </row>
    <row r="124" spans="2:16">
      <c r="B124" s="32" t="s">
        <v>47</v>
      </c>
      <c r="C124" s="30">
        <v>26.440000534057617</v>
      </c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35"/>
    </row>
    <row r="125" spans="2:16" ht="15.75">
      <c r="B125" s="32" t="s">
        <v>47</v>
      </c>
      <c r="C125" s="30">
        <v>26.343000411987305</v>
      </c>
      <c r="D125" s="4">
        <f>STDEV(C123:C125)</f>
        <v>0.15747727783056562</v>
      </c>
      <c r="E125" s="1">
        <f>AVERAGE(C123:C125)</f>
        <v>26.305000305175781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6.4436677296956368</v>
      </c>
      <c r="L125" s="1">
        <f>K125-$K$7</f>
        <v>-5.0106655756632481</v>
      </c>
      <c r="M125" s="27">
        <f>SQRT((D125*D125)+(H125*H125))</f>
        <v>0.16031039880684578</v>
      </c>
      <c r="N125" s="14"/>
      <c r="O125" s="36">
        <f>POWER(2,-L125)</f>
        <v>32.237446656404408</v>
      </c>
      <c r="P125" s="26">
        <f>M125/SQRT((COUNT(C123:C125)+COUNT(G123:G125)/2))</f>
        <v>7.5571046727360314E-2</v>
      </c>
    </row>
    <row r="126" spans="2:16">
      <c r="B126" s="32" t="s">
        <v>48</v>
      </c>
      <c r="C126" s="30">
        <v>24.150999069213867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35"/>
    </row>
    <row r="127" spans="2:16">
      <c r="B127" s="32" t="s">
        <v>48</v>
      </c>
      <c r="C127" s="30">
        <v>24.243000030517578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35"/>
    </row>
    <row r="128" spans="2:16" ht="15.75">
      <c r="B128" s="32" t="s">
        <v>48</v>
      </c>
      <c r="C128" s="30">
        <v>24.270999908447266</v>
      </c>
      <c r="D128" s="4">
        <f>STDEV(C126:C128)</f>
        <v>6.2780532361558616E-2</v>
      </c>
      <c r="E128" s="1">
        <f>AVERAGE(C126:C128)</f>
        <v>24.22166633605957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7.086332956949871</v>
      </c>
      <c r="L128" s="1">
        <f>K128-$K$7</f>
        <v>-4.368000348409014</v>
      </c>
      <c r="M128" s="27">
        <f>SQRT((D128*D128)+(H128*H128))</f>
        <v>6.5557132647258015E-2</v>
      </c>
      <c r="N128" s="14"/>
      <c r="O128" s="36">
        <f>POWER(2,-L128)</f>
        <v>20.649004833936218</v>
      </c>
      <c r="P128" s="26">
        <f>M128/SQRT((COUNT(C126:C128)+COUNT(G126:G128)/2))</f>
        <v>3.0903928700014766E-2</v>
      </c>
    </row>
    <row r="129" spans="2:16">
      <c r="B129" s="32" t="s">
        <v>49</v>
      </c>
      <c r="C129" s="30">
        <v>26.273000717163086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35"/>
    </row>
    <row r="130" spans="2:16">
      <c r="B130" s="32" t="s">
        <v>49</v>
      </c>
      <c r="C130" s="30">
        <v>25.958999633789063</v>
      </c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35"/>
    </row>
    <row r="131" spans="2:16" ht="15.75">
      <c r="B131" s="32" t="s">
        <v>49</v>
      </c>
      <c r="C131" s="30">
        <v>26.295000076293945</v>
      </c>
      <c r="D131" s="4">
        <f t="shared" ref="D131" si="0">STDEV(C129:C131)</f>
        <v>0.18796140983621523</v>
      </c>
      <c r="E131" s="1">
        <f t="shared" ref="E131" si="1">AVERAGE(C129:C131)</f>
        <v>26.175666809082031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6.8583335876464844</v>
      </c>
      <c r="L131" s="1">
        <f t="shared" ref="L131" si="5">K131-$K$7</f>
        <v>-4.5959997177124006</v>
      </c>
      <c r="M131" s="27">
        <f t="shared" ref="M131" si="6">SQRT((D131*D131)+(H131*H131))</f>
        <v>0.24304318815429948</v>
      </c>
      <c r="N131" s="14"/>
      <c r="O131" s="36">
        <f t="shared" ref="O131" si="7">POWER(2,-L131)</f>
        <v>24.184314120990507</v>
      </c>
      <c r="P131" s="26">
        <f t="shared" ref="P131" si="8">M131/SQRT((COUNT(C129:C131)+COUNT(G129:G131)/2))</f>
        <v>0.1145716576434021</v>
      </c>
    </row>
    <row r="132" spans="2:16">
      <c r="B132" s="32" t="s">
        <v>50</v>
      </c>
      <c r="C132" s="30">
        <v>23.847000122070313</v>
      </c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35"/>
    </row>
    <row r="133" spans="2:16">
      <c r="B133" s="32" t="s">
        <v>50</v>
      </c>
      <c r="C133" s="30">
        <v>23.882999420166016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35"/>
    </row>
    <row r="134" spans="2:16" ht="15.75">
      <c r="B134" s="32" t="s">
        <v>50</v>
      </c>
      <c r="C134" s="30">
        <v>23.850000381469727</v>
      </c>
      <c r="D134" s="4">
        <f t="shared" ref="D134" si="9">STDEV(C132:C134)</f>
        <v>1.9974515324642422E-2</v>
      </c>
      <c r="E134" s="1">
        <f t="shared" ref="E134" si="10">AVERAGE(C132:C134)</f>
        <v>23.859999974568684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6.9900004069010393</v>
      </c>
      <c r="L134" s="1">
        <f t="shared" ref="L134" si="14">K134-$K$7</f>
        <v>-4.4643328984578456</v>
      </c>
      <c r="M134" s="27">
        <f t="shared" ref="M134" si="15">SQRT((D134*D134)+(H134*H134))</f>
        <v>2.1165602819734831E-2</v>
      </c>
      <c r="N134" s="14"/>
      <c r="O134" s="36">
        <f t="shared" ref="O134" si="16">POWER(2,-L134)</f>
        <v>22.074867884987007</v>
      </c>
      <c r="P134" s="26">
        <f t="shared" ref="P134" si="17">M134/SQRT((COUNT(C132:C134)+COUNT(G132:G134)/2))</f>
        <v>9.9775608544904072E-3</v>
      </c>
    </row>
    <row r="135" spans="2:16">
      <c r="B135" s="31" t="s">
        <v>51</v>
      </c>
      <c r="C135" s="30"/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35"/>
    </row>
    <row r="136" spans="2:16">
      <c r="B136" s="31" t="s">
        <v>51</v>
      </c>
      <c r="C136" s="30">
        <v>31.503999710083008</v>
      </c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35"/>
    </row>
    <row r="137" spans="2:16" ht="15.75">
      <c r="B137" s="31" t="s">
        <v>51</v>
      </c>
      <c r="C137" s="30">
        <v>28.11400032043457</v>
      </c>
      <c r="D137" s="4">
        <f t="shared" ref="D137" si="18">STDEV(C135:C137)</f>
        <v>2.3970915566386672</v>
      </c>
      <c r="E137" s="1">
        <f t="shared" ref="E137" si="19">AVERAGE(C135:C137)</f>
        <v>29.809000015258789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10.98633321126302</v>
      </c>
      <c r="L137" s="1">
        <f t="shared" ref="L137" si="23">K137-$K$7</f>
        <v>-0.46800009409586529</v>
      </c>
      <c r="M137" s="27">
        <f t="shared" ref="M137" si="24">SQRT((D137*D137)+(H137*H137))</f>
        <v>2.3982681814164928</v>
      </c>
      <c r="N137" s="14"/>
      <c r="O137" s="39">
        <f t="shared" ref="O137" si="25">POWER(2,-L137)</f>
        <v>1.3831907192258195</v>
      </c>
      <c r="P137" s="26">
        <f t="shared" ref="P137" si="26">M137/SQRT((COUNT(C135:C137)+COUNT(G135:G137)/2))</f>
        <v>1.2819282652088468</v>
      </c>
    </row>
    <row r="138" spans="2:16">
      <c r="B138" s="31" t="s">
        <v>52</v>
      </c>
      <c r="C138" s="30">
        <v>30.045999526977539</v>
      </c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35"/>
    </row>
    <row r="139" spans="2:16">
      <c r="B139" s="31" t="s">
        <v>52</v>
      </c>
      <c r="C139" s="30"/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35"/>
    </row>
    <row r="140" spans="2:16" ht="15.75">
      <c r="B140" s="31" t="s">
        <v>52</v>
      </c>
      <c r="C140" s="30">
        <v>25.673000335693359</v>
      </c>
      <c r="D140" s="4">
        <f t="shared" ref="D140" si="27">STDEV(C138:C140)</f>
        <v>3.0921773822803318</v>
      </c>
      <c r="E140" s="1">
        <f t="shared" ref="E140" si="28">AVERAGE(C138:C140)</f>
        <v>27.859499931335449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>
        <f t="shared" ref="K140" si="31">E140-I140</f>
        <v>11.193833351135254</v>
      </c>
      <c r="L140" s="1">
        <f t="shared" ref="L140" si="32">K140-$K$7</f>
        <v>-0.26049995422363104</v>
      </c>
      <c r="M140" s="27">
        <f t="shared" ref="M140" si="33">SQRT((D140*D140)+(H140*H140))</f>
        <v>3.0928500251946014</v>
      </c>
      <c r="N140" s="14"/>
      <c r="O140" s="39">
        <f t="shared" ref="O140" si="34">POWER(2,-L140)</f>
        <v>1.1978937530288296</v>
      </c>
      <c r="P140" s="26">
        <f t="shared" ref="P140" si="35">M140/SQRT((COUNT(C138:C140)+COUNT(G138:G140)/2))</f>
        <v>1.6531978775647644</v>
      </c>
    </row>
    <row r="141" spans="2:16">
      <c r="B141" s="31" t="s">
        <v>53</v>
      </c>
      <c r="C141" s="30">
        <v>28.797000885009766</v>
      </c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35"/>
    </row>
    <row r="142" spans="2:16">
      <c r="B142" s="31" t="s">
        <v>53</v>
      </c>
      <c r="C142" s="30"/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35"/>
    </row>
    <row r="143" spans="2:16" ht="15.75">
      <c r="B143" s="31" t="s">
        <v>53</v>
      </c>
      <c r="C143" s="30">
        <v>27.816999435424805</v>
      </c>
      <c r="D143" s="4">
        <f t="shared" ref="D143" si="36">STDEV(C141:C143)</f>
        <v>0.69296567057417235</v>
      </c>
      <c r="E143" s="1">
        <f t="shared" ref="E143" si="37">AVERAGE(C141:C143)</f>
        <v>28.307000160217285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8.6066668828328439</v>
      </c>
      <c r="L143" s="1">
        <f t="shared" ref="L143" si="41">K143-$K$7</f>
        <v>-2.8476664225260411</v>
      </c>
      <c r="M143" s="27">
        <f t="shared" ref="M143" si="42">SQRT((D143*D143)+(H143*H143))</f>
        <v>0.69309361837055372</v>
      </c>
      <c r="N143" s="14"/>
      <c r="O143" s="39">
        <f t="shared" ref="O143" si="43">POWER(2,-L143)</f>
        <v>7.1983508555707472</v>
      </c>
      <c r="P143" s="26">
        <f t="shared" ref="P143" si="44">M143/SQRT((COUNT(C141:C143)+COUNT(G141:G143)/2))</f>
        <v>0.37047412241458022</v>
      </c>
    </row>
    <row r="144" spans="2:16">
      <c r="B144" s="32" t="s">
        <v>54</v>
      </c>
      <c r="C144" s="30">
        <v>23.594999313354492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35"/>
    </row>
    <row r="145" spans="2:16">
      <c r="B145" s="32" t="s">
        <v>54</v>
      </c>
      <c r="C145" s="30">
        <v>23.451000213623047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35"/>
    </row>
    <row r="146" spans="2:16" ht="15.75">
      <c r="B146" s="32" t="s">
        <v>54</v>
      </c>
      <c r="C146" s="30">
        <v>23.313999176025391</v>
      </c>
      <c r="D146" s="4">
        <f t="shared" ref="D146" si="45">STDEV(C144:C146)</f>
        <v>0.14051459129765081</v>
      </c>
      <c r="E146" s="1">
        <f t="shared" ref="E146" si="46">AVERAGE(C144:C146)</f>
        <v>23.453332901000977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>
        <f t="shared" ref="K146" si="49">E146-I146</f>
        <v>6.5983333587646484</v>
      </c>
      <c r="L146" s="1">
        <f t="shared" ref="L146" si="50">K146-$K$7</f>
        <v>-4.8559999465942365</v>
      </c>
      <c r="M146" s="27">
        <f t="shared" ref="M146" si="51">SQRT((D146*D146)+(H146*H146))</f>
        <v>0.14520106702106839</v>
      </c>
      <c r="N146" s="14"/>
      <c r="O146" s="36">
        <f t="shared" ref="O146" si="52">POWER(2,-L146)</f>
        <v>28.960205740202483</v>
      </c>
      <c r="P146" s="26">
        <f t="shared" ref="P146" si="53">M146/SQRT((COUNT(C144:C146)+COUNT(G144:G146)/2))</f>
        <v>6.8448439417413229E-2</v>
      </c>
    </row>
    <row r="147" spans="2:16">
      <c r="B147" s="32" t="s">
        <v>55</v>
      </c>
      <c r="C147" s="30">
        <v>26.836999893188477</v>
      </c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35"/>
    </row>
    <row r="148" spans="2:16">
      <c r="B148" s="32" t="s">
        <v>55</v>
      </c>
      <c r="C148" s="30">
        <v>27.045000076293945</v>
      </c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35"/>
    </row>
    <row r="149" spans="2:16" ht="15.75">
      <c r="B149" s="32" t="s">
        <v>55</v>
      </c>
      <c r="C149" s="30">
        <v>26.853000640869141</v>
      </c>
      <c r="D149" s="4">
        <f t="shared" ref="D149" si="54">STDEV(C147:C149)</f>
        <v>0.11574676619074688</v>
      </c>
      <c r="E149" s="1">
        <f t="shared" ref="E149" si="55">AVERAGE(C147:C149)</f>
        <v>26.911666870117188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>
        <f t="shared" ref="K149" si="58">E149-I149</f>
        <v>8.025666554768879</v>
      </c>
      <c r="L149" s="1">
        <f t="shared" ref="L149" si="59">K149-$K$7</f>
        <v>-3.4286667505900059</v>
      </c>
      <c r="M149" s="27">
        <f t="shared" ref="M149" si="60">SQRT((D149*D149)+(H149*H149))</f>
        <v>0.17225642769161667</v>
      </c>
      <c r="N149" s="14"/>
      <c r="O149" s="36">
        <f t="shared" ref="O149" si="61">POWER(2,-L149)</f>
        <v>10.767912977130656</v>
      </c>
      <c r="P149" s="26">
        <f t="shared" ref="P149" si="62">M149/SQRT((COUNT(C147:C149)+COUNT(G147:G149)/2))</f>
        <v>8.1202458749141559E-2</v>
      </c>
    </row>
    <row r="150" spans="2:16">
      <c r="B150" s="32" t="s">
        <v>56</v>
      </c>
      <c r="C150" s="30">
        <v>24.530000686645508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35"/>
    </row>
    <row r="151" spans="2:16">
      <c r="B151" s="32" t="s">
        <v>56</v>
      </c>
      <c r="C151" s="30">
        <v>24.38800048828125</v>
      </c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35"/>
    </row>
    <row r="152" spans="2:16" ht="15.75">
      <c r="B152" s="32" t="s">
        <v>56</v>
      </c>
      <c r="C152" s="30">
        <v>24.417999267578125</v>
      </c>
      <c r="D152" s="4">
        <f t="shared" ref="D152" si="63">STDEV(C150:C152)</f>
        <v>7.4842391027076238E-2</v>
      </c>
      <c r="E152" s="1">
        <f t="shared" ref="E152" si="64">AVERAGE(C150:C152)</f>
        <v>24.445333480834961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6.7886664072672538</v>
      </c>
      <c r="L152" s="1">
        <f t="shared" ref="L152" si="68">K152-$K$7</f>
        <v>-4.6656668980916312</v>
      </c>
      <c r="M152" s="27">
        <f t="shared" ref="M152" si="69">SQRT((D152*D152)+(H152*H152))</f>
        <v>0.11258641413861073</v>
      </c>
      <c r="N152" s="14"/>
      <c r="O152" s="36">
        <f t="shared" ref="O152" si="70">POWER(2,-L152)</f>
        <v>25.380822161814226</v>
      </c>
      <c r="P152" s="26">
        <f t="shared" ref="P152" si="71">M152/SQRT((COUNT(C150:C152)+COUNT(G150:G152)/2))</f>
        <v>5.3073744604592431E-2</v>
      </c>
    </row>
    <row r="153" spans="2:16">
      <c r="B153" s="32" t="s">
        <v>57</v>
      </c>
      <c r="C153" s="30">
        <v>24.965000152587891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35"/>
    </row>
    <row r="154" spans="2:16">
      <c r="B154" s="32" t="s">
        <v>57</v>
      </c>
      <c r="C154" s="30">
        <v>24.711000442504883</v>
      </c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35"/>
    </row>
    <row r="155" spans="2:16" ht="15.75">
      <c r="B155" s="32" t="s">
        <v>57</v>
      </c>
      <c r="C155" s="30">
        <v>24.958999633789063</v>
      </c>
      <c r="D155" s="4">
        <f t="shared" ref="D155" si="72">STDEV(C153:C155)</f>
        <v>0.14494565523309891</v>
      </c>
      <c r="E155" s="1">
        <f t="shared" ref="E155" si="73">AVERAGE(C153:C155)</f>
        <v>24.878333409627277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6.8873335520426409</v>
      </c>
      <c r="L155" s="1">
        <f t="shared" ref="L155" si="77">K155-$K$7</f>
        <v>-4.5669997533162441</v>
      </c>
      <c r="M155" s="27">
        <f t="shared" ref="M155" si="78">SQRT((D155*D155)+(H155*H155))</f>
        <v>0.14517656220191358</v>
      </c>
      <c r="N155" s="14"/>
      <c r="O155" s="36">
        <f t="shared" ref="O155" si="79">POWER(2,-L155)</f>
        <v>23.703032715387064</v>
      </c>
      <c r="P155" s="26">
        <f t="shared" ref="P155" si="80">M155/SQRT((COUNT(C153:C155)+COUNT(G153:G155)/2))</f>
        <v>6.8436887734882476E-2</v>
      </c>
    </row>
    <row r="156" spans="2:16">
      <c r="B156" s="32" t="s">
        <v>58</v>
      </c>
      <c r="C156" s="30">
        <v>25.034000396728516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35"/>
    </row>
    <row r="157" spans="2:16">
      <c r="B157" s="32" t="s">
        <v>58</v>
      </c>
      <c r="C157" s="30">
        <v>24.676000595092773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35"/>
    </row>
    <row r="158" spans="2:16" ht="15.75">
      <c r="B158" s="32" t="s">
        <v>58</v>
      </c>
      <c r="C158" s="30">
        <v>24.663000106811523</v>
      </c>
      <c r="D158" s="4">
        <f t="shared" ref="D158" si="81">STDEV(C156:C158)</f>
        <v>0.21054456606036084</v>
      </c>
      <c r="E158" s="1">
        <f t="shared" ref="E158" si="82">AVERAGE(C156:C158)</f>
        <v>24.791000366210938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6.6523342132568359</v>
      </c>
      <c r="L158" s="1">
        <f t="shared" ref="L158" si="86">K158-$K$7</f>
        <v>-4.801999092102049</v>
      </c>
      <c r="M158" s="27">
        <f t="shared" ref="M158" si="87">SQRT((D158*D158)+(H158*H158))</f>
        <v>0.21067355417932709</v>
      </c>
      <c r="N158" s="14"/>
      <c r="O158" s="36">
        <f t="shared" ref="O158" si="88">POWER(2,-L158)</f>
        <v>27.896246109880163</v>
      </c>
      <c r="P158" s="26">
        <f t="shared" ref="P158" si="89">M158/SQRT((COUNT(C156:C158)+COUNT(G156:G158)/2))</f>
        <v>9.9312465851249143E-2</v>
      </c>
    </row>
    <row r="159" spans="2:16">
      <c r="B159" s="32" t="s">
        <v>59</v>
      </c>
      <c r="C159" t="s">
        <v>79</v>
      </c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35"/>
    </row>
    <row r="160" spans="2:16">
      <c r="B160" s="32" t="s">
        <v>59</v>
      </c>
      <c r="C160" s="30">
        <v>29.684000015258789</v>
      </c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35"/>
    </row>
    <row r="161" spans="2:16" ht="15.75">
      <c r="B161" s="32" t="s">
        <v>59</v>
      </c>
      <c r="C161" s="30">
        <v>31.413999557495117</v>
      </c>
      <c r="D161" s="4">
        <f t="shared" ref="D161" si="90">STDEV(C159:C161)</f>
        <v>1.2232944077649306</v>
      </c>
      <c r="E161" s="1">
        <f t="shared" ref="E161" si="91">AVERAGE(C159:C161)</f>
        <v>30.548999786376953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7.4906667073567696</v>
      </c>
      <c r="L161" s="1">
        <f t="shared" ref="L161" si="95">K161-$K$7</f>
        <v>-3.9636665980021153</v>
      </c>
      <c r="M161" s="27">
        <f t="shared" ref="M161" si="96">SQRT((D161*D161)+(H161*H161))</f>
        <v>1.2267125514622681</v>
      </c>
      <c r="N161" s="14"/>
      <c r="O161" s="39">
        <f t="shared" ref="O161" si="97">POWER(2,-L161)</f>
        <v>15.602081378975395</v>
      </c>
      <c r="P161" s="26">
        <f t="shared" ref="P161" si="98">M161/SQRT((COUNT(C159:C161)+COUNT(G159:G161)/2))</f>
        <v>0.65570543994672914</v>
      </c>
    </row>
    <row r="162" spans="2:16">
      <c r="B162" s="32" t="s">
        <v>60</v>
      </c>
      <c r="C162" s="30"/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35"/>
    </row>
    <row r="163" spans="2:16">
      <c r="B163" s="32" t="s">
        <v>60</v>
      </c>
      <c r="C163" s="30">
        <v>23.485000610351563</v>
      </c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35"/>
    </row>
    <row r="164" spans="2:16" ht="15.75">
      <c r="B164" s="32" t="s">
        <v>60</v>
      </c>
      <c r="C164" s="30">
        <v>23.159000396728516</v>
      </c>
      <c r="D164" s="4">
        <f t="shared" ref="D164" si="99">STDEV(C162:C164)</f>
        <v>0.23051696172111955</v>
      </c>
      <c r="E164" s="1">
        <f t="shared" ref="E164" si="100">AVERAGE(C162:C164)</f>
        <v>23.322000503540039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6.6566677093505859</v>
      </c>
      <c r="L164" s="1">
        <f t="shared" ref="L164" si="104">K164-$K$7</f>
        <v>-4.797665596008299</v>
      </c>
      <c r="M164" s="27">
        <f t="shared" ref="M164" si="105">SQRT((D164*D164)+(H164*H164))</f>
        <v>0.23112418738521603</v>
      </c>
      <c r="N164" s="14"/>
      <c r="O164" s="44">
        <f t="shared" ref="O164" si="106">POWER(2,-L164)</f>
        <v>27.812578465184661</v>
      </c>
      <c r="P164" s="26">
        <f t="shared" ref="P164" si="107">M164/SQRT((COUNT(C162:C164)+COUNT(G162:G164)/2))</f>
        <v>0.12354107471314546</v>
      </c>
    </row>
    <row r="165" spans="2:16">
      <c r="B165" s="31" t="s">
        <v>61</v>
      </c>
      <c r="C165" s="30"/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35"/>
    </row>
    <row r="166" spans="2:16">
      <c r="B166" s="31" t="s">
        <v>61</v>
      </c>
      <c r="C166" s="30">
        <v>24.934999465942383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35"/>
    </row>
    <row r="167" spans="2:16" ht="15.75">
      <c r="B167" s="31" t="s">
        <v>61</v>
      </c>
      <c r="C167" s="30">
        <v>24.972999572753906</v>
      </c>
      <c r="D167" s="4">
        <f t="shared" ref="D167" si="108">STDEV(C165:C167)</f>
        <v>2.6870133212241337E-2</v>
      </c>
      <c r="E167" s="1">
        <f t="shared" ref="E167" si="109">AVERAGE(C165:C167)</f>
        <v>24.953999519348145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7.0446659723917655</v>
      </c>
      <c r="L167" s="1">
        <f t="shared" ref="L167" si="113">K167-$K$7</f>
        <v>-4.4096673329671194</v>
      </c>
      <c r="M167" s="27">
        <f t="shared" ref="M167" si="114">SQRT((D167*D167)+(H167*H167))</f>
        <v>4.9682770256727161E-2</v>
      </c>
      <c r="N167" s="14"/>
      <c r="O167" s="39">
        <f t="shared" ref="O167" si="115">POWER(2,-L167)</f>
        <v>21.254071543272488</v>
      </c>
      <c r="P167" s="26">
        <f t="shared" ref="P167" si="116">M167/SQRT((COUNT(C165:C167)+COUNT(G165:G167)/2))</f>
        <v>2.6556557760925123E-2</v>
      </c>
    </row>
    <row r="168" spans="2:16">
      <c r="B168" s="32" t="s">
        <v>62</v>
      </c>
      <c r="C168" s="30">
        <v>23.445999145507813</v>
      </c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35"/>
    </row>
    <row r="169" spans="2:16">
      <c r="B169" s="32" t="s">
        <v>62</v>
      </c>
      <c r="C169" s="30">
        <v>23.520000457763672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35"/>
    </row>
    <row r="170" spans="2:16" ht="15.75">
      <c r="B170" s="32" t="s">
        <v>62</v>
      </c>
      <c r="C170" s="30">
        <v>23.590000152587891</v>
      </c>
      <c r="D170" s="4">
        <f t="shared" ref="D170" si="117">STDEV(C168:C170)</f>
        <v>7.2009769627865622E-2</v>
      </c>
      <c r="E170" s="1">
        <f t="shared" ref="E170" si="118">AVERAGE(C168:C170)</f>
        <v>23.518666585286457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6.6533330281575509</v>
      </c>
      <c r="L170" s="1">
        <f t="shared" ref="L170" si="122">K170-$K$7</f>
        <v>-4.801000277201334</v>
      </c>
      <c r="M170" s="27">
        <f t="shared" ref="M170" si="123">SQRT((D170*D170)+(H170*H170))</f>
        <v>7.3808919431029463E-2</v>
      </c>
      <c r="N170" s="14"/>
      <c r="O170" s="36">
        <f t="shared" ref="O170" si="124">POWER(2,-L170)</f>
        <v>27.876939504863724</v>
      </c>
      <c r="P170" s="26">
        <f t="shared" ref="P170" si="125">M170/SQRT((COUNT(C168:C170)+COUNT(G168:G170)/2))</f>
        <v>3.4793858294488313E-2</v>
      </c>
    </row>
    <row r="171" spans="2:16">
      <c r="B171" s="32" t="s">
        <v>63</v>
      </c>
      <c r="C171" s="30">
        <v>24.972999572753906</v>
      </c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35"/>
    </row>
    <row r="172" spans="2:16">
      <c r="B172" s="32" t="s">
        <v>63</v>
      </c>
      <c r="C172" s="30">
        <v>25.319999694824219</v>
      </c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35"/>
    </row>
    <row r="173" spans="2:16" ht="15.75">
      <c r="B173" s="32" t="s">
        <v>63</v>
      </c>
      <c r="C173" s="30">
        <v>24.88800048828125</v>
      </c>
      <c r="D173" s="4">
        <f t="shared" ref="D173" si="126">STDEV(C171:C173)</f>
        <v>0.22885848740060458</v>
      </c>
      <c r="E173" s="1">
        <f t="shared" ref="E173" si="127">AVERAGE(C171:C173)</f>
        <v>25.060333251953125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7.2896658579508475</v>
      </c>
      <c r="L173" s="1">
        <f t="shared" ref="L173" si="131">K173-$K$7</f>
        <v>-4.1646674474080374</v>
      </c>
      <c r="M173" s="27">
        <f t="shared" ref="M173" si="132">SQRT((D173*D173)+(H173*H173))</f>
        <v>0.23108991439132293</v>
      </c>
      <c r="N173" s="14"/>
      <c r="O173" s="36">
        <f t="shared" ref="O173" si="133">POWER(2,-L173)</f>
        <v>17.93452272293602</v>
      </c>
      <c r="P173" s="26">
        <f t="shared" ref="P173" si="134">M173/SQRT((COUNT(C171:C173)+COUNT(G171:G173)/2))</f>
        <v>0.10893683035328212</v>
      </c>
    </row>
    <row r="174" spans="2:16">
      <c r="B174" s="32" t="s">
        <v>64</v>
      </c>
      <c r="C174" s="30">
        <v>23.87700080871582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35"/>
    </row>
    <row r="175" spans="2:16">
      <c r="B175" s="32" t="s">
        <v>64</v>
      </c>
      <c r="C175" s="30">
        <v>23.597999572753906</v>
      </c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35"/>
    </row>
    <row r="176" spans="2:16" ht="15.75">
      <c r="B176" s="32" t="s">
        <v>64</v>
      </c>
      <c r="C176" s="30">
        <v>23.499000549316406</v>
      </c>
      <c r="D176" s="4">
        <f t="shared" ref="D176" si="135">STDEV(C174:C176)</f>
        <v>0.196013049062261</v>
      </c>
      <c r="E176" s="1">
        <f t="shared" ref="E176" si="136">AVERAGE(C174:C176)</f>
        <v>23.658000310262043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6.9323336283365862</v>
      </c>
      <c r="L176" s="1">
        <f t="shared" ref="L176" si="140">K176-$K$7</f>
        <v>-4.5219996770222988</v>
      </c>
      <c r="M176" s="27">
        <f t="shared" ref="M176" si="141">SQRT((D176*D176)+(H176*H176))</f>
        <v>0.20425824262017117</v>
      </c>
      <c r="N176" s="14"/>
      <c r="O176" s="36">
        <f t="shared" ref="O176" si="142">POWER(2,-L176)</f>
        <v>22.975107026512294</v>
      </c>
      <c r="P176" s="26">
        <f t="shared" ref="P176" si="143">M176/SQRT((COUNT(C174:C176)+COUNT(G174:G176)/2))</f>
        <v>9.6288258979980085E-2</v>
      </c>
    </row>
    <row r="177" spans="2:16">
      <c r="B177" s="32" t="s">
        <v>65</v>
      </c>
      <c r="C177" s="30">
        <v>25.222999572753906</v>
      </c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35"/>
    </row>
    <row r="178" spans="2:16">
      <c r="B178" s="32" t="s">
        <v>65</v>
      </c>
      <c r="C178" s="30">
        <v>25.194999694824219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35"/>
    </row>
    <row r="179" spans="2:16" ht="15.75">
      <c r="B179" s="32" t="s">
        <v>65</v>
      </c>
      <c r="C179" s="30">
        <v>25.249000549316406</v>
      </c>
      <c r="D179" s="4">
        <f t="shared" ref="D179" si="144">STDEV(C177:C179)</f>
        <v>2.7006592504323464E-2</v>
      </c>
      <c r="E179" s="1">
        <f t="shared" ref="E179" si="145">AVERAGE(C177:C179)</f>
        <v>25.222333272298176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>
        <f t="shared" ref="K179" si="148">E179-I179</f>
        <v>7.2259998321533203</v>
      </c>
      <c r="L179" s="1">
        <f t="shared" ref="L179" si="149">K179-$K$7</f>
        <v>-4.2283334732055646</v>
      </c>
      <c r="M179" s="27">
        <f t="shared" ref="M179" si="150">SQRT((D179*D179)+(H179*H179))</f>
        <v>4.0120932625095182E-2</v>
      </c>
      <c r="N179" s="14"/>
      <c r="O179" s="36">
        <f t="shared" ref="O179" si="151">POWER(2,-L179)</f>
        <v>18.7436949291533</v>
      </c>
      <c r="P179" s="26">
        <f t="shared" ref="P179" si="152">M179/SQRT((COUNT(C177:C179)+COUNT(G177:G179)/2))</f>
        <v>1.8913189017822265E-2</v>
      </c>
    </row>
    <row r="180" spans="2:16">
      <c r="B180" s="32" t="s">
        <v>66</v>
      </c>
      <c r="C180" s="30">
        <v>22.944000244140625</v>
      </c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35"/>
    </row>
    <row r="181" spans="2:16">
      <c r="B181" s="32" t="s">
        <v>66</v>
      </c>
      <c r="C181" s="30">
        <v>23.24799919128418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35"/>
    </row>
    <row r="182" spans="2:16" ht="15.75">
      <c r="B182" s="32" t="s">
        <v>66</v>
      </c>
      <c r="C182" s="30">
        <v>22.947999954223633</v>
      </c>
      <c r="D182" s="4">
        <f t="shared" ref="D182" si="153">STDEV(C180:C182)</f>
        <v>0.17437072565001435</v>
      </c>
      <c r="E182" s="1">
        <f t="shared" ref="E182" si="154">AVERAGE(C180:C182)</f>
        <v>23.046666463216145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6.4341662724812814</v>
      </c>
      <c r="L182" s="1">
        <f t="shared" ref="L182" si="158">K182-$K$7</f>
        <v>-5.0201670328776036</v>
      </c>
      <c r="M182" s="27">
        <f t="shared" ref="M182" si="159">SQRT((D182*D182)+(H182*H182))</f>
        <v>0.17469307204210971</v>
      </c>
      <c r="N182" s="14"/>
      <c r="O182" s="36">
        <f t="shared" ref="O182" si="160">POWER(2,-L182)</f>
        <v>32.450460197124144</v>
      </c>
      <c r="P182" s="26">
        <f t="shared" ref="P182" si="161">M182/SQRT((COUNT(C180:C182)+COUNT(G180:G182)/2))</f>
        <v>8.7346536021054855E-2</v>
      </c>
    </row>
    <row r="183" spans="2:16">
      <c r="B183" s="31" t="s">
        <v>67</v>
      </c>
      <c r="C183" s="30">
        <v>25.891000747680664</v>
      </c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35"/>
    </row>
    <row r="184" spans="2:16">
      <c r="B184" s="31" t="s">
        <v>67</v>
      </c>
      <c r="C184" s="30"/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35"/>
    </row>
    <row r="185" spans="2:16" ht="15.75">
      <c r="B185" s="31" t="s">
        <v>67</v>
      </c>
      <c r="C185" s="30">
        <v>26.452999114990234</v>
      </c>
      <c r="D185" s="4">
        <f t="shared" ref="D185" si="162">STDEV(C183:C185)</f>
        <v>0.39739285654036532</v>
      </c>
      <c r="E185" s="1">
        <f t="shared" ref="E185" si="163">AVERAGE(C183:C185)</f>
        <v>26.171999931335449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7.4796660741170236</v>
      </c>
      <c r="L185" s="1">
        <f t="shared" ref="L185" si="167">K185-$K$7</f>
        <v>-3.9746672312418614</v>
      </c>
      <c r="M185" s="27">
        <f t="shared" ref="M185" si="168">SQRT((D185*D185)+(H185*H185))</f>
        <v>0.4014989631437576</v>
      </c>
      <c r="N185" s="14"/>
      <c r="O185" s="39">
        <f t="shared" ref="O185" si="169">POWER(2,-L185)</f>
        <v>15.721502872366981</v>
      </c>
      <c r="P185" s="26">
        <f t="shared" ref="P185" si="170">M185/SQRT((COUNT(C183:C185)+COUNT(G183:G185)/2))</f>
        <v>0.21461022303270272</v>
      </c>
    </row>
    <row r="186" spans="2:16">
      <c r="B186" s="31" t="s">
        <v>68</v>
      </c>
      <c r="C186" s="30">
        <v>25.159999847412109</v>
      </c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35"/>
    </row>
    <row r="187" spans="2:16">
      <c r="B187" s="31" t="s">
        <v>68</v>
      </c>
      <c r="C187" s="30"/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35"/>
    </row>
    <row r="188" spans="2:16" ht="15.75">
      <c r="B188" s="31" t="s">
        <v>68</v>
      </c>
      <c r="C188" s="30">
        <v>23.750999450683594</v>
      </c>
      <c r="D188" s="4">
        <f t="shared" ref="D188" si="171">STDEV(C186:C188)</f>
        <v>0.9963137352212692</v>
      </c>
      <c r="E188" s="1">
        <f t="shared" ref="E188" si="172">AVERAGE(C186:C188)</f>
        <v>24.455499649047852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7.2954998016357422</v>
      </c>
      <c r="L188" s="1">
        <f t="shared" ref="L188" si="176">K188-$K$7</f>
        <v>-4.1588335037231428</v>
      </c>
      <c r="M188" s="27">
        <f t="shared" ref="M188" si="177">SQRT((D188*D188)+(H188*H188))</f>
        <v>0.99656262774330651</v>
      </c>
      <c r="N188" s="14"/>
      <c r="O188" s="39">
        <f t="shared" ref="O188" si="178">POWER(2,-L188)</f>
        <v>17.862145866371733</v>
      </c>
      <c r="P188" s="26">
        <f t="shared" ref="P188" si="179">M188/SQRT((COUNT(C186:C188)+COUNT(G186:G188)/2))</f>
        <v>0.53268513106837034</v>
      </c>
    </row>
    <row r="189" spans="2:16">
      <c r="B189" s="32" t="s">
        <v>69</v>
      </c>
      <c r="C189" s="30">
        <v>25.413000106811523</v>
      </c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35"/>
    </row>
    <row r="190" spans="2:16">
      <c r="B190" s="32" t="s">
        <v>69</v>
      </c>
      <c r="C190" s="30">
        <v>25.242000579833984</v>
      </c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35"/>
    </row>
    <row r="191" spans="2:16" ht="15.75">
      <c r="B191" s="32" t="s">
        <v>69</v>
      </c>
      <c r="C191" s="30">
        <v>24.725000381469727</v>
      </c>
      <c r="D191" s="4">
        <f t="shared" ref="D191" si="180">STDEV(C189:C191)</f>
        <v>0.35820703171155366</v>
      </c>
      <c r="E191" s="1">
        <f t="shared" ref="E191" si="181">AVERAGE(C189:C191)</f>
        <v>25.126667022705078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7.0303338368733712</v>
      </c>
      <c r="L191" s="1">
        <f t="shared" ref="L191" si="185">K191-$K$7</f>
        <v>-4.4239994684855137</v>
      </c>
      <c r="M191" s="27">
        <f t="shared" ref="M191" si="186">SQRT((D191*D191)+(H191*H191))</f>
        <v>0.35823820804553547</v>
      </c>
      <c r="N191" s="14"/>
      <c r="O191" s="36">
        <f t="shared" ref="O191" si="187">POWER(2,-L191)</f>
        <v>21.466267689560304</v>
      </c>
      <c r="P191" s="26">
        <f t="shared" ref="P191" si="188">M191/SQRT((COUNT(C189:C191)+COUNT(G189:G191)/2))</f>
        <v>0.16887511079274356</v>
      </c>
    </row>
    <row r="192" spans="2:16">
      <c r="B192" s="32" t="s">
        <v>70</v>
      </c>
      <c r="C192" s="30">
        <v>23.334999084472656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35"/>
    </row>
    <row r="193" spans="2:16">
      <c r="B193" s="32" t="s">
        <v>70</v>
      </c>
      <c r="C193" s="30">
        <v>23.280000686645508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35"/>
    </row>
    <row r="194" spans="2:16" ht="15.75">
      <c r="B194" s="32" t="s">
        <v>70</v>
      </c>
      <c r="C194" s="30">
        <v>23.004999160766602</v>
      </c>
      <c r="D194" s="4">
        <f t="shared" ref="D194" si="189">STDEV(C192:C194)</f>
        <v>0.17680055271666495</v>
      </c>
      <c r="E194" s="1">
        <f t="shared" ref="E194" si="190">AVERAGE(C192:C194)</f>
        <v>23.206666310628254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>
        <f t="shared" ref="K194" si="193">E194-I194</f>
        <v>6.310333251953125</v>
      </c>
      <c r="L194" s="1">
        <f t="shared" ref="L194" si="194">K194-$K$7</f>
        <v>-5.1440000534057599</v>
      </c>
      <c r="M194" s="27">
        <f t="shared" ref="M194" si="195">SQRT((D194*D194)+(H194*H194))</f>
        <v>0.17781101362869142</v>
      </c>
      <c r="N194" s="14"/>
      <c r="O194" s="36">
        <f t="shared" ref="O194" si="196">POWER(2,-L194)</f>
        <v>35.358864822513439</v>
      </c>
      <c r="P194" s="26">
        <f t="shared" ref="P194" si="197">M194/SQRT((COUNT(C192:C194)+COUNT(G192:G194)/2))</f>
        <v>8.382091567100089E-2</v>
      </c>
    </row>
    <row r="195" spans="2:16">
      <c r="B195" s="32" t="s">
        <v>71</v>
      </c>
      <c r="C195" s="30">
        <v>25.205999374389648</v>
      </c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35"/>
    </row>
    <row r="196" spans="2:16">
      <c r="B196" s="32" t="s">
        <v>71</v>
      </c>
      <c r="C196" s="30">
        <v>25.179000854492188</v>
      </c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35"/>
    </row>
    <row r="197" spans="2:16" ht="15.75">
      <c r="B197" s="32" t="s">
        <v>71</v>
      </c>
      <c r="C197" s="30">
        <v>25.378999710083008</v>
      </c>
      <c r="D197" s="4">
        <f t="shared" ref="D197" si="198">STDEV(C195:C197)</f>
        <v>0.10851849186836501</v>
      </c>
      <c r="E197" s="1">
        <f t="shared" ref="E197" si="199">AVERAGE(C195:C197)</f>
        <v>25.254666646321613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7.4530003865559884</v>
      </c>
      <c r="L197" s="1">
        <f t="shared" ref="L197" si="203">K197-$K$7</f>
        <v>-4.0013329188028965</v>
      </c>
      <c r="M197" s="27">
        <f t="shared" ref="M197" si="204">SQRT((D197*D197)+(H197*H197))</f>
        <v>0.16523452024853519</v>
      </c>
      <c r="N197" s="14"/>
      <c r="O197" s="36">
        <f t="shared" ref="O197" si="205">POWER(2,-L197)</f>
        <v>16.014789373527247</v>
      </c>
      <c r="P197" s="26">
        <f t="shared" ref="P197" si="206">M197/SQRT((COUNT(C195:C197)+COUNT(G195:G197)/2))</f>
        <v>7.7892299835896753E-2</v>
      </c>
    </row>
    <row r="198" spans="2:16">
      <c r="B198" s="32" t="s">
        <v>72</v>
      </c>
      <c r="C198" s="30">
        <v>24.195999145507813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35"/>
    </row>
    <row r="199" spans="2:16">
      <c r="B199" s="32" t="s">
        <v>72</v>
      </c>
      <c r="C199" s="30">
        <v>23.954000473022461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35"/>
    </row>
    <row r="200" spans="2:16" ht="15.75">
      <c r="B200" s="32" t="s">
        <v>72</v>
      </c>
      <c r="C200" s="30">
        <v>24.038999557495117</v>
      </c>
      <c r="D200" s="4">
        <f t="shared" ref="D200" si="207">STDEV(C198:C200)</f>
        <v>0.12277151711072773</v>
      </c>
      <c r="E200" s="1">
        <f t="shared" ref="E200" si="208">AVERAGE(C198:C200)</f>
        <v>24.062999725341797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5.8374996185302734</v>
      </c>
      <c r="L200" s="1">
        <f t="shared" ref="L200" si="212">K200-$K$7</f>
        <v>-5.6168336868286115</v>
      </c>
      <c r="M200" s="27">
        <f t="shared" ref="M200" si="213">SQRT((D200*D200)+(H200*H200))</f>
        <v>0.12282243587723017</v>
      </c>
      <c r="N200" s="14"/>
      <c r="O200" s="36">
        <f t="shared" ref="O200" si="214">POWER(2,-L200)</f>
        <v>49.072187765901283</v>
      </c>
      <c r="P200" s="26">
        <f t="shared" ref="P200" si="215">M200/SQRT((COUNT(C198:C200)+COUNT(G198:G200)/2))</f>
        <v>6.1411217938615086E-2</v>
      </c>
    </row>
    <row r="201" spans="2:16">
      <c r="B201" s="32" t="s">
        <v>73</v>
      </c>
      <c r="C201" s="30">
        <v>25.931999206542969</v>
      </c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35"/>
    </row>
    <row r="202" spans="2:16">
      <c r="B202" s="32" t="s">
        <v>73</v>
      </c>
      <c r="C202" s="30">
        <v>25.844999313354492</v>
      </c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35"/>
    </row>
    <row r="203" spans="2:16" ht="15.75">
      <c r="B203" s="32" t="s">
        <v>73</v>
      </c>
      <c r="C203" s="30">
        <v>25.743999481201172</v>
      </c>
      <c r="D203" s="4">
        <f t="shared" ref="D203" si="216">STDEV(C201:C203)</f>
        <v>9.4086701361382877E-2</v>
      </c>
      <c r="E203" s="1">
        <f t="shared" ref="E203" si="217">AVERAGE(C201:C203)</f>
        <v>25.840332667032879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>
        <f t="shared" ref="K203" si="220">E203-I203</f>
        <v>6.9033323923746757</v>
      </c>
      <c r="L203" s="1">
        <f t="shared" ref="L203" si="221">K203-$K$7</f>
        <v>-4.5510009129842093</v>
      </c>
      <c r="M203" s="27">
        <f t="shared" ref="M203" si="222">SQRT((D203*D203)+(H203*H203))</f>
        <v>9.6017131076749751E-2</v>
      </c>
      <c r="N203" s="14"/>
      <c r="O203" s="36">
        <f t="shared" ref="O203" si="223">POWER(2,-L203)</f>
        <v>23.441628828399651</v>
      </c>
      <c r="P203" s="26">
        <f t="shared" ref="P203" si="224">M203/SQRT((COUNT(C201:C203)+COUNT(G201:G203)/2))</f>
        <v>4.5262909662964895E-2</v>
      </c>
    </row>
    <row r="204" spans="2:16">
      <c r="B204" s="32" t="s">
        <v>74</v>
      </c>
      <c r="C204" s="30">
        <v>24.798999786376953</v>
      </c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35"/>
    </row>
    <row r="205" spans="2:16">
      <c r="B205" s="32" t="s">
        <v>74</v>
      </c>
      <c r="C205" s="30">
        <v>25.016000747680664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35"/>
    </row>
    <row r="206" spans="2:16" ht="15.75">
      <c r="B206" s="32" t="s">
        <v>74</v>
      </c>
      <c r="C206" s="30">
        <v>24.988000869750977</v>
      </c>
      <c r="D206" s="4">
        <f t="shared" ref="D206" si="225">STDEV(C204:C206)</f>
        <v>0.1180358842946829</v>
      </c>
      <c r="E206" s="1">
        <f t="shared" ref="E206" si="226">AVERAGE(C204:C206)</f>
        <v>24.934333801269531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6.7663338979085275</v>
      </c>
      <c r="L206" s="1">
        <f t="shared" ref="L206" si="230">K206-$K$7</f>
        <v>-4.6879994074503575</v>
      </c>
      <c r="M206" s="27">
        <f t="shared" ref="M206" si="231">SQRT((D206*D206)+(H206*H206))</f>
        <v>0.12087793638859563</v>
      </c>
      <c r="N206" s="14"/>
      <c r="O206" s="36">
        <f t="shared" ref="O206" si="232">POWER(2,-L206)</f>
        <v>25.776766726418149</v>
      </c>
      <c r="P206" s="26">
        <f t="shared" ref="P206" si="233">M206/SQRT((COUNT(C204:C206)+COUNT(G204:G206)/2))</f>
        <v>5.6982405677474743E-2</v>
      </c>
    </row>
    <row r="207" spans="2:16">
      <c r="B207" s="32" t="s">
        <v>75</v>
      </c>
      <c r="C207" s="30">
        <v>27.249000549316406</v>
      </c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35"/>
    </row>
    <row r="208" spans="2:16">
      <c r="B208" s="32" t="s">
        <v>75</v>
      </c>
      <c r="C208" s="30">
        <v>26.885000228881836</v>
      </c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35"/>
    </row>
    <row r="209" spans="2:16" ht="15.75">
      <c r="B209" s="32" t="s">
        <v>75</v>
      </c>
      <c r="C209" s="30">
        <v>27.298000335693359</v>
      </c>
      <c r="D209" s="4">
        <f t="shared" ref="D209" si="234">STDEV(C207:C209)</f>
        <v>0.22563477146609145</v>
      </c>
      <c r="E209" s="1">
        <f t="shared" ref="E209" si="235">AVERAGE(C207:C209)</f>
        <v>27.144000371297199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7.6056671142578125</v>
      </c>
      <c r="L209" s="1">
        <f t="shared" ref="L209" si="239">K209-$K$7</f>
        <v>-3.8486661911010724</v>
      </c>
      <c r="M209" s="27">
        <f t="shared" ref="M209" si="240">SQRT((D209*D209)+(H209*H209))</f>
        <v>0.23265281165385956</v>
      </c>
      <c r="N209" s="14"/>
      <c r="O209" s="36">
        <f t="shared" ref="O209" si="241">POWER(2,-L209)</f>
        <v>14.406681892611946</v>
      </c>
      <c r="P209" s="26">
        <f t="shared" ref="P209" si="242">M209/SQRT((COUNT(C207:C209)+COUNT(G207:G209)/2))</f>
        <v>0.10967358718837383</v>
      </c>
    </row>
    <row r="210" spans="2:16">
      <c r="B210" s="31" t="s">
        <v>76</v>
      </c>
      <c r="C210" s="30">
        <v>26.226999282836914</v>
      </c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35"/>
    </row>
    <row r="211" spans="2:16">
      <c r="B211" s="31" t="s">
        <v>76</v>
      </c>
      <c r="C211" s="30">
        <v>24.270999908447266</v>
      </c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35"/>
    </row>
    <row r="212" spans="2:16" ht="15.75">
      <c r="B212" s="31" t="s">
        <v>76</v>
      </c>
      <c r="C212" s="30"/>
      <c r="D212" s="4">
        <f t="shared" ref="D212" si="243">STDEV(C210:C212)</f>
        <v>1.3831004216275651</v>
      </c>
      <c r="E212" s="1">
        <f t="shared" ref="E212" si="244">AVERAGE(C210:C212)</f>
        <v>25.24899959564209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7.4776665369669608</v>
      </c>
      <c r="L212" s="1">
        <f t="shared" ref="L212" si="248">K212-$K$7</f>
        <v>-3.9766667683919241</v>
      </c>
      <c r="M212" s="27">
        <f t="shared" ref="M212" si="249">SQRT((D212*D212)+(H212*H212))</f>
        <v>1.4025481377123648</v>
      </c>
      <c r="N212" s="14"/>
      <c r="O212" s="39">
        <f t="shared" ref="O212" si="250">POWER(2,-L212)</f>
        <v>15.743307566199427</v>
      </c>
      <c r="P212" s="26">
        <f t="shared" ref="P212" si="251">M212/SQRT((COUNT(C210:C212)+COUNT(G210:G212)/2))</f>
        <v>0.74969351425392927</v>
      </c>
    </row>
    <row r="213" spans="2:16">
      <c r="B213" s="32" t="s">
        <v>77</v>
      </c>
      <c r="C213" s="30">
        <v>25.239999771118164</v>
      </c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35"/>
    </row>
    <row r="214" spans="2:16">
      <c r="B214" s="32" t="s">
        <v>77</v>
      </c>
      <c r="C214" s="30">
        <v>25.113000869750977</v>
      </c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35"/>
    </row>
    <row r="215" spans="2:16" ht="15.75">
      <c r="B215" s="32" t="s">
        <v>77</v>
      </c>
      <c r="C215" s="30">
        <v>25.086999893188477</v>
      </c>
      <c r="D215" s="4">
        <f t="shared" ref="D215" si="252">STDEV(C213:C215)</f>
        <v>8.1867509201529978E-2</v>
      </c>
      <c r="E215" s="1">
        <f t="shared" ref="E215" si="253">AVERAGE(C213:C215)</f>
        <v>25.146666844685871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>
        <f t="shared" ref="K215" si="256">E215-I215</f>
        <v>6.7350006103515625</v>
      </c>
      <c r="L215" s="1">
        <f t="shared" ref="L215" si="257">K215-$K$7</f>
        <v>-4.7193326950073224</v>
      </c>
      <c r="M215" s="27">
        <f t="shared" ref="M215" si="258">SQRT((D215*D215)+(H215*H215))</f>
        <v>8.3502225563267682E-2</v>
      </c>
      <c r="N215" s="14"/>
      <c r="O215" s="36">
        <f t="shared" ref="O215" si="259">POWER(2,-L215)</f>
        <v>26.342725154976243</v>
      </c>
      <c r="P215" s="26">
        <f t="shared" ref="P215" si="260">M215/SQRT((COUNT(C213:C215)+COUNT(G213:G215)/2))</f>
        <v>3.9363326626636844E-2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topLeftCell="A85" workbookViewId="0">
      <selection activeCell="O101" sqref="O101"/>
    </sheetView>
  </sheetViews>
  <sheetFormatPr defaultRowHeight="12.75"/>
  <cols>
    <col min="1" max="1" width="0.7109375" customWidth="1"/>
    <col min="2" max="2" width="21.140625" style="32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3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4" t="s">
        <v>2</v>
      </c>
      <c r="P2" s="11" t="s">
        <v>5</v>
      </c>
    </row>
    <row r="3" spans="2:16" ht="15.75">
      <c r="C3" s="40" t="s">
        <v>137</v>
      </c>
      <c r="D3" s="41"/>
      <c r="E3" s="42"/>
      <c r="F3" s="17"/>
      <c r="G3" s="43" t="s">
        <v>78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25.78700065612793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5"/>
    </row>
    <row r="6" spans="2:16">
      <c r="B6" s="38" t="s">
        <v>4</v>
      </c>
      <c r="C6" s="30">
        <v>25.375999450683594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5"/>
    </row>
    <row r="7" spans="2:16" ht="15.75">
      <c r="B7" s="38"/>
      <c r="C7" s="30">
        <v>25.347000122070312</v>
      </c>
      <c r="D7" s="4">
        <f>STDEV(C5:C8)</f>
        <v>0.24609057340334881</v>
      </c>
      <c r="E7" s="1">
        <f>AVERAGE(C5:C8)</f>
        <v>25.503333409627277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11.454333305358885</v>
      </c>
      <c r="L7" s="1">
        <f>K7-$K$7</f>
        <v>0</v>
      </c>
      <c r="M7" s="27">
        <f>SQRT((D7*D7)+(H7*H7))</f>
        <v>0.24845840670505648</v>
      </c>
      <c r="N7" s="14"/>
      <c r="O7" s="36">
        <f>POWER(2,-L7)</f>
        <v>1</v>
      </c>
      <c r="P7" s="26">
        <f>M7/SQRT((COUNT(C5:C8)+COUNT(G5:G8)/2))</f>
        <v>0.11712441614930041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5"/>
    </row>
    <row r="9" spans="2:16">
      <c r="B9" s="32" t="s">
        <v>80</v>
      </c>
      <c r="C9" s="30">
        <v>26.659000396728516</v>
      </c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35"/>
    </row>
    <row r="10" spans="2:16">
      <c r="B10" s="32" t="s">
        <v>80</v>
      </c>
      <c r="C10" s="30">
        <v>26.704000473022461</v>
      </c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35"/>
    </row>
    <row r="11" spans="2:16" ht="15.75">
      <c r="B11" s="32" t="s">
        <v>80</v>
      </c>
      <c r="C11" s="30">
        <v>26.746000289916992</v>
      </c>
      <c r="D11" s="4">
        <f>STDEV(C9:C11)</f>
        <v>4.3508567931005229E-2</v>
      </c>
      <c r="E11" s="1">
        <f>AVERAGE(C9:C11)</f>
        <v>26.703000386555988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>
        <f>E11-I11</f>
        <v>7.0306676228841134</v>
      </c>
      <c r="L11" s="1">
        <f>K11-$K$7</f>
        <v>-4.4236656824747715</v>
      </c>
      <c r="M11" s="27">
        <f>SQRT((D11*D11)+(H11*H11))</f>
        <v>6.1557468352027307E-2</v>
      </c>
      <c r="N11" s="14"/>
      <c r="O11" s="36">
        <f>POWER(2,-L11)</f>
        <v>21.461301767556712</v>
      </c>
      <c r="P11" s="26">
        <f>M11/SQRT((COUNT(C9:C11)+COUNT(G9:G11)/2))</f>
        <v>2.9018468869596536E-2</v>
      </c>
    </row>
    <row r="12" spans="2:16">
      <c r="B12" s="32" t="s">
        <v>81</v>
      </c>
      <c r="C12" s="30">
        <v>27.613000869750977</v>
      </c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35"/>
    </row>
    <row r="13" spans="2:16">
      <c r="B13" s="32" t="s">
        <v>81</v>
      </c>
      <c r="C13" s="30">
        <v>27.495000839233398</v>
      </c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35"/>
    </row>
    <row r="14" spans="2:16" ht="15.75">
      <c r="B14" s="32" t="s">
        <v>81</v>
      </c>
      <c r="C14" s="30">
        <v>26.822000503540039</v>
      </c>
      <c r="D14" s="4">
        <f>STDEV(C12:C14)</f>
        <v>0.4267190797997566</v>
      </c>
      <c r="E14" s="1">
        <f>AVERAGE(C12:C14)</f>
        <v>27.310000737508137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6.9826679229736328</v>
      </c>
      <c r="L14" s="1">
        <f>K14-$K$7</f>
        <v>-4.4716653823852521</v>
      </c>
      <c r="M14" s="27">
        <f>SQRT((D14*D14)+(H14*H14))</f>
        <v>0.42693267862137785</v>
      </c>
      <c r="N14" s="14"/>
      <c r="O14" s="36">
        <f>POWER(2,-L14)</f>
        <v>22.187348792086205</v>
      </c>
      <c r="P14" s="26">
        <f>M14/SQRT((COUNT(C12:C14)+COUNT(G12:G14)/2))</f>
        <v>0.20125799477554218</v>
      </c>
    </row>
    <row r="15" spans="2:16">
      <c r="B15" s="32" t="s">
        <v>82</v>
      </c>
      <c r="C15" s="30">
        <v>26.983999252319336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35"/>
    </row>
    <row r="16" spans="2:16">
      <c r="B16" s="32" t="s">
        <v>82</v>
      </c>
      <c r="C16" s="30">
        <v>27.121999740600586</v>
      </c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35"/>
    </row>
    <row r="17" spans="2:16" ht="15.75">
      <c r="B17" s="32" t="s">
        <v>82</v>
      </c>
      <c r="C17" s="30">
        <v>26.930999755859375</v>
      </c>
      <c r="D17" s="4">
        <f>STDEV(C15:C17)</f>
        <v>9.8601957014060354E-2</v>
      </c>
      <c r="E17" s="1">
        <f>AVERAGE(C15:C17)</f>
        <v>27.012332916259766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6.9613323211669922</v>
      </c>
      <c r="L17" s="1">
        <f>K17-$K$7</f>
        <v>-4.4930009841918928</v>
      </c>
      <c r="M17" s="27">
        <f>SQRT((D17*D17)+(H17*H17))</f>
        <v>0.11043241539410854</v>
      </c>
      <c r="N17" s="14"/>
      <c r="O17" s="36">
        <f>POWER(2,-L17)</f>
        <v>22.517909366690006</v>
      </c>
      <c r="P17" s="26">
        <f>M17/SQRT((COUNT(C15:C17)+COUNT(G15:G17)/2))</f>
        <v>5.2058339858655892E-2</v>
      </c>
    </row>
    <row r="18" spans="2:16">
      <c r="B18" s="32" t="s">
        <v>83</v>
      </c>
      <c r="C18" s="30">
        <v>26.070999145507813</v>
      </c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35"/>
    </row>
    <row r="19" spans="2:16">
      <c r="B19" s="32" t="s">
        <v>83</v>
      </c>
      <c r="C19" s="30">
        <v>26.222000122070312</v>
      </c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35"/>
    </row>
    <row r="20" spans="2:16" ht="15.75">
      <c r="B20" s="32" t="s">
        <v>83</v>
      </c>
      <c r="C20" s="30">
        <v>25.957000732421875</v>
      </c>
      <c r="D20" s="4">
        <f>STDEV(C18:C20)</f>
        <v>0.13292956131161165</v>
      </c>
      <c r="E20" s="1">
        <f>AVERAGE(C18:C20)</f>
        <v>26.083333333333332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7.8040893333333301</v>
      </c>
      <c r="L20" s="1">
        <f>K20-$K$7</f>
        <v>-3.6502439720255548</v>
      </c>
      <c r="M20" s="27">
        <f>SQRT((D20*D20)+(H20*H20))</f>
        <v>0.14866670890787095</v>
      </c>
      <c r="N20" s="14"/>
      <c r="O20" s="36">
        <f>POWER(2,-L20)</f>
        <v>12.555468623566959</v>
      </c>
      <c r="P20" s="26">
        <f>M20/SQRT((COUNT(C18:C20)+COUNT(G18:G20)/2))</f>
        <v>7.0082158670294714E-2</v>
      </c>
    </row>
    <row r="21" spans="2:16">
      <c r="B21" s="32" t="s">
        <v>84</v>
      </c>
      <c r="C21" s="30">
        <v>26.014999389648437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35"/>
    </row>
    <row r="22" spans="2:16">
      <c r="B22" s="32" t="s">
        <v>84</v>
      </c>
      <c r="C22" s="30">
        <v>25.947999954223633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35"/>
    </row>
    <row r="23" spans="2:16" ht="15.75">
      <c r="B23" s="32" t="s">
        <v>84</v>
      </c>
      <c r="C23" s="30">
        <v>26.070999145507813</v>
      </c>
      <c r="D23" s="4">
        <f>STDEV(C21:C23)</f>
        <v>6.1581515165015768E-2</v>
      </c>
      <c r="E23" s="1">
        <f>AVERAGE(C21:C23)</f>
        <v>26.011332829793293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7.0973326365152971</v>
      </c>
      <c r="L23" s="1">
        <f>K23-$K$7</f>
        <v>-4.3570006688435878</v>
      </c>
      <c r="M23" s="27">
        <f>SQRT((D23*D23)+(H23*H23))</f>
        <v>7.5387524059271224E-2</v>
      </c>
      <c r="N23" s="14"/>
      <c r="O23" s="36">
        <f>POWER(2,-L23)</f>
        <v>20.492167281587289</v>
      </c>
      <c r="P23" s="26">
        <f>M23/SQRT((COUNT(C21:C23)+COUNT(G21:G23)/2))</f>
        <v>3.5538019652783123E-2</v>
      </c>
    </row>
    <row r="24" spans="2:16">
      <c r="B24" s="32" t="s">
        <v>85</v>
      </c>
      <c r="C24" s="30">
        <v>26.905000686645508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35"/>
    </row>
    <row r="25" spans="2:16">
      <c r="B25" s="32" t="s">
        <v>85</v>
      </c>
      <c r="C25" s="30">
        <v>26.534000396728516</v>
      </c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35"/>
    </row>
    <row r="26" spans="2:16" ht="15.75">
      <c r="B26" s="32" t="s">
        <v>85</v>
      </c>
      <c r="C26" s="30">
        <v>26.499000549316406</v>
      </c>
      <c r="D26" s="4">
        <f>STDEV(C24:C26)</f>
        <v>0.22498233854688748</v>
      </c>
      <c r="E26" s="1">
        <f>AVERAGE(C24:C26)</f>
        <v>26.646000544230144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7.3203341166178397</v>
      </c>
      <c r="L26" s="1">
        <f>K26-$K$7</f>
        <v>-4.1339991887410452</v>
      </c>
      <c r="M26" s="27">
        <f>SQRT((D26*D26)+(H26*H26))</f>
        <v>0.22582598962266445</v>
      </c>
      <c r="N26" s="14"/>
      <c r="O26" s="36">
        <f>POWER(2,-L26)</f>
        <v>17.557301128410931</v>
      </c>
      <c r="P26" s="26">
        <f>M26/SQRT((COUNT(C24:C26)+COUNT(G24:G26)/2))</f>
        <v>0.10645539242023264</v>
      </c>
    </row>
    <row r="27" spans="2:16">
      <c r="B27" s="32" t="s">
        <v>86</v>
      </c>
      <c r="C27" s="30">
        <v>27.097000122070312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35"/>
    </row>
    <row r="28" spans="2:16">
      <c r="B28" s="32" t="s">
        <v>86</v>
      </c>
      <c r="C28" s="30">
        <v>27.180000305175781</v>
      </c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35"/>
    </row>
    <row r="29" spans="2:16" ht="15.75">
      <c r="B29" s="32" t="s">
        <v>86</v>
      </c>
      <c r="C29" s="30">
        <v>26.714000701904297</v>
      </c>
      <c r="D29" s="4">
        <f>STDEV(C27:C29)</f>
        <v>0.24857366999603009</v>
      </c>
      <c r="E29" s="1">
        <f>AVERAGE(C27:C29)</f>
        <v>26.997000376383465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7.1786670684814453</v>
      </c>
      <c r="L29" s="1">
        <f>K29-$K$7</f>
        <v>-4.2756662368774396</v>
      </c>
      <c r="M29" s="27">
        <f>SQRT((D29*D29)+(H29*H29))</f>
        <v>0.24997241034297438</v>
      </c>
      <c r="N29" s="14"/>
      <c r="O29" s="36">
        <f>POWER(2,-L29)</f>
        <v>19.368847900621365</v>
      </c>
      <c r="P29" s="26">
        <f>M29/SQRT((COUNT(C27:C29)+COUNT(G27:G29)/2))</f>
        <v>0.11783812430870898</v>
      </c>
    </row>
    <row r="30" spans="2:16">
      <c r="B30" s="32" t="s">
        <v>87</v>
      </c>
      <c r="C30" s="30">
        <v>25.923999786376953</v>
      </c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35"/>
    </row>
    <row r="31" spans="2:16">
      <c r="B31" s="32" t="s">
        <v>87</v>
      </c>
      <c r="C31" s="30">
        <v>25.815000534057617</v>
      </c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35"/>
    </row>
    <row r="32" spans="2:16" ht="15.75">
      <c r="B32" s="32" t="s">
        <v>87</v>
      </c>
      <c r="C32" s="30">
        <v>25.940999984741211</v>
      </c>
      <c r="D32" s="4">
        <f>STDEV(C30:C32)</f>
        <v>6.8368737157619236E-2</v>
      </c>
      <c r="E32" s="1">
        <f>AVERAGE(C30:C32)</f>
        <v>25.893333435058594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7.6576665242513009</v>
      </c>
      <c r="L32" s="1">
        <f>K32-$K$7</f>
        <v>-3.796666781107584</v>
      </c>
      <c r="M32" s="27">
        <f>SQRT((D32*D32)+(H32*H32))</f>
        <v>6.8458873460801845E-2</v>
      </c>
      <c r="N32" s="14"/>
      <c r="O32" s="36">
        <f>POWER(2,-L32)</f>
        <v>13.896664882692329</v>
      </c>
      <c r="P32" s="26">
        <f>M32/SQRT((COUNT(C30:C32)+COUNT(G30:G32)/2))</f>
        <v>3.2271822437683173E-2</v>
      </c>
    </row>
    <row r="33" spans="2:16">
      <c r="B33" s="32" t="s">
        <v>88</v>
      </c>
      <c r="C33" s="30">
        <v>24.722000122070313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35"/>
    </row>
    <row r="34" spans="2:16">
      <c r="B34" s="32" t="s">
        <v>88</v>
      </c>
      <c r="C34" s="30">
        <v>24.636999130249023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35"/>
    </row>
    <row r="35" spans="2:16" ht="15.75">
      <c r="B35" s="32" t="s">
        <v>88</v>
      </c>
      <c r="C35" s="30">
        <v>24.618999481201172</v>
      </c>
      <c r="D35" s="4">
        <f>STDEV(C33:C35)</f>
        <v>5.501255613630758E-2</v>
      </c>
      <c r="E35" s="1">
        <f>AVERAGE(C33:C35)</f>
        <v>24.659332911173504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6.878333409627281</v>
      </c>
      <c r="L35" s="1">
        <f>K35-$K$7</f>
        <v>-4.5759998957316039</v>
      </c>
      <c r="M35" s="27">
        <f>SQRT((D35*D35)+(H35*H35))</f>
        <v>9.3516385201454486E-2</v>
      </c>
      <c r="N35" s="14"/>
      <c r="O35" s="36">
        <f>POWER(2,-L35)</f>
        <v>23.851364464964771</v>
      </c>
      <c r="P35" s="26">
        <f>M35/SQRT((COUNT(C33:C35)+COUNT(G33:G35)/2))</f>
        <v>4.4084046752001185E-2</v>
      </c>
    </row>
    <row r="36" spans="2:16">
      <c r="B36" s="32" t="s">
        <v>89</v>
      </c>
      <c r="C36" s="30">
        <v>24.868999481201172</v>
      </c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35"/>
    </row>
    <row r="37" spans="2:16">
      <c r="B37" s="32" t="s">
        <v>89</v>
      </c>
      <c r="C37" s="30">
        <v>24.802999496459961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35"/>
    </row>
    <row r="38" spans="2:16" ht="15.75">
      <c r="B38" s="32" t="s">
        <v>89</v>
      </c>
      <c r="C38" s="30">
        <v>24.881999969482422</v>
      </c>
      <c r="D38" s="4">
        <f>STDEV(C36:C38)</f>
        <v>4.2359739964506336E-2</v>
      </c>
      <c r="E38" s="1">
        <f>AVERAGE(C36:C38)</f>
        <v>24.851332982381184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7.0186665852864571</v>
      </c>
      <c r="L38" s="1">
        <f>K38-$K$7</f>
        <v>-4.4356667200724278</v>
      </c>
      <c r="M38" s="27">
        <f>SQRT((D38*D38)+(H38*H38))</f>
        <v>0.17263455123070379</v>
      </c>
      <c r="N38" s="14"/>
      <c r="O38" s="36">
        <f>POWER(2,-L38)</f>
        <v>21.640571886613973</v>
      </c>
      <c r="P38" s="26">
        <f>M38/SQRT((COUNT(C36:C38)+COUNT(G36:G38)/2))</f>
        <v>8.1380707894884732E-2</v>
      </c>
    </row>
    <row r="39" spans="2:16">
      <c r="B39" s="32" t="s">
        <v>90</v>
      </c>
      <c r="C39" s="30">
        <v>25.694999694824219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35"/>
    </row>
    <row r="40" spans="2:16">
      <c r="B40" s="32" t="s">
        <v>90</v>
      </c>
      <c r="C40" s="30">
        <v>25.726999282836914</v>
      </c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35"/>
    </row>
    <row r="41" spans="2:16" ht="15.75">
      <c r="B41" s="32" t="s">
        <v>90</v>
      </c>
      <c r="C41" s="30">
        <v>25.750999450683594</v>
      </c>
      <c r="D41" s="4">
        <f>STDEV(C39:C41)</f>
        <v>2.8094941258646058E-2</v>
      </c>
      <c r="E41" s="1">
        <f>AVERAGE(C39:C41)</f>
        <v>25.724332809448242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6.7633330027262382</v>
      </c>
      <c r="L41" s="1">
        <f>K41-$K$7</f>
        <v>-4.6910003026326468</v>
      </c>
      <c r="M41" s="27">
        <f>SQRT((D41*D41)+(H41*H41))</f>
        <v>8.4535665509117883E-2</v>
      </c>
      <c r="N41" s="14"/>
      <c r="O41" s="36">
        <f>POWER(2,-L41)</f>
        <v>25.830439802576549</v>
      </c>
      <c r="P41" s="26">
        <f>M41/SQRT((COUNT(C39:C41)+COUNT(G39:G41)/2))</f>
        <v>3.9850494889076667E-2</v>
      </c>
    </row>
    <row r="42" spans="2:16">
      <c r="B42" s="32" t="s">
        <v>91</v>
      </c>
      <c r="C42" s="30">
        <v>25.910999298095703</v>
      </c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35"/>
    </row>
    <row r="43" spans="2:16">
      <c r="B43" s="32" t="s">
        <v>91</v>
      </c>
      <c r="C43" s="30">
        <v>25.865999221801758</v>
      </c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35"/>
    </row>
    <row r="44" spans="2:16" ht="15.75">
      <c r="B44" s="32" t="s">
        <v>91</v>
      </c>
      <c r="C44" s="30">
        <v>25.656000137329102</v>
      </c>
      <c r="D44" s="4">
        <f>STDEV(C42:C44)</f>
        <v>0.13610608260806825</v>
      </c>
      <c r="E44" s="1">
        <f>AVERAGE(C42:C44)</f>
        <v>25.810999552408855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6.869666417439781</v>
      </c>
      <c r="L44" s="1">
        <f>K44-$K$7</f>
        <v>-4.5846668879191039</v>
      </c>
      <c r="M44" s="27">
        <f>SQRT((D44*D44)+(H44*H44))</f>
        <v>0.1406775960318461</v>
      </c>
      <c r="N44" s="14"/>
      <c r="O44" s="36">
        <f>POWER(2,-L44)</f>
        <v>23.995082827462632</v>
      </c>
      <c r="P44" s="26">
        <f>M44/SQRT((COUNT(C42:C44)+COUNT(G42:G44)/2))</f>
        <v>6.631605474342675E-2</v>
      </c>
    </row>
    <row r="45" spans="2:16">
      <c r="B45" s="32" t="s">
        <v>92</v>
      </c>
      <c r="C45" s="30">
        <v>24.554000854492188</v>
      </c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35"/>
    </row>
    <row r="46" spans="2:16">
      <c r="B46" s="32" t="s">
        <v>92</v>
      </c>
      <c r="C46" s="30">
        <v>24.395000457763672</v>
      </c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35"/>
    </row>
    <row r="47" spans="2:16" ht="15.75">
      <c r="B47" s="32" t="s">
        <v>92</v>
      </c>
      <c r="C47" s="30">
        <v>24.408000946044922</v>
      </c>
      <c r="D47" s="4">
        <f>STDEV(C45:C47)</f>
        <v>8.8285627484495102E-2</v>
      </c>
      <c r="E47" s="1">
        <f>AVERAGE(C45:C47)</f>
        <v>24.452334086100262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6.565001169840496</v>
      </c>
      <c r="L47" s="1">
        <f>K47-$K$7</f>
        <v>-4.889332135518389</v>
      </c>
      <c r="M47" s="27">
        <f>SQRT((D47*D47)+(H47*H47))</f>
        <v>8.9636419544527501E-2</v>
      </c>
      <c r="N47" s="14"/>
      <c r="O47" s="36">
        <f>POWER(2,-L47)</f>
        <v>29.63709495192137</v>
      </c>
      <c r="P47" s="26">
        <f>M47/SQRT((COUNT(C45:C47)+COUNT(G45:G47)/2))</f>
        <v>4.2255013400811857E-2</v>
      </c>
    </row>
    <row r="48" spans="2:16">
      <c r="B48" s="32" t="s">
        <v>93</v>
      </c>
      <c r="C48" s="30">
        <v>24.913000106811523</v>
      </c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35"/>
    </row>
    <row r="49" spans="2:16">
      <c r="B49" s="32" t="s">
        <v>93</v>
      </c>
      <c r="C49" s="30">
        <v>24.982999801635742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35"/>
    </row>
    <row r="50" spans="2:16" ht="15.75">
      <c r="B50" s="32" t="s">
        <v>93</v>
      </c>
      <c r="C50" s="30">
        <v>24.910999298095703</v>
      </c>
      <c r="D50" s="4">
        <f>STDEV(C48:C50)</f>
        <v>4.1004131948337914E-2</v>
      </c>
      <c r="E50" s="1">
        <f>AVERAGE(C48:C50)</f>
        <v>24.935666402180988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6.6756668090820313</v>
      </c>
      <c r="L50" s="1">
        <f>K50-$K$7</f>
        <v>-4.7786664962768537</v>
      </c>
      <c r="M50" s="27">
        <f>SQRT((D50*D50)+(H50*H50))</f>
        <v>0.18858527099030328</v>
      </c>
      <c r="N50" s="14"/>
      <c r="O50" s="36">
        <f>POWER(2,-L50)</f>
        <v>27.448710999540143</v>
      </c>
      <c r="P50" s="26">
        <f>M50/SQRT((COUNT(C48:C50)+COUNT(G48:G50)/2))</f>
        <v>8.8899949299430778E-2</v>
      </c>
    </row>
    <row r="51" spans="2:16">
      <c r="B51" s="32" t="s">
        <v>94</v>
      </c>
      <c r="C51" s="30">
        <v>24.930999755859375</v>
      </c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35"/>
    </row>
    <row r="52" spans="2:16">
      <c r="B52" s="32" t="s">
        <v>94</v>
      </c>
      <c r="C52" s="30">
        <v>24.952999114990234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35"/>
    </row>
    <row r="53" spans="2:16" ht="15.75">
      <c r="B53" s="32" t="s">
        <v>94</v>
      </c>
      <c r="C53" s="30">
        <v>24.993000030517578</v>
      </c>
      <c r="D53" s="4">
        <f>STDEV(C51:C53)</f>
        <v>3.1432677006810503E-2</v>
      </c>
      <c r="E53" s="1">
        <f>AVERAGE(C51:C53)</f>
        <v>24.958999633789063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6.4713331858317069</v>
      </c>
      <c r="L53" s="1">
        <f>K53-$K$7</f>
        <v>-4.983000119527178</v>
      </c>
      <c r="M53" s="27">
        <f>SQRT((D53*D53)+(H53*H53))</f>
        <v>7.4379717101164283E-2</v>
      </c>
      <c r="N53" s="14"/>
      <c r="O53" s="36">
        <f>POWER(2,-L53)</f>
        <v>31.62514346816414</v>
      </c>
      <c r="P53" s="26">
        <f>M53/SQRT((COUNT(C51:C53)+COUNT(G51:G53)/2))</f>
        <v>3.5062934896646858E-2</v>
      </c>
    </row>
    <row r="54" spans="2:16">
      <c r="B54" s="32" t="s">
        <v>95</v>
      </c>
      <c r="C54" s="30">
        <v>26.75200080871582</v>
      </c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35"/>
    </row>
    <row r="55" spans="2:16">
      <c r="B55" s="32" t="s">
        <v>95</v>
      </c>
      <c r="C55" s="30">
        <v>26.701000213623047</v>
      </c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35"/>
    </row>
    <row r="56" spans="2:16" ht="15.75">
      <c r="B56" s="32" t="s">
        <v>95</v>
      </c>
      <c r="C56" s="30">
        <v>26.843999862670898</v>
      </c>
      <c r="D56" s="4">
        <f>STDEV(C54:C56)</f>
        <v>7.2472737697535983E-2</v>
      </c>
      <c r="E56" s="1">
        <f>AVERAGE(C54:C56)</f>
        <v>26.765666961669922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6.9876670837402344</v>
      </c>
      <c r="L56" s="1">
        <f>K56-$K$7</f>
        <v>-4.4666662216186506</v>
      </c>
      <c r="M56" s="27">
        <f>SQRT((D56*D56)+(H56*H56))</f>
        <v>9.0428203256532239E-2</v>
      </c>
      <c r="N56" s="14"/>
      <c r="O56" s="36">
        <f>POWER(2,-L56)</f>
        <v>22.110599258722175</v>
      </c>
      <c r="P56" s="26">
        <f>M56/SQRT((COUNT(C54:C56)+COUNT(G54:G56)/2))</f>
        <v>4.2628263822139592E-2</v>
      </c>
    </row>
    <row r="57" spans="2:16">
      <c r="B57" s="32" t="s">
        <v>96</v>
      </c>
      <c r="C57" s="30">
        <v>24.806999206542969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35"/>
    </row>
    <row r="58" spans="2:16">
      <c r="B58" s="32" t="s">
        <v>96</v>
      </c>
      <c r="C58" s="30">
        <v>24.917999267578125</v>
      </c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35"/>
    </row>
    <row r="59" spans="2:16" ht="15.75">
      <c r="B59" s="32" t="s">
        <v>96</v>
      </c>
      <c r="C59" s="30">
        <v>24.839000701904297</v>
      </c>
      <c r="D59" s="4">
        <f>STDEV(C57:C59)</f>
        <v>5.7134173419083799E-2</v>
      </c>
      <c r="E59" s="1">
        <f>AVERAGE(C57:C59)</f>
        <v>24.854666392008465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7.2423330942789725</v>
      </c>
      <c r="L59" s="1">
        <f>K59-$K$7</f>
        <v>-4.2120002110799124</v>
      </c>
      <c r="M59" s="27">
        <f>SQRT((D59*D59)+(H59*H59))</f>
        <v>0.1021799710133154</v>
      </c>
      <c r="N59" s="14"/>
      <c r="O59" s="36">
        <f>POWER(2,-L59)</f>
        <v>18.532687610621355</v>
      </c>
      <c r="P59" s="26">
        <f>M59/SQRT((COUNT(C57:C59)+COUNT(G57:G59)/2))</f>
        <v>4.8168100269973459E-2</v>
      </c>
    </row>
    <row r="60" spans="2:16">
      <c r="B60" s="32" t="s">
        <v>97</v>
      </c>
      <c r="C60" s="30">
        <v>24.705999374389648</v>
      </c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35"/>
    </row>
    <row r="61" spans="2:16">
      <c r="B61" s="32" t="s">
        <v>97</v>
      </c>
      <c r="C61" s="30">
        <v>24.909999847412109</v>
      </c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35"/>
    </row>
    <row r="62" spans="2:16" ht="15.75">
      <c r="B62" s="32" t="s">
        <v>97</v>
      </c>
      <c r="C62" s="30">
        <v>24.86400032043457</v>
      </c>
      <c r="D62" s="4">
        <f>STDEV(C60:C62)</f>
        <v>0.10700190685733554</v>
      </c>
      <c r="E62" s="1">
        <f>AVERAGE(C60:C62)</f>
        <v>24.826666514078777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6.612332661946617</v>
      </c>
      <c r="L62" s="1">
        <f>K62-$K$7</f>
        <v>-4.842000643412268</v>
      </c>
      <c r="M62" s="27">
        <f>SQRT((D62*D62)+(H62*H62))</f>
        <v>0.10881053344317433</v>
      </c>
      <c r="N62" s="14"/>
      <c r="O62" s="36">
        <f>POWER(2,-L62)</f>
        <v>28.680547177151311</v>
      </c>
      <c r="P62" s="26">
        <f>M62/SQRT((COUNT(C60:C62)+COUNT(G60:G62)/2))</f>
        <v>5.129377737479613E-2</v>
      </c>
    </row>
    <row r="63" spans="2:16">
      <c r="B63" s="32" t="s">
        <v>98</v>
      </c>
      <c r="C63" s="30">
        <v>25.018999099731445</v>
      </c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35"/>
    </row>
    <row r="64" spans="2:16">
      <c r="B64" s="32" t="s">
        <v>98</v>
      </c>
      <c r="C64" s="30">
        <v>25.045000076293945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35"/>
    </row>
    <row r="65" spans="2:16" ht="15.75">
      <c r="B65" s="32" t="s">
        <v>98</v>
      </c>
      <c r="C65" s="30">
        <v>25.569999694824219</v>
      </c>
      <c r="D65" s="4">
        <f>STDEV(C63:C65)</f>
        <v>0.31088644926831249</v>
      </c>
      <c r="E65" s="1">
        <f>AVERAGE(C63:C65)</f>
        <v>25.211332956949871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6.9046662648518904</v>
      </c>
      <c r="L65" s="1">
        <f>K65-$K$7</f>
        <v>-4.5496670405069946</v>
      </c>
      <c r="M65" s="27">
        <f>SQRT((D65*D65)+(H65*H65))</f>
        <v>0.31235678114742327</v>
      </c>
      <c r="N65" s="14"/>
      <c r="O65" s="36">
        <f>POWER(2,-L65)</f>
        <v>23.419965419092492</v>
      </c>
      <c r="P65" s="26">
        <f>M65/SQRT((COUNT(C63:C65)+COUNT(G63:G65)/2))</f>
        <v>0.14724639873263023</v>
      </c>
    </row>
    <row r="66" spans="2:16">
      <c r="B66" s="32" t="s">
        <v>99</v>
      </c>
      <c r="C66" s="30">
        <v>24.219999313354492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35"/>
    </row>
    <row r="67" spans="2:16">
      <c r="B67" s="32" t="s">
        <v>99</v>
      </c>
      <c r="C67" s="30">
        <v>24.370000839233398</v>
      </c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35"/>
    </row>
    <row r="68" spans="2:16" ht="15.75">
      <c r="B68" s="32" t="s">
        <v>99</v>
      </c>
      <c r="C68" s="30">
        <v>24.044000625610352</v>
      </c>
      <c r="D68" s="4">
        <f>STDEV(C66:C68)</f>
        <v>0.16317277915150721</v>
      </c>
      <c r="E68" s="1">
        <f>AVERAGE(C66:C68)</f>
        <v>24.211333592732746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6.2179997762044259</v>
      </c>
      <c r="L68" s="1">
        <f>K68-$K$7</f>
        <v>-5.236333529154459</v>
      </c>
      <c r="M68" s="27">
        <f>SQRT((D68*D68)+(H68*H68))</f>
        <v>0.16369385112485366</v>
      </c>
      <c r="N68" s="14"/>
      <c r="O68" s="36">
        <f>POWER(2,-L68)</f>
        <v>37.695842965418045</v>
      </c>
      <c r="P68" s="26">
        <f>M68/SQRT((COUNT(C66:C68)+COUNT(G66:G68)/2))</f>
        <v>7.7166021445950125E-2</v>
      </c>
    </row>
    <row r="69" spans="2:16">
      <c r="B69" s="32" t="s">
        <v>100</v>
      </c>
      <c r="C69" s="30">
        <v>25.025999069213867</v>
      </c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35"/>
    </row>
    <row r="70" spans="2:16">
      <c r="B70" s="32" t="s">
        <v>100</v>
      </c>
      <c r="C70" s="30">
        <v>24.976999282836914</v>
      </c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35"/>
    </row>
    <row r="71" spans="2:16" ht="15.75">
      <c r="B71" s="32" t="s">
        <v>100</v>
      </c>
      <c r="C71" s="30">
        <v>25.054000854492188</v>
      </c>
      <c r="D71" s="4">
        <f>STDEV(C69:C71)</f>
        <v>3.8975037056091871E-2</v>
      </c>
      <c r="E71" s="1">
        <f>AVERAGE(C69:C71)</f>
        <v>25.018999735514324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6.8146661122639998</v>
      </c>
      <c r="L71" s="1">
        <f>K71-$K$7</f>
        <v>-4.6396671930948852</v>
      </c>
      <c r="M71" s="27">
        <f>SQRT((D71*D71)+(H71*H71))</f>
        <v>4.3582282183463571E-2</v>
      </c>
      <c r="N71" s="14"/>
      <c r="O71" s="36">
        <f>POWER(2,-L71)</f>
        <v>24.927515502650991</v>
      </c>
      <c r="P71" s="26">
        <f>M71/SQRT((COUNT(C69:C71)+COUNT(G69:G71)/2))</f>
        <v>2.0544884847675166E-2</v>
      </c>
    </row>
    <row r="72" spans="2:16">
      <c r="B72" s="32" t="s">
        <v>101</v>
      </c>
      <c r="C72" s="30">
        <v>24.406999588012695</v>
      </c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35"/>
    </row>
    <row r="73" spans="2:16">
      <c r="B73" s="32" t="s">
        <v>101</v>
      </c>
      <c r="C73" s="30">
        <v>24.329999923706055</v>
      </c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35"/>
    </row>
    <row r="74" spans="2:16" ht="15.75">
      <c r="B74" s="32" t="s">
        <v>101</v>
      </c>
      <c r="C74" s="30">
        <v>24.423000335693359</v>
      </c>
      <c r="D74" s="4">
        <f>STDEV(C72:C74)</f>
        <v>4.9722645510679252E-2</v>
      </c>
      <c r="E74" s="1">
        <f>AVERAGE(C72:C74)</f>
        <v>24.386666615804035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6.5729999542236328</v>
      </c>
      <c r="L74" s="1">
        <f>K74-$K$7</f>
        <v>-4.8813333511352521</v>
      </c>
      <c r="M74" s="27">
        <f>SQRT((D74*D74)+(H74*H74))</f>
        <v>8.4821060954095265E-2</v>
      </c>
      <c r="N74" s="14"/>
      <c r="O74" s="36">
        <f>POWER(2,-L74)</f>
        <v>29.473231649997132</v>
      </c>
      <c r="P74" s="26">
        <f>M74/SQRT((COUNT(C72:C74)+COUNT(G72:G74)/2))</f>
        <v>3.9985031592052168E-2</v>
      </c>
    </row>
    <row r="75" spans="2:16">
      <c r="B75" s="32" t="s">
        <v>102</v>
      </c>
      <c r="C75" s="30">
        <v>26.893999099731445</v>
      </c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35"/>
    </row>
    <row r="76" spans="2:16">
      <c r="B76" s="32" t="s">
        <v>102</v>
      </c>
      <c r="C76" s="30">
        <v>26.905000686645508</v>
      </c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35"/>
    </row>
    <row r="77" spans="2:16" ht="15.75">
      <c r="B77" s="32" t="s">
        <v>102</v>
      </c>
      <c r="C77" s="30">
        <v>26.885000228881836</v>
      </c>
      <c r="D77" s="4">
        <f>STDEV(C75:C77)</f>
        <v>1.0016926524239219E-2</v>
      </c>
      <c r="E77" s="1">
        <f>AVERAGE(C75:C77)</f>
        <v>26.89466667175293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6.9836667378743478</v>
      </c>
      <c r="L77" s="1">
        <f>K77-$K$7</f>
        <v>-4.4706665674845372</v>
      </c>
      <c r="M77" s="27">
        <f>SQRT((D77*D77)+(H77*H77))</f>
        <v>3.2578443202052818E-2</v>
      </c>
      <c r="N77" s="14"/>
      <c r="O77" s="36">
        <f>POWER(2,-L77)</f>
        <v>22.171993235721974</v>
      </c>
      <c r="P77" s="26">
        <f>M77/SQRT((COUNT(C75:C77)+COUNT(G75:G77)/2))</f>
        <v>1.5357625405781554E-2</v>
      </c>
    </row>
    <row r="78" spans="2:16">
      <c r="B78" s="32" t="s">
        <v>103</v>
      </c>
      <c r="C78" s="30">
        <v>24.996999740600586</v>
      </c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35"/>
    </row>
    <row r="79" spans="2:16">
      <c r="B79" s="32" t="s">
        <v>103</v>
      </c>
      <c r="C79" s="30">
        <v>25.03700065612793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35"/>
    </row>
    <row r="80" spans="2:16" ht="15.75">
      <c r="B80" s="32" t="s">
        <v>103</v>
      </c>
      <c r="C80" s="30">
        <v>25.291999816894531</v>
      </c>
      <c r="D80" s="4">
        <f>STDEV(C78:C80)</f>
        <v>0.1600258782449252</v>
      </c>
      <c r="E80" s="1">
        <f>AVERAGE(C78:C80)</f>
        <v>25.108666737874348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6.689666748046875</v>
      </c>
      <c r="L80" s="1">
        <f>K80-$K$7</f>
        <v>-4.7646665573120099</v>
      </c>
      <c r="M80" s="27">
        <f>SQRT((D80*D80)+(H80*H80))</f>
        <v>0.16525536463756135</v>
      </c>
      <c r="N80" s="14"/>
      <c r="O80" s="36">
        <f>POWER(2,-L80)</f>
        <v>27.183636432184514</v>
      </c>
      <c r="P80" s="26">
        <f>M80/SQRT((COUNT(C78:C80)+COUNT(G78:G80)/2))</f>
        <v>7.7902125975116823E-2</v>
      </c>
    </row>
    <row r="81" spans="2:16">
      <c r="B81" s="32" t="s">
        <v>104</v>
      </c>
      <c r="C81" s="30">
        <v>25.642999649047852</v>
      </c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35"/>
    </row>
    <row r="82" spans="2:16">
      <c r="B82" s="32" t="s">
        <v>104</v>
      </c>
      <c r="C82" s="30">
        <v>25.749000549316406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35"/>
    </row>
    <row r="83" spans="2:16" ht="15.75">
      <c r="B83" s="32" t="s">
        <v>104</v>
      </c>
      <c r="C83" s="30">
        <v>25.475000381469727</v>
      </c>
      <c r="D83" s="4">
        <f>STDEV(C81:C83)</f>
        <v>0.13816417573822526</v>
      </c>
      <c r="E83" s="1">
        <f>AVERAGE(C81:C83)</f>
        <v>25.622333526611328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6.982667287190754</v>
      </c>
      <c r="L83" s="1">
        <f>K83-$K$7</f>
        <v>-4.4716660181681309</v>
      </c>
      <c r="M83" s="27">
        <f>SQRT((D83*D83)+(H83*H83))</f>
        <v>0.2103228808360669</v>
      </c>
      <c r="N83" s="14"/>
      <c r="O83" s="36">
        <f>POWER(2,-L83)</f>
        <v>22.187358569855732</v>
      </c>
      <c r="P83" s="26">
        <f>M83/SQRT((COUNT(C81:C83)+COUNT(G81:G83)/2))</f>
        <v>9.9147156851915386E-2</v>
      </c>
    </row>
    <row r="84" spans="2:16">
      <c r="B84" s="32" t="s">
        <v>105</v>
      </c>
      <c r="C84" s="30">
        <v>26.389999389648438</v>
      </c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35"/>
    </row>
    <row r="85" spans="2:16">
      <c r="B85" s="32" t="s">
        <v>105</v>
      </c>
      <c r="C85" s="30">
        <v>26.271999359130859</v>
      </c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35"/>
    </row>
    <row r="86" spans="2:16" ht="15.75">
      <c r="B86" s="32" t="s">
        <v>105</v>
      </c>
      <c r="C86" s="30">
        <v>26.188999176025391</v>
      </c>
      <c r="D86" s="4">
        <f>STDEV(C84:C86)</f>
        <v>0.10100670231408836</v>
      </c>
      <c r="E86" s="1">
        <f>AVERAGE(C84:C86)</f>
        <v>26.283665974934895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6.9443327585856096</v>
      </c>
      <c r="L86" s="1">
        <f>K86-$K$7</f>
        <v>-4.5100005467732753</v>
      </c>
      <c r="M86" s="27">
        <f>SQRT((D86*D86)+(H86*H86))</f>
        <v>0.10575783060898289</v>
      </c>
      <c r="N86" s="14"/>
      <c r="O86" s="36">
        <f>POWER(2,-L86)</f>
        <v>22.784811764866525</v>
      </c>
      <c r="P86" s="26">
        <f>M86/SQRT((COUNT(C84:C86)+COUNT(G84:G86)/2))</f>
        <v>4.9854719458126688E-2</v>
      </c>
    </row>
    <row r="87" spans="2:16">
      <c r="B87" s="32" t="s">
        <v>106</v>
      </c>
      <c r="C87" s="30">
        <v>25.302999496459961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35"/>
    </row>
    <row r="88" spans="2:16">
      <c r="B88" s="32" t="s">
        <v>106</v>
      </c>
      <c r="C88" s="30">
        <v>25.23900032043457</v>
      </c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35"/>
    </row>
    <row r="89" spans="2:16" ht="15.75">
      <c r="B89" s="32" t="s">
        <v>106</v>
      </c>
      <c r="C89" s="30">
        <v>25.228000640869141</v>
      </c>
      <c r="D89" s="4">
        <f>STDEV(C87:C89)</f>
        <v>4.0500444076585512E-2</v>
      </c>
      <c r="E89" s="1">
        <f>AVERAGE(C87:C89)</f>
        <v>25.256666819254558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7.2603333791097029</v>
      </c>
      <c r="L89" s="1">
        <f>K89-$K$7</f>
        <v>-4.1939999262491821</v>
      </c>
      <c r="M89" s="27">
        <f>SQRT((D89*D89)+(H89*H89))</f>
        <v>7.0502466652985665E-2</v>
      </c>
      <c r="N89" s="14"/>
      <c r="O89" s="36">
        <f>POWER(2,-L89)</f>
        <v>18.302894635613779</v>
      </c>
      <c r="P89" s="26">
        <f>M89/SQRT((COUNT(C87:C89)+COUNT(G87:G89)/2))</f>
        <v>3.3235181507136405E-2</v>
      </c>
    </row>
    <row r="90" spans="2:16">
      <c r="B90" s="32" t="s">
        <v>107</v>
      </c>
      <c r="C90" s="30">
        <v>25.063999176025391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35"/>
    </row>
    <row r="91" spans="2:16">
      <c r="B91" s="32" t="s">
        <v>107</v>
      </c>
      <c r="C91" s="30">
        <v>24.878999710083008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35"/>
    </row>
    <row r="92" spans="2:16" ht="15.75">
      <c r="B92" s="32" t="s">
        <v>107</v>
      </c>
      <c r="C92" s="30">
        <v>25.101999282836914</v>
      </c>
      <c r="D92" s="4">
        <f>STDEV(C90:C92)</f>
        <v>0.11930187199221336</v>
      </c>
      <c r="E92" s="1">
        <f>AVERAGE(C90:C92)</f>
        <v>25.014999389648438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6.9466660817464181</v>
      </c>
      <c r="L92" s="1">
        <f>K92-$K$7</f>
        <v>-4.5076672236124669</v>
      </c>
      <c r="M92" s="27">
        <f>SQRT((D92*D92)+(H92*H92))</f>
        <v>0.1966300140541026</v>
      </c>
      <c r="N92" s="14"/>
      <c r="O92" s="36">
        <f>POWER(2,-L92)</f>
        <v>22.747990844043411</v>
      </c>
      <c r="P92" s="26">
        <f>M92/SQRT((COUNT(C90:C92)+COUNT(G90:G92)/2))</f>
        <v>9.2692277548308069E-2</v>
      </c>
    </row>
    <row r="93" spans="2:16">
      <c r="B93" s="32" t="s">
        <v>108</v>
      </c>
      <c r="C93" s="30">
        <v>27.236000061035156</v>
      </c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35"/>
    </row>
    <row r="94" spans="2:16">
      <c r="B94" s="32" t="s">
        <v>108</v>
      </c>
      <c r="C94" s="30">
        <v>26.993999481201172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35"/>
    </row>
    <row r="95" spans="2:16" ht="15.75">
      <c r="B95" s="32" t="s">
        <v>108</v>
      </c>
      <c r="C95" s="30">
        <v>27.103000640869141</v>
      </c>
      <c r="D95" s="4">
        <f>STDEV(C93:C95)</f>
        <v>0.12119844554382908</v>
      </c>
      <c r="E95" s="1">
        <f>AVERAGE(C93:C95)</f>
        <v>27.111000061035156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6.8013337453206368</v>
      </c>
      <c r="L95" s="1">
        <f>K95-$K$7</f>
        <v>-4.6529995600382481</v>
      </c>
      <c r="M95" s="27">
        <f>SQRT((D95*D95)+(H95*H95))</f>
        <v>0.13508282158924134</v>
      </c>
      <c r="N95" s="14"/>
      <c r="O95" s="36">
        <f>POWER(2,-L95)</f>
        <v>25.15894567606145</v>
      </c>
      <c r="P95" s="26">
        <f>M95/SQRT((COUNT(C93:C95)+COUNT(G93:G95)/2))</f>
        <v>6.3678652778376754E-2</v>
      </c>
    </row>
    <row r="96" spans="2:16">
      <c r="B96" s="32" t="s">
        <v>109</v>
      </c>
      <c r="C96" s="30">
        <v>28.528999328613281</v>
      </c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35"/>
    </row>
    <row r="97" spans="2:16">
      <c r="B97" s="32" t="s">
        <v>109</v>
      </c>
      <c r="C97" s="30">
        <v>28.725000381469727</v>
      </c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35"/>
    </row>
    <row r="98" spans="2:16" ht="15.75">
      <c r="B98" s="32" t="s">
        <v>109</v>
      </c>
      <c r="C98" s="30"/>
      <c r="D98" s="4">
        <f>STDEV(C96:C98)</f>
        <v>0.1385936735944954</v>
      </c>
      <c r="E98" s="1">
        <f>AVERAGE(C96:C98)</f>
        <v>28.626999855041504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8.2669992446899414</v>
      </c>
      <c r="L98" s="1">
        <f>K98-$K$7</f>
        <v>-3.1873340606689435</v>
      </c>
      <c r="M98" s="27">
        <f>SQRT((D98*D98)+(H98*H98))</f>
        <v>0.1878701436845783</v>
      </c>
      <c r="N98" s="14"/>
      <c r="O98" s="36">
        <f>POWER(2,-L98)</f>
        <v>9.1092612671072839</v>
      </c>
      <c r="P98" s="26">
        <f>M98/SQRT((COUNT(C96:C98)+COUNT(G96:G98)/2))</f>
        <v>0.10042081583881202</v>
      </c>
    </row>
    <row r="99" spans="2:16">
      <c r="B99" s="31" t="s">
        <v>110</v>
      </c>
      <c r="C99" s="30">
        <v>28.923999786376953</v>
      </c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35"/>
    </row>
    <row r="100" spans="2:16">
      <c r="B100" s="31" t="s">
        <v>110</v>
      </c>
      <c r="C100" s="30"/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35"/>
    </row>
    <row r="101" spans="2:16" ht="15.75">
      <c r="B101" s="31" t="s">
        <v>110</v>
      </c>
      <c r="C101" s="30">
        <v>26.00200080871582</v>
      </c>
      <c r="D101" s="4">
        <f>STDEV(C99:C101)</f>
        <v>2.0661652917243463</v>
      </c>
      <c r="E101" s="1">
        <f>AVERAGE(C99:C101)</f>
        <v>27.463000297546387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7.3823334376017264</v>
      </c>
      <c r="L101" s="1">
        <f>K101-$K$7</f>
        <v>-4.0719998677571585</v>
      </c>
      <c r="M101" s="27">
        <f>SQRT((D101*D101)+(H101*H101))</f>
        <v>2.0662972629578946</v>
      </c>
      <c r="N101" s="14"/>
      <c r="O101" s="39">
        <f>POWER(2,-L101)</f>
        <v>16.818765003732114</v>
      </c>
      <c r="P101" s="26">
        <f>M101/SQRT((COUNT(C99:C101)+COUNT(G99:G101)/2))</f>
        <v>1.1044823453167405</v>
      </c>
    </row>
    <row r="102" spans="2:16">
      <c r="B102" s="32" t="s">
        <v>111</v>
      </c>
      <c r="C102" s="30">
        <v>26.617000579833984</v>
      </c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35"/>
    </row>
    <row r="103" spans="2:16">
      <c r="B103" s="32" t="s">
        <v>111</v>
      </c>
      <c r="C103" s="30">
        <v>27.055000305175781</v>
      </c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35"/>
    </row>
    <row r="104" spans="2:16" ht="15.75">
      <c r="B104" s="32" t="s">
        <v>111</v>
      </c>
      <c r="C104" s="30">
        <v>26.469999313354492</v>
      </c>
      <c r="D104" s="4">
        <f>STDEV(C102:C104)</f>
        <v>0.30432419450795706</v>
      </c>
      <c r="E104" s="1">
        <f>AVERAGE(C102:C104)</f>
        <v>26.714000066121418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7.0953337351481096</v>
      </c>
      <c r="L104" s="1">
        <f>K104-$K$7</f>
        <v>-4.3589995702107753</v>
      </c>
      <c r="M104" s="27">
        <f>SQRT((D104*D104)+(H104*H104))</f>
        <v>0.31159838130069289</v>
      </c>
      <c r="N104" s="14"/>
      <c r="O104" s="36">
        <f>POWER(2,-L104)</f>
        <v>20.520579530966888</v>
      </c>
      <c r="P104" s="26">
        <f>M104/SQRT((COUNT(C102:C104)+COUNT(G102:G104)/2))</f>
        <v>0.1468888856163143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2014-06-15T09:48:21Z</dcterms:modified>
</cp:coreProperties>
</file>