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<sst xmlns="http://schemas.openxmlformats.org/spreadsheetml/2006/main" count="433" uniqueCount="138">
  <si>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</si>
  <si>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</si>
  <si>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</si>
  <si>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</si>
  <si>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</si>
  <si>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</si>
  <si>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</si>
  <si>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</si>
  <si>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</si>
  <si>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</si>
  <si>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</si>
  <si>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</si>
  <si>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</si>
  <si>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</si>
  <si>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</si>
  <si>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</si>
  <si>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</si>
  <si>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</si>
  <si>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</si>
  <si>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</si>
  <si>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</si>
  <si>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</si>
  <si>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</si>
  <si>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</si>
  <si>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</si>
  <si>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</si>
  <si>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</si>
  <si>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</si>
  <si>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</si>
  <si>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</si>
  <si>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</si>
  <si>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</si>
  <si>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</si>
  <si>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</si>
  <si>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</si>
  <si>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</si>
  <si>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</si>
  <si>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</si>
  <si>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</si>
  <si>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</si>
  <si>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</si>
  <si>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</si>
  <si>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</si>
  <si>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</si>
  <si>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</si>
  <si>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</si>
  <si>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</si>
  <si>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</si>
  <si>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</si>
  <si>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</si>
  <si>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</si>
  <si>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</si>
  <si>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</si>
  <si>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</si>
  <si>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</si>
  <si>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</si>
  <si>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</si>
  <si>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</si>
  <si>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</si>
  <si>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</si>
  <si>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</si>
  <si>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</si>
  <si>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</si>
  <si>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</si>
  <si>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</si>
  <si>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</si>
  <si>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</si>
  <si>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</si>
  <si>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</si>
  <si>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</si>
  <si>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</si>
  <si>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</si>
  <si>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</si>
  <si>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</si>
  <si>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</si>
  <si>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</si>
  <si>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</si>
  <si>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</si>
  <si>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</si>
  <si>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</si>
  <si>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</si>
  <si>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</si>
  <si>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</si>
  <si>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</si>
  <si>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</si>
  <si>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</si>
  <si>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</si>
  <si>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</si>
  <si>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</si>
  <si>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</si>
  <si>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</si>
  <si>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</si>
  <si>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</si>
  <si>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</si>
  <si>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</si>
  <si>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</si>
  <si>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</si>
  <si>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</si>
  <si>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</si>
  <si>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</si>
  <si>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</si>
  <si>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</si>
  <si>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</si>
  <si>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</si>
  <si>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</si>
  <si>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</si>
  <si>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</si>
  <si>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</si>
  <si>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</si>
  <si>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</si>
  <si>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</si>
  <si>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</si>
  <si>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</si>
  <si>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</si>
  <si>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</si>
  <si>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</si>
  <si>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</si>
  <si>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</si>
  <si>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</si>
  <si>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</si>
  <si>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</si>
  <si>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</si>
  <si>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</si>
  <si>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</si>
  <si>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</si>
  <si>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</si>
  <si>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</si>
  <si>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</si>
  <si>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</si>
  <si>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</si>
  <si>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</si>
  <si>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</si>
  <si>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</si>
  <si>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</si>
  <si>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</si>
  <si>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</si>
  <si>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</si>
  <si>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CCL20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</si>
</sst>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6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52" workbookViewId="0">
      <selection activeCell="O74" sqref="O74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20.937000274658203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20.822999954223633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20.881999969482422</v>
      </c>
      <c r="D7" s="4">
        <f>STDEV(C5:C8)</f>
        <v>5.7011853196142645E-2</v>
      </c>
      <c r="E7" s="1">
        <f>AVERAGE(C5:C8)</f>
        <v>20.880666732788086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6.8316666285196934</v>
      </c>
      <c r="L7" s="1">
        <f>K7-$K$7</f>
        <v>0</v>
      </c>
      <c r="M7" s="27">
        <f>SQRT((D7*D7)+(H7*H7))</f>
        <v>6.6493315072154183E-2</v>
      </c>
      <c r="N7" s="14"/>
      <c r="O7" s="37">
        <f>POWER(2,-L7)</f>
        <v>1</v>
      </c>
      <c r="P7" s="26">
        <f>M7/SQRT((COUNT(C5:C8)+COUNT(G5:G8)/2))</f>
        <v>3.1345249327395928E-2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112</v>
      </c>
      <c r="C9" s="30">
        <v>30.579999923706055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6"/>
    </row>
    <row r="10" spans="2:16">
      <c r="B10" s="31" t="s">
        <v>112</v>
      </c>
      <c r="C10" s="30">
        <v>30.952999114990234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112</v>
      </c>
      <c r="C11" s="30"/>
      <c r="D11" s="4">
        <f>STDEV(C9:C11)</f>
        <v>0.26375025753414161</v>
      </c>
      <c r="E11" s="1">
        <f>AVERAGE(C9:C11)</f>
        <v>30.766499519348145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11.426499366760254</v>
      </c>
      <c r="L11" s="1">
        <f>K11-$K$7</f>
        <v>4.5948327382405605</v>
      </c>
      <c r="M11" s="27">
        <f>SQRT((D11*D11)+(H11*H11))</f>
        <v>0.26637794049924557</v>
      </c>
      <c r="N11" s="14"/>
      <c r="O11" s="37">
        <f>POWER(2,-L11)</f>
        <v>4.1382575944156737E-2</v>
      </c>
      <c r="P11" s="26">
        <f>M11/SQRT((COUNT(C9:C11)+COUNT(G9:G11)/2))</f>
        <v>0.14238499839180452</v>
      </c>
    </row>
    <row r="12" spans="2:16">
      <c r="B12" s="31" t="s">
        <v>113</v>
      </c>
      <c r="C12" s="30">
        <v>30.22599983215332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6"/>
    </row>
    <row r="13" spans="2:16">
      <c r="B13" s="31" t="s">
        <v>113</v>
      </c>
      <c r="C13" s="30">
        <v>30.534000396728516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113</v>
      </c>
      <c r="C14" s="30">
        <v>29.879999160766602</v>
      </c>
      <c r="D14" s="4">
        <f>STDEV(C12:C14)</f>
        <v>0.32718456285365155</v>
      </c>
      <c r="E14" s="1">
        <f>AVERAGE(C12:C14)</f>
        <v>30.213333129882813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12.594666798909504</v>
      </c>
      <c r="L14" s="1">
        <f>K14-$K$7</f>
        <v>5.7630001703898106</v>
      </c>
      <c r="M14" s="27">
        <f>SQRT((D14*D14)+(H14*H14))</f>
        <v>0.32774083742966015</v>
      </c>
      <c r="N14" s="14"/>
      <c r="O14" s="37">
        <f>POWER(2,-L14)</f>
        <v>1.8414676072188101E-2</v>
      </c>
      <c r="P14" s="26">
        <f>M14/SQRT((COUNT(C12:C14)+COUNT(G12:G14)/2))</f>
        <v>0.15449851241218038</v>
      </c>
    </row>
    <row r="15" spans="2:16">
      <c r="B15" s="31" t="s">
        <v>114</v>
      </c>
      <c r="C15" s="30">
        <v>30.476999282836914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6"/>
    </row>
    <row r="16" spans="2:16">
      <c r="B16" s="31" t="s">
        <v>114</v>
      </c>
      <c r="C16" s="30"/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114</v>
      </c>
      <c r="C17" s="30">
        <v>30.197999954223633</v>
      </c>
      <c r="D17" s="4">
        <f>STDEV(C15:C17)</f>
        <v>0.19728231720894512</v>
      </c>
      <c r="E17" s="1">
        <f>AVERAGE(C15:C17)</f>
        <v>30.337499618530273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12.434166590372723</v>
      </c>
      <c r="L17" s="1">
        <f>K17-$K$7</f>
        <v>5.6024999618530291</v>
      </c>
      <c r="M17" s="27">
        <f>SQRT((D17*D17)+(H17*H17))</f>
        <v>0.19815817001846853</v>
      </c>
      <c r="N17" s="14"/>
      <c r="O17" s="37">
        <f>POWER(2,-L17)</f>
        <v>2.0581615509656499E-2</v>
      </c>
      <c r="P17" s="26">
        <f>M17/SQRT((COUNT(C15:C17)+COUNT(G15:G17)/2))</f>
        <v>0.10591999722845848</v>
      </c>
    </row>
    <row r="18" spans="2:16">
      <c r="B18" s="31" t="s">
        <v>115</v>
      </c>
      <c r="C18" s="30">
        <v>28.291999816894531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6"/>
    </row>
    <row r="19" spans="2:16">
      <c r="B19" s="31" t="s">
        <v>115</v>
      </c>
      <c r="C19" s="30">
        <v>28.283000946044922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115</v>
      </c>
      <c r="C20" s="30">
        <v>27.558000564575195</v>
      </c>
      <c r="D20" s="4">
        <f>STDEV(C18:C20)</f>
        <v>0.42120094871939417</v>
      </c>
      <c r="E20" s="1">
        <f>AVERAGE(C18:C20)</f>
        <v>28.044333775838215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11.749666849772133</v>
      </c>
      <c r="L20" s="1">
        <f>K20-$K$7</f>
        <v>4.9180002212524396</v>
      </c>
      <c r="M20" s="27">
        <f>SQRT((D20*D20)+(H20*H20))</f>
        <v>0.42295931045825075</v>
      </c>
      <c r="N20" s="14"/>
      <c r="O20" s="37">
        <f>POWER(2,-L20)</f>
        <v>3.3077632267045132E-2</v>
      </c>
      <c r="P20" s="26">
        <f>M20/SQRT((COUNT(C18:C20)+COUNT(G18:G20)/2))</f>
        <v>0.1993849310606769</v>
      </c>
    </row>
    <row r="21" spans="2:16">
      <c r="B21" s="31" t="s">
        <v>116</v>
      </c>
      <c r="C21" s="30">
        <v>28.386999130249023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6"/>
    </row>
    <row r="22" spans="2:16">
      <c r="B22" s="31" t="s">
        <v>116</v>
      </c>
      <c r="C22" s="30">
        <v>28.201999664306641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116</v>
      </c>
      <c r="C23" s="30">
        <v>28.688999176025391</v>
      </c>
      <c r="D23" s="4">
        <f>STDEV(C21:C23)</f>
        <v>0.24583102410047872</v>
      </c>
      <c r="E23" s="1">
        <f>AVERAGE(C21:C23)</f>
        <v>28.425999323527019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12.094333012898765</v>
      </c>
      <c r="L23" s="1">
        <f>K23-$K$7</f>
        <v>5.262666384379072</v>
      </c>
      <c r="M23" s="27">
        <f>SQRT((D23*D23)+(H23*H23))</f>
        <v>0.30666296945375304</v>
      </c>
      <c r="N23" s="14"/>
      <c r="O23" s="37">
        <f>POWER(2,-L23)</f>
        <v>2.6048310561789609E-2</v>
      </c>
      <c r="P23" s="26">
        <f>M23/SQRT((COUNT(C21:C23)+COUNT(G21:G23)/2))</f>
        <v>0.14456231015970125</v>
      </c>
    </row>
    <row r="24" spans="2:16">
      <c r="B24" s="38" t="s">
        <v>117</v>
      </c>
      <c r="C24" s="30">
        <v>29.71299934387207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6"/>
    </row>
    <row r="25" spans="2:16">
      <c r="B25" s="38" t="s">
        <v>117</v>
      </c>
      <c r="C25" s="30"/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8" t="s">
        <v>117</v>
      </c>
      <c r="C26" s="30">
        <v>30.47599983215332</v>
      </c>
      <c r="D26" s="4">
        <f>STDEV(C24:C26)</f>
        <v>0.53952281931231871</v>
      </c>
      <c r="E26" s="1">
        <f>AVERAGE(C24:C26)</f>
        <v>30.094499588012695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12.110499064127605</v>
      </c>
      <c r="L26" s="1">
        <f>K26-$K$7</f>
        <v>5.2788324356079119</v>
      </c>
      <c r="M26" s="27">
        <f>SQRT((D26*D26)+(H26*H26))</f>
        <v>0.54315366212590843</v>
      </c>
      <c r="N26" s="14"/>
      <c r="O26" s="43">
        <f>POWER(2,-L26)</f>
        <v>2.575805669655374E-2</v>
      </c>
      <c r="P26" s="26">
        <f>M26/SQRT((COUNT(C24:C26)+COUNT(G24:G26)/2))</f>
        <v>0.29032784457810329</v>
      </c>
    </row>
    <row r="27" spans="2:16">
      <c r="B27" s="31" t="s">
        <v>118</v>
      </c>
      <c r="C27" s="30">
        <v>29.840000152587891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6"/>
    </row>
    <row r="28" spans="2:16">
      <c r="B28" s="31" t="s">
        <v>118</v>
      </c>
      <c r="C28" s="30">
        <v>29.458999633789063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118</v>
      </c>
      <c r="C29" s="30">
        <v>29.169000625610352</v>
      </c>
      <c r="D29" s="4">
        <f>STDEV(C27:C29)</f>
        <v>0.33652666691592181</v>
      </c>
      <c r="E29" s="1">
        <f>AVERAGE(C27:C29)</f>
        <v>29.489333470662434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11.926666259765625</v>
      </c>
      <c r="L29" s="1">
        <f>K29-$K$7</f>
        <v>5.0949996312459316</v>
      </c>
      <c r="M29" s="27">
        <f>SQRT((D29*D29)+(H29*H29))</f>
        <v>0.33779955355378477</v>
      </c>
      <c r="N29" s="14"/>
      <c r="O29" s="37">
        <f>POWER(2,-L29)</f>
        <v>2.9258515210828076E-2</v>
      </c>
      <c r="P29" s="26">
        <f>M29/SQRT((COUNT(C27:C29)+COUNT(G27:G29)/2))</f>
        <v>0.15924023666644638</v>
      </c>
    </row>
    <row r="30" spans="2:16">
      <c r="B30" s="38" t="s">
        <v>119</v>
      </c>
      <c r="C30" s="30">
        <v>32.398998260498047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6"/>
    </row>
    <row r="31" spans="2:16">
      <c r="B31" s="38" t="s">
        <v>119</v>
      </c>
      <c r="C31" t="s">
        <v>79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8" t="s">
        <v>119</v>
      </c>
      <c r="C32" s="30">
        <v>31.291000366210938</v>
      </c>
      <c r="D32" s="4">
        <f>STDEV(C30:C32)</f>
        <v>0.78347282459083045</v>
      </c>
      <c r="E32" s="1">
        <f>AVERAGE(C30:C32)</f>
        <v>31.844999313354492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13.542999267578125</v>
      </c>
      <c r="L32" s="1">
        <f>K32-$K$7</f>
        <v>6.7113326390584316</v>
      </c>
      <c r="M32" s="27">
        <f>SQRT((D32*D32)+(H32*H32))</f>
        <v>0.78387157608819658</v>
      </c>
      <c r="N32" s="14"/>
      <c r="O32" s="43">
        <f>POWER(2,-L32)</f>
        <v>9.5430580310041958E-3</v>
      </c>
      <c r="P32" s="26">
        <f>M32/SQRT((COUNT(C30:C32)+COUNT(G30:G32)/2))</f>
        <v>0.41899698185036177</v>
      </c>
    </row>
    <row r="33" spans="2:16">
      <c r="B33" s="38" t="s">
        <v>120</v>
      </c>
      <c r="C33" s="30">
        <v>32.508998870849609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6"/>
    </row>
    <row r="34" spans="2:16">
      <c r="B34" s="38" t="s">
        <v>120</v>
      </c>
      <c r="C34" s="30">
        <v>31.767999649047852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8" t="s">
        <v>120</v>
      </c>
      <c r="C35" t="s">
        <v>79</v>
      </c>
      <c r="D35" s="4">
        <f>STDEV(C33:C35)</f>
        <v>0.52396557458997761</v>
      </c>
      <c r="E35" s="1">
        <f>AVERAGE(C33:C35)</f>
        <v>32.13849925994873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13.47216574350993</v>
      </c>
      <c r="L35" s="1">
        <f>K35-$K$7</f>
        <v>6.6404991149902362</v>
      </c>
      <c r="M35" s="27">
        <f>SQRT((D35*D35)+(H35*H35))</f>
        <v>0.52634701379501914</v>
      </c>
      <c r="N35" s="14"/>
      <c r="O35" s="43">
        <f>POWER(2,-L35)</f>
        <v>1.0023296563639544E-2</v>
      </c>
      <c r="P35" s="26">
        <f>M35/SQRT((COUNT(C33:C35)+COUNT(G33:G35)/2))</f>
        <v>0.28134431316750558</v>
      </c>
    </row>
    <row r="36" spans="2:16">
      <c r="B36" s="31" t="s">
        <v>121</v>
      </c>
      <c r="C36" s="30"/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6"/>
    </row>
    <row r="37" spans="2:16">
      <c r="B37" s="31" t="s">
        <v>121</v>
      </c>
      <c r="C37" s="30">
        <v>30.292999267578125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121</v>
      </c>
      <c r="C38" s="30">
        <v>30.267000198364258</v>
      </c>
      <c r="D38" s="4">
        <f>STDEV(C36:C38)</f>
        <v>1.8384118145663889E-2</v>
      </c>
      <c r="E38" s="1">
        <f>AVERAGE(C36:C38)</f>
        <v>30.279999732971191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11.763665835062664</v>
      </c>
      <c r="L38" s="1">
        <f>K38-$K$7</f>
        <v>4.9319992065429705</v>
      </c>
      <c r="M38" s="27">
        <f>SQRT((D38*D38)+(H38*H38))</f>
        <v>4.3764407394590935E-2</v>
      </c>
      <c r="N38" s="14"/>
      <c r="O38" s="37">
        <f>POWER(2,-L38)</f>
        <v>3.2758220376347111E-2</v>
      </c>
      <c r="P38" s="26">
        <f>M38/SQRT((COUNT(C36:C38)+COUNT(G36:G38)/2))</f>
        <v>2.3393059743679324E-2</v>
      </c>
    </row>
    <row r="39" spans="2:16">
      <c r="B39" s="31" t="s">
        <v>122</v>
      </c>
      <c r="C39" s="30">
        <v>30.888999938964844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6"/>
    </row>
    <row r="40" spans="2:16">
      <c r="B40" s="31" t="s">
        <v>122</v>
      </c>
      <c r="C40" s="30">
        <v>31.128999710083008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122</v>
      </c>
      <c r="C41" t="s">
        <v>79</v>
      </c>
      <c r="D41" s="4">
        <f>STDEV(C39:C41)</f>
        <v>0.16970546564087313</v>
      </c>
      <c r="E41" s="1">
        <f>AVERAGE(C39:C41)</f>
        <v>31.008999824523926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11.236666679382324</v>
      </c>
      <c r="L41" s="1">
        <f>K41-$K$7</f>
        <v>4.4050000508626308</v>
      </c>
      <c r="M41" s="27">
        <f>SQRT((D41*D41)+(H41*H41))</f>
        <v>0.17901461449657216</v>
      </c>
      <c r="N41" s="14"/>
      <c r="O41" s="37">
        <f>POWER(2,-L41)</f>
        <v>4.7202266634708716E-2</v>
      </c>
      <c r="P41" s="26">
        <f>M41/SQRT((COUNT(C39:C41)+COUNT(G39:G41)/2))</f>
        <v>9.5687336381655538E-2</v>
      </c>
    </row>
    <row r="42" spans="2:16">
      <c r="B42" s="31" t="s">
        <v>123</v>
      </c>
      <c r="C42" s="30"/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6"/>
    </row>
    <row r="43" spans="2:16">
      <c r="B43" s="31" t="s">
        <v>123</v>
      </c>
      <c r="C43" s="30">
        <v>30.173000335693359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123</v>
      </c>
      <c r="C44" s="30">
        <v>30.152000427246094</v>
      </c>
      <c r="D44" s="4">
        <f>STDEV(C42:C44)</f>
        <v>1.4849177667358186E-2</v>
      </c>
      <c r="E44" s="1">
        <f>AVERAGE(C42:C44)</f>
        <v>30.162500381469727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12.059167226155598</v>
      </c>
      <c r="L44" s="1">
        <f>K44-$K$7</f>
        <v>5.2275005976359044</v>
      </c>
      <c r="M44" s="27">
        <f>SQRT((D44*D44)+(H44*H44))</f>
        <v>0.20964220196387967</v>
      </c>
      <c r="N44" s="14"/>
      <c r="O44" s="37">
        <f>POWER(2,-L44)</f>
        <v>2.6691041329034094E-2</v>
      </c>
      <c r="P44" s="26">
        <f>M44/SQRT((COUNT(C42:C44)+COUNT(G42:G44)/2))</f>
        <v>0.11205847050824355</v>
      </c>
    </row>
    <row r="45" spans="2:16">
      <c r="B45" s="38" t="s">
        <v>124</v>
      </c>
      <c r="C45" s="30">
        <v>29.926000595092773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6"/>
    </row>
    <row r="46" spans="2:16">
      <c r="B46" s="38" t="s">
        <v>124</v>
      </c>
      <c r="C46" s="30">
        <v>32.180000305175781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8" t="s">
        <v>124</v>
      </c>
      <c r="C47" s="30">
        <v>30.97599983215332</v>
      </c>
      <c r="D47" s="4">
        <f>STDEV(C45:C47)</f>
        <v>1.1278763399947611</v>
      </c>
      <c r="E47" s="1">
        <f>AVERAGE(C45:C47)</f>
        <v>31.027333577473957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11.15766716003418</v>
      </c>
      <c r="L47" s="1">
        <f>K47-$K$7</f>
        <v>4.3260005315144863</v>
      </c>
      <c r="M47" s="27">
        <f>SQRT((D47*D47)+(H47*H47))</f>
        <v>1.1286440458185871</v>
      </c>
      <c r="N47" s="14"/>
      <c r="O47" s="43">
        <f>POWER(2,-L47)</f>
        <v>4.985905911909793E-2</v>
      </c>
      <c r="P47" s="26">
        <f>M47/SQRT((COUNT(C45:C47)+COUNT(G45:G47)/2))</f>
        <v>0.53204790556276227</v>
      </c>
    </row>
    <row r="48" spans="2:16">
      <c r="B48" s="31" t="s">
        <v>125</v>
      </c>
      <c r="C48" s="30">
        <v>28.958000183105469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6"/>
    </row>
    <row r="49" spans="2:16">
      <c r="B49" s="31" t="s">
        <v>125</v>
      </c>
      <c r="C49" s="30">
        <v>29.541999816894531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125</v>
      </c>
      <c r="C50" s="30">
        <v>29.243999481201172</v>
      </c>
      <c r="D50" s="4">
        <f>STDEV(C48:C50)</f>
        <v>0.29202036768288786</v>
      </c>
      <c r="E50" s="1">
        <f>AVERAGE(C48:C50)</f>
        <v>29.247999827067058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10.547666549682617</v>
      </c>
      <c r="L50" s="1">
        <f>K50-$K$7</f>
        <v>3.7159999211629238</v>
      </c>
      <c r="M50" s="27">
        <f>SQRT((D50*D50)+(H50*H50))</f>
        <v>0.29802876214730623</v>
      </c>
      <c r="N50" s="14"/>
      <c r="O50" s="37">
        <f>POWER(2,-L50)</f>
        <v>7.6097880324858244E-2</v>
      </c>
      <c r="P50" s="26">
        <f>M50/SQRT((COUNT(C48:C50)+COUNT(G48:G50)/2))</f>
        <v>0.14049210580199525</v>
      </c>
    </row>
    <row r="51" spans="2:16">
      <c r="B51" s="38" t="s">
        <v>126</v>
      </c>
      <c r="C51" s="30">
        <v>31.898000717163086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6"/>
    </row>
    <row r="52" spans="2:16">
      <c r="B52" s="38" t="s">
        <v>126</v>
      </c>
      <c r="C52" s="30"/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8" t="s">
        <v>126</v>
      </c>
      <c r="C53" s="30">
        <v>31.146999359130859</v>
      </c>
      <c r="D53" s="4">
        <f>STDEV(C51:C53)</f>
        <v>0.53103815294489365</v>
      </c>
      <c r="E53" s="1">
        <f>AVERAGE(C51:C53)</f>
        <v>31.522500038146973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12.09850025177002</v>
      </c>
      <c r="L53" s="1">
        <f>K53-$K$7</f>
        <v>5.2668336232503261</v>
      </c>
      <c r="M53" s="27">
        <f>SQRT((D53*D53)+(H53*H53))</f>
        <v>0.53178428705166503</v>
      </c>
      <c r="N53" s="14"/>
      <c r="O53" s="43">
        <f>POWER(2,-L53)</f>
        <v>2.5973178321869465E-2</v>
      </c>
      <c r="P53" s="26">
        <f>M53/SQRT((COUNT(C51:C53)+COUNT(G51:G53)/2))</f>
        <v>0.28425065797388238</v>
      </c>
    </row>
    <row r="54" spans="2:16">
      <c r="B54" s="31" t="s">
        <v>127</v>
      </c>
      <c r="C54" s="30">
        <v>28.924999237060547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6"/>
    </row>
    <row r="55" spans="2:16">
      <c r="B55" s="31" t="s">
        <v>127</v>
      </c>
      <c r="C55" s="30">
        <v>28.652999877929688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127</v>
      </c>
      <c r="C56" s="30">
        <v>28.444000244140625</v>
      </c>
      <c r="D56" s="4">
        <f>STDEV(C54:C56)</f>
        <v>0.24118614162839025</v>
      </c>
      <c r="E56" s="1">
        <f>AVERAGE(C54:C56)</f>
        <v>28.673999786376953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6.9143327077229806</v>
      </c>
      <c r="L56" s="1">
        <f>K56-$K$7</f>
        <v>8.2666079203287168E-2</v>
      </c>
      <c r="M56" s="27">
        <f>SQRT((D56*D56)+(H56*H56))</f>
        <v>0.24683408217435307</v>
      </c>
      <c r="N56" s="14"/>
      <c r="O56" s="37">
        <f>POWER(2,-L56)</f>
        <v>0.9443109605399318</v>
      </c>
      <c r="P56" s="26">
        <f>M56/SQRT((COUNT(C54:C56)+COUNT(G54:G56)/2))</f>
        <v>0.11635870222229505</v>
      </c>
    </row>
    <row r="57" spans="2:16">
      <c r="B57" s="38" t="s">
        <v>128</v>
      </c>
      <c r="C57" s="30">
        <v>30.986000061035156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6"/>
    </row>
    <row r="58" spans="2:16">
      <c r="B58" s="38" t="s">
        <v>128</v>
      </c>
      <c r="C58" s="30">
        <v>30.437999725341797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8" t="s">
        <v>128</v>
      </c>
      <c r="C59" s="30"/>
      <c r="D59" s="4">
        <f>STDEV(C57:C59)</f>
        <v>0.38749475346127887</v>
      </c>
      <c r="E59" s="1">
        <f>AVERAGE(C57:C59)</f>
        <v>30.711999893188477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11.209333419799805</v>
      </c>
      <c r="L59" s="1">
        <f>K59-$K$7</f>
        <v>4.3776667912801113</v>
      </c>
      <c r="M59" s="27">
        <f>SQRT((D59*D59)+(H59*H59))</f>
        <v>0.38950547484432246</v>
      </c>
      <c r="N59" s="14"/>
      <c r="O59" s="43">
        <f>POWER(2,-L59)</f>
        <v>4.8105084826613298E-2</v>
      </c>
      <c r="P59" s="26">
        <f>M59/SQRT((COUNT(C57:C59)+COUNT(G57:G59)/2))</f>
        <v>0.20819943387716439</v>
      </c>
    </row>
    <row r="60" spans="2:16">
      <c r="B60" s="31" t="s">
        <v>129</v>
      </c>
      <c r="C60" s="30">
        <v>30.937999725341797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6"/>
    </row>
    <row r="61" spans="2:16">
      <c r="B61" s="31" t="s">
        <v>129</v>
      </c>
      <c r="C61" s="30">
        <v>31.431999206542969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129</v>
      </c>
      <c r="C62" s="30">
        <v>31.444000244140625</v>
      </c>
      <c r="D62" s="4">
        <f>STDEV(C60:C62)</f>
        <v>0.2887374924721634</v>
      </c>
      <c r="E62" s="1">
        <f>AVERAGE(C60:C62)</f>
        <v>31.271333058675129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13.122332890828449</v>
      </c>
      <c r="L62" s="1">
        <f>K62-$K$7</f>
        <v>6.2906662623087559</v>
      </c>
      <c r="M62" s="27">
        <f>SQRT((D62*D62)+(H62*H62))</f>
        <v>0.28965215785339643</v>
      </c>
      <c r="N62" s="14"/>
      <c r="O62" s="37">
        <f>POWER(2,-L62)</f>
        <v>1.277381912501546E-2</v>
      </c>
      <c r="P62" s="26">
        <f>M62/SQRT((COUNT(C60:C62)+COUNT(G60:G62)/2))</f>
        <v>0.13654333666896862</v>
      </c>
    </row>
    <row r="63" spans="2:16">
      <c r="B63" s="31" t="s">
        <v>130</v>
      </c>
      <c r="C63" s="30"/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6"/>
    </row>
    <row r="64" spans="2:16">
      <c r="B64" s="31" t="s">
        <v>130</v>
      </c>
      <c r="C64" s="30">
        <v>31.152000427246094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130</v>
      </c>
      <c r="C65" s="30">
        <v>31.474000930786133</v>
      </c>
      <c r="D65" s="4">
        <f>STDEV(C63:C65)</f>
        <v>0.22768873959864452</v>
      </c>
      <c r="E65" s="1">
        <f>AVERAGE(C63:C65)</f>
        <v>31.313000679016113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12.960333824157715</v>
      </c>
      <c r="L65" s="1">
        <f>K65-$K$7</f>
        <v>6.1286671956380214</v>
      </c>
      <c r="M65" s="27">
        <f>SQRT((D65*D65)+(H65*H65))</f>
        <v>0.22970523357999911</v>
      </c>
      <c r="N65" s="14"/>
      <c r="O65" s="37">
        <f>POWER(2,-L65)</f>
        <v>1.4291813513115904E-2</v>
      </c>
      <c r="P65" s="26">
        <f>M65/SQRT((COUNT(C63:C65)+COUNT(G63:G65)/2))</f>
        <v>0.12278261200074819</v>
      </c>
    </row>
    <row r="66" spans="2:16">
      <c r="B66" s="38" t="s">
        <v>131</v>
      </c>
      <c r="C66" s="30">
        <v>32.334999084472656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6"/>
    </row>
    <row r="67" spans="2:16">
      <c r="B67" s="38" t="s">
        <v>131</v>
      </c>
      <c r="C67" s="30">
        <v>30.666000366210938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8" t="s">
        <v>131</v>
      </c>
      <c r="C68" t="s">
        <v>79</v>
      </c>
      <c r="D68" s="4">
        <f>STDEV(C66:C68)</f>
        <v>1.1801603114745174</v>
      </c>
      <c r="E68" s="1">
        <f>AVERAGE(C66:C68)</f>
        <v>31.500499725341797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12.588833491007488</v>
      </c>
      <c r="L68" s="1">
        <f>K68-$K$7</f>
        <v>5.7571668624877947</v>
      </c>
      <c r="M68" s="27">
        <f>SQRT((D68*D68)+(H68*H68))</f>
        <v>1.1802795009570526</v>
      </c>
      <c r="N68" s="14"/>
      <c r="O68" s="43">
        <f>POWER(2,-L68)</f>
        <v>1.8489283615805974E-2</v>
      </c>
      <c r="P68" s="26">
        <f>M68/SQRT((COUNT(C66:C68)+COUNT(G66:G68)/2))</f>
        <v>0.63088593045911667</v>
      </c>
    </row>
    <row r="69" spans="2:16">
      <c r="B69" s="31" t="s">
        <v>132</v>
      </c>
      <c r="C69" s="30">
        <v>30.871000289916992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6"/>
    </row>
    <row r="70" spans="2:16">
      <c r="B70" s="31" t="s">
        <v>132</v>
      </c>
      <c r="C70" s="30">
        <v>30.13800048828125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132</v>
      </c>
      <c r="C71" s="30">
        <v>30.674999237060547</v>
      </c>
      <c r="D71" s="4">
        <f>STDEV(C69:C71)</f>
        <v>0.37948930114671836</v>
      </c>
      <c r="E71" s="1">
        <f>AVERAGE(C69:C71)</f>
        <v>30.561333338419598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11.878999710083008</v>
      </c>
      <c r="L71" s="1">
        <f>K71-$K$7</f>
        <v>5.0473330815633144</v>
      </c>
      <c r="M71" s="27">
        <f>SQRT((D71*D71)+(H71*H71))</f>
        <v>0.38409172554203225</v>
      </c>
      <c r="N71" s="14"/>
      <c r="O71" s="37">
        <f>POWER(2,-L71)</f>
        <v>3.0241361823691935E-2</v>
      </c>
      <c r="P71" s="26">
        <f>M71/SQRT((COUNT(C69:C71)+COUNT(G69:G71)/2))</f>
        <v>0.1810625758189422</v>
      </c>
    </row>
    <row r="72" spans="2:16">
      <c r="B72" s="38" t="s">
        <v>133</v>
      </c>
      <c r="C72" s="30"/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6"/>
    </row>
    <row r="73" spans="2:16">
      <c r="B73" s="38" t="s">
        <v>133</v>
      </c>
      <c r="C73" s="30">
        <v>27.777999877929688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8" t="s">
        <v>133</v>
      </c>
      <c r="C74" s="30">
        <v>28.332000732421875</v>
      </c>
      <c r="D74" s="4">
        <f>STDEV(C72:C74)</f>
        <v>0.39173776099456759</v>
      </c>
      <c r="E74" s="1">
        <f>AVERAGE(C72:C74)</f>
        <v>28.055000305175781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10.650666554768879</v>
      </c>
      <c r="L74" s="1">
        <f>K74-$K$7</f>
        <v>3.8189999262491856</v>
      </c>
      <c r="M74" s="27">
        <f>SQRT((D74*D74)+(H74*H74))</f>
        <v>0.39287247661724189</v>
      </c>
      <c r="N74" s="14"/>
      <c r="O74" s="43">
        <f>POWER(2,-L74)</f>
        <v>7.0854341920737265E-2</v>
      </c>
      <c r="P74" s="26">
        <f>M74/SQRT((COUNT(C72:C74)+COUNT(G72:G74)/2))</f>
        <v>0.20999917202786797</v>
      </c>
    </row>
    <row r="75" spans="2:16">
      <c r="B75" s="31" t="s">
        <v>134</v>
      </c>
      <c r="C75" s="30">
        <v>27.176000595092773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6"/>
    </row>
    <row r="76" spans="2:16">
      <c r="B76" s="31" t="s">
        <v>134</v>
      </c>
      <c r="C76" s="30">
        <v>27.302000045776367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134</v>
      </c>
      <c r="C77" s="30">
        <v>27.246999740600586</v>
      </c>
      <c r="D77" s="4">
        <f>STDEV(C75:C77)</f>
        <v>6.3168786866136098E-2</v>
      </c>
      <c r="E77" s="1">
        <f>AVERAGE(C75:C77)</f>
        <v>27.241666793823242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9.1263332366943359</v>
      </c>
      <c r="L77" s="1">
        <f>K77-$K$7</f>
        <v>2.2946666081746425</v>
      </c>
      <c r="M77" s="27">
        <f>SQRT((D77*D77)+(H77*H77))</f>
        <v>6.4611420240787643E-2</v>
      </c>
      <c r="N77" s="14"/>
      <c r="O77" s="37">
        <f>POWER(2,-L77)</f>
        <v>0.20381517722751272</v>
      </c>
      <c r="P77" s="26">
        <f>M77/SQRT((COUNT(C75:C77)+COUNT(G75:G77)/2))</f>
        <v>3.0458115596236467E-2</v>
      </c>
    </row>
    <row r="78" spans="2:16">
      <c r="B78" s="31" t="s">
        <v>135</v>
      </c>
      <c r="C78" s="30">
        <v>29.530000686645508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6"/>
    </row>
    <row r="79" spans="2:16">
      <c r="B79" s="31" t="s">
        <v>135</v>
      </c>
      <c r="C79" s="30">
        <v>28.927000045776367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135</v>
      </c>
      <c r="C80" s="30">
        <v>28.968000411987305</v>
      </c>
      <c r="D80" s="4">
        <f>STDEV(C78:C80)</f>
        <v>0.33693102944902198</v>
      </c>
      <c r="E80" s="1">
        <f>AVERAGE(C78:C80)</f>
        <v>29.141667048136394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9.8463338216145857</v>
      </c>
      <c r="L80" s="1">
        <f>K80-$K$7</f>
        <v>3.0146671930948923</v>
      </c>
      <c r="M80" s="27">
        <f>SQRT((D80*D80)+(H80*H80))</f>
        <v>0.3403936862568297</v>
      </c>
      <c r="N80" s="14"/>
      <c r="O80" s="37">
        <f>POWER(2,-L80)</f>
        <v>0.12373562260899382</v>
      </c>
      <c r="P80" s="26">
        <f>M80/SQRT((COUNT(C78:C80)+COUNT(G78:G80)/2))</f>
        <v>0.1604631225501936</v>
      </c>
    </row>
    <row r="81" spans="2:16">
      <c r="B81" s="31" t="s">
        <v>136</v>
      </c>
      <c r="C81" s="30">
        <v>28.874000549316406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6"/>
    </row>
    <row r="82" spans="2:16">
      <c r="B82" s="31" t="s">
        <v>136</v>
      </c>
      <c r="C82" s="30">
        <v>29.292999267578125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136</v>
      </c>
      <c r="C83" s="30">
        <v>29.507999420166016</v>
      </c>
      <c r="D83" s="4">
        <f>STDEV(C81:C83)</f>
        <v>0.3224230036654499</v>
      </c>
      <c r="E83" s="1">
        <f>AVERAGE(C81:C83)</f>
        <v>29.224999745686848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8.621666590372719</v>
      </c>
      <c r="L83" s="1">
        <f>K83-$K$7</f>
        <v>1.7899999618530256</v>
      </c>
      <c r="M83" s="27">
        <f>SQRT((D83*D83)+(H83*H83))</f>
        <v>0.32477514250524897</v>
      </c>
      <c r="N83" s="14"/>
      <c r="O83" s="37">
        <f>POWER(2,-L83)</f>
        <v>0.28917205362245529</v>
      </c>
      <c r="P83" s="26">
        <f>M83/SQRT((COUNT(C81:C83)+COUNT(G81:G83)/2))</f>
        <v>0.15310047041752592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abSelected="1" topLeftCell="A46" workbookViewId="0">
      <selection activeCell="O173" sqref="O17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57031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20.937000274658203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20.822999954223633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20.881999969482422</v>
      </c>
      <c r="D7" s="4">
        <f>STDEV(C5:C8)</f>
        <v>5.7011853196142645E-2</v>
      </c>
      <c r="E7" s="1">
        <f>AVERAGE(C5:C8)</f>
        <v>20.880666732788086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6.8316666285196934</v>
      </c>
      <c r="L7" s="1">
        <f>K7-$K$7</f>
        <v>0</v>
      </c>
      <c r="M7" s="27">
        <f>SQRT((D7*D7)+(H7*H7))</f>
        <v>6.6493315072154183E-2</v>
      </c>
      <c r="N7" s="14"/>
      <c r="O7" s="37">
        <f>POWER(2,-L7)</f>
        <v>1</v>
      </c>
      <c r="P7" s="26">
        <f>M7/SQRT((COUNT(C5:C8)+COUNT(G5:G8)/2))</f>
        <v>3.1345249327395928E-2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9</v>
      </c>
      <c r="C9" s="30">
        <v>25.23900032043457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6"/>
    </row>
    <row r="10" spans="2:16">
      <c r="B10" s="31" t="s">
        <v>9</v>
      </c>
      <c r="C10" s="30">
        <v>24.902999877929688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9</v>
      </c>
      <c r="C11" s="30">
        <v>24.941999435424805</v>
      </c>
      <c r="D11" s="4">
        <f>STDEV(C9:C11)</f>
        <v>0.18376923416106952</v>
      </c>
      <c r="E11" s="1">
        <f>AVERAGE(C9:C11)</f>
        <v>25.027999877929687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7.7133331298828125</v>
      </c>
      <c r="L11" s="1">
        <f>K11-$K$7</f>
        <v>0.88166650136311908</v>
      </c>
      <c r="M11" s="27">
        <f>SQRT((D11*D11)+(H11*H11))</f>
        <v>0.24394304479161727</v>
      </c>
      <c r="N11" s="14"/>
      <c r="O11" s="37">
        <f>POWER(2,-L11)</f>
        <v>0.54274013322562198</v>
      </c>
      <c r="P11" s="26">
        <f>M11/SQRT((COUNT(C9:C11)+COUNT(G9:G11)/2))</f>
        <v>0.11499585413029753</v>
      </c>
    </row>
    <row r="12" spans="2:16">
      <c r="B12" s="31" t="s">
        <v>10</v>
      </c>
      <c r="C12" s="30">
        <v>27.857999801635742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6"/>
    </row>
    <row r="13" spans="2:16">
      <c r="B13" s="31" t="s">
        <v>10</v>
      </c>
      <c r="C13" s="30">
        <v>28.163999557495117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10</v>
      </c>
      <c r="C14" s="30">
        <v>27.545999526977539</v>
      </c>
      <c r="D14" s="4">
        <f>STDEV(C12:C14)</f>
        <v>0.30900487042873181</v>
      </c>
      <c r="E14" s="1">
        <f>AVERAGE(C12:C14)</f>
        <v>27.855999628702801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8.7129993438720703</v>
      </c>
      <c r="L14" s="1">
        <f>K14-$K$7</f>
        <v>1.8813327153523769</v>
      </c>
      <c r="M14" s="27">
        <f>SQRT((D14*D14)+(H14*H14))</f>
        <v>0.30924264029149573</v>
      </c>
      <c r="N14" s="14"/>
      <c r="O14" s="37">
        <f>POWER(2,-L14)</f>
        <v>0.27143285882362383</v>
      </c>
      <c r="P14" s="26">
        <f>M14/SQRT((COUNT(C12:C14)+COUNT(G12:G14)/2))</f>
        <v>0.14577837865476595</v>
      </c>
    </row>
    <row r="15" spans="2:16">
      <c r="B15" s="31" t="s">
        <v>11</v>
      </c>
      <c r="C15" s="30">
        <v>27.055000305175781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6"/>
    </row>
    <row r="16" spans="2:16">
      <c r="B16" s="31" t="s">
        <v>11</v>
      </c>
      <c r="C16" s="30">
        <v>26.74799919128418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</v>
      </c>
      <c r="C17" s="30">
        <v>26.881999969482422</v>
      </c>
      <c r="D17" s="4">
        <f>STDEV(C15:C17)</f>
        <v>0.15391285880785144</v>
      </c>
      <c r="E17" s="1">
        <f>AVERAGE(C15:C17)</f>
        <v>26.894999821980793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9.3676662445068359</v>
      </c>
      <c r="L17" s="1">
        <f>K17-$K$7</f>
        <v>2.5359996159871425</v>
      </c>
      <c r="M17" s="27">
        <f>SQRT((D17*D17)+(H17*H17))</f>
        <v>0.15667326900249023</v>
      </c>
      <c r="N17" s="14"/>
      <c r="O17" s="37">
        <f>POWER(2,-L17)</f>
        <v>0.17242016112273173</v>
      </c>
      <c r="P17" s="26">
        <f>M17/SQRT((COUNT(C15:C17)+COUNT(G15:G17)/2))</f>
        <v>7.3856487294883311E-2</v>
      </c>
    </row>
    <row r="18" spans="2:16">
      <c r="B18" s="31" t="s">
        <v>12</v>
      </c>
      <c r="C18" s="30">
        <v>29.687000274658203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6"/>
    </row>
    <row r="19" spans="2:16">
      <c r="B19" s="31" t="s">
        <v>12</v>
      </c>
      <c r="C19" s="30">
        <v>29.663000106811523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12</v>
      </c>
      <c r="C20" s="30"/>
      <c r="D20" s="4">
        <f>STDEV(C18:C20)</f>
        <v>1.6970681434002547E-2</v>
      </c>
      <c r="E20" s="1">
        <f>AVERAGE(C18:C20)</f>
        <v>29.675000190734863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11.746333758036297</v>
      </c>
      <c r="L20" s="1">
        <f>K20-$K$7</f>
        <v>4.9146671295166033</v>
      </c>
      <c r="M20" s="27">
        <f>SQRT((D20*D20)+(H20*H20))</f>
        <v>1.9347977640658647E-2</v>
      </c>
      <c r="N20" s="14"/>
      <c r="O20" s="37">
        <f>POWER(2,-L20)</f>
        <v>3.3154140631754835E-2</v>
      </c>
      <c r="P20" s="26">
        <f>M20/SQRT((COUNT(C18:C20)+COUNT(G18:G20)/2))</f>
        <v>1.0341929065472497E-2</v>
      </c>
    </row>
    <row r="21" spans="2:16">
      <c r="B21" s="31" t="s">
        <v>13</v>
      </c>
      <c r="C21" s="30"/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6"/>
    </row>
    <row r="22" spans="2:16">
      <c r="B22" s="31" t="s">
        <v>13</v>
      </c>
      <c r="C22" s="30">
        <v>23.756999969482422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13</v>
      </c>
      <c r="C23" s="30">
        <v>23.770000457763672</v>
      </c>
      <c r="D23" s="4">
        <f>STDEV(C21:C23)</f>
        <v>9.1927334224081187E-3</v>
      </c>
      <c r="E23" s="1">
        <f>AVERAGE(C21:C23)</f>
        <v>23.763500213623047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6.7881666819254569</v>
      </c>
      <c r="L23" s="1">
        <f>K23-$K$7</f>
        <v>-4.3499946594236505E-2</v>
      </c>
      <c r="M23" s="27">
        <f>SQRT((D23*D23)+(H23*H23))</f>
        <v>5.876900812442331E-2</v>
      </c>
      <c r="N23" s="14"/>
      <c r="O23" s="37">
        <f>POWER(2,-L23)</f>
        <v>1.0306110361611902</v>
      </c>
      <c r="P23" s="26">
        <f>M23/SQRT((COUNT(C21:C23)+COUNT(G21:G23)/2))</f>
        <v>3.1413356194589466E-2</v>
      </c>
    </row>
    <row r="24" spans="2:16">
      <c r="B24" s="31" t="s">
        <v>14</v>
      </c>
      <c r="C24" s="30">
        <v>25.256999969482422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6"/>
    </row>
    <row r="25" spans="2:16">
      <c r="B25" s="31" t="s">
        <v>14</v>
      </c>
      <c r="C25" s="30">
        <v>25.211999893188477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14</v>
      </c>
      <c r="C26" s="30">
        <v>25.249000549316406</v>
      </c>
      <c r="D26" s="4">
        <f>STDEV(C24:C26)</f>
        <v>2.400710361313451E-2</v>
      </c>
      <c r="E26" s="1">
        <f>AVERAGE(C24:C26)</f>
        <v>25.239333470662434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7.3349997202555315</v>
      </c>
      <c r="L26" s="1">
        <f>K26-$K$7</f>
        <v>0.50333309173583807</v>
      </c>
      <c r="M26" s="27">
        <f>SQRT((D26*D26)+(H26*H26))</f>
        <v>5.1707350304823103E-2</v>
      </c>
      <c r="N26" s="14"/>
      <c r="O26" s="37">
        <f>POWER(2,-L26)</f>
        <v>0.70547502169971166</v>
      </c>
      <c r="P26" s="26">
        <f>M26/SQRT((COUNT(C24:C26)+COUNT(G24:G26)/2))</f>
        <v>2.4375078691819142E-2</v>
      </c>
    </row>
    <row r="27" spans="2:16">
      <c r="B27" s="31" t="s">
        <v>15</v>
      </c>
      <c r="C27" s="30">
        <v>26.809999465942383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6"/>
    </row>
    <row r="28" spans="2:16">
      <c r="B28" s="31" t="s">
        <v>15</v>
      </c>
      <c r="C28" s="30">
        <v>26.996999740600586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15</v>
      </c>
      <c r="C29" s="30">
        <v>27.490999221801758</v>
      </c>
      <c r="D29" s="4">
        <f>STDEV(C27:C29)</f>
        <v>0.35184401317198288</v>
      </c>
      <c r="E29" s="1">
        <f>AVERAGE(C27:C29)</f>
        <v>27.099332809448242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9.5833330154418945</v>
      </c>
      <c r="L29" s="1">
        <f>K29-$K$7</f>
        <v>2.7516663869222011</v>
      </c>
      <c r="M29" s="27">
        <f>SQRT((D29*D29)+(H29*H29))</f>
        <v>0.36260452453036557</v>
      </c>
      <c r="N29" s="14"/>
      <c r="O29" s="37">
        <f>POWER(2,-L29)</f>
        <v>0.14847928908058314</v>
      </c>
      <c r="P29" s="26">
        <f>M29/SQRT((COUNT(C27:C29)+COUNT(G27:G29)/2))</f>
        <v>0.18130226226518278</v>
      </c>
    </row>
    <row r="30" spans="2:16">
      <c r="B30" s="31" t="s">
        <v>16</v>
      </c>
      <c r="C30" s="30">
        <v>28.847000122070313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6"/>
    </row>
    <row r="31" spans="2:16">
      <c r="B31" s="31" t="s">
        <v>16</v>
      </c>
      <c r="C31" s="30">
        <v>29.073999404907227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16</v>
      </c>
      <c r="C32" s="30">
        <v>28.775999069213867</v>
      </c>
      <c r="D32" s="4">
        <f>STDEV(C30:C32)</f>
        <v>0.15565668632632518</v>
      </c>
      <c r="E32" s="1">
        <f>AVERAGE(C30:C32)</f>
        <v>28.898999532063801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10.872666676839192</v>
      </c>
      <c r="L32" s="1">
        <f>K32-$K$7</f>
        <v>4.0410000483194981</v>
      </c>
      <c r="M32" s="27">
        <f>SQRT((D32*D32)+(H32*H32))</f>
        <v>0.17953090954987644</v>
      </c>
      <c r="N32" s="14"/>
      <c r="O32" s="37">
        <f>POWER(2,-L32)</f>
        <v>6.0748809714203544E-2</v>
      </c>
      <c r="P32" s="26">
        <f>M32/SQRT((COUNT(C30:C32)+COUNT(G30:G32)/2))</f>
        <v>8.4631682383537563E-2</v>
      </c>
    </row>
    <row r="33" spans="2:16">
      <c r="B33" s="31" t="s">
        <v>17</v>
      </c>
      <c r="C33" s="30">
        <v>24.36400032043457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6"/>
    </row>
    <row r="34" spans="2:16">
      <c r="B34" s="31" t="s">
        <v>17</v>
      </c>
      <c r="C34" s="30">
        <v>24.427999496459961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17</v>
      </c>
      <c r="C35" s="30">
        <v>24.542999267578125</v>
      </c>
      <c r="D35" s="4">
        <f>STDEV(C33:C35)</f>
        <v>9.0702319859766303E-2</v>
      </c>
      <c r="E35" s="1">
        <f>AVERAGE(C33:C35)</f>
        <v>24.444999694824219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7.1263332366943359</v>
      </c>
      <c r="L35" s="1">
        <f>K35-$K$7</f>
        <v>0.29466660817464252</v>
      </c>
      <c r="M35" s="27">
        <f>SQRT((D35*D35)+(H35*H35))</f>
        <v>0.24214238465038809</v>
      </c>
      <c r="N35" s="14"/>
      <c r="O35" s="37">
        <f>POWER(2,-L35)</f>
        <v>0.81526070891005065</v>
      </c>
      <c r="P35" s="26">
        <f>M35/SQRT((COUNT(C33:C35)+COUNT(G33:G35)/2))</f>
        <v>0.11414701479931387</v>
      </c>
    </row>
    <row r="36" spans="2:16">
      <c r="B36" s="31" t="s">
        <v>18</v>
      </c>
      <c r="C36" s="30">
        <v>26.266000747680664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6"/>
    </row>
    <row r="37" spans="2:16">
      <c r="B37" s="31" t="s">
        <v>18</v>
      </c>
      <c r="C37" s="30">
        <v>26.403999328613281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18</v>
      </c>
      <c r="C38" s="30">
        <v>26.13599967956543</v>
      </c>
      <c r="D38" s="4">
        <f>STDEV(C36:C38)</f>
        <v>0.13401971119968978</v>
      </c>
      <c r="E38" s="1">
        <f>AVERAGE(C36:C38)</f>
        <v>26.268666585286457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8.3669999440511056</v>
      </c>
      <c r="L38" s="1">
        <f>K38-$K$7</f>
        <v>1.5353333155314122</v>
      </c>
      <c r="M38" s="27">
        <f>SQRT((D38*D38)+(H38*H38))</f>
        <v>0.13574105455587707</v>
      </c>
      <c r="N38" s="14"/>
      <c r="O38" s="37">
        <f>POWER(2,-L38)</f>
        <v>0.34499962155950459</v>
      </c>
      <c r="P38" s="26">
        <f>M38/SQRT((COUNT(C36:C38)+COUNT(G36:G38)/2))</f>
        <v>6.3988946774582528E-2</v>
      </c>
    </row>
    <row r="39" spans="2:16">
      <c r="B39" s="31" t="s">
        <v>19</v>
      </c>
      <c r="C39" s="30">
        <v>25.902999877929687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6"/>
    </row>
    <row r="40" spans="2:16">
      <c r="B40" s="31" t="s">
        <v>19</v>
      </c>
      <c r="C40" s="30">
        <v>25.784999847412109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19</v>
      </c>
      <c r="C41" s="30">
        <v>25.881000518798828</v>
      </c>
      <c r="D41" s="4">
        <f>STDEV(C39:C41)</f>
        <v>6.274831725634647E-2</v>
      </c>
      <c r="E41" s="1">
        <f>AVERAGE(C39:C41)</f>
        <v>25.856333414713543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9.2950000762939453</v>
      </c>
      <c r="L41" s="1">
        <f>K41-$K$7</f>
        <v>2.4633334477742519</v>
      </c>
      <c r="M41" s="27">
        <f>SQRT((D41*D41)+(H41*H41))</f>
        <v>0.18833915186190686</v>
      </c>
      <c r="N41" s="14"/>
      <c r="O41" s="37">
        <f>POWER(2,-L41)</f>
        <v>0.18132711129330709</v>
      </c>
      <c r="P41" s="26">
        <f>M41/SQRT((COUNT(C39:C41)+COUNT(G39:G41)/2))</f>
        <v>8.8783927629651552E-2</v>
      </c>
    </row>
    <row r="42" spans="2:16">
      <c r="B42" s="38" t="s">
        <v>20</v>
      </c>
      <c r="C42" s="30">
        <v>28.233999252319336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6"/>
    </row>
    <row r="43" spans="2:16">
      <c r="B43" s="38" t="s">
        <v>20</v>
      </c>
      <c r="C43" s="30">
        <v>28.808000564575195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8" t="s">
        <v>20</v>
      </c>
      <c r="C44" s="30"/>
      <c r="D44" s="4">
        <f>STDEV(C42:C44)</f>
        <v>0.40588022030609511</v>
      </c>
      <c r="E44" s="1">
        <f>AVERAGE(C42:C44)</f>
        <v>28.520999908447266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9.4156665802001953</v>
      </c>
      <c r="L44" s="1">
        <f>K44-$K$7</f>
        <v>2.5839999516805019</v>
      </c>
      <c r="M44" s="27">
        <f>SQRT((D44*D44)+(H44*H44))</f>
        <v>0.40654161530154886</v>
      </c>
      <c r="N44" s="14"/>
      <c r="O44" s="43">
        <f>POWER(2,-L44)</f>
        <v>0.16677790179553389</v>
      </c>
      <c r="P44" s="26">
        <f>M44/SQRT((COUNT(C42:C44)+COUNT(G42:G44)/2))</f>
        <v>0.21730563398915004</v>
      </c>
    </row>
    <row r="45" spans="2:16">
      <c r="B45" s="31" t="s">
        <v>21</v>
      </c>
      <c r="C45" s="30">
        <v>26.238000869750977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6"/>
    </row>
    <row r="46" spans="2:16">
      <c r="B46" s="31" t="s">
        <v>21</v>
      </c>
      <c r="C46" s="30"/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21</v>
      </c>
      <c r="C47" s="30">
        <v>26.086000442504883</v>
      </c>
      <c r="D47" s="4">
        <f>STDEV(C45:C47)</f>
        <v>0.10748053284896535</v>
      </c>
      <c r="E47" s="1">
        <f>AVERAGE(C45:C47)</f>
        <v>26.16200065612793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9.2390003204345703</v>
      </c>
      <c r="L47" s="1">
        <f>K47-$K$7</f>
        <v>2.4073336919148769</v>
      </c>
      <c r="M47" s="27">
        <f>SQRT((D47*D47)+(H47*H47))</f>
        <v>0.11791560630559915</v>
      </c>
      <c r="N47" s="14"/>
      <c r="O47" s="37">
        <f>POWER(2,-L47)</f>
        <v>0.18850390404061246</v>
      </c>
      <c r="P47" s="26">
        <f>M47/SQRT((COUNT(C45:C47)+COUNT(G45:G47)/2))</f>
        <v>6.3028542764181864E-2</v>
      </c>
    </row>
    <row r="48" spans="2:16">
      <c r="B48" s="31" t="s">
        <v>22</v>
      </c>
      <c r="C48" s="30"/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6"/>
    </row>
    <row r="49" spans="2:16">
      <c r="B49" s="31" t="s">
        <v>22</v>
      </c>
      <c r="C49" s="30">
        <v>30.563999176025391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22</v>
      </c>
      <c r="C50" s="30">
        <v>30.767999649047852</v>
      </c>
      <c r="D50" s="4">
        <f>STDEV(C48:C50)</f>
        <v>0.14425011783944547</v>
      </c>
      <c r="E50" s="1">
        <f>AVERAGE(C48:C50)</f>
        <v>30.665999412536621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11.792999585469563</v>
      </c>
      <c r="L50" s="1">
        <f>K50-$K$7</f>
        <v>4.9613329569498692</v>
      </c>
      <c r="M50" s="27">
        <f>SQRT((D50*D50)+(H50*H50))</f>
        <v>0.15562792819007878</v>
      </c>
      <c r="N50" s="14"/>
      <c r="O50" s="37">
        <f>POWER(2,-L50)</f>
        <v>3.209888608247078E-2</v>
      </c>
      <c r="P50" s="26">
        <f>M50/SQRT((COUNT(C48:C50)+COUNT(G48:G50)/2))</f>
        <v>8.3186626728676119E-2</v>
      </c>
    </row>
    <row r="51" spans="2:16">
      <c r="B51" s="31" t="s">
        <v>23</v>
      </c>
      <c r="C51" s="30">
        <v>21.554000854492188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6"/>
    </row>
    <row r="52" spans="2:16">
      <c r="B52" s="31" t="s">
        <v>23</v>
      </c>
      <c r="C52" s="30">
        <v>21.569999694824219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23</v>
      </c>
      <c r="C53" s="30">
        <v>21.594999313354492</v>
      </c>
      <c r="D53" s="4">
        <f>STDEV(C51:C53)</f>
        <v>2.0663242112961163E-2</v>
      </c>
      <c r="E53" s="1">
        <f>AVERAGE(C51:C53)</f>
        <v>21.572999954223633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3.5176664988199882</v>
      </c>
      <c r="L53" s="1">
        <f>K53-$K$7</f>
        <v>-3.3140001296997053</v>
      </c>
      <c r="M53" s="27">
        <f>SQRT((D53*D53)+(H53*H53))</f>
        <v>0.13715427980597561</v>
      </c>
      <c r="N53" s="14"/>
      <c r="O53" s="37">
        <f>POWER(2,-L53)</f>
        <v>9.9451982453145931</v>
      </c>
      <c r="P53" s="26">
        <f>M53/SQRT((COUNT(C51:C53)+COUNT(G51:G53)/2))</f>
        <v>6.4655147546375011E-2</v>
      </c>
    </row>
    <row r="54" spans="2:16">
      <c r="B54" s="31" t="s">
        <v>24</v>
      </c>
      <c r="C54" s="30">
        <v>20.968000411987305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6"/>
    </row>
    <row r="55" spans="2:16">
      <c r="B55" s="31" t="s">
        <v>24</v>
      </c>
      <c r="C55" s="30">
        <v>20.945999145507813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24</v>
      </c>
      <c r="C56" s="30">
        <v>20.908000946044922</v>
      </c>
      <c r="D56" s="4">
        <f>STDEV(C54:C56)</f>
        <v>3.0353074535359133E-2</v>
      </c>
      <c r="E56" s="1">
        <f>AVERAGE(C54:C56)</f>
        <v>20.940666834513348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3.8729998270670585</v>
      </c>
      <c r="L56" s="1">
        <f>K56-$K$7</f>
        <v>-2.9586668014526349</v>
      </c>
      <c r="M56" s="27">
        <f>SQRT((D56*D56)+(H56*H56))</f>
        <v>4.0824891354579784E-2</v>
      </c>
      <c r="N56" s="14"/>
      <c r="O56" s="37">
        <f>POWER(2,-L56)</f>
        <v>7.7740522353387025</v>
      </c>
      <c r="P56" s="26">
        <f>M56/SQRT((COUNT(C54:C56)+COUNT(G54:G56)/2))</f>
        <v>1.9245038345351618E-2</v>
      </c>
    </row>
    <row r="57" spans="2:16">
      <c r="B57" s="31" t="s">
        <v>25</v>
      </c>
      <c r="C57" s="30"/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6"/>
    </row>
    <row r="58" spans="2:16">
      <c r="B58" s="31" t="s">
        <v>25</v>
      </c>
      <c r="C58" s="30">
        <v>30.684999465942383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25</v>
      </c>
      <c r="C59" s="30">
        <v>30.21299934387207</v>
      </c>
      <c r="D59" s="4">
        <f>STDEV(C57:C59)</f>
        <v>0.33375448703679617</v>
      </c>
      <c r="E59" s="1">
        <f>AVERAGE(C57:C59)</f>
        <v>30.448999404907227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1.2243328094482422</v>
      </c>
      <c r="L59" s="1">
        <f>K59-$K$7</f>
        <v>-5.6073338190714512</v>
      </c>
      <c r="M59" s="27">
        <f>SQRT((D59*D59)+(H59*H59))</f>
        <v>0.33788819163915168</v>
      </c>
      <c r="N59" s="14"/>
      <c r="O59" s="37">
        <f>POWER(2,-L59)</f>
        <v>48.750118448211495</v>
      </c>
      <c r="P59" s="26">
        <f>M59/SQRT((COUNT(C57:C59)+COUNT(G57:G59)/2))</f>
        <v>0.18060883545004586</v>
      </c>
    </row>
    <row r="60" spans="2:16">
      <c r="B60" s="31" t="s">
        <v>26</v>
      </c>
      <c r="C60" s="30">
        <v>22.902000427246094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6"/>
    </row>
    <row r="61" spans="2:16">
      <c r="B61" s="31" t="s">
        <v>26</v>
      </c>
      <c r="C61" s="30">
        <v>22.860000610351563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26</v>
      </c>
      <c r="C62" s="30">
        <v>23.246000289916992</v>
      </c>
      <c r="D62" s="4">
        <f>STDEV(C60:C62)</f>
        <v>0.2117764712936783</v>
      </c>
      <c r="E62" s="1">
        <f>AVERAGE(C60:C62)</f>
        <v>23.002667109171551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6.6580003102620466</v>
      </c>
      <c r="L62" s="1">
        <f>K62-$K$7</f>
        <v>-0.17366631825764678</v>
      </c>
      <c r="M62" s="27">
        <f>SQRT((D62*D62)+(H62*H62))</f>
        <v>0.2154055667511719</v>
      </c>
      <c r="N62" s="14"/>
      <c r="O62" s="37">
        <f>POWER(2,-L62)</f>
        <v>1.127921229753287</v>
      </c>
      <c r="P62" s="26">
        <f>M62/SQRT((COUNT(C60:C62)+COUNT(G60:G62)/2))</f>
        <v>0.10154315797005678</v>
      </c>
    </row>
    <row r="63" spans="2:16">
      <c r="B63" s="38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6"/>
    </row>
    <row r="64" spans="2:16">
      <c r="B64" s="38" t="s">
        <v>27</v>
      </c>
      <c r="C64" s="30">
        <v>29.503999710083008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8" t="s">
        <v>27</v>
      </c>
      <c r="C65" s="30">
        <v>27.715000152587891</v>
      </c>
      <c r="D65" s="4">
        <f>STDEV(C63:C65)</f>
        <v>1.2650137186445303</v>
      </c>
      <c r="E65" s="1">
        <f>AVERAGE(C63:C65)</f>
        <v>28.609499931335449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10.370833396911621</v>
      </c>
      <c r="L65" s="1">
        <f>K65-$K$7</f>
        <v>3.5391667683919277</v>
      </c>
      <c r="M65" s="27">
        <f>SQRT((D65*D65)+(H65*H65))</f>
        <v>1.2650146411436527</v>
      </c>
      <c r="N65" s="14"/>
      <c r="O65" s="43">
        <f>POWER(2,-L65)</f>
        <v>8.6021030920112956E-2</v>
      </c>
      <c r="P65" s="26">
        <f>M65/SQRT((COUNT(C63:C65)+COUNT(G63:G65)/2))</f>
        <v>0.67617876805890498</v>
      </c>
    </row>
    <row r="66" spans="2:16">
      <c r="B66" s="38" t="s">
        <v>28</v>
      </c>
      <c r="C66" s="30">
        <v>25.781000137329102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6"/>
    </row>
    <row r="67" spans="2:16">
      <c r="B67" s="38" t="s">
        <v>28</v>
      </c>
      <c r="C67" s="30"/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8" t="s">
        <v>28</v>
      </c>
      <c r="C68" s="30">
        <v>24.429000854492188</v>
      </c>
      <c r="D68" s="4">
        <f>STDEV(C66:C68)</f>
        <v>0.95600786105333102</v>
      </c>
      <c r="E68" s="1">
        <f>AVERAGE(C66:C68)</f>
        <v>25.105000495910645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9.2203337351481114</v>
      </c>
      <c r="L68" s="1">
        <f>K68-$K$7</f>
        <v>2.388667106628418</v>
      </c>
      <c r="M68" s="27">
        <f>SQRT((D68*D68)+(H68*H68))</f>
        <v>0.95643365709098083</v>
      </c>
      <c r="N68" s="14"/>
      <c r="O68" s="43">
        <f>POWER(2,-L68)</f>
        <v>0.19095874476595404</v>
      </c>
      <c r="P68" s="26">
        <f>M68/SQRT((COUNT(C66:C68)+COUNT(G66:G68)/2))</f>
        <v>0.51123529400195478</v>
      </c>
    </row>
    <row r="69" spans="2:16">
      <c r="B69" s="31" t="s">
        <v>29</v>
      </c>
      <c r="C69" s="30">
        <v>29.180999755859375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6"/>
    </row>
    <row r="70" spans="2:16">
      <c r="B70" s="31" t="s">
        <v>29</v>
      </c>
      <c r="C70" s="30"/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29</v>
      </c>
      <c r="C71" s="30">
        <v>29.455999374389648</v>
      </c>
      <c r="D71" s="4">
        <f>STDEV(C69:C71)</f>
        <v>0.1944540950864701</v>
      </c>
      <c r="E71" s="1">
        <f>AVERAGE(C69:C71)</f>
        <v>29.318499565124512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10.608166694641113</v>
      </c>
      <c r="L71" s="1">
        <f>K71-$K$7</f>
        <v>3.7765000661214199</v>
      </c>
      <c r="M71" s="27">
        <f>SQRT((D71*D71)+(H71*H71))</f>
        <v>0.19731880230361809</v>
      </c>
      <c r="N71" s="14"/>
      <c r="O71" s="37">
        <f>POWER(2,-L71)</f>
        <v>7.2972664036520599E-2</v>
      </c>
      <c r="P71" s="26">
        <f>M71/SQRT((COUNT(C69:C71)+COUNT(G69:G71)/2))</f>
        <v>0.10547133631267423</v>
      </c>
    </row>
    <row r="72" spans="2:16">
      <c r="B72" s="31" t="s">
        <v>30</v>
      </c>
      <c r="C72" s="30"/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30</v>
      </c>
      <c r="C73" s="30">
        <v>29.965000152587891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30</v>
      </c>
      <c r="C74" s="30">
        <v>29.677999496459961</v>
      </c>
      <c r="D74" s="4">
        <f>STDEV(C72:C74)</f>
        <v>0.20294011015304755</v>
      </c>
      <c r="E74" s="1">
        <f>AVERAGE(C72:C74)</f>
        <v>29.821499824523926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8.825832684834797</v>
      </c>
      <c r="L74" s="1">
        <f>K74-$K$7</f>
        <v>1.9941660563151036</v>
      </c>
      <c r="M74" s="27">
        <f>SQRT((D74*D74)+(H74*H74))</f>
        <v>0.20646798636554103</v>
      </c>
      <c r="N74" s="14"/>
      <c r="O74" s="37">
        <f>POWER(2,-L74)</f>
        <v>0.25101299218338274</v>
      </c>
      <c r="P74" s="26">
        <f>M74/SQRT((COUNT(C72:C74)+COUNT(G72:G74)/2))</f>
        <v>0.110361780902424</v>
      </c>
    </row>
    <row r="75" spans="2:16">
      <c r="B75" s="31" t="s">
        <v>31</v>
      </c>
      <c r="C75" s="30">
        <v>30.677000045776367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6"/>
    </row>
    <row r="76" spans="2:16">
      <c r="B76" s="31" t="s">
        <v>31</v>
      </c>
      <c r="C76" s="30">
        <v>30.431999206542969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31</v>
      </c>
      <c r="C77" s="30"/>
      <c r="D77" s="4">
        <f>STDEV(C75:C77)</f>
        <v>0.17324175481833118</v>
      </c>
      <c r="E77" s="1">
        <f>AVERAGE(C75:C77)</f>
        <v>30.554499626159668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12.316166241963703</v>
      </c>
      <c r="L77" s="1">
        <f>K77-$K$7</f>
        <v>5.4844996134440098</v>
      </c>
      <c r="M77" s="27">
        <f>SQRT((D77*D77)+(H77*H77))</f>
        <v>0.18101677010884223</v>
      </c>
      <c r="N77" s="14"/>
      <c r="O77" s="37">
        <f>POWER(2,-L77)</f>
        <v>2.2335779065918993E-2</v>
      </c>
      <c r="P77" s="26">
        <f>M77/SQRT((COUNT(C75:C77)+COUNT(G75:G77)/2))</f>
        <v>9.6757533572529988E-2</v>
      </c>
    </row>
    <row r="78" spans="2:16">
      <c r="B78" s="31" t="s">
        <v>32</v>
      </c>
      <c r="C78" s="30">
        <v>24.850000381469727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6"/>
    </row>
    <row r="79" spans="2:16">
      <c r="B79" s="31" t="s">
        <v>32</v>
      </c>
      <c r="C79" s="30">
        <v>25.004999160766602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32</v>
      </c>
      <c r="C80" s="30">
        <v>24.773000717163086</v>
      </c>
      <c r="D80" s="4">
        <f>STDEV(C78:C80)</f>
        <v>0.11816432606142907</v>
      </c>
      <c r="E80" s="1">
        <f>AVERAGE(C78:C80)</f>
        <v>24.876000086466473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6.1036663055419922</v>
      </c>
      <c r="L80" s="1">
        <f>K80-$K$7</f>
        <v>-0.72800032297770123</v>
      </c>
      <c r="M80" s="27">
        <f>SQRT((D80*D80)+(H80*H80))</f>
        <v>0.13316583141820248</v>
      </c>
      <c r="N80" s="14"/>
      <c r="O80" s="37">
        <f>POWER(2,-L80)</f>
        <v>1.6563416934760584</v>
      </c>
      <c r="P80" s="26">
        <f>M80/SQRT((COUNT(C78:C80)+COUNT(G78:G80)/2))</f>
        <v>6.2774974945437059E-2</v>
      </c>
    </row>
    <row r="81" spans="2:16">
      <c r="B81" s="31" t="s">
        <v>33</v>
      </c>
      <c r="C81" s="30">
        <v>28.349000930786133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6"/>
    </row>
    <row r="82" spans="2:16">
      <c r="B82" s="31" t="s">
        <v>33</v>
      </c>
      <c r="C82" s="30">
        <v>28.291999816894531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33</v>
      </c>
      <c r="C83" s="30">
        <v>28.693000793457031</v>
      </c>
      <c r="D83" s="4">
        <f>STDEV(C81:C83)</f>
        <v>0.21694347025054869</v>
      </c>
      <c r="E83" s="1">
        <f>AVERAGE(C81:C83)</f>
        <v>28.444667180379231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9.6530005137125627</v>
      </c>
      <c r="L83" s="1">
        <f>K83-$K$7</f>
        <v>2.8213338851928693</v>
      </c>
      <c r="M83" s="27">
        <f>SQRT((D83*D83)+(H83*H83))</f>
        <v>0.26635465903143141</v>
      </c>
      <c r="N83" s="14"/>
      <c r="O83" s="37">
        <f>POWER(2,-L83)</f>
        <v>0.14147961612357016</v>
      </c>
      <c r="P83" s="26">
        <f>M83/SQRT((COUNT(C81:C83)+COUNT(G81:G83)/2))</f>
        <v>0.12556079040117057</v>
      </c>
    </row>
    <row r="84" spans="2:16">
      <c r="B84" s="31" t="s">
        <v>34</v>
      </c>
      <c r="C84" s="30">
        <v>25.61199951171875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6"/>
    </row>
    <row r="85" spans="2:16">
      <c r="B85" s="31" t="s">
        <v>34</v>
      </c>
      <c r="C85" s="30">
        <v>25.554000854492187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34</v>
      </c>
      <c r="C86" s="30">
        <v>25.728000640869141</v>
      </c>
      <c r="D86" s="4">
        <f>STDEV(C84:C86)</f>
        <v>8.8596493406412749E-2</v>
      </c>
      <c r="E86" s="1">
        <f>AVERAGE(C84:C86)</f>
        <v>25.631333669026692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8.3908332188924142</v>
      </c>
      <c r="L86" s="1">
        <f>K86-$K$7</f>
        <v>1.5591665903727208</v>
      </c>
      <c r="M86" s="27">
        <f>SQRT((D86*D86)+(H86*H86))</f>
        <v>8.8621890197311995E-2</v>
      </c>
      <c r="N86" s="14"/>
      <c r="O86" s="37">
        <f>POWER(2,-L86)</f>
        <v>0.33934705774382196</v>
      </c>
      <c r="P86" s="26">
        <f>M86/SQRT((COUNT(C84:C86)+COUNT(G84:G86)/2))</f>
        <v>4.4310945098655997E-2</v>
      </c>
    </row>
    <row r="87" spans="2:16">
      <c r="B87" s="31" t="s">
        <v>35</v>
      </c>
      <c r="C87" s="30">
        <v>36.209999084472656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6"/>
    </row>
    <row r="88" spans="2:16">
      <c r="B88" s="31" t="s">
        <v>35</v>
      </c>
      <c r="C88" s="30">
        <v>33.481998443603516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35</v>
      </c>
      <c r="C89" t="s">
        <v>79</v>
      </c>
      <c r="D89" s="4">
        <f>STDEV(C87:C89)</f>
        <v>1.9289877522398169</v>
      </c>
      <c r="E89" s="1">
        <f>AVERAGE(C87:C89)</f>
        <v>34.845998764038086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2.4686648050943987</v>
      </c>
      <c r="L89" s="1">
        <f>K89-$K$7</f>
        <v>-4.3630018234252947</v>
      </c>
      <c r="M89" s="27">
        <f>SQRT((D89*D89)+(H89*H89))</f>
        <v>2.9646265523708193</v>
      </c>
      <c r="N89" s="14"/>
      <c r="O89" s="43">
        <f>POWER(2,-L89)</f>
        <v>20.577585742927091</v>
      </c>
      <c r="P89" s="26">
        <f>M89/SQRT((COUNT(C87:C89)+COUNT(G87:G89)/2))</f>
        <v>1.5846595483863484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6"/>
    </row>
    <row r="91" spans="2:16">
      <c r="B91" s="31" t="s">
        <v>36</v>
      </c>
      <c r="C91" s="30">
        <v>31.177999496459961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36</v>
      </c>
      <c r="C92" s="30">
        <v>35.212001800537109</v>
      </c>
      <c r="D92" s="4">
        <f>STDEV(C90:C92)</f>
        <v>2.8524703845351089</v>
      </c>
      <c r="E92" s="1">
        <f>AVERAGE(C90:C92)</f>
        <v>33.195000648498535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3.6010001500447579</v>
      </c>
      <c r="L92" s="1">
        <f>K92-$K$7</f>
        <v>-3.2306664784749355</v>
      </c>
      <c r="M92" s="27">
        <f>SQRT((D92*D92)+(H92*H92))</f>
        <v>2.8871280391913006</v>
      </c>
      <c r="N92" s="14"/>
      <c r="O92" s="43">
        <f>POWER(2,-L92)</f>
        <v>9.3870150898922411</v>
      </c>
      <c r="P92" s="26">
        <f>M92/SQRT((COUNT(C90:C92)+COUNT(G90:G92)/2))</f>
        <v>1.5432348506288993</v>
      </c>
    </row>
    <row r="93" spans="2:16">
      <c r="B93" s="31" t="s">
        <v>37</v>
      </c>
      <c r="C93" s="30">
        <v>27.333999633789063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6"/>
    </row>
    <row r="94" spans="2:16">
      <c r="B94" s="31" t="s">
        <v>37</v>
      </c>
      <c r="C94" s="30">
        <v>27.11199951171875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37</v>
      </c>
      <c r="C95" s="30">
        <v>26.902000427246094</v>
      </c>
      <c r="D95" s="4">
        <f>STDEV(C93:C95)</f>
        <v>0.21602738411749536</v>
      </c>
      <c r="E95" s="1">
        <f>AVERAGE(C93:C95)</f>
        <v>27.115999857584637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8.8646659851074219</v>
      </c>
      <c r="L95" s="1">
        <f>K95-$K$7</f>
        <v>2.0329993565877285</v>
      </c>
      <c r="M95" s="27">
        <f>SQRT((D95*D95)+(H95*H95))</f>
        <v>0.21634499492733431</v>
      </c>
      <c r="N95" s="14"/>
      <c r="O95" s="37">
        <f>POWER(2,-L95)</f>
        <v>0.24434655057620552</v>
      </c>
      <c r="P95" s="26">
        <f>M95/SQRT((COUNT(C93:C95)+COUNT(G93:G95)/2))</f>
        <v>0.10198600865925822</v>
      </c>
    </row>
    <row r="96" spans="2:16">
      <c r="B96" s="31" t="s">
        <v>38</v>
      </c>
      <c r="C96" s="30">
        <v>24.403999328613281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6"/>
    </row>
    <row r="97" spans="2:16">
      <c r="B97" s="31" t="s">
        <v>38</v>
      </c>
      <c r="C97" s="30">
        <v>24.48900032043457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38</v>
      </c>
      <c r="C98" s="30">
        <v>24.349000930786133</v>
      </c>
      <c r="D98" s="4">
        <f>STDEV(C96:C98)</f>
        <v>7.0533468977608024E-2</v>
      </c>
      <c r="E98" s="1">
        <f>AVERAGE(C96:C98)</f>
        <v>24.414000193277996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7.0596669514973982</v>
      </c>
      <c r="L98" s="1">
        <f>K98-$K$7</f>
        <v>0.22800032297770478</v>
      </c>
      <c r="M98" s="27">
        <f>SQRT((D98*D98)+(H98*H98))</f>
        <v>7.3104760380186026E-2</v>
      </c>
      <c r="N98" s="14"/>
      <c r="O98" s="37">
        <f>POWER(2,-L98)</f>
        <v>0.85381752324616778</v>
      </c>
      <c r="P98" s="26">
        <f>M98/SQRT((COUNT(C96:C98)+COUNT(G96:G98)/2))</f>
        <v>3.4461914534564798E-2</v>
      </c>
    </row>
    <row r="99" spans="2:16">
      <c r="B99" s="31" t="s">
        <v>39</v>
      </c>
      <c r="C99" s="30">
        <v>28.868999481201172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6"/>
    </row>
    <row r="100" spans="2:16">
      <c r="B100" s="31" t="s">
        <v>39</v>
      </c>
      <c r="C100" s="30">
        <v>28.704999923706055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39</v>
      </c>
      <c r="C101" s="30">
        <v>29.173999786376953</v>
      </c>
      <c r="D101" s="4">
        <f>STDEV(C99:C101)</f>
        <v>0.23800627169635005</v>
      </c>
      <c r="E101" s="1">
        <f>AVERAGE(C99:C101)</f>
        <v>28.915999730428059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9.9703330993652344</v>
      </c>
      <c r="L101" s="1">
        <f>K101-$K$7</f>
        <v>3.138666470845541</v>
      </c>
      <c r="M101" s="27">
        <f>SQRT((D101*D101)+(H101*H101))</f>
        <v>0.24075784269987263</v>
      </c>
      <c r="N101" s="14"/>
      <c r="O101" s="37">
        <f>POWER(2,-L101)</f>
        <v>0.11354479901200287</v>
      </c>
      <c r="P101" s="26">
        <f>M101/SQRT((COUNT(C99:C101)+COUNT(G99:G101)/2))</f>
        <v>0.11349433546461606</v>
      </c>
    </row>
    <row r="102" spans="2:16">
      <c r="B102" s="31" t="s">
        <v>40</v>
      </c>
      <c r="C102" s="30">
        <v>25.586000442504883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40</v>
      </c>
      <c r="C103" s="30">
        <v>25.783000946044922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40</v>
      </c>
      <c r="C104" s="30">
        <v>25.565000534057617</v>
      </c>
      <c r="D104" s="4">
        <f>STDEV(C102:C104)</f>
        <v>0.12025970104767505</v>
      </c>
      <c r="E104" s="1">
        <f>AVERAGE(C102:C104)</f>
        <v>25.644667307535808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7.9756673177083357</v>
      </c>
      <c r="L104" s="1">
        <f>K104-$K$7</f>
        <v>1.1440006891886423</v>
      </c>
      <c r="M104" s="27">
        <f>SQRT((D104*D104)+(H104*H104))</f>
        <v>0.12616813488439479</v>
      </c>
      <c r="N104" s="14"/>
      <c r="O104" s="37">
        <f>POWER(2,-L104)</f>
        <v>0.45250301527656384</v>
      </c>
      <c r="P104" s="26">
        <f>M104/SQRT((COUNT(C102:C104)+COUNT(G102:G104)/2))</f>
        <v>5.9476229164276383E-2</v>
      </c>
    </row>
    <row r="105" spans="2:16">
      <c r="B105" s="31" t="s">
        <v>41</v>
      </c>
      <c r="C105" s="30"/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6"/>
    </row>
    <row r="106" spans="2:16">
      <c r="B106" s="31" t="s">
        <v>41</v>
      </c>
      <c r="C106" s="30">
        <v>29.489999771118164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6"/>
    </row>
    <row r="107" spans="2:16" ht="15.75">
      <c r="B107" s="31" t="s">
        <v>41</v>
      </c>
      <c r="C107" s="30">
        <v>28.983999252319336</v>
      </c>
      <c r="D107" s="4">
        <f>STDEV(C105:C107)</f>
        <v>0.3577963981265625</v>
      </c>
      <c r="E107" s="1">
        <f>AVERAGE(C105:C107)</f>
        <v>29.23699951171875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10.423666000366211</v>
      </c>
      <c r="L107" s="1">
        <f>K107-$K$7</f>
        <v>3.5919993718465175</v>
      </c>
      <c r="M107" s="27">
        <f>SQRT((D107*D107)+(H107*H107))</f>
        <v>0.35835677169020275</v>
      </c>
      <c r="N107" s="14"/>
      <c r="O107" s="37">
        <f>POWER(2,-L107)</f>
        <v>8.2927857394337334E-2</v>
      </c>
      <c r="P107" s="26">
        <f>M107/SQRT((COUNT(C105:C107)+COUNT(G105:G107)/2))</f>
        <v>0.19154975169930141</v>
      </c>
    </row>
    <row r="108" spans="2:16">
      <c r="B108" s="31" t="s">
        <v>42</v>
      </c>
      <c r="C108" s="30">
        <v>25.572999954223633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6"/>
    </row>
    <row r="109" spans="2:16">
      <c r="B109" s="31" t="s">
        <v>42</v>
      </c>
      <c r="C109" s="30">
        <v>25.642000198364258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6"/>
    </row>
    <row r="110" spans="2:16" ht="15.75">
      <c r="B110" s="31" t="s">
        <v>42</v>
      </c>
      <c r="C110" s="30">
        <v>25.993000030517578</v>
      </c>
      <c r="D110" s="4">
        <f>STDEV(C108:C110)</f>
        <v>0.22522654519026125</v>
      </c>
      <c r="E110" s="1">
        <f>AVERAGE(C108:C110)</f>
        <v>25.736000061035156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7.0446669260660819</v>
      </c>
      <c r="L110" s="1">
        <f>K110-$K$7</f>
        <v>0.2130002975463885</v>
      </c>
      <c r="M110" s="27">
        <f>SQRT((D110*D110)+(H110*H110))</f>
        <v>0.2352177126625383</v>
      </c>
      <c r="N110" s="14"/>
      <c r="O110" s="37">
        <f>POWER(2,-L110)</f>
        <v>0.86274116660793132</v>
      </c>
      <c r="P110" s="26">
        <f>M110/SQRT((COUNT(C108:C110)+COUNT(G108:G110)/2))</f>
        <v>0.11088269311924646</v>
      </c>
    </row>
    <row r="111" spans="2:16">
      <c r="B111" s="38" t="s">
        <v>43</v>
      </c>
      <c r="C111" s="30">
        <v>33.158000946044922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6"/>
    </row>
    <row r="112" spans="2:16">
      <c r="B112" s="38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6"/>
    </row>
    <row r="113" spans="2:16" ht="15.75">
      <c r="B113" s="38" t="s">
        <v>43</v>
      </c>
      <c r="C113" s="30">
        <v>31.676000595092773</v>
      </c>
      <c r="D113" s="4">
        <f>STDEV(C111:C113)</f>
        <v>1.0479324978791074</v>
      </c>
      <c r="E113" s="1">
        <f>AVERAGE(C111:C113)</f>
        <v>32.417000770568848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11.117000897725422</v>
      </c>
      <c r="L113" s="1">
        <f>K113-$K$7</f>
        <v>4.2853342692057286</v>
      </c>
      <c r="M113" s="27">
        <f>SQRT((D113*D113)+(H113*H113))</f>
        <v>1.0494834741871764</v>
      </c>
      <c r="N113" s="14"/>
      <c r="O113" s="43">
        <f>POWER(2,-L113)</f>
        <v>5.1284466678052171E-2</v>
      </c>
      <c r="P113" s="26">
        <f>M113/SQRT((COUNT(C111:C113)+COUNT(G111:G113)/2))</f>
        <v>0.56097251335566112</v>
      </c>
    </row>
    <row r="114" spans="2:16">
      <c r="B114" s="38" t="s">
        <v>44</v>
      </c>
      <c r="C114" s="30">
        <v>25.106000900268555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6"/>
    </row>
    <row r="115" spans="2:16">
      <c r="B115" s="38" t="s">
        <v>44</v>
      </c>
      <c r="C115" s="30">
        <v>26.38800048828125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6"/>
    </row>
    <row r="116" spans="2:16" ht="15.75">
      <c r="B116" s="38" t="s">
        <v>44</v>
      </c>
      <c r="C116" s="30"/>
      <c r="D116" s="4">
        <f>STDEV(C114:C116)</f>
        <v>0.90651060216213697</v>
      </c>
      <c r="E116" s="1">
        <f>AVERAGE(C114:C116)</f>
        <v>25.747000694274902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8.1013339360555001</v>
      </c>
      <c r="L116" s="1">
        <f>K116-$K$7</f>
        <v>1.2696673075358067</v>
      </c>
      <c r="M116" s="27">
        <f>SQRT((D116*D116)+(H116*H116))</f>
        <v>0.91298563556163936</v>
      </c>
      <c r="N116" s="14"/>
      <c r="O116" s="43">
        <f>POWER(2,-L116)</f>
        <v>0.41475540648563763</v>
      </c>
      <c r="P116" s="26">
        <f>M116/SQRT((COUNT(C114:C116)+COUNT(G114:G116)/2))</f>
        <v>0.48801134961681564</v>
      </c>
    </row>
    <row r="117" spans="2:16">
      <c r="B117" s="38" t="s">
        <v>45</v>
      </c>
      <c r="C117" s="30">
        <v>31.292999267578125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6"/>
    </row>
    <row r="118" spans="2:16">
      <c r="B118" s="38" t="s">
        <v>45</v>
      </c>
      <c r="C118" s="30"/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6"/>
    </row>
    <row r="119" spans="2:16" ht="15.75">
      <c r="B119" s="38" t="s">
        <v>45</v>
      </c>
      <c r="C119" s="30">
        <v>30.00200080871582</v>
      </c>
      <c r="D119" s="4">
        <f>STDEV(C117:C119)</f>
        <v>0.91287376476291771</v>
      </c>
      <c r="E119" s="1">
        <f>AVERAGE(C117:C119)</f>
        <v>30.647500038146973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11.834166526794434</v>
      </c>
      <c r="L119" s="1">
        <f>K119-$K$7</f>
        <v>5.0024998982747402</v>
      </c>
      <c r="M119" s="27">
        <f>SQRT((D119*D119)+(H119*H119))</f>
        <v>0.91337005130901783</v>
      </c>
      <c r="N119" s="14"/>
      <c r="O119" s="43">
        <f>POWER(2,-L119)</f>
        <v>3.1195896968309135E-2</v>
      </c>
      <c r="P119" s="26">
        <f>M119/SQRT((COUNT(C117:C119)+COUNT(G117:G119)/2))</f>
        <v>0.48821682847692577</v>
      </c>
    </row>
    <row r="120" spans="2:16">
      <c r="B120" s="31" t="s">
        <v>46</v>
      </c>
      <c r="C120" s="30">
        <v>24.861000061035156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6"/>
    </row>
    <row r="121" spans="2:16">
      <c r="B121" s="31" t="s">
        <v>46</v>
      </c>
      <c r="C121" s="30">
        <v>25.104999542236328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6"/>
    </row>
    <row r="122" spans="2:16" ht="15.75">
      <c r="B122" s="31" t="s">
        <v>46</v>
      </c>
      <c r="C122" s="30">
        <v>25.224000930786133</v>
      </c>
      <c r="D122" s="4">
        <f>STDEV(C120:C122)</f>
        <v>0.18505256403843209</v>
      </c>
      <c r="E122" s="1">
        <f>AVERAGE(C120:C122)</f>
        <v>25.063333511352539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6.7120005289713554</v>
      </c>
      <c r="L122" s="1">
        <f>K122-$K$7</f>
        <v>-0.11966609954833807</v>
      </c>
      <c r="M122" s="27">
        <f>SQRT((D122*D122)+(H122*H122))</f>
        <v>0.18735196186563796</v>
      </c>
      <c r="N122" s="14"/>
      <c r="O122" s="37">
        <f>POWER(2,-L122)</f>
        <v>1.086483375369248</v>
      </c>
      <c r="P122" s="26">
        <f>M122/SQRT((COUNT(C120:C122)+COUNT(G120:G122)/2))</f>
        <v>8.8318561802530712E-2</v>
      </c>
    </row>
    <row r="123" spans="2:16">
      <c r="B123" s="31" t="s">
        <v>47</v>
      </c>
      <c r="C123" s="30">
        <v>31.429000854492188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6"/>
    </row>
    <row r="124" spans="2:16">
      <c r="B124" s="31" t="s">
        <v>47</v>
      </c>
      <c r="C124" s="30">
        <v>31.020999908447266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6"/>
    </row>
    <row r="125" spans="2:16" ht="15.75">
      <c r="B125" s="31" t="s">
        <v>47</v>
      </c>
      <c r="C125" s="30"/>
      <c r="D125" s="4">
        <f>STDEV(C123:C125)</f>
        <v>0.28850023567889094</v>
      </c>
      <c r="E125" s="1">
        <f>AVERAGE(C123:C125)</f>
        <v>31.225000381469727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11.363667805989582</v>
      </c>
      <c r="L125" s="1">
        <f>K125-$K$7</f>
        <v>4.5320011774698887</v>
      </c>
      <c r="M125" s="27">
        <f>SQRT((D125*D125)+(H125*H125))</f>
        <v>0.29005640299683161</v>
      </c>
      <c r="N125" s="14"/>
      <c r="O125" s="37">
        <f>POWER(2,-L125)</f>
        <v>4.3224671878332933E-2</v>
      </c>
      <c r="P125" s="26">
        <f>M125/SQRT((COUNT(C123:C125)+COUNT(G123:G125)/2))</f>
        <v>0.15504166897916774</v>
      </c>
    </row>
    <row r="126" spans="2:16">
      <c r="B126" s="31" t="s">
        <v>48</v>
      </c>
      <c r="C126" s="30">
        <v>24.715000152587891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6"/>
    </row>
    <row r="127" spans="2:16">
      <c r="B127" s="31" t="s">
        <v>48</v>
      </c>
      <c r="C127" s="30">
        <v>25.052000045776367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6"/>
    </row>
    <row r="128" spans="2:16" ht="15.75">
      <c r="B128" s="31" t="s">
        <v>48</v>
      </c>
      <c r="C128" s="30">
        <v>24.514999389648438</v>
      </c>
      <c r="D128" s="4">
        <f>STDEV(C126:C128)</f>
        <v>0.27139729115187766</v>
      </c>
      <c r="E128" s="1">
        <f>AVERAGE(C126:C128)</f>
        <v>24.760666529337566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7.625333150227867</v>
      </c>
      <c r="L128" s="1">
        <f>K128-$K$7</f>
        <v>0.79366652170817353</v>
      </c>
      <c r="M128" s="27">
        <f>SQRT((D128*D128)+(H128*H128))</f>
        <v>0.27205299491442198</v>
      </c>
      <c r="N128" s="14"/>
      <c r="O128" s="37">
        <f>POWER(2,-L128)</f>
        <v>0.57687613177112362</v>
      </c>
      <c r="P128" s="26">
        <f>M128/SQRT((COUNT(C126:C128)+COUNT(G126:G128)/2))</f>
        <v>0.12824701169739808</v>
      </c>
    </row>
    <row r="129" spans="2:16">
      <c r="B129" s="31" t="s">
        <v>49</v>
      </c>
      <c r="C129" s="30">
        <v>29.528999328613281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6"/>
    </row>
    <row r="130" spans="2:16">
      <c r="B130" s="31" t="s">
        <v>49</v>
      </c>
      <c r="C130" s="30"/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6"/>
    </row>
    <row r="131" spans="2:16" ht="15.75">
      <c r="B131" s="31" t="s">
        <v>49</v>
      </c>
      <c r="C131" s="30">
        <v>29.330999374389648</v>
      </c>
      <c r="D131" s="4">
        <f t="shared" ref="D131" si="0">STDEV(C129:C131)</f>
        <v>0.14000711030615676</v>
      </c>
      <c r="E131" s="1">
        <f t="shared" ref="E131" si="1">AVERAGE(C129:C131)</f>
        <v>29.429999351501465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10.112666130065918</v>
      </c>
      <c r="L131" s="1">
        <f t="shared" ref="L131" si="5">K131-$K$7</f>
        <v>3.2809995015462246</v>
      </c>
      <c r="M131" s="27">
        <f t="shared" ref="M131" si="6">SQRT((D131*D131)+(H131*H131))</f>
        <v>0.20818859396438821</v>
      </c>
      <c r="N131" s="14"/>
      <c r="O131" s="37">
        <f t="shared" ref="O131" si="7">POWER(2,-L131)</f>
        <v>0.102877578704224</v>
      </c>
      <c r="P131" s="26">
        <f t="shared" ref="P131" si="8">M131/SQRT((COUNT(C129:C131)+COUNT(G129:G131)/2))</f>
        <v>0.11128148434984771</v>
      </c>
    </row>
    <row r="132" spans="2:16">
      <c r="B132" s="31" t="s">
        <v>50</v>
      </c>
      <c r="C132" s="30">
        <v>24.697999954223633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6"/>
    </row>
    <row r="133" spans="2:16">
      <c r="B133" s="31" t="s">
        <v>50</v>
      </c>
      <c r="C133" s="30">
        <v>24.479999542236328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6"/>
    </row>
    <row r="134" spans="2:16" ht="15.75">
      <c r="B134" s="31" t="s">
        <v>50</v>
      </c>
      <c r="C134" s="30">
        <v>24.604999542236328</v>
      </c>
      <c r="D134" s="4">
        <f t="shared" ref="D134" si="9">STDEV(C132:C134)</f>
        <v>0.10939093217785693</v>
      </c>
      <c r="E134" s="1">
        <f t="shared" ref="E134" si="10">AVERAGE(C132:C134)</f>
        <v>24.594333012898762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7.7243334452311174</v>
      </c>
      <c r="L134" s="1">
        <f t="shared" ref="L134" si="14">K134-$K$7</f>
        <v>0.892666816711424</v>
      </c>
      <c r="M134" s="27">
        <f t="shared" ref="M134" si="15">SQRT((D134*D134)+(H134*H134))</f>
        <v>0.10961467749808367</v>
      </c>
      <c r="N134" s="14"/>
      <c r="O134" s="37">
        <f t="shared" ref="O134" si="16">POWER(2,-L134)</f>
        <v>0.53861756479812917</v>
      </c>
      <c r="P134" s="26">
        <f t="shared" ref="P134" si="17">M134/SQRT((COUNT(C132:C134)+COUNT(G132:G134)/2))</f>
        <v>5.1672854517647616E-2</v>
      </c>
    </row>
    <row r="135" spans="2:16">
      <c r="B135" s="31" t="s">
        <v>51</v>
      </c>
      <c r="C135" s="30">
        <v>28.108999252319336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6"/>
    </row>
    <row r="136" spans="2:16">
      <c r="B136" s="31" t="s">
        <v>51</v>
      </c>
      <c r="C136" s="30">
        <v>28.488000869750977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6"/>
    </row>
    <row r="137" spans="2:16" ht="15.75">
      <c r="B137" s="31" t="s">
        <v>51</v>
      </c>
      <c r="C137" s="30"/>
      <c r="D137" s="4">
        <f t="shared" ref="D137" si="18">STDEV(C135:C137)</f>
        <v>0.26799461376658268</v>
      </c>
      <c r="E137" s="1">
        <f t="shared" ref="E137" si="19">AVERAGE(C135:C137)</f>
        <v>28.298500061035156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9.4758332570393868</v>
      </c>
      <c r="L137" s="1">
        <f t="shared" ref="L137" si="23">K137-$K$7</f>
        <v>2.6441666285196934</v>
      </c>
      <c r="M137" s="27">
        <f t="shared" ref="M137" si="24">SQRT((D137*D137)+(H137*H137))</f>
        <v>0.278322568424271</v>
      </c>
      <c r="N137" s="14"/>
      <c r="O137" s="37">
        <f t="shared" ref="O137" si="25">POWER(2,-L137)</f>
        <v>0.15996557494539015</v>
      </c>
      <c r="P137" s="26">
        <f t="shared" ref="P137" si="26">M137/SQRT((COUNT(C135:C137)+COUNT(G135:G137)/2))</f>
        <v>0.14876967057865276</v>
      </c>
    </row>
    <row r="138" spans="2:16">
      <c r="B138" s="31" t="s">
        <v>52</v>
      </c>
      <c r="C138" s="30">
        <v>24.068000793457031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6"/>
    </row>
    <row r="139" spans="2:16">
      <c r="B139" s="31" t="s">
        <v>52</v>
      </c>
      <c r="C139" s="30">
        <v>24.419000625610352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6"/>
    </row>
    <row r="140" spans="2:16" ht="15.75">
      <c r="B140" s="31" t="s">
        <v>52</v>
      </c>
      <c r="C140" s="30">
        <v>23.900999069213867</v>
      </c>
      <c r="D140" s="4">
        <f t="shared" ref="D140" si="27">STDEV(C138:C140)</f>
        <v>0.2643911466309683</v>
      </c>
      <c r="E140" s="1">
        <f t="shared" ref="E140" si="28">AVERAGE(C138:C140)</f>
        <v>24.12933349609375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7.4636669158935547</v>
      </c>
      <c r="L140" s="1">
        <f t="shared" ref="L140" si="32">K140-$K$7</f>
        <v>0.63200028737386127</v>
      </c>
      <c r="M140" s="27">
        <f t="shared" ref="M140" si="33">SQRT((D140*D140)+(H140*H140))</f>
        <v>0.27214516949054768</v>
      </c>
      <c r="N140" s="14"/>
      <c r="O140" s="37">
        <f t="shared" ref="O140" si="34">POWER(2,-L140)</f>
        <v>0.64528111669079424</v>
      </c>
      <c r="P140" s="26">
        <f t="shared" ref="P140" si="35">M140/SQRT((COUNT(C138:C140)+COUNT(G138:G140)/2))</f>
        <v>0.12829046320928575</v>
      </c>
    </row>
    <row r="141" spans="2:16">
      <c r="B141" s="31" t="s">
        <v>53</v>
      </c>
      <c r="C141" s="30">
        <v>31.718000411987305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6"/>
    </row>
    <row r="142" spans="2:16">
      <c r="B142" s="31" t="s">
        <v>53</v>
      </c>
      <c r="C142" s="30">
        <v>31.388999938964844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6"/>
    </row>
    <row r="143" spans="2:16" ht="15.75">
      <c r="B143" s="31" t="s">
        <v>53</v>
      </c>
      <c r="C143" s="30">
        <v>31.238000869750977</v>
      </c>
      <c r="D143" s="4">
        <f t="shared" ref="D143" si="36">STDEV(C141:C143)</f>
        <v>0.24543892339356099</v>
      </c>
      <c r="E143" s="1">
        <f t="shared" ref="E143" si="37">AVERAGE(C141:C143)</f>
        <v>31.448333740234375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11.748000462849934</v>
      </c>
      <c r="L143" s="1">
        <f t="shared" ref="L143" si="41">K143-$K$7</f>
        <v>4.9163338343302403</v>
      </c>
      <c r="M143" s="27">
        <f t="shared" ref="M143" si="42">SQRT((D143*D143)+(H143*H143))</f>
        <v>0.24579993561485053</v>
      </c>
      <c r="N143" s="14"/>
      <c r="O143" s="37">
        <f t="shared" ref="O143" si="43">POWER(2,-L143)</f>
        <v>3.3115860706055239E-2</v>
      </c>
      <c r="P143" s="26">
        <f t="shared" ref="P143" si="44">M143/SQRT((COUNT(C141:C143)+COUNT(G141:G143)/2))</f>
        <v>0.11587120085898507</v>
      </c>
    </row>
    <row r="144" spans="2:16">
      <c r="B144" s="31" t="s">
        <v>54</v>
      </c>
      <c r="C144" s="30">
        <v>23.065999984741211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6"/>
    </row>
    <row r="145" spans="2:16">
      <c r="B145" s="31" t="s">
        <v>54</v>
      </c>
      <c r="C145" s="30">
        <v>23.104999542236328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6"/>
    </row>
    <row r="146" spans="2:16" ht="15.75">
      <c r="B146" s="31" t="s">
        <v>54</v>
      </c>
      <c r="C146" s="30">
        <v>23.084999084472656</v>
      </c>
      <c r="D146" s="4">
        <f t="shared" ref="D146" si="45">STDEV(C144:C146)</f>
        <v>1.9501921213805146E-2</v>
      </c>
      <c r="E146" s="1">
        <f t="shared" ref="E146" si="46">AVERAGE(C144:C146)</f>
        <v>23.085332870483398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6.2303333282470703</v>
      </c>
      <c r="L146" s="1">
        <f t="shared" ref="L146" si="50">K146-$K$7</f>
        <v>-0.60133330027262311</v>
      </c>
      <c r="M146" s="27">
        <f t="shared" ref="M146" si="51">SQRT((D146*D146)+(H146*H146))</f>
        <v>4.1464737157498224E-2</v>
      </c>
      <c r="N146" s="14"/>
      <c r="O146" s="37">
        <f t="shared" ref="O146" si="52">POWER(2,-L146)</f>
        <v>1.5171179988125658</v>
      </c>
      <c r="P146" s="26">
        <f t="shared" ref="P146" si="53">M146/SQRT((COUNT(C144:C146)+COUNT(G144:G146)/2))</f>
        <v>1.9546664549456538E-2</v>
      </c>
    </row>
    <row r="147" spans="2:16">
      <c r="B147" s="31" t="s">
        <v>55</v>
      </c>
      <c r="C147" s="30"/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6"/>
    </row>
    <row r="148" spans="2:16">
      <c r="B148" s="31" t="s">
        <v>55</v>
      </c>
      <c r="C148" s="30">
        <v>29.113000869750977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6"/>
    </row>
    <row r="149" spans="2:16" ht="15.75">
      <c r="B149" s="31" t="s">
        <v>55</v>
      </c>
      <c r="C149" s="30">
        <v>29.201000213623047</v>
      </c>
      <c r="D149" s="4">
        <f t="shared" ref="D149" si="54">STDEV(C147:C149)</f>
        <v>6.2224932791907772E-2</v>
      </c>
      <c r="E149" s="1">
        <f t="shared" ref="E149" si="55">AVERAGE(C147:C149)</f>
        <v>29.157000541687012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10.271000226338703</v>
      </c>
      <c r="L149" s="1">
        <f t="shared" ref="L149" si="59">K149-$K$7</f>
        <v>3.4393335978190098</v>
      </c>
      <c r="M149" s="27">
        <f t="shared" ref="M149" si="60">SQRT((D149*D149)+(H149*H149))</f>
        <v>0.14193979448491245</v>
      </c>
      <c r="N149" s="14"/>
      <c r="O149" s="37">
        <f t="shared" ref="O149" si="61">POWER(2,-L149)</f>
        <v>9.2184397584649566E-2</v>
      </c>
      <c r="P149" s="26">
        <f t="shared" ref="P149" si="62">M149/SQRT((COUNT(C147:C149)+COUNT(G147:G149)/2))</f>
        <v>7.5870011501663975E-2</v>
      </c>
    </row>
    <row r="150" spans="2:16">
      <c r="B150" s="31" t="s">
        <v>56</v>
      </c>
      <c r="C150" s="30">
        <v>24.562999725341797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6"/>
    </row>
    <row r="151" spans="2:16">
      <c r="B151" s="31" t="s">
        <v>56</v>
      </c>
      <c r="C151" s="30">
        <v>24.521999359130859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6"/>
    </row>
    <row r="152" spans="2:16" ht="15.75">
      <c r="B152" s="31" t="s">
        <v>56</v>
      </c>
      <c r="C152" s="30">
        <v>24.601999282836914</v>
      </c>
      <c r="D152" s="4">
        <f t="shared" ref="D152" si="63">STDEV(C150:C152)</f>
        <v>4.0004131676658325E-2</v>
      </c>
      <c r="E152" s="1">
        <f t="shared" ref="E152" si="64">AVERAGE(C150:C152)</f>
        <v>24.562332789103191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6.9056657155354841</v>
      </c>
      <c r="L152" s="1">
        <f t="shared" ref="L152" si="68">K152-$K$7</f>
        <v>7.3999087015790721E-2</v>
      </c>
      <c r="M152" s="27">
        <f t="shared" ref="M152" si="69">SQRT((D152*D152)+(H152*H152))</f>
        <v>9.3137788813909494E-2</v>
      </c>
      <c r="N152" s="14"/>
      <c r="O152" s="37">
        <f t="shared" ref="O152" si="70">POWER(2,-L152)</f>
        <v>0.95000098406612743</v>
      </c>
      <c r="P152" s="26">
        <f t="shared" ref="P152" si="71">M152/SQRT((COUNT(C150:C152)+COUNT(G150:G152)/2))</f>
        <v>4.390557470335732E-2</v>
      </c>
    </row>
    <row r="153" spans="2:16">
      <c r="B153" s="31" t="s">
        <v>57</v>
      </c>
      <c r="C153" s="30">
        <v>29.471000671386719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6"/>
    </row>
    <row r="154" spans="2:16">
      <c r="B154" s="31" t="s">
        <v>57</v>
      </c>
      <c r="C154" s="30"/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6"/>
    </row>
    <row r="155" spans="2:16" ht="15.75">
      <c r="B155" s="31" t="s">
        <v>57</v>
      </c>
      <c r="C155" s="30">
        <v>29.370000839233398</v>
      </c>
      <c r="D155" s="4">
        <f t="shared" ref="D155" si="72">STDEV(C153:C155)</f>
        <v>7.1417666214315889E-2</v>
      </c>
      <c r="E155" s="1">
        <f t="shared" ref="E155" si="73">AVERAGE(C153:C155)</f>
        <v>29.420500755310059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11.429500897725422</v>
      </c>
      <c r="L155" s="1">
        <f t="shared" ref="L155" si="77">K155-$K$7</f>
        <v>4.5978342692057286</v>
      </c>
      <c r="M155" s="27">
        <f t="shared" ref="M155" si="78">SQRT((D155*D155)+(H155*H155))</f>
        <v>7.1885146513818499E-2</v>
      </c>
      <c r="N155" s="14"/>
      <c r="O155" s="37">
        <f t="shared" ref="O155" si="79">POWER(2,-L155)</f>
        <v>4.1296568882088346E-2</v>
      </c>
      <c r="P155" s="26">
        <f t="shared" ref="P155" si="80">M155/SQRT((COUNT(C153:C155)+COUNT(G153:G155)/2))</f>
        <v>3.8424227064679434E-2</v>
      </c>
    </row>
    <row r="156" spans="2:16">
      <c r="B156" s="31" t="s">
        <v>58</v>
      </c>
      <c r="C156" s="30">
        <v>23.527000427246094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6"/>
    </row>
    <row r="157" spans="2:16">
      <c r="B157" s="31" t="s">
        <v>58</v>
      </c>
      <c r="C157" s="30">
        <v>23.591999053955078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6"/>
    </row>
    <row r="158" spans="2:16" ht="15.75">
      <c r="B158" s="31" t="s">
        <v>58</v>
      </c>
      <c r="C158" s="30">
        <v>23.528999328613281</v>
      </c>
      <c r="D158" s="4">
        <f t="shared" ref="D158" si="81">STDEV(C156:C158)</f>
        <v>3.696345599343466E-2</v>
      </c>
      <c r="E158" s="1">
        <f t="shared" ref="E158" si="82">AVERAGE(C156:C158)</f>
        <v>23.549332936604817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5.410666783650715</v>
      </c>
      <c r="L158" s="1">
        <f t="shared" ref="L158" si="86">K158-$K$7</f>
        <v>-1.4209998448689785</v>
      </c>
      <c r="M158" s="27">
        <f t="shared" ref="M158" si="87">SQRT((D158*D158)+(H158*H158))</f>
        <v>3.7691235214341139E-2</v>
      </c>
      <c r="N158" s="14"/>
      <c r="O158" s="37">
        <f t="shared" ref="O158" si="88">POWER(2,-L158)</f>
        <v>2.6777102260263557</v>
      </c>
      <c r="P158" s="26">
        <f t="shared" ref="P158" si="89">M158/SQRT((COUNT(C156:C158)+COUNT(G156:G158)/2))</f>
        <v>1.7767818674238545E-2</v>
      </c>
    </row>
    <row r="159" spans="2:16">
      <c r="B159" s="38" t="s">
        <v>59</v>
      </c>
      <c r="C159" s="30"/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6"/>
    </row>
    <row r="160" spans="2:16">
      <c r="B160" s="38" t="s">
        <v>59</v>
      </c>
      <c r="C160" s="30">
        <v>35.308998107910156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6"/>
    </row>
    <row r="161" spans="2:16" ht="15.75">
      <c r="B161" s="38" t="s">
        <v>59</v>
      </c>
      <c r="C161" s="30">
        <v>36.167999267578125</v>
      </c>
      <c r="D161" s="4">
        <f t="shared" ref="D161" si="90">STDEV(C159:C161)</f>
        <v>0.607405545048329</v>
      </c>
      <c r="E161" s="1">
        <f t="shared" ref="E161" si="91">AVERAGE(C159:C161)</f>
        <v>35.738498687744141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12.680165608723957</v>
      </c>
      <c r="L161" s="1">
        <f t="shared" ref="L161" si="95">K161-$K$7</f>
        <v>5.8484989802042637</v>
      </c>
      <c r="M161" s="27">
        <f t="shared" ref="M161" si="96">SQRT((D161*D161)+(H161*H161))</f>
        <v>0.61426050825490419</v>
      </c>
      <c r="N161" s="14"/>
      <c r="O161" s="43">
        <f t="shared" ref="O161" si="97">POWER(2,-L161)</f>
        <v>1.7355070305804274E-2</v>
      </c>
      <c r="P161" s="26">
        <f t="shared" ref="P161" si="98">M161/SQRT((COUNT(C159:C161)+COUNT(G159:G161)/2))</f>
        <v>0.32833605258792542</v>
      </c>
    </row>
    <row r="162" spans="2:16">
      <c r="B162" s="31" t="s">
        <v>60</v>
      </c>
      <c r="C162" s="30">
        <v>25.190000534057617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6"/>
    </row>
    <row r="163" spans="2:16">
      <c r="B163" s="31" t="s">
        <v>60</v>
      </c>
      <c r="C163" s="30">
        <v>25.715999603271484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6"/>
    </row>
    <row r="164" spans="2:16" ht="15.75">
      <c r="B164" s="31" t="s">
        <v>60</v>
      </c>
      <c r="C164" s="30"/>
      <c r="D164" s="4">
        <f t="shared" ref="D164" si="99">STDEV(C162:C164)</f>
        <v>0.37193750873893766</v>
      </c>
      <c r="E164" s="1">
        <f t="shared" ref="E164" si="100">AVERAGE(C162:C164)</f>
        <v>25.453000068664551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8.7876672744750977</v>
      </c>
      <c r="L164" s="1">
        <f t="shared" ref="L164" si="104">K164-$K$7</f>
        <v>1.9560006459554042</v>
      </c>
      <c r="M164" s="27">
        <f t="shared" ref="M164" si="105">SQRT((D164*D164)+(H164*H164))</f>
        <v>0.37231415600305567</v>
      </c>
      <c r="N164" s="14"/>
      <c r="O164" s="37">
        <f t="shared" ref="O164" si="106">POWER(2,-L164)</f>
        <v>0.25774196429672563</v>
      </c>
      <c r="P164" s="26">
        <f t="shared" ref="P164" si="107">M164/SQRT((COUNT(C162:C164)+COUNT(G162:G164)/2))</f>
        <v>0.19901028742990556</v>
      </c>
    </row>
    <row r="165" spans="2:16">
      <c r="B165" s="38" t="s">
        <v>61</v>
      </c>
      <c r="C165" s="30"/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6"/>
    </row>
    <row r="166" spans="2:16">
      <c r="B166" s="38" t="s">
        <v>61</v>
      </c>
      <c r="C166" s="30">
        <v>29.464000701904297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6"/>
    </row>
    <row r="167" spans="2:16" ht="15.75">
      <c r="B167" s="38" t="s">
        <v>61</v>
      </c>
      <c r="C167" s="30">
        <v>30.232999801635742</v>
      </c>
      <c r="D167" s="4">
        <f t="shared" ref="D167" si="108">STDEV(C165:C167)</f>
        <v>0.54376447814645512</v>
      </c>
      <c r="E167" s="1">
        <f t="shared" ref="E167" si="109">AVERAGE(C165:C167)</f>
        <v>29.84850025177002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11.939166704813641</v>
      </c>
      <c r="L167" s="1">
        <f t="shared" ref="L167" si="113">K167-$K$7</f>
        <v>5.1075000762939471</v>
      </c>
      <c r="M167" s="27">
        <f t="shared" ref="M167" si="114">SQRT((D167*D167)+(H167*H167))</f>
        <v>0.54536793203801948</v>
      </c>
      <c r="N167" s="14"/>
      <c r="O167" s="43">
        <f t="shared" ref="O167" si="115">POWER(2,-L167)</f>
        <v>2.9006095611220587E-2</v>
      </c>
      <c r="P167" s="26">
        <f t="shared" ref="P167" si="116">M167/SQRT((COUNT(C165:C167)+COUNT(G165:G167)/2))</f>
        <v>0.29151142163138349</v>
      </c>
    </row>
    <row r="168" spans="2:16">
      <c r="B168" s="31" t="s">
        <v>62</v>
      </c>
      <c r="C168" s="30">
        <v>24.202999114990234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6"/>
    </row>
    <row r="169" spans="2:16">
      <c r="B169" s="31" t="s">
        <v>62</v>
      </c>
      <c r="C169" s="30">
        <v>24.097999572753906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6"/>
    </row>
    <row r="170" spans="2:16" ht="15.75">
      <c r="B170" s="31" t="s">
        <v>62</v>
      </c>
      <c r="C170" s="30">
        <v>24.23900032043457</v>
      </c>
      <c r="D170" s="4">
        <f t="shared" ref="D170" si="117">STDEV(C168:C170)</f>
        <v>7.3260040847415622E-2</v>
      </c>
      <c r="E170" s="1">
        <f t="shared" ref="E170" si="118">AVERAGE(C168:C170)</f>
        <v>24.179999669392902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7.3146661122639962</v>
      </c>
      <c r="L170" s="1">
        <f t="shared" ref="L170" si="122">K170-$K$7</f>
        <v>0.48299948374430279</v>
      </c>
      <c r="M170" s="27">
        <f t="shared" ref="M170" si="123">SQRT((D170*D170)+(H170*H170))</f>
        <v>7.50292159807293E-2</v>
      </c>
      <c r="N170" s="14"/>
      <c r="O170" s="37">
        <f t="shared" ref="O170" si="124">POWER(2,-L170)</f>
        <v>0.71548851604266595</v>
      </c>
      <c r="P170" s="26">
        <f t="shared" ref="P170" si="125">M170/SQRT((COUNT(C168:C170)+COUNT(G168:G170)/2))</f>
        <v>3.5369111604722517E-2</v>
      </c>
    </row>
    <row r="171" spans="2:16">
      <c r="B171" s="38" t="s">
        <v>63</v>
      </c>
      <c r="C171" s="30"/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6"/>
    </row>
    <row r="172" spans="2:16">
      <c r="B172" s="38" t="s">
        <v>63</v>
      </c>
      <c r="C172" s="30">
        <v>31.011999130249023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6"/>
    </row>
    <row r="173" spans="2:16" ht="15.75">
      <c r="B173" s="38" t="s">
        <v>63</v>
      </c>
      <c r="C173" s="30">
        <v>32.332000732421875</v>
      </c>
      <c r="D173" s="4">
        <f t="shared" ref="D173" si="126">STDEV(C171:C173)</f>
        <v>0.93338208407353074</v>
      </c>
      <c r="E173" s="1">
        <f t="shared" ref="E173" si="127">AVERAGE(C171:C173)</f>
        <v>31.671999931335449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13.901332537333172</v>
      </c>
      <c r="L173" s="1">
        <f t="shared" ref="L173" si="131">K173-$K$7</f>
        <v>7.0696659088134783</v>
      </c>
      <c r="M173" s="27">
        <f t="shared" ref="M173" si="132">SQRT((D173*D173)+(H173*H173))</f>
        <v>0.93393171921053408</v>
      </c>
      <c r="N173" s="14"/>
      <c r="O173" s="43">
        <f t="shared" ref="O173" si="133">POWER(2,-L173)</f>
        <v>7.4442080478736442E-3</v>
      </c>
      <c r="P173" s="26">
        <f t="shared" ref="P173" si="134">M173/SQRT((COUNT(C171:C173)+COUNT(G171:G173)/2))</f>
        <v>0.49920750227522592</v>
      </c>
    </row>
    <row r="174" spans="2:16">
      <c r="B174" s="31" t="s">
        <v>64</v>
      </c>
      <c r="C174" s="30">
        <v>23.054000854492188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6"/>
    </row>
    <row r="175" spans="2:16">
      <c r="B175" s="31" t="s">
        <v>64</v>
      </c>
      <c r="C175" s="30"/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6"/>
    </row>
    <row r="176" spans="2:16" ht="15.75">
      <c r="B176" s="31" t="s">
        <v>64</v>
      </c>
      <c r="C176" s="30">
        <v>23.047000885009766</v>
      </c>
      <c r="D176" s="4">
        <f t="shared" ref="D176" si="135">STDEV(C174:C176)</f>
        <v>4.9497258891193947E-3</v>
      </c>
      <c r="E176" s="1">
        <f t="shared" ref="E176" si="136">AVERAGE(C174:C176)</f>
        <v>23.050500869750977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6.3248341878255196</v>
      </c>
      <c r="L176" s="1">
        <f t="shared" ref="L176" si="140">K176-$K$7</f>
        <v>-0.50683244069417377</v>
      </c>
      <c r="M176" s="27">
        <f t="shared" ref="M176" si="141">SQRT((D176*D176)+(H176*H176))</f>
        <v>5.7661200663650658E-2</v>
      </c>
      <c r="N176" s="14"/>
      <c r="O176" s="37">
        <f t="shared" ref="O176" si="142">POWER(2,-L176)</f>
        <v>1.4209270025024887</v>
      </c>
      <c r="P176" s="26">
        <f t="shared" ref="P176" si="143">M176/SQRT((COUNT(C174:C176)+COUNT(G174:G176)/2))</f>
        <v>3.0821208199057568E-2</v>
      </c>
    </row>
    <row r="177" spans="2:16">
      <c r="B177" s="31" t="s">
        <v>65</v>
      </c>
      <c r="C177" s="30">
        <v>24.440000534057617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6"/>
    </row>
    <row r="178" spans="2:16">
      <c r="B178" s="31" t="s">
        <v>65</v>
      </c>
      <c r="C178" s="30">
        <v>24.311000823974609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6"/>
    </row>
    <row r="179" spans="2:16" ht="15.75">
      <c r="B179" s="31" t="s">
        <v>65</v>
      </c>
      <c r="C179" s="30">
        <v>24.325000762939453</v>
      </c>
      <c r="D179" s="4">
        <f t="shared" ref="D179" si="144">STDEV(C177:C179)</f>
        <v>7.0783556058533745E-2</v>
      </c>
      <c r="E179" s="1">
        <f t="shared" ref="E179" si="145">AVERAGE(C177:C179)</f>
        <v>24.358667373657227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6.362333933512371</v>
      </c>
      <c r="L179" s="1">
        <f t="shared" ref="L179" si="149">K179-$K$7</f>
        <v>-0.46933269500732244</v>
      </c>
      <c r="M179" s="27">
        <f t="shared" ref="M179" si="150">SQRT((D179*D179)+(H179*H179))</f>
        <v>7.675053748544329E-2</v>
      </c>
      <c r="N179" s="14"/>
      <c r="O179" s="37">
        <f t="shared" ref="O179" si="151">POWER(2,-L179)</f>
        <v>1.3844689469270861</v>
      </c>
      <c r="P179" s="26">
        <f t="shared" ref="P179" si="152">M179/SQRT((COUNT(C177:C179)+COUNT(G177:G179)/2))</f>
        <v>3.6180550343779511E-2</v>
      </c>
    </row>
    <row r="180" spans="2:16">
      <c r="B180" s="31" t="s">
        <v>66</v>
      </c>
      <c r="C180" s="30">
        <v>22.73699951171875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6"/>
    </row>
    <row r="181" spans="2:16">
      <c r="B181" s="31" t="s">
        <v>66</v>
      </c>
      <c r="C181" s="30">
        <v>22.815000534057617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6"/>
    </row>
    <row r="182" spans="2:16" ht="15.75">
      <c r="B182" s="31" t="s">
        <v>66</v>
      </c>
      <c r="C182" s="30">
        <v>22.858999252319336</v>
      </c>
      <c r="D182" s="4">
        <f t="shared" ref="D182" si="153">STDEV(C180:C182)</f>
        <v>6.1784549580501676E-2</v>
      </c>
      <c r="E182" s="1">
        <f t="shared" ref="E182" si="154">AVERAGE(C180:C182)</f>
        <v>22.803666432698567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6.1911662419637032</v>
      </c>
      <c r="L182" s="1">
        <f t="shared" ref="L182" si="158">K182-$K$7</f>
        <v>-0.64050038655599018</v>
      </c>
      <c r="M182" s="27">
        <f t="shared" ref="M182" si="159">SQRT((D182*D182)+(H182*H182))</f>
        <v>6.2688515875418724E-2</v>
      </c>
      <c r="N182" s="14"/>
      <c r="O182" s="37">
        <f t="shared" ref="O182" si="160">POWER(2,-L182)</f>
        <v>1.5588697463351961</v>
      </c>
      <c r="P182" s="26">
        <f t="shared" ref="P182" si="161">M182/SQRT((COUNT(C180:C182)+COUNT(G180:G182)/2))</f>
        <v>3.1344257937709362E-2</v>
      </c>
    </row>
    <row r="183" spans="2:16">
      <c r="B183" s="31" t="s">
        <v>67</v>
      </c>
      <c r="C183" s="30">
        <v>31.573999404907227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6"/>
    </row>
    <row r="184" spans="2:16">
      <c r="B184" s="31" t="s">
        <v>67</v>
      </c>
      <c r="C184" s="30"/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6"/>
    </row>
    <row r="185" spans="2:16" ht="15.75">
      <c r="B185" s="31" t="s">
        <v>67</v>
      </c>
      <c r="C185" s="30">
        <v>31.118000030517578</v>
      </c>
      <c r="D185" s="4">
        <f t="shared" ref="D185" si="162">STDEV(C183:C185)</f>
        <v>0.32244024984774372</v>
      </c>
      <c r="E185" s="1">
        <f t="shared" ref="E185" si="163">AVERAGE(C183:C185)</f>
        <v>31.345999717712402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12.653665860493977</v>
      </c>
      <c r="L185" s="1">
        <f t="shared" ref="L185" si="167">K185-$K$7</f>
        <v>5.8219992319742833</v>
      </c>
      <c r="M185" s="27">
        <f t="shared" ref="M185" si="168">SQRT((D185*D185)+(H185*H185))</f>
        <v>0.32748748021577317</v>
      </c>
      <c r="N185" s="14"/>
      <c r="O185" s="37">
        <f t="shared" ref="O185" si="169">POWER(2,-L185)</f>
        <v>1.7676797892293952E-2</v>
      </c>
      <c r="P185" s="26">
        <f t="shared" ref="P185" si="170">M185/SQRT((COUNT(C183:C185)+COUNT(G183:G185)/2))</f>
        <v>0.17504942134647611</v>
      </c>
    </row>
    <row r="186" spans="2:16">
      <c r="B186" s="31" t="s">
        <v>68</v>
      </c>
      <c r="C186" s="30">
        <v>24.031000137329102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6"/>
    </row>
    <row r="187" spans="2:16">
      <c r="B187" s="31" t="s">
        <v>68</v>
      </c>
      <c r="C187" s="30"/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6"/>
    </row>
    <row r="188" spans="2:16" ht="15.75">
      <c r="B188" s="31" t="s">
        <v>68</v>
      </c>
      <c r="C188" s="30">
        <v>24.264999389648438</v>
      </c>
      <c r="D188" s="4">
        <f t="shared" ref="D188" si="171">STDEV(C186:C188)</f>
        <v>0.16546245810758439</v>
      </c>
      <c r="E188" s="1">
        <f t="shared" ref="E188" si="172">AVERAGE(C186:C188)</f>
        <v>24.14799976348877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6.9879999160766602</v>
      </c>
      <c r="L188" s="1">
        <f t="shared" ref="L188" si="176">K188-$K$7</f>
        <v>0.15633328755696674</v>
      </c>
      <c r="M188" s="27">
        <f t="shared" ref="M188" si="177">SQRT((D188*D188)+(H188*H188))</f>
        <v>0.16695459582500502</v>
      </c>
      <c r="N188" s="14"/>
      <c r="O188" s="37">
        <f t="shared" ref="O188" si="178">POWER(2,-L188)</f>
        <v>0.89730273423909068</v>
      </c>
      <c r="P188" s="26">
        <f t="shared" ref="P188" si="179">M188/SQRT((COUNT(C186:C188)+COUNT(G186:G188)/2))</f>
        <v>8.9240985246355417E-2</v>
      </c>
    </row>
    <row r="189" spans="2:16">
      <c r="B189" s="31" t="s">
        <v>69</v>
      </c>
      <c r="C189" s="30">
        <v>27.954999923706055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6"/>
    </row>
    <row r="190" spans="2:16">
      <c r="B190" s="31" t="s">
        <v>69</v>
      </c>
      <c r="C190" s="30">
        <v>27.540000915527344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6"/>
    </row>
    <row r="191" spans="2:16" ht="15.75">
      <c r="B191" s="31" t="s">
        <v>69</v>
      </c>
      <c r="C191" s="30">
        <v>27.209999084472656</v>
      </c>
      <c r="D191" s="4">
        <f t="shared" ref="D191" si="180">STDEV(C189:C191)</f>
        <v>0.37330765590568271</v>
      </c>
      <c r="E191" s="1">
        <f t="shared" ref="E191" si="181">AVERAGE(C189:C191)</f>
        <v>27.568333307902019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9.4720001220703125</v>
      </c>
      <c r="L191" s="1">
        <f t="shared" ref="L191" si="185">K191-$K$7</f>
        <v>2.6403334935506191</v>
      </c>
      <c r="M191" s="27">
        <f t="shared" ref="M191" si="186">SQRT((D191*D191)+(H191*H191))</f>
        <v>0.37333757123261779</v>
      </c>
      <c r="N191" s="14"/>
      <c r="O191" s="37">
        <f t="shared" ref="O191" si="187">POWER(2,-L191)</f>
        <v>0.16039115687161959</v>
      </c>
      <c r="P191" s="26">
        <f t="shared" ref="P191" si="188">M191/SQRT((COUNT(C189:C191)+COUNT(G189:G191)/2))</f>
        <v>0.17599301886019986</v>
      </c>
    </row>
    <row r="192" spans="2:16">
      <c r="B192" s="31" t="s">
        <v>70</v>
      </c>
      <c r="C192" s="30">
        <v>22.916999816894531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6"/>
    </row>
    <row r="193" spans="2:16">
      <c r="B193" s="31" t="s">
        <v>70</v>
      </c>
      <c r="C193" s="30">
        <v>22.902000427246094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6"/>
    </row>
    <row r="194" spans="2:16" ht="15.75">
      <c r="B194" s="31" t="s">
        <v>70</v>
      </c>
      <c r="C194" s="30">
        <v>23.047000885009766</v>
      </c>
      <c r="D194" s="4">
        <f t="shared" ref="D194" si="189">STDEV(C192:C194)</f>
        <v>7.9739567920200746E-2</v>
      </c>
      <c r="E194" s="1">
        <f t="shared" ref="E194" si="190">AVERAGE(C192:C194)</f>
        <v>22.955333709716797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6.0590006510416679</v>
      </c>
      <c r="L194" s="1">
        <f t="shared" ref="L194" si="194">K194-$K$7</f>
        <v>-0.77266597747802557</v>
      </c>
      <c r="M194" s="27">
        <f t="shared" ref="M194" si="195">SQRT((D194*D194)+(H194*H194))</f>
        <v>8.195559662917945E-2</v>
      </c>
      <c r="N194" s="14"/>
      <c r="O194" s="37">
        <f t="shared" ref="O194" si="196">POWER(2,-L194)</f>
        <v>1.7084238901222435</v>
      </c>
      <c r="P194" s="26">
        <f t="shared" ref="P194" si="197">M194/SQRT((COUNT(C192:C194)+COUNT(G192:G194)/2))</f>
        <v>3.8634238755121432E-2</v>
      </c>
    </row>
    <row r="195" spans="2:16">
      <c r="B195" s="31" t="s">
        <v>71</v>
      </c>
      <c r="C195" s="30">
        <v>28.11199951171875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6"/>
    </row>
    <row r="196" spans="2:16">
      <c r="B196" s="31" t="s">
        <v>71</v>
      </c>
      <c r="C196" s="30">
        <v>27.791000366210938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6"/>
    </row>
    <row r="197" spans="2:16" ht="15.75">
      <c r="B197" s="31" t="s">
        <v>71</v>
      </c>
      <c r="C197" s="30">
        <v>27.784000396728516</v>
      </c>
      <c r="D197" s="4">
        <f t="shared" ref="D197" si="198">STDEV(C195:C197)</f>
        <v>0.18738234994409286</v>
      </c>
      <c r="E197" s="1">
        <f t="shared" ref="E197" si="199">AVERAGE(C195:C197)</f>
        <v>27.895666758219402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10.094000498453777</v>
      </c>
      <c r="L197" s="1">
        <f t="shared" ref="L197" si="203">K197-$K$7</f>
        <v>3.2623338699340838</v>
      </c>
      <c r="M197" s="27">
        <f t="shared" ref="M197" si="204">SQRT((D197*D197)+(H197*H197))</f>
        <v>0.22502961732836338</v>
      </c>
      <c r="N197" s="14"/>
      <c r="O197" s="37">
        <f t="shared" ref="O197" si="205">POWER(2,-L197)</f>
        <v>0.10421725962438946</v>
      </c>
      <c r="P197" s="26">
        <f t="shared" ref="P197" si="206">M197/SQRT((COUNT(C195:C197)+COUNT(G195:G197)/2))</f>
        <v>0.10607997892046639</v>
      </c>
    </row>
    <row r="198" spans="2:16">
      <c r="B198" s="31" t="s">
        <v>72</v>
      </c>
      <c r="C198" s="30">
        <v>25.687999725341797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6"/>
    </row>
    <row r="199" spans="2:16">
      <c r="B199" s="31" t="s">
        <v>72</v>
      </c>
      <c r="C199" s="30">
        <v>25.72599983215332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6"/>
    </row>
    <row r="200" spans="2:16" ht="15.75">
      <c r="B200" s="31" t="s">
        <v>72</v>
      </c>
      <c r="C200" s="30">
        <v>25.579999923706055</v>
      </c>
      <c r="D200" s="4">
        <f t="shared" ref="D200" si="207">STDEV(C198:C200)</f>
        <v>7.5745119246123482E-2</v>
      </c>
      <c r="E200" s="1">
        <f t="shared" ref="E200" si="208">AVERAGE(C198:C200)</f>
        <v>25.664666493733723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7.4391663869221993</v>
      </c>
      <c r="L200" s="1">
        <f t="shared" ref="L200" si="212">K200-$K$7</f>
        <v>0.60749975840250592</v>
      </c>
      <c r="M200" s="27">
        <f t="shared" ref="M200" si="213">SQRT((D200*D200)+(H200*H200))</f>
        <v>7.5827623137983649E-2</v>
      </c>
      <c r="N200" s="14"/>
      <c r="O200" s="37">
        <f t="shared" ref="O200" si="214">POWER(2,-L200)</f>
        <v>0.65633316549814202</v>
      </c>
      <c r="P200" s="26">
        <f t="shared" ref="P200" si="215">M200/SQRT((COUNT(C198:C200)+COUNT(G198:G200)/2))</f>
        <v>3.7913811568991825E-2</v>
      </c>
    </row>
    <row r="201" spans="2:16">
      <c r="B201" s="31" t="s">
        <v>73</v>
      </c>
      <c r="C201" s="30">
        <v>28.822999954223633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6"/>
    </row>
    <row r="202" spans="2:16">
      <c r="B202" s="31" t="s">
        <v>73</v>
      </c>
      <c r="C202" s="30"/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6"/>
    </row>
    <row r="203" spans="2:16" ht="15.75">
      <c r="B203" s="31" t="s">
        <v>73</v>
      </c>
      <c r="C203" s="30">
        <v>28.698999404907227</v>
      </c>
      <c r="D203" s="4">
        <f t="shared" ref="D203" si="216">STDEV(C201:C203)</f>
        <v>8.7681629292487767E-2</v>
      </c>
      <c r="E203" s="1">
        <f t="shared" ref="E203" si="217">AVERAGE(C201:C203)</f>
        <v>28.76099967956543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9.8239994049072266</v>
      </c>
      <c r="L203" s="1">
        <f t="shared" ref="L203" si="221">K203-$K$7</f>
        <v>2.9923327763875331</v>
      </c>
      <c r="M203" s="27">
        <f t="shared" ref="M203" si="222">SQRT((D203*D203)+(H203*H203))</f>
        <v>8.9749931490385806E-2</v>
      </c>
      <c r="N203" s="14"/>
      <c r="O203" s="37">
        <f t="shared" ref="O203" si="223">POWER(2,-L203)</f>
        <v>0.12566608268900464</v>
      </c>
      <c r="P203" s="26">
        <f t="shared" ref="P203" si="224">M203/SQRT((COUNT(C201:C203)+COUNT(G201:G203)/2))</f>
        <v>4.7973356303351034E-2</v>
      </c>
    </row>
    <row r="204" spans="2:16">
      <c r="B204" s="31" t="s">
        <v>74</v>
      </c>
      <c r="C204" s="30">
        <v>25.308000564575195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6"/>
    </row>
    <row r="205" spans="2:16">
      <c r="B205" s="31" t="s">
        <v>74</v>
      </c>
      <c r="C205" s="30">
        <v>25.246000289916992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6"/>
    </row>
    <row r="206" spans="2:16" ht="15.75">
      <c r="B206" s="31" t="s">
        <v>74</v>
      </c>
      <c r="C206" s="30">
        <v>25.339000701904297</v>
      </c>
      <c r="D206" s="4">
        <f t="shared" ref="D206" si="225">STDEV(C204:C206)</f>
        <v>4.7353491954878021E-2</v>
      </c>
      <c r="E206" s="1">
        <f t="shared" ref="E206" si="226">AVERAGE(C204:C206)</f>
        <v>25.297667185465496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7.1296672821044922</v>
      </c>
      <c r="L206" s="1">
        <f t="shared" ref="L206" si="230">K206-$K$7</f>
        <v>0.29800065358479877</v>
      </c>
      <c r="M206" s="27">
        <f t="shared" ref="M206" si="231">SQRT((D206*D206)+(H206*H206))</f>
        <v>5.4049595046200848E-2</v>
      </c>
      <c r="N206" s="14"/>
      <c r="O206" s="37">
        <f t="shared" ref="O206" si="232">POWER(2,-L206)</f>
        <v>0.81337882964665664</v>
      </c>
      <c r="P206" s="26">
        <f t="shared" ref="P206" si="233">M206/SQRT((COUNT(C204:C206)+COUNT(G204:G206)/2))</f>
        <v>2.5479223451703632E-2</v>
      </c>
    </row>
    <row r="207" spans="2:16">
      <c r="B207" s="31" t="s">
        <v>75</v>
      </c>
      <c r="C207" s="30"/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6"/>
    </row>
    <row r="208" spans="2:16">
      <c r="B208" s="31" t="s">
        <v>75</v>
      </c>
      <c r="C208" s="30">
        <v>33.632999420166016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6"/>
    </row>
    <row r="209" spans="2:16" ht="15.75">
      <c r="B209" s="31" t="s">
        <v>75</v>
      </c>
      <c r="C209" s="30">
        <v>33.53900146484375</v>
      </c>
      <c r="D209" s="4">
        <f t="shared" ref="D209" si="234">STDEV(C207:C209)</f>
        <v>6.6466591626044152E-2</v>
      </c>
      <c r="E209" s="1">
        <f t="shared" ref="E209" si="235">AVERAGE(C207:C209)</f>
        <v>33.586000442504883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14.047667185465496</v>
      </c>
      <c r="L209" s="1">
        <f t="shared" ref="L209" si="239">K209-$K$7</f>
        <v>7.2160005569458026</v>
      </c>
      <c r="M209" s="27">
        <f t="shared" ref="M209" si="240">SQRT((D209*D209)+(H209*H209))</f>
        <v>8.7373270960141206E-2</v>
      </c>
      <c r="N209" s="14"/>
      <c r="O209" s="37">
        <f t="shared" ref="O209" si="241">POWER(2,-L209)</f>
        <v>6.7261629372928405E-3</v>
      </c>
      <c r="P209" s="26">
        <f t="shared" ref="P209" si="242">M209/SQRT((COUNT(C207:C209)+COUNT(G207:G209)/2))</f>
        <v>4.6702977813516205E-2</v>
      </c>
    </row>
    <row r="210" spans="2:16">
      <c r="B210" s="31" t="s">
        <v>76</v>
      </c>
      <c r="C210" s="30">
        <v>23.256000518798828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6"/>
    </row>
    <row r="211" spans="2:16">
      <c r="B211" s="31" t="s">
        <v>76</v>
      </c>
      <c r="C211" s="30"/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6"/>
    </row>
    <row r="212" spans="2:16" ht="15.75">
      <c r="B212" s="31" t="s">
        <v>76</v>
      </c>
      <c r="C212" s="30">
        <v>23.393999099731445</v>
      </c>
      <c r="D212" s="4">
        <f t="shared" ref="D212" si="243">STDEV(C210:C212)</f>
        <v>9.7579732371574204E-2</v>
      </c>
      <c r="E212" s="1">
        <f t="shared" ref="E212" si="244">AVERAGE(C210:C212)</f>
        <v>23.324999809265137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5.5536667505900077</v>
      </c>
      <c r="L212" s="1">
        <f t="shared" ref="L212" si="248">K212-$K$7</f>
        <v>-1.2779998779296857</v>
      </c>
      <c r="M212" s="27">
        <f t="shared" ref="M212" si="249">SQRT((D212*D212)+(H212*H212))</f>
        <v>0.25238127201474864</v>
      </c>
      <c r="N212" s="14"/>
      <c r="O212" s="37">
        <f t="shared" ref="O212" si="250">POWER(2,-L212)</f>
        <v>2.4250254329355303</v>
      </c>
      <c r="P212" s="26">
        <f t="shared" ref="P212" si="251">M212/SQRT((COUNT(C210:C212)+COUNT(G210:G212)/2))</f>
        <v>0.13490346438819822</v>
      </c>
    </row>
    <row r="213" spans="2:16">
      <c r="B213" s="31" t="s">
        <v>77</v>
      </c>
      <c r="C213" s="30">
        <v>26.88800048828125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6"/>
    </row>
    <row r="214" spans="2:16">
      <c r="B214" s="31" t="s">
        <v>77</v>
      </c>
      <c r="C214" s="30">
        <v>26.704000473022461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6"/>
    </row>
    <row r="215" spans="2:16" ht="15.75">
      <c r="B215" s="31" t="s">
        <v>77</v>
      </c>
      <c r="C215" s="30">
        <v>26.591999053955078</v>
      </c>
      <c r="D215" s="4">
        <f t="shared" ref="D215" si="252">STDEV(C213:C215)</f>
        <v>0.14945298737478907</v>
      </c>
      <c r="E215" s="1">
        <f t="shared" ref="E215" si="253">AVERAGE(C213:C215)</f>
        <v>26.728000005086262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8.3163337707519531</v>
      </c>
      <c r="L215" s="1">
        <f t="shared" ref="L215" si="257">K215-$K$7</f>
        <v>1.4846671422322597</v>
      </c>
      <c r="M215" s="27">
        <f t="shared" ref="M215" si="258">SQRT((D215*D215)+(H215*H215))</f>
        <v>0.1503546741754479</v>
      </c>
      <c r="N215" s="14"/>
      <c r="O215" s="37">
        <f t="shared" ref="O215" si="259">POWER(2,-L215)</f>
        <v>0.35733096862036617</v>
      </c>
      <c r="P215" s="26">
        <f t="shared" ref="P215" si="260">M215/SQRT((COUNT(C213:C215)+COUNT(G213:G215)/2))</f>
        <v>7.0877873128368726E-2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49" workbookViewId="0">
      <selection activeCell="O56" sqref="O56"/>
    </sheetView>
  </sheetViews>
  <sheetFormatPr defaultRowHeight="12.75"/>
  <cols>
    <col min="1" max="1" width="0.7109375" customWidth="1"/>
    <col min="2" max="2" width="21.140625" style="31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20.937000274658203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20.822999954223633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20.881999969482422</v>
      </c>
      <c r="D7" s="4">
        <f>STDEV(C5:C8)</f>
        <v>5.7011853196142645E-2</v>
      </c>
      <c r="E7" s="1">
        <f>AVERAGE(C5:C8)</f>
        <v>20.880666732788086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6.8316666285196934</v>
      </c>
      <c r="L7" s="1">
        <f>K7-$K$7</f>
        <v>0</v>
      </c>
      <c r="M7" s="27">
        <f>SQRT((D7*D7)+(H7*H7))</f>
        <v>6.6493315072154183E-2</v>
      </c>
      <c r="N7" s="14"/>
      <c r="O7" s="37">
        <f>POWER(2,-L7)</f>
        <v>1</v>
      </c>
      <c r="P7" s="26">
        <f>M7/SQRT((COUNT(C5:C8)+COUNT(G5:G8)/2))</f>
        <v>3.1345249327395928E-2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80</v>
      </c>
      <c r="C9" s="30">
        <v>30.322000503540039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6"/>
    </row>
    <row r="10" spans="2:16">
      <c r="B10" s="31" t="s">
        <v>80</v>
      </c>
      <c r="C10" s="30"/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80</v>
      </c>
      <c r="C11" s="30">
        <v>30.483999252319336</v>
      </c>
      <c r="D11" s="4">
        <f>STDEV(C9:C11)</f>
        <v>0.11455041380557676</v>
      </c>
      <c r="E11" s="1">
        <f>AVERAGE(C9:C11)</f>
        <v>30.402999877929687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10.730667114257813</v>
      </c>
      <c r="L11" s="1">
        <f>K11-$K$7</f>
        <v>3.8990004857381191</v>
      </c>
      <c r="M11" s="27">
        <f>SQRT((D11*D11)+(H11*H11))</f>
        <v>0.12254845461911308</v>
      </c>
      <c r="N11" s="14"/>
      <c r="O11" s="37">
        <f>POWER(2,-L11)</f>
        <v>6.7032265982157516E-2</v>
      </c>
      <c r="P11" s="26">
        <f>M11/SQRT((COUNT(C9:C11)+COUNT(G9:G11)/2))</f>
        <v>6.5504904351905091E-2</v>
      </c>
    </row>
    <row r="12" spans="2:16">
      <c r="B12" s="31" t="s">
        <v>81</v>
      </c>
      <c r="C12" s="30">
        <v>33.259998321533203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6"/>
    </row>
    <row r="13" spans="2:16">
      <c r="B13" s="31" t="s">
        <v>81</v>
      </c>
      <c r="C13" s="30"/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81</v>
      </c>
      <c r="C14" s="30">
        <v>33.300998687744141</v>
      </c>
      <c r="D14" s="4">
        <f>STDEV(C12:C14)</f>
        <v>2.8991636978885699E-2</v>
      </c>
      <c r="E14" s="1">
        <f>AVERAGE(C12:C14)</f>
        <v>33.280498504638672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12.953165690104168</v>
      </c>
      <c r="L14" s="1">
        <f>K14-$K$7</f>
        <v>6.1214990615844744</v>
      </c>
      <c r="M14" s="27">
        <f>SQRT((D14*D14)+(H14*H14))</f>
        <v>3.1982089118585383E-2</v>
      </c>
      <c r="N14" s="14"/>
      <c r="O14" s="37">
        <f>POWER(2,-L14)</f>
        <v>1.4363000117702229E-2</v>
      </c>
      <c r="P14" s="26">
        <f>M14/SQRT((COUNT(C12:C14)+COUNT(G12:G14)/2))</f>
        <v>1.7095145713573928E-2</v>
      </c>
    </row>
    <row r="15" spans="2:16">
      <c r="B15" s="38" t="s">
        <v>82</v>
      </c>
      <c r="C15" s="30">
        <v>33.242000579833984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6"/>
    </row>
    <row r="16" spans="2:16">
      <c r="B16" s="38" t="s">
        <v>82</v>
      </c>
      <c r="C16" s="30">
        <v>32.014999389648437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8" t="s">
        <v>82</v>
      </c>
      <c r="C17" s="30"/>
      <c r="D17" s="4">
        <f>STDEV(C15:C17)</f>
        <v>0.86762086210416489</v>
      </c>
      <c r="E17" s="1">
        <f>AVERAGE(C15:C17)</f>
        <v>32.628499984741211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12.577499389648438</v>
      </c>
      <c r="L17" s="1">
        <f>K17-$K$7</f>
        <v>5.7458327611287441</v>
      </c>
      <c r="M17" s="27">
        <f>SQRT((D17*D17)+(H17*H17))</f>
        <v>0.86904483935016186</v>
      </c>
      <c r="N17" s="14"/>
      <c r="O17" s="43">
        <f>POWER(2,-L17)</f>
        <v>1.8635111208524957E-2</v>
      </c>
      <c r="P17" s="26">
        <f>M17/SQRT((COUNT(C15:C17)+COUNT(G15:G17)/2))</f>
        <v>0.46452400608461519</v>
      </c>
    </row>
    <row r="18" spans="2:16">
      <c r="B18" s="31" t="s">
        <v>83</v>
      </c>
      <c r="C18" s="30">
        <v>31.100000381469727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6"/>
    </row>
    <row r="19" spans="2:16">
      <c r="B19" s="31" t="s">
        <v>83</v>
      </c>
      <c r="C19" s="30">
        <v>30.416999816894531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83</v>
      </c>
      <c r="C20" s="30">
        <v>30.568000793457031</v>
      </c>
      <c r="D20" s="4">
        <f>STDEV(C18:C20)</f>
        <v>0.35877444812818143</v>
      </c>
      <c r="E20" s="1">
        <f>AVERAGE(C18:C20)</f>
        <v>30.695000330607098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12.415756330607095</v>
      </c>
      <c r="L20" s="1">
        <f>K20-$K$7</f>
        <v>5.5840897020874021</v>
      </c>
      <c r="M20" s="27">
        <f>SQRT((D20*D20)+(H20*H20))</f>
        <v>0.36489810453972116</v>
      </c>
      <c r="N20" s="14"/>
      <c r="O20" s="37">
        <f>POWER(2,-L20)</f>
        <v>2.0845940853088118E-2</v>
      </c>
      <c r="P20" s="26">
        <f>M20/SQRT((COUNT(C18:C20)+COUNT(G18:G20)/2))</f>
        <v>0.17201461610810306</v>
      </c>
    </row>
    <row r="21" spans="2:16">
      <c r="B21" s="38" t="s">
        <v>84</v>
      </c>
      <c r="C21" s="30">
        <v>33.088001251220703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6"/>
    </row>
    <row r="22" spans="2:16">
      <c r="B22" s="38" t="s">
        <v>84</v>
      </c>
      <c r="C22" s="30">
        <v>32.408000946044922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8" t="s">
        <v>84</v>
      </c>
      <c r="C23" s="30">
        <v>31.084999084472656</v>
      </c>
      <c r="D23" s="4">
        <f>STDEV(C21:C23)</f>
        <v>1.0185571511342038</v>
      </c>
      <c r="E23" s="1">
        <f>AVERAGE(C21:C23)</f>
        <v>32.193667093912758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13.279666900634762</v>
      </c>
      <c r="L23" s="1">
        <f>K23-$K$7</f>
        <v>6.4480002721150687</v>
      </c>
      <c r="M23" s="27">
        <f>SQRT((D23*D23)+(H23*H23))</f>
        <v>1.0194850003312423</v>
      </c>
      <c r="N23" s="14"/>
      <c r="O23" s="43">
        <f>POWER(2,-L23)</f>
        <v>1.1454035005128602E-2</v>
      </c>
      <c r="P23" s="26">
        <f>M23/SQRT((COUNT(C21:C23)+COUNT(G21:G23)/2))</f>
        <v>0.4805898380347941</v>
      </c>
    </row>
    <row r="24" spans="2:16">
      <c r="B24" s="38" t="s">
        <v>85</v>
      </c>
      <c r="C24" s="30">
        <v>38.459999084472656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6"/>
    </row>
    <row r="25" spans="2:16">
      <c r="B25" s="38" t="s">
        <v>85</v>
      </c>
      <c r="C25" s="30">
        <v>32.5260009765625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8" t="s">
        <v>85</v>
      </c>
      <c r="C26" t="s">
        <v>79</v>
      </c>
      <c r="D26" s="4">
        <f>STDEV(C24:C26)</f>
        <v>4.195970301651414</v>
      </c>
      <c r="E26" s="1">
        <f>AVERAGE(C24:C26)</f>
        <v>35.493000030517578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16.167333602905273</v>
      </c>
      <c r="L26" s="1">
        <f>K26-$K$7</f>
        <v>9.33566697438558</v>
      </c>
      <c r="M26" s="27">
        <f>SQRT((D26*D26)+(H26*H26))</f>
        <v>4.1960156216667839</v>
      </c>
      <c r="N26" s="14"/>
      <c r="O26" s="43">
        <f>POWER(2,-L26)</f>
        <v>1.5476908362557717E-3</v>
      </c>
      <c r="P26" s="26">
        <f>M26/SQRT((COUNT(C24:C26)+COUNT(G24:G26)/2))</f>
        <v>2.2428646922611963</v>
      </c>
    </row>
    <row r="27" spans="2:16">
      <c r="B27" s="38" t="s">
        <v>86</v>
      </c>
      <c r="C27" s="30">
        <v>32.215000152587891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6"/>
    </row>
    <row r="28" spans="2:16">
      <c r="B28" s="38" t="s">
        <v>86</v>
      </c>
      <c r="C28" s="30">
        <v>31.638999938964844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8" t="s">
        <v>86</v>
      </c>
      <c r="C29" s="30"/>
      <c r="D29" s="4">
        <f>STDEV(C27:C29)</f>
        <v>0.40729365701775644</v>
      </c>
      <c r="E29" s="1">
        <f>AVERAGE(C27:C29)</f>
        <v>31.927000045776367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12.108666737874348</v>
      </c>
      <c r="L29" s="1">
        <f>K29-$K$7</f>
        <v>5.2770001093546544</v>
      </c>
      <c r="M29" s="27">
        <f>SQRT((D29*D29)+(H29*H29))</f>
        <v>0.40814882036369887</v>
      </c>
      <c r="N29" s="14"/>
      <c r="O29" s="43">
        <f>POWER(2,-L29)</f>
        <v>2.5790792061107567E-2</v>
      </c>
      <c r="P29" s="26">
        <f>M29/SQRT((COUNT(C27:C29)+COUNT(G27:G29)/2))</f>
        <v>0.21816472123098635</v>
      </c>
    </row>
    <row r="30" spans="2:16">
      <c r="B30" s="38" t="s">
        <v>87</v>
      </c>
      <c r="C30" s="30"/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6"/>
    </row>
    <row r="31" spans="2:16">
      <c r="B31" s="38" t="s">
        <v>87</v>
      </c>
      <c r="C31" s="30">
        <v>29.419000625610352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8" t="s">
        <v>87</v>
      </c>
      <c r="C32" s="30">
        <v>30.111000061035156</v>
      </c>
      <c r="D32" s="4">
        <f>STDEV(C30:C32)</f>
        <v>0.48931749336614178</v>
      </c>
      <c r="E32" s="1">
        <f>AVERAGE(C30:C32)</f>
        <v>29.765000343322754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11.529333432515461</v>
      </c>
      <c r="L32" s="1">
        <f>K32-$K$7</f>
        <v>4.6976668039957676</v>
      </c>
      <c r="M32" s="27">
        <f>SQRT((D32*D32)+(H32*H32))</f>
        <v>0.48933009558897833</v>
      </c>
      <c r="N32" s="14"/>
      <c r="O32" s="43">
        <f>POWER(2,-L32)</f>
        <v>3.8535534073848188E-2</v>
      </c>
      <c r="P32" s="26">
        <f>M32/SQRT((COUNT(C30:C32)+COUNT(G30:G32)/2))</f>
        <v>0.26155793810447137</v>
      </c>
    </row>
    <row r="33" spans="2:16">
      <c r="B33" s="31" t="s">
        <v>88</v>
      </c>
      <c r="C33" s="30">
        <v>26.576000213623047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6"/>
    </row>
    <row r="34" spans="2:16">
      <c r="B34" s="31" t="s">
        <v>88</v>
      </c>
      <c r="C34" s="30">
        <v>26.475000381469727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88</v>
      </c>
      <c r="C35" s="30">
        <v>26.531999588012695</v>
      </c>
      <c r="D35" s="4">
        <f>STDEV(C33:C35)</f>
        <v>5.0639132917190327E-2</v>
      </c>
      <c r="E35" s="1">
        <f>AVERAGE(C33:C35)</f>
        <v>26.527666727701824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8.7466672261556013</v>
      </c>
      <c r="L35" s="1">
        <f>K35-$K$7</f>
        <v>1.9150005976359079</v>
      </c>
      <c r="M35" s="27">
        <f>SQRT((D35*D35)+(H35*H35))</f>
        <v>9.1012387899127731E-2</v>
      </c>
      <c r="N35" s="14"/>
      <c r="O35" s="37">
        <f>POWER(2,-L35)</f>
        <v>0.26517182549469703</v>
      </c>
      <c r="P35" s="26">
        <f>M35/SQRT((COUNT(C33:C35)+COUNT(G33:G35)/2))</f>
        <v>4.2903651103635802E-2</v>
      </c>
    </row>
    <row r="36" spans="2:16">
      <c r="B36" s="38" t="s">
        <v>89</v>
      </c>
      <c r="C36" s="30"/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6"/>
    </row>
    <row r="37" spans="2:16">
      <c r="B37" s="38" t="s">
        <v>89</v>
      </c>
      <c r="C37" s="30">
        <v>32.6510009765625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8" t="s">
        <v>89</v>
      </c>
      <c r="C38" s="30">
        <v>31.693000793457031</v>
      </c>
      <c r="D38" s="4">
        <f>STDEV(C36:C38)</f>
        <v>0.67740842585183114</v>
      </c>
      <c r="E38" s="1">
        <f>AVERAGE(C36:C38)</f>
        <v>32.172000885009766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14.339334487915039</v>
      </c>
      <c r="L38" s="1">
        <f>K38-$K$7</f>
        <v>7.5076678593953456</v>
      </c>
      <c r="M38" s="27">
        <f>SQRT((D38*D38)+(H38*H38))</f>
        <v>0.69777540521561932</v>
      </c>
      <c r="N38" s="14"/>
      <c r="O38" s="43">
        <f>POWER(2,-L38)</f>
        <v>5.4949883605371159E-3</v>
      </c>
      <c r="P38" s="26">
        <f>M38/SQRT((COUNT(C36:C38)+COUNT(G36:G38)/2))</f>
        <v>0.37297664274774317</v>
      </c>
    </row>
    <row r="39" spans="2:16">
      <c r="B39" s="31" t="s">
        <v>90</v>
      </c>
      <c r="C39" s="30">
        <v>30.03700065612793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6"/>
    </row>
    <row r="40" spans="2:16">
      <c r="B40" s="31" t="s">
        <v>90</v>
      </c>
      <c r="C40" s="30">
        <v>29.867000579833984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90</v>
      </c>
      <c r="C41" s="30">
        <v>30.593000411987305</v>
      </c>
      <c r="D41" s="4">
        <f>STDEV(C39:C41)</f>
        <v>0.37971733143261238</v>
      </c>
      <c r="E41" s="1">
        <f>AVERAGE(C39:C41)</f>
        <v>30.165667215983074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11.20466740926107</v>
      </c>
      <c r="L41" s="1">
        <f>K41-$K$7</f>
        <v>4.3730007807413767</v>
      </c>
      <c r="M41" s="27">
        <f>SQRT((D41*D41)+(H41*H41))</f>
        <v>0.38799768660270012</v>
      </c>
      <c r="N41" s="14"/>
      <c r="O41" s="37">
        <f>POWER(2,-L41)</f>
        <v>4.8260919700931104E-2</v>
      </c>
      <c r="P41" s="26">
        <f>M41/SQRT((COUNT(C39:C41)+COUNT(G39:G41)/2))</f>
        <v>0.18290386352097476</v>
      </c>
    </row>
    <row r="42" spans="2:16">
      <c r="B42" s="31" t="s">
        <v>91</v>
      </c>
      <c r="C42" s="30">
        <v>32.057998657226563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6"/>
    </row>
    <row r="43" spans="2:16">
      <c r="B43" s="31" t="s">
        <v>91</v>
      </c>
      <c r="C43" s="30"/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91</v>
      </c>
      <c r="C44" s="30">
        <v>31.569999694824219</v>
      </c>
      <c r="D44" s="4">
        <f>STDEV(C42:C44)</f>
        <v>0.34506737552669631</v>
      </c>
      <c r="E44" s="1">
        <f>AVERAGE(C42:C44)</f>
        <v>31.813999176025391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12.872666041056316</v>
      </c>
      <c r="L44" s="1">
        <f>K44-$K$7</f>
        <v>6.0409994125366229</v>
      </c>
      <c r="M44" s="27">
        <f>SQRT((D44*D44)+(H44*H44))</f>
        <v>0.34689596993229399</v>
      </c>
      <c r="N44" s="14"/>
      <c r="O44" s="37">
        <f>POWER(2,-L44)</f>
        <v>1.5187209121417425E-2</v>
      </c>
      <c r="P44" s="26">
        <f>M44/SQRT((COUNT(C42:C44)+COUNT(G42:G44)/2))</f>
        <v>0.18542369547703985</v>
      </c>
    </row>
    <row r="45" spans="2:16">
      <c r="B45" s="31" t="s">
        <v>92</v>
      </c>
      <c r="C45" s="30"/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6"/>
    </row>
    <row r="46" spans="2:16">
      <c r="B46" s="31" t="s">
        <v>92</v>
      </c>
      <c r="C46" s="30">
        <v>29.750999450683594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92</v>
      </c>
      <c r="C47" s="30">
        <v>29.363000869750977</v>
      </c>
      <c r="D47" s="4">
        <f>STDEV(C45:C47)</f>
        <v>0.27435642766821111</v>
      </c>
      <c r="E47" s="1">
        <f>AVERAGE(C45:C47)</f>
        <v>29.557000160217285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11.66966724395752</v>
      </c>
      <c r="L47" s="1">
        <f>K47-$K$7</f>
        <v>4.8380006154378261</v>
      </c>
      <c r="M47" s="27">
        <f>SQRT((D47*D47)+(H47*H47))</f>
        <v>0.27479407761320818</v>
      </c>
      <c r="N47" s="14"/>
      <c r="O47" s="37">
        <f>POWER(2,-L47)</f>
        <v>3.4963644492256869E-2</v>
      </c>
      <c r="P47" s="26">
        <f>M47/SQRT((COUNT(C45:C47)+COUNT(G45:G47)/2))</f>
        <v>0.1468836129061703</v>
      </c>
    </row>
    <row r="48" spans="2:16">
      <c r="B48" s="31" t="s">
        <v>93</v>
      </c>
      <c r="C48" s="30">
        <v>29.781000137329102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6"/>
    </row>
    <row r="49" spans="2:16">
      <c r="B49" s="31" t="s">
        <v>93</v>
      </c>
      <c r="C49" s="30">
        <v>29.808000564575195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93</v>
      </c>
      <c r="C50" s="30">
        <v>29.309999465942383</v>
      </c>
      <c r="D50" s="4">
        <f>STDEV(C48:C50)</f>
        <v>0.280052301590627</v>
      </c>
      <c r="E50" s="1">
        <f>AVERAGE(C48:C50)</f>
        <v>29.633000055948894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11.373000462849937</v>
      </c>
      <c r="L50" s="1">
        <f>K50-$K$7</f>
        <v>4.5413338343302438</v>
      </c>
      <c r="M50" s="27">
        <f>SQRT((D50*D50)+(H50*H50))</f>
        <v>0.33513035855299189</v>
      </c>
      <c r="N50" s="14"/>
      <c r="O50" s="37">
        <f>POWER(2,-L50)</f>
        <v>4.2945958049925445E-2</v>
      </c>
      <c r="P50" s="26">
        <f>M50/SQRT((COUNT(C48:C50)+COUNT(G48:G50)/2))</f>
        <v>0.15798196607619977</v>
      </c>
    </row>
    <row r="51" spans="2:16">
      <c r="B51" s="31" t="s">
        <v>94</v>
      </c>
      <c r="C51" s="30">
        <v>31.481000900268555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6"/>
    </row>
    <row r="52" spans="2:16">
      <c r="B52" s="31" t="s">
        <v>94</v>
      </c>
      <c r="C52" s="30">
        <v>31.915000915527344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94</v>
      </c>
      <c r="C53" s="30">
        <v>31.538999557495117</v>
      </c>
      <c r="D53" s="4">
        <f>STDEV(C51:C53)</f>
        <v>0.23561864623680645</v>
      </c>
      <c r="E53" s="1">
        <f>AVERAGE(C51:C53)</f>
        <v>31.645000457763672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13.157334009806316</v>
      </c>
      <c r="L53" s="1">
        <f>K53-$K$7</f>
        <v>6.3256673812866229</v>
      </c>
      <c r="M53" s="27">
        <f>SQRT((D53*D53)+(H53*H53))</f>
        <v>0.24507238846247062</v>
      </c>
      <c r="N53" s="14"/>
      <c r="O53" s="37">
        <f>POWER(2,-L53)</f>
        <v>1.246764350231391E-2</v>
      </c>
      <c r="P53" s="26">
        <f>M53/SQRT((COUNT(C51:C53)+COUNT(G51:G53)/2))</f>
        <v>0.11552823184226453</v>
      </c>
    </row>
    <row r="54" spans="2:16">
      <c r="B54" s="38" t="s">
        <v>95</v>
      </c>
      <c r="C54" s="30">
        <v>36.922000885009766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6"/>
    </row>
    <row r="55" spans="2:16">
      <c r="B55" s="38" t="s">
        <v>95</v>
      </c>
      <c r="C55" t="s">
        <v>79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8" t="s">
        <v>95</v>
      </c>
      <c r="C56" s="30">
        <v>33.249000549316406</v>
      </c>
      <c r="D56" s="4">
        <f>STDEV(C54:C56)</f>
        <v>2.59720344466924</v>
      </c>
      <c r="E56" s="1">
        <f>AVERAGE(C54:C56)</f>
        <v>35.085500717163086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15.307500839233398</v>
      </c>
      <c r="L56" s="1">
        <f>K56-$K$7</f>
        <v>8.475834210713705</v>
      </c>
      <c r="M56" s="27">
        <f>SQRT((D56*D56)+(H56*H56))</f>
        <v>2.597766482045027</v>
      </c>
      <c r="N56" s="14"/>
      <c r="O56" s="43">
        <f>POWER(2,-L56)</f>
        <v>2.8087925484329042E-3</v>
      </c>
      <c r="P56" s="26">
        <f>M56/SQRT((COUNT(C54:C56)+COUNT(G54:G56)/2))</f>
        <v>1.3885645923796472</v>
      </c>
    </row>
    <row r="57" spans="2:16">
      <c r="B57" s="31" t="s">
        <v>96</v>
      </c>
      <c r="C57" s="30">
        <v>30.181999206542969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6"/>
    </row>
    <row r="58" spans="2:16">
      <c r="B58" s="31" t="s">
        <v>96</v>
      </c>
      <c r="C58" s="30">
        <v>29.951000213623047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96</v>
      </c>
      <c r="C59" s="30">
        <v>29.979000091552734</v>
      </c>
      <c r="D59" s="4">
        <f>STDEV(C57:C59)</f>
        <v>0.1260642485540038</v>
      </c>
      <c r="E59" s="1">
        <f>AVERAGE(C57:C59)</f>
        <v>30.037333170572918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12.424999872843426</v>
      </c>
      <c r="L59" s="1">
        <f>K59-$K$7</f>
        <v>5.5933332443237322</v>
      </c>
      <c r="M59" s="27">
        <f>SQRT((D59*D59)+(H59*H59))</f>
        <v>0.15188359841498913</v>
      </c>
      <c r="N59" s="14"/>
      <c r="O59" s="37">
        <f>POWER(2,-L59)</f>
        <v>2.0712805055827312E-2</v>
      </c>
      <c r="P59" s="26">
        <f>M59/SQRT((COUNT(C57:C59)+COUNT(G57:G59)/2))</f>
        <v>7.159861492683546E-2</v>
      </c>
    </row>
    <row r="60" spans="2:16">
      <c r="B60" s="31" t="s">
        <v>97</v>
      </c>
      <c r="C60" s="30">
        <v>27.993999481201172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6"/>
    </row>
    <row r="61" spans="2:16">
      <c r="B61" s="31" t="s">
        <v>97</v>
      </c>
      <c r="C61" s="30">
        <v>28.13599967956543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97</v>
      </c>
      <c r="C62" s="30"/>
      <c r="D62" s="4">
        <f>STDEV(C60:C62)</f>
        <v>0.1004093031932016</v>
      </c>
      <c r="E62" s="1">
        <f>AVERAGE(C60:C62)</f>
        <v>28.064999580383301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9.8506657282511405</v>
      </c>
      <c r="L62" s="1">
        <f>K62-$K$7</f>
        <v>3.0189990997314471</v>
      </c>
      <c r="M62" s="27">
        <f>SQRT((D62*D62)+(H62*H62))</f>
        <v>0.1023345116997513</v>
      </c>
      <c r="N62" s="14"/>
      <c r="O62" s="37">
        <f>POWER(2,-L62)</f>
        <v>0.12336464521754055</v>
      </c>
      <c r="P62" s="26">
        <f>M62/SQRT((COUNT(C60:C62)+COUNT(G60:G62)/2))</f>
        <v>5.4700097374754113E-2</v>
      </c>
    </row>
    <row r="63" spans="2:16">
      <c r="B63" s="31" t="s">
        <v>98</v>
      </c>
      <c r="C63" s="30">
        <v>28.356000900268555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6"/>
    </row>
    <row r="64" spans="2:16">
      <c r="B64" s="31" t="s">
        <v>98</v>
      </c>
      <c r="C64" s="30">
        <v>28.049999237060547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98</v>
      </c>
      <c r="C65" s="30">
        <v>27.836999893188477</v>
      </c>
      <c r="D65" s="4">
        <f>STDEV(C63:C65)</f>
        <v>0.26088560191703442</v>
      </c>
      <c r="E65" s="1">
        <f>AVERAGE(C63:C65)</f>
        <v>28.081000010172527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9.7743333180745466</v>
      </c>
      <c r="L65" s="1">
        <f>K65-$K$7</f>
        <v>2.9426666895548532</v>
      </c>
      <c r="M65" s="27">
        <f>SQRT((D65*D65)+(H65*H65))</f>
        <v>0.26263600605730658</v>
      </c>
      <c r="N65" s="14"/>
      <c r="O65" s="37">
        <f>POWER(2,-L65)</f>
        <v>0.1300675797728105</v>
      </c>
      <c r="P65" s="26">
        <f>M65/SQRT((COUNT(C63:C65)+COUNT(G63:G65)/2))</f>
        <v>0.12380780057791511</v>
      </c>
    </row>
    <row r="66" spans="2:16">
      <c r="B66" s="31" t="s">
        <v>99</v>
      </c>
      <c r="C66" s="30">
        <v>30.46299934387207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6"/>
    </row>
    <row r="67" spans="2:16">
      <c r="B67" s="31" t="s">
        <v>99</v>
      </c>
      <c r="C67" s="30">
        <v>30.761999130249023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99</v>
      </c>
      <c r="C68" s="30">
        <v>30.677000045776367</v>
      </c>
      <c r="D68" s="4">
        <f>STDEV(C66:C68)</f>
        <v>0.15406817594287336</v>
      </c>
      <c r="E68" s="1">
        <f>AVERAGE(C66:C68)</f>
        <v>30.633999506632488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12.640665690104168</v>
      </c>
      <c r="L68" s="1">
        <f>K68-$K$7</f>
        <v>5.8089990615844744</v>
      </c>
      <c r="M68" s="27">
        <f>SQRT((D68*D68)+(H68*H68))</f>
        <v>0.15461993363865925</v>
      </c>
      <c r="N68" s="14"/>
      <c r="O68" s="37">
        <f>POWER(2,-L68)</f>
        <v>1.7836803900980878E-2</v>
      </c>
      <c r="P68" s="26">
        <f>M68/SQRT((COUNT(C66:C68)+COUNT(G66:G68)/2))</f>
        <v>7.2888535721673295E-2</v>
      </c>
    </row>
    <row r="69" spans="2:16">
      <c r="B69" s="31" t="s">
        <v>100</v>
      </c>
      <c r="C69" s="30">
        <v>27.344999313354492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6"/>
    </row>
    <row r="70" spans="2:16">
      <c r="B70" s="31" t="s">
        <v>100</v>
      </c>
      <c r="C70" s="30">
        <v>27.392999649047852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100</v>
      </c>
      <c r="C71" s="30">
        <v>27.424999237060547</v>
      </c>
      <c r="D71" s="4">
        <f>STDEV(C69:C71)</f>
        <v>4.026577051837784E-2</v>
      </c>
      <c r="E71" s="1">
        <f>AVERAGE(C69:C71)</f>
        <v>27.387666066487629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9.1833324432373047</v>
      </c>
      <c r="L71" s="1">
        <f>K71-$K$7</f>
        <v>2.3516658147176113</v>
      </c>
      <c r="M71" s="27">
        <f>SQRT((D71*D71)+(H71*H71))</f>
        <v>4.4740295956039199E-2</v>
      </c>
      <c r="N71" s="14"/>
      <c r="O71" s="37">
        <f>POWER(2,-L71)</f>
        <v>0.19591967423380216</v>
      </c>
      <c r="P71" s="26">
        <f>M71/SQRT((COUNT(C69:C71)+COUNT(G69:G71)/2))</f>
        <v>2.1090777775205592E-2</v>
      </c>
    </row>
    <row r="72" spans="2:16">
      <c r="B72" s="31" t="s">
        <v>101</v>
      </c>
      <c r="C72" s="30">
        <v>29.152000427246094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6"/>
    </row>
    <row r="73" spans="2:16">
      <c r="B73" s="31" t="s">
        <v>101</v>
      </c>
      <c r="C73" s="30">
        <v>28.676000595092773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101</v>
      </c>
      <c r="C74" s="30">
        <v>28.920000076293945</v>
      </c>
      <c r="D74" s="4">
        <f>STDEV(C72:C74)</f>
        <v>0.23802512118064001</v>
      </c>
      <c r="E74" s="1">
        <f>AVERAGE(C72:C74)</f>
        <v>28.916000366210938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11.102333704630535</v>
      </c>
      <c r="L74" s="1">
        <f>K74-$K$7</f>
        <v>4.2706670761108416</v>
      </c>
      <c r="M74" s="27">
        <f>SQRT((D74*D74)+(H74*H74))</f>
        <v>0.24774630010931756</v>
      </c>
      <c r="N74" s="14"/>
      <c r="O74" s="37">
        <f>POWER(2,-L74)</f>
        <v>5.1808510755337968E-2</v>
      </c>
      <c r="P74" s="26">
        <f>M74/SQRT((COUNT(C72:C74)+COUNT(G72:G74)/2))</f>
        <v>0.11678872588078397</v>
      </c>
    </row>
    <row r="75" spans="2:16">
      <c r="B75" s="31" t="s">
        <v>102</v>
      </c>
      <c r="C75" t="s">
        <v>79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6"/>
    </row>
    <row r="76" spans="2:16">
      <c r="B76" s="31" t="s">
        <v>102</v>
      </c>
      <c r="C76" s="30">
        <v>33.238998413085937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102</v>
      </c>
      <c r="C77" s="30">
        <v>33.120998382568359</v>
      </c>
      <c r="D77" s="4">
        <f>STDEV(C75:C77)</f>
        <v>8.3438621759199041E-2</v>
      </c>
      <c r="E77" s="1">
        <f>AVERAGE(C75:C77)</f>
        <v>33.179998397827148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13.268998463948567</v>
      </c>
      <c r="L77" s="1">
        <f>K77-$K$7</f>
        <v>6.4373318354288731</v>
      </c>
      <c r="M77" s="27">
        <f>SQRT((D77*D77)+(H77*H77))</f>
        <v>8.9011346161891394E-2</v>
      </c>
      <c r="N77" s="14"/>
      <c r="O77" s="37">
        <f>POWER(2,-L77)</f>
        <v>1.1539049210631768E-2</v>
      </c>
      <c r="P77" s="26">
        <f>M77/SQRT((COUNT(C75:C77)+COUNT(G75:G77)/2))</f>
        <v>4.7578565839047605E-2</v>
      </c>
    </row>
    <row r="78" spans="2:16">
      <c r="B78" s="31" t="s">
        <v>103</v>
      </c>
      <c r="C78" s="30">
        <v>30.170000076293945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6"/>
    </row>
    <row r="79" spans="2:16">
      <c r="B79" s="31" t="s">
        <v>103</v>
      </c>
      <c r="C79" s="30">
        <v>30.393999099731445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103</v>
      </c>
      <c r="C80" s="30"/>
      <c r="D80" s="4">
        <f>STDEV(C78:C80)</f>
        <v>0.15839122845182063</v>
      </c>
      <c r="E80" s="1">
        <f>AVERAGE(C78:C80)</f>
        <v>30.281999588012695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11.862999598185223</v>
      </c>
      <c r="L80" s="1">
        <f>K80-$K$7</f>
        <v>5.0313329696655291</v>
      </c>
      <c r="M80" s="27">
        <f>SQRT((D80*D80)+(H80*H80))</f>
        <v>0.16367295159527909</v>
      </c>
      <c r="N80" s="14"/>
      <c r="O80" s="37">
        <f>POWER(2,-L80)</f>
        <v>3.0578618307530808E-2</v>
      </c>
      <c r="P80" s="26">
        <f>M80/SQRT((COUNT(C78:C80)+COUNT(G78:G80)/2))</f>
        <v>8.748687262165282E-2</v>
      </c>
    </row>
    <row r="81" spans="2:16">
      <c r="B81" s="31" t="s">
        <v>104</v>
      </c>
      <c r="C81" s="30">
        <v>30.392999649047852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6"/>
    </row>
    <row r="82" spans="2:16">
      <c r="B82" s="31" t="s">
        <v>104</v>
      </c>
      <c r="C82" s="30">
        <v>30.971000671386719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104</v>
      </c>
      <c r="C83" s="30">
        <v>30.591999053955078</v>
      </c>
      <c r="D83" s="4">
        <f>STDEV(C81:C83)</f>
        <v>0.29363474220919172</v>
      </c>
      <c r="E83" s="1">
        <f>AVERAGE(C81:C83)</f>
        <v>30.651999791463215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12.012333552042641</v>
      </c>
      <c r="L83" s="1">
        <f>K83-$K$7</f>
        <v>5.1806669235229474</v>
      </c>
      <c r="M83" s="27">
        <f>SQRT((D83*D83)+(H83*H83))</f>
        <v>0.3337180495238723</v>
      </c>
      <c r="N83" s="14"/>
      <c r="O83" s="37">
        <f>POWER(2,-L83)</f>
        <v>2.7571719938794721E-2</v>
      </c>
      <c r="P83" s="26">
        <f>M83/SQRT((COUNT(C81:C83)+COUNT(G81:G83)/2))</f>
        <v>0.1573161972151188</v>
      </c>
    </row>
    <row r="84" spans="2:16">
      <c r="B84" s="31" t="s">
        <v>105</v>
      </c>
      <c r="C84" s="30"/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6"/>
    </row>
    <row r="85" spans="2:16">
      <c r="B85" s="31" t="s">
        <v>105</v>
      </c>
      <c r="C85" s="30">
        <v>32.057998657226563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105</v>
      </c>
      <c r="C86" s="30">
        <v>31.691999435424805</v>
      </c>
      <c r="D86" s="4">
        <f>STDEV(C84:C86)</f>
        <v>0.25880053164502226</v>
      </c>
      <c r="E86" s="1">
        <f>AVERAGE(C84:C86)</f>
        <v>31.874999046325684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12.535665829976399</v>
      </c>
      <c r="L86" s="1">
        <f>K86-$K$7</f>
        <v>5.7039992014567051</v>
      </c>
      <c r="M86" s="27">
        <f>SQRT((D86*D86)+(H86*H86))</f>
        <v>0.26069154186988425</v>
      </c>
      <c r="N86" s="14"/>
      <c r="O86" s="37">
        <f>POWER(2,-L86)</f>
        <v>1.91833806793252E-2</v>
      </c>
      <c r="P86" s="26">
        <f>M86/SQRT((COUNT(C84:C86)+COUNT(G84:G86)/2))</f>
        <v>0.13934549047242009</v>
      </c>
    </row>
    <row r="87" spans="2:16">
      <c r="B87" s="31" t="s">
        <v>106</v>
      </c>
      <c r="C87" s="30">
        <v>27.995000839233398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6"/>
    </row>
    <row r="88" spans="2:16">
      <c r="B88" s="31" t="s">
        <v>106</v>
      </c>
      <c r="C88" s="30">
        <v>27.889999389648438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106</v>
      </c>
      <c r="C89" s="30">
        <v>27.718000411987305</v>
      </c>
      <c r="D89" s="4">
        <f>STDEV(C87:C89)</f>
        <v>0.13984407354022102</v>
      </c>
      <c r="E89" s="1">
        <f>AVERAGE(C87:C89)</f>
        <v>27.867666880289715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9.8713334401448591</v>
      </c>
      <c r="L89" s="1">
        <f>K89-$K$7</f>
        <v>3.0396668116251657</v>
      </c>
      <c r="M89" s="27">
        <f>SQRT((D89*D89)+(H89*H89))</f>
        <v>0.15128343180294881</v>
      </c>
      <c r="N89" s="14"/>
      <c r="O89" s="37">
        <f>POWER(2,-L89)</f>
        <v>0.12160995082939083</v>
      </c>
      <c r="P89" s="26">
        <f>M89/SQRT((COUNT(C87:C89)+COUNT(G87:G89)/2))</f>
        <v>7.1315693672691818E-2</v>
      </c>
    </row>
    <row r="90" spans="2:16">
      <c r="B90" s="31" t="s">
        <v>107</v>
      </c>
      <c r="C90" s="30">
        <v>29.812999725341797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6"/>
    </row>
    <row r="91" spans="2:16">
      <c r="B91" s="31" t="s">
        <v>107</v>
      </c>
      <c r="C91" s="30">
        <v>29.408000946044922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107</v>
      </c>
      <c r="C92" s="30"/>
      <c r="D92" s="4">
        <f>STDEV(C90:C92)</f>
        <v>0.28637738321309425</v>
      </c>
      <c r="E92" s="1">
        <f>AVERAGE(C90:C92)</f>
        <v>29.610500335693359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11.54216702779134</v>
      </c>
      <c r="L92" s="1">
        <f>K92-$K$7</f>
        <v>4.7105003992716465</v>
      </c>
      <c r="M92" s="27">
        <f>SQRT((D92*D92)+(H92*H92))</f>
        <v>0.32625516299677093</v>
      </c>
      <c r="N92" s="14"/>
      <c r="O92" s="37">
        <f>POWER(2,-L92)</f>
        <v>3.8194258688352078E-2</v>
      </c>
      <c r="P92" s="26">
        <f>M92/SQRT((COUNT(C90:C92)+COUNT(G90:G92)/2))</f>
        <v>0.17439072008571488</v>
      </c>
    </row>
    <row r="93" spans="2:16">
      <c r="B93" s="31" t="s">
        <v>108</v>
      </c>
      <c r="C93" s="30">
        <v>31.165000915527344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6"/>
    </row>
    <row r="94" spans="2:16">
      <c r="B94" s="31" t="s">
        <v>108</v>
      </c>
      <c r="C94" t="s">
        <v>79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108</v>
      </c>
      <c r="C95" s="30">
        <v>31.048999786376953</v>
      </c>
      <c r="D95" s="4">
        <f>STDEV(C93:C95)</f>
        <v>8.2025185047537696E-2</v>
      </c>
      <c r="E95" s="1">
        <f>AVERAGE(C93:C95)</f>
        <v>31.107000350952148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10.797334035237629</v>
      </c>
      <c r="L95" s="1">
        <f>K95-$K$7</f>
        <v>3.9656674067179356</v>
      </c>
      <c r="M95" s="27">
        <f>SQRT((D95*D95)+(H95*H95))</f>
        <v>0.10142207091335251</v>
      </c>
      <c r="N95" s="14"/>
      <c r="O95" s="37">
        <f>POWER(2,-L95)</f>
        <v>6.400518508154561E-2</v>
      </c>
      <c r="P95" s="26">
        <f>M95/SQRT((COUNT(C93:C95)+COUNT(G93:G95)/2))</f>
        <v>5.4212377259265129E-2</v>
      </c>
    </row>
    <row r="96" spans="2:16">
      <c r="B96" s="31" t="s">
        <v>109</v>
      </c>
      <c r="C96" s="30">
        <v>30.224000930786133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6"/>
    </row>
    <row r="97" spans="2:16">
      <c r="B97" s="31" t="s">
        <v>109</v>
      </c>
      <c r="C97" s="30">
        <v>30.693000793457031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109</v>
      </c>
      <c r="C98" s="30"/>
      <c r="D98" s="4">
        <f>STDEV(C96:C98)</f>
        <v>0.33163298327015184</v>
      </c>
      <c r="E98" s="1">
        <f>AVERAGE(C96:C98)</f>
        <v>30.458500862121582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10.09850025177002</v>
      </c>
      <c r="L98" s="1">
        <f>K98-$K$7</f>
        <v>3.2668336232503261</v>
      </c>
      <c r="M98" s="27">
        <f>SQRT((D98*D98)+(H98*H98))</f>
        <v>0.3550597416214733</v>
      </c>
      <c r="N98" s="14"/>
      <c r="O98" s="37">
        <f>POWER(2,-L98)</f>
        <v>0.10389271328747787</v>
      </c>
      <c r="P98" s="26">
        <f>M98/SQRT((COUNT(C96:C98)+COUNT(G96:G98)/2))</f>
        <v>0.18978741499771895</v>
      </c>
    </row>
    <row r="99" spans="2:16">
      <c r="B99" s="31" t="s">
        <v>110</v>
      </c>
      <c r="C99" s="30">
        <v>30.801000595092773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6"/>
    </row>
    <row r="100" spans="2:16">
      <c r="B100" s="31" t="s">
        <v>110</v>
      </c>
      <c r="C100" s="30">
        <v>31.600000381469727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110</v>
      </c>
      <c r="C101" s="30">
        <v>31.323999404907227</v>
      </c>
      <c r="D101" s="4">
        <f>STDEV(C99:C101)</f>
        <v>0.40581296035678083</v>
      </c>
      <c r="E101" s="1">
        <f>AVERAGE(C99:C101)</f>
        <v>31.241666793823242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11.160999933878582</v>
      </c>
      <c r="L101" s="1">
        <f>K101-$K$7</f>
        <v>4.3293333053588885</v>
      </c>
      <c r="M101" s="27">
        <f>SQRT((D101*D101)+(H101*H101))</f>
        <v>0.40648434776073328</v>
      </c>
      <c r="N101" s="14"/>
      <c r="O101" s="37">
        <f>POWER(2,-L101)</f>
        <v>4.9744012503253311E-2</v>
      </c>
      <c r="P101" s="26">
        <f>M101/SQRT((COUNT(C99:C101)+COUNT(G99:G101)/2))</f>
        <v>0.19161855916520357</v>
      </c>
    </row>
    <row r="102" spans="2:16">
      <c r="B102" s="31" t="s">
        <v>111</v>
      </c>
      <c r="C102" s="30"/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111</v>
      </c>
      <c r="C103" s="30">
        <v>30.739999771118164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111</v>
      </c>
      <c r="C104" s="30">
        <v>30.444000244140625</v>
      </c>
      <c r="D104" s="4">
        <f>STDEV(C102:C104)</f>
        <v>0.20930327275382829</v>
      </c>
      <c r="E104" s="1">
        <f>AVERAGE(C102:C104)</f>
        <v>30.592000007629395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10.973333676656086</v>
      </c>
      <c r="L104" s="1">
        <f>K104-$K$7</f>
        <v>4.1416670481363926</v>
      </c>
      <c r="M104" s="27">
        <f>SQRT((D104*D104)+(H104*H104))</f>
        <v>0.21974575275021482</v>
      </c>
      <c r="N104" s="14"/>
      <c r="O104" s="37">
        <f>POWER(2,-L104)</f>
        <v>5.6654444608988948E-2</v>
      </c>
      <c r="P104" s="26">
        <f>M104/SQRT((COUNT(C102:C104)+COUNT(G102:G104)/2))</f>
        <v>0.11745904557000592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2014-01-01T15:30:32Z</dcterms:modified>
</cp:coreProperties>
</file>