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4" i="19" l="1"/>
  <c r="P14" s="1"/>
  <c r="M23"/>
  <c r="P23" s="1"/>
  <c r="M26"/>
  <c r="P26" s="1"/>
  <c r="M1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62" i="19" l="1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<sst xmlns="http://schemas.openxmlformats.org/spreadsheetml/2006/main" count="433" uniqueCount="138">
  <si>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</si>
  <si>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</si>
  <si>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</si>
  <si>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</si>
  <si>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</si>
  <si>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</si>
  <si>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</si>
  <si>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</si>
  <si>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</si>
  <si>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</si>
  <si>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</si>
  <si>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</si>
  <si>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</si>
  <si>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</si>
  <si>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</si>
  <si>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</si>
  <si>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</si>
  <si>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</si>
  <si>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</si>
  <si>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</si>
  <si>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</si>
  <si>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</si>
  <si>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</si>
  <si>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</si>
  <si>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</si>
  <si>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</si>
  <si>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</si>
  <si>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</si>
  <si>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</si>
  <si>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</si>
  <si>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</si>
  <si>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</si>
  <si>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</si>
  <si>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</si>
  <si>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</si>
  <si>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</si>
  <si>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</si>
  <si>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</si>
  <si>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</si>
  <si>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</si>
  <si>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</si>
  <si>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</si>
  <si>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</si>
  <si>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</si>
  <si>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</si>
  <si>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</si>
  <si>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</si>
  <si>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</si>
  <si>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</si>
  <si>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</si>
  <si>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</si>
  <si>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</si>
  <si>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</si>
  <si>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</si>
  <si>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</si>
  <si>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</si>
  <si>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</si>
  <si>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</si>
  <si>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</si>
  <si>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</si>
  <si>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</si>
  <si>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</si>
  <si>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</si>
  <si>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</si>
  <si>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</si>
  <si>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</si>
  <si>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</si>
  <si>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</si>
  <si>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</si>
  <si>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</si>
  <si>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</si>
  <si>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</si>
  <si>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</si>
  <si>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</si>
  <si>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</si>
  <si>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</si>
  <si>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</si>
  <si>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</si>
  <si>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</si>
  <si>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</si>
  <si>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</si>
  <si>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</si>
  <si>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</si>
  <si>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</si>
  <si>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</si>
  <si>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</si>
  <si>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</si>
  <si>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</si>
  <si>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</si>
  <si>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</si>
  <si>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</si>
  <si>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</si>
  <si>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</si>
  <si>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</si>
  <si>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</si>
  <si>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</si>
  <si>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</si>
  <si>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</si>
  <si>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</si>
  <si>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</si>
  <si>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</si>
  <si>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</si>
  <si>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</si>
  <si>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</si>
  <si>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</si>
  <si>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</si>
  <si>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</si>
  <si>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</si>
  <si>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</si>
  <si>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</si>
  <si>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</si>
  <si>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</si>
  <si>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</si>
  <si>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</si>
  <si>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</si>
  <si>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</si>
  <si>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</si>
  <si>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</si>
  <si>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</si>
  <si>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</si>
  <si>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</si>
  <si>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</si>
  <si>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</si>
  <si>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</si>
  <si>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</si>
  <si>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</si>
  <si>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</si>
  <si>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</si>
  <si>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</si>
  <si>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</si>
  <si>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</si>
  <si>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</si>
  <si>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</si>
  <si>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</si>
  <si>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</si>
  <si>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</si>
  <si>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</si>
  <si>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CCL27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</si>
</sst>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9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b/>
      <sz val="12"/>
      <color rgb="FFFF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58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5" fillId="0" borderId="0" xfId="0" applyFont="1" applyProtection="1"/>
    <xf numFmtId="0" fontId="15" fillId="0" borderId="0" xfId="0" applyFont="1" applyAlignment="1">
      <alignment horizontal="center"/>
    </xf>
    <xf numFmtId="0" fontId="16" fillId="0" borderId="0" xfId="0" applyFont="1"/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14" fillId="0" borderId="0" xfId="0" applyFont="1"/>
    <xf numFmtId="2" fontId="14" fillId="0" borderId="0" xfId="0" applyNumberFormat="1" applyFont="1" applyBorder="1"/>
    <xf numFmtId="2" fontId="14" fillId="0" borderId="0" xfId="0" applyNumberFormat="1" applyFont="1" applyBorder="1" applyAlignment="1">
      <alignment horizontal="center"/>
    </xf>
    <xf numFmtId="164" fontId="14" fillId="0" borderId="0" xfId="0" applyNumberFormat="1" applyFont="1"/>
    <xf numFmtId="2" fontId="14" fillId="0" borderId="0" xfId="0" applyNumberFormat="1" applyFont="1"/>
    <xf numFmtId="165" fontId="14" fillId="0" borderId="0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4" fillId="0" borderId="0" xfId="0" applyNumberFormat="1" applyFont="1" applyBorder="1" applyAlignment="1" applyProtection="1">
      <alignment horizontal="center"/>
      <protection locked="0"/>
    </xf>
    <xf numFmtId="2" fontId="14" fillId="0" borderId="1" xfId="0" applyNumberFormat="1" applyFont="1" applyBorder="1" applyAlignment="1" applyProtection="1">
      <alignment horizontal="center"/>
    </xf>
    <xf numFmtId="2" fontId="14" fillId="0" borderId="1" xfId="0" applyNumberFormat="1" applyFont="1" applyBorder="1" applyAlignment="1">
      <alignment horizontal="center"/>
    </xf>
    <xf numFmtId="2" fontId="14" fillId="0" borderId="1" xfId="0" applyNumberFormat="1" applyFont="1" applyBorder="1" applyAlignment="1" applyProtection="1">
      <alignment horizontal="center"/>
      <protection locked="0"/>
    </xf>
    <xf numFmtId="165" fontId="1" fillId="0" borderId="1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abSelected="1" workbookViewId="0">
      <selection activeCell="R30" sqref="R30"/>
    </sheetView>
  </sheetViews>
  <sheetFormatPr defaultRowHeight="12.75"/>
  <cols>
    <col min="1" max="1" width="0.7109375" customWidth="1"/>
    <col min="2" max="2" width="21.140625" style="31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570312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6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27.061000823974609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7" t="s">
        <v>4</v>
      </c>
      <c r="C6" s="30">
        <v>27.191999435424805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7"/>
      <c r="C7" s="30">
        <v>27.326999664306641</v>
      </c>
      <c r="D7" s="4">
        <f>STDEV(C5:C8)</f>
        <v>0.13300443667914039</v>
      </c>
      <c r="E7" s="1">
        <f>AVERAGE(C5:C8)</f>
        <v>27.193333307902019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13.144333203633627</v>
      </c>
      <c r="L7" s="1">
        <f>K7-$K$7</f>
        <v>0</v>
      </c>
      <c r="M7" s="27">
        <f>SQRT((D7*D7)+(H7*H7))</f>
        <v>0.13733604669117905</v>
      </c>
      <c r="N7" s="14"/>
      <c r="O7" s="35">
        <f>POWER(2,-L7)</f>
        <v>1</v>
      </c>
      <c r="P7" s="26">
        <f>M7/SQRT((COUNT(C5:C8)+COUNT(G5:G8)/2))</f>
        <v>6.4740833277790011E-2</v>
      </c>
    </row>
    <row r="8" spans="2:16">
      <c r="B8" s="37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1" t="s">
        <v>112</v>
      </c>
      <c r="C9" s="30">
        <v>25.315000534057617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34"/>
    </row>
    <row r="10" spans="2:16">
      <c r="B10" s="31" t="s">
        <v>112</v>
      </c>
      <c r="C10" s="30">
        <v>25.145999908447266</v>
      </c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1" t="s">
        <v>112</v>
      </c>
      <c r="C11" s="30">
        <v>25.25</v>
      </c>
      <c r="D11" s="4">
        <f>STDEV(C9:C11)</f>
        <v>8.5246994010974561E-2</v>
      </c>
      <c r="E11" s="1">
        <f>AVERAGE(C9:C11)</f>
        <v>25.237000147501629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5.8969999949137382</v>
      </c>
      <c r="L11" s="1">
        <f>K11-$K$7</f>
        <v>-7.2473332087198887</v>
      </c>
      <c r="M11" s="27">
        <f>SQRT((D11*D11)+(H11*H11))</f>
        <v>9.305943704536751E-2</v>
      </c>
      <c r="N11" s="14"/>
      <c r="O11" s="35">
        <f>POWER(2,-L11)</f>
        <v>151.93739791722555</v>
      </c>
      <c r="P11" s="26">
        <f>M11/SQRT((COUNT(C9:C11)+COUNT(G9:G11)/2))</f>
        <v>4.3868639325454657E-2</v>
      </c>
    </row>
    <row r="12" spans="2:16">
      <c r="B12" s="31" t="s">
        <v>113</v>
      </c>
      <c r="C12" s="30">
        <v>23.527999877929688</v>
      </c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34"/>
    </row>
    <row r="13" spans="2:16">
      <c r="B13" s="31" t="s">
        <v>113</v>
      </c>
      <c r="C13" s="30">
        <v>23.607000350952148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1" t="s">
        <v>113</v>
      </c>
      <c r="C14" s="30">
        <v>23.083000183105469</v>
      </c>
      <c r="D14" s="4">
        <f>STDEV(C12:C14)</f>
        <v>0.28250132124610466</v>
      </c>
      <c r="E14" s="1">
        <f>AVERAGE(C12:C14)</f>
        <v>23.406000137329102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5.7873338063557931</v>
      </c>
      <c r="L14" s="1">
        <f>K14-$K$7</f>
        <v>-7.3569993972778338</v>
      </c>
      <c r="M14" s="27">
        <f>SQRT((D14*D14)+(H14*H14))</f>
        <v>0.28314539525684446</v>
      </c>
      <c r="N14" s="14"/>
      <c r="O14" s="35">
        <f>POWER(2,-L14)</f>
        <v>163.93719376130724</v>
      </c>
      <c r="P14" s="26">
        <f>M14/SQRT((COUNT(C12:C14)+COUNT(G12:G14)/2))</f>
        <v>0.13347601936524003</v>
      </c>
    </row>
    <row r="15" spans="2:16">
      <c r="B15" s="31" t="s">
        <v>114</v>
      </c>
      <c r="C15" s="30">
        <v>22.430000305175781</v>
      </c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34"/>
    </row>
    <row r="16" spans="2:16">
      <c r="B16" s="31" t="s">
        <v>114</v>
      </c>
      <c r="C16" s="30">
        <v>22.350000381469727</v>
      </c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1" t="s">
        <v>114</v>
      </c>
      <c r="C17" s="30">
        <v>22.009000778198242</v>
      </c>
      <c r="D17" s="4">
        <f>STDEV(C15:C17)</f>
        <v>0.22357747312717499</v>
      </c>
      <c r="E17" s="1">
        <f>AVERAGE(C15:C17)</f>
        <v>22.26300048828125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4.3596674601236991</v>
      </c>
      <c r="L17" s="1">
        <f>K17-$K$7</f>
        <v>-8.7846657435099278</v>
      </c>
      <c r="M17" s="27">
        <f>SQRT((D17*D17)+(H17*H17))</f>
        <v>0.22435069456471513</v>
      </c>
      <c r="N17" s="14"/>
      <c r="O17" s="35">
        <f>POWER(2,-L17)</f>
        <v>441.00944492255059</v>
      </c>
      <c r="P17" s="26">
        <f>M17/SQRT((COUNT(C15:C17)+COUNT(G15:G17)/2))</f>
        <v>0.10575993166041465</v>
      </c>
    </row>
    <row r="18" spans="2:16">
      <c r="B18" s="31" t="s">
        <v>115</v>
      </c>
      <c r="C18" s="30">
        <v>20.465999603271484</v>
      </c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34"/>
    </row>
    <row r="19" spans="2:16">
      <c r="B19" s="31" t="s">
        <v>115</v>
      </c>
      <c r="C19" s="30">
        <v>20.347999572753906</v>
      </c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1" t="s">
        <v>115</v>
      </c>
      <c r="C20" s="30">
        <v>20.179000854492188</v>
      </c>
      <c r="D20" s="4">
        <f>STDEV(C18:C20)</f>
        <v>0.14425258852522224</v>
      </c>
      <c r="E20" s="1">
        <f>AVERAGE(C18:C20)</f>
        <v>20.331000010172527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4.0363330841064453</v>
      </c>
      <c r="L20" s="1">
        <f>K20-$K$7</f>
        <v>-9.1080001195271816</v>
      </c>
      <c r="M20" s="27">
        <f>SQRT((D20*D20)+(H20*H20))</f>
        <v>0.14930890260606805</v>
      </c>
      <c r="N20" s="14"/>
      <c r="O20" s="35">
        <f>POWER(2,-L20)</f>
        <v>551.79941597889956</v>
      </c>
      <c r="P20" s="26">
        <f>M20/SQRT((COUNT(C18:C20)+COUNT(G18:G20)/2))</f>
        <v>7.0384891682848338E-2</v>
      </c>
    </row>
    <row r="21" spans="2:16">
      <c r="B21" s="31" t="s">
        <v>116</v>
      </c>
      <c r="C21" s="30">
        <v>21.117000579833984</v>
      </c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34"/>
    </row>
    <row r="22" spans="2:16">
      <c r="B22" s="31" t="s">
        <v>116</v>
      </c>
      <c r="C22" s="30">
        <v>21.110000610351563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1" t="s">
        <v>116</v>
      </c>
      <c r="C23" s="30">
        <v>21.038999557495117</v>
      </c>
      <c r="D23" s="4">
        <f>STDEV(C21:C23)</f>
        <v>4.3155356109037493E-2</v>
      </c>
      <c r="E23" s="1">
        <f>AVERAGE(C21:C23)</f>
        <v>21.088666915893555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4.7570006052653007</v>
      </c>
      <c r="L23" s="1">
        <f>K23-$K$7</f>
        <v>-8.3873325983683262</v>
      </c>
      <c r="M23" s="27">
        <f>SQRT((D23*D23)+(H23*H23))</f>
        <v>0.18833923963104757</v>
      </c>
      <c r="N23" s="14"/>
      <c r="O23" s="35">
        <f>POWER(2,-L23)</f>
        <v>334.84105045689734</v>
      </c>
      <c r="P23" s="26">
        <f>M23/SQRT((COUNT(C21:C23)+COUNT(G21:G23)/2))</f>
        <v>8.8783969004421273E-2</v>
      </c>
    </row>
    <row r="24" spans="2:16">
      <c r="B24" s="31" t="s">
        <v>117</v>
      </c>
      <c r="C24" s="30">
        <v>23.193000793457031</v>
      </c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34"/>
    </row>
    <row r="25" spans="2:16">
      <c r="B25" s="31" t="s">
        <v>117</v>
      </c>
      <c r="C25" s="30">
        <v>23.194000244140625</v>
      </c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1" t="s">
        <v>117</v>
      </c>
      <c r="C26" s="30">
        <v>23.169000625610352</v>
      </c>
      <c r="D26" s="4">
        <f>STDEV(C24:C26)</f>
        <v>1.4153844501270815E-2</v>
      </c>
      <c r="E26" s="1">
        <f>AVERAGE(C24:C26)</f>
        <v>23.185333887736004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5.2013333638509138</v>
      </c>
      <c r="L26" s="1">
        <f>K26-$K$7</f>
        <v>-7.9429998397827131</v>
      </c>
      <c r="M26" s="27">
        <f>SQRT((D26*D26)+(H26*H26))</f>
        <v>6.427565197054641E-2</v>
      </c>
      <c r="N26" s="14"/>
      <c r="O26" s="35">
        <f>POWER(2,-L26)</f>
        <v>246.08277033900589</v>
      </c>
      <c r="P26" s="26">
        <f>M26/SQRT((COUNT(C24:C26)+COUNT(G24:G26)/2))</f>
        <v>3.0299832915706565E-2</v>
      </c>
    </row>
    <row r="27" spans="2:16">
      <c r="B27" s="31" t="s">
        <v>118</v>
      </c>
      <c r="C27" s="30">
        <v>23.079000473022461</v>
      </c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34"/>
    </row>
    <row r="28" spans="2:16">
      <c r="B28" s="31" t="s">
        <v>118</v>
      </c>
      <c r="C28" s="30">
        <v>23.141000747680664</v>
      </c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34"/>
    </row>
    <row r="29" spans="2:16" ht="15.75">
      <c r="B29" s="31" t="s">
        <v>118</v>
      </c>
      <c r="C29" s="30">
        <v>23.427000045776367</v>
      </c>
      <c r="D29" s="4">
        <f>STDEV(C27:C29)</f>
        <v>0.18562656742595521</v>
      </c>
      <c r="E29" s="1">
        <f>AVERAGE(C27:C29)</f>
        <v>23.215667088826496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5.6529998779296875</v>
      </c>
      <c r="L29" s="1">
        <f>K29-$K$7</f>
        <v>-7.4913333257039394</v>
      </c>
      <c r="M29" s="27">
        <f>SQRT((D29*D29)+(H29*H29))</f>
        <v>0.18792435544638489</v>
      </c>
      <c r="N29" s="14"/>
      <c r="O29" s="35">
        <f>POWER(2,-L29)</f>
        <v>179.93516172271103</v>
      </c>
      <c r="P29" s="26">
        <f>M29/SQRT((COUNT(C27:C29)+COUNT(G27:G29)/2))</f>
        <v>8.8588390724166577E-2</v>
      </c>
    </row>
    <row r="30" spans="2:16">
      <c r="B30" s="31" t="s">
        <v>119</v>
      </c>
      <c r="C30" s="30">
        <v>24.106000900268555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34"/>
    </row>
    <row r="31" spans="2:16">
      <c r="B31" s="31" t="s">
        <v>119</v>
      </c>
      <c r="C31" s="30">
        <v>23.874000549316406</v>
      </c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1" t="s">
        <v>119</v>
      </c>
      <c r="C32" s="30">
        <v>24.270999908447266</v>
      </c>
      <c r="D32" s="4">
        <f>STDEV(C30:C32)</f>
        <v>0.19943976813916309</v>
      </c>
      <c r="E32" s="1">
        <f>AVERAGE(C30:C32)</f>
        <v>24.083667119344074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5.7816670735677071</v>
      </c>
      <c r="L32" s="1">
        <f>K32-$K$7</f>
        <v>-7.3626661300659197</v>
      </c>
      <c r="M32" s="27">
        <f>SQRT((D32*D32)+(H32*H32))</f>
        <v>0.20100050259156649</v>
      </c>
      <c r="N32" s="14"/>
      <c r="O32" s="35">
        <f>POWER(2,-L32)</f>
        <v>164.58238565077366</v>
      </c>
      <c r="P32" s="26">
        <f>M32/SQRT((COUNT(C30:C32)+COUNT(G30:G32)/2))</f>
        <v>9.4752545602933932E-2</v>
      </c>
    </row>
    <row r="33" spans="2:17">
      <c r="B33" s="38" t="s">
        <v>120</v>
      </c>
      <c r="C33" s="30">
        <v>39.877998352050781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34"/>
    </row>
    <row r="34" spans="2:17">
      <c r="B34" s="38" t="s">
        <v>120</v>
      </c>
      <c r="C34" s="30">
        <v>38.076999664306641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34"/>
    </row>
    <row r="35" spans="2:17" ht="15.75">
      <c r="B35" s="38" t="s">
        <v>120</v>
      </c>
      <c r="C35" s="30">
        <v>23.471000671386719</v>
      </c>
      <c r="D35" s="4">
        <f>STDEV(C33:C35)</f>
        <v>8.9978550754031534</v>
      </c>
      <c r="E35" s="1">
        <f>AVERAGE(C33:C35)</f>
        <v>33.808666229248047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15.142332712809246</v>
      </c>
      <c r="L35" s="1">
        <f>K35-$K$7</f>
        <v>1.9979995091756191</v>
      </c>
      <c r="M35" s="27">
        <f>SQRT((D35*D35)+(H35*H35))</f>
        <v>8.9979940660979434</v>
      </c>
      <c r="N35" s="14"/>
      <c r="O35" s="43">
        <f>POWER(2,-L35)</f>
        <v>0.25034689909922286</v>
      </c>
      <c r="P35" s="26">
        <f>M35/SQRT((COUNT(C33:C35)+COUNT(G33:G35)/2))</f>
        <v>4.241695080809448</v>
      </c>
    </row>
    <row r="36" spans="2:17">
      <c r="B36" s="38" t="s">
        <v>121</v>
      </c>
      <c r="C36" t="s">
        <v>79</v>
      </c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34"/>
    </row>
    <row r="37" spans="2:17">
      <c r="B37" s="38" t="s">
        <v>121</v>
      </c>
      <c r="C37" s="30">
        <v>39.421001434326172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34"/>
    </row>
    <row r="38" spans="2:17" ht="15.75">
      <c r="B38" s="38" t="s">
        <v>121</v>
      </c>
      <c r="C38" s="30">
        <v>23.166999816894531</v>
      </c>
      <c r="D38" s="4">
        <f>STDEV(C36:C38)</f>
        <v>11.493314765103024</v>
      </c>
      <c r="E38" s="1">
        <f>AVERAGE(C36:C38)</f>
        <v>31.294000625610352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12.777666727701824</v>
      </c>
      <c r="L38" s="1">
        <f>K38-$K$7</f>
        <v>-0.36666647593180279</v>
      </c>
      <c r="M38" s="27">
        <f>SQRT((D38*D38)+(H38*H38))</f>
        <v>11.493383385117275</v>
      </c>
      <c r="N38" s="14"/>
      <c r="O38" s="43">
        <f>POWER(2,-L38)</f>
        <v>1.2893701379753806</v>
      </c>
      <c r="P38" s="26">
        <f>M38/SQRT((COUNT(C36:C38)+COUNT(G36:G38)/2))</f>
        <v>6.1434718345641341</v>
      </c>
    </row>
    <row r="39" spans="2:17" s="44" customFormat="1">
      <c r="B39" s="44" t="s">
        <v>122</v>
      </c>
      <c r="C39" s="44" t="s">
        <v>79</v>
      </c>
      <c r="D39" s="45"/>
      <c r="E39" s="46"/>
      <c r="F39" s="46"/>
      <c r="G39" s="47">
        <v>19.83799934387207</v>
      </c>
      <c r="H39" s="48"/>
      <c r="I39" s="46"/>
      <c r="J39" s="46"/>
      <c r="K39" s="46"/>
      <c r="L39" s="46"/>
      <c r="M39" s="46"/>
      <c r="N39" s="46"/>
      <c r="O39" s="49"/>
      <c r="P39" s="50"/>
      <c r="Q39" s="51"/>
    </row>
    <row r="40" spans="2:17" s="44" customFormat="1">
      <c r="B40" s="44" t="s">
        <v>122</v>
      </c>
      <c r="C40" s="47">
        <v>26.570999145507812</v>
      </c>
      <c r="D40" s="52"/>
      <c r="E40" s="46"/>
      <c r="F40" s="46"/>
      <c r="G40" s="47">
        <v>19.743000030517578</v>
      </c>
      <c r="H40" s="52"/>
      <c r="I40" s="46"/>
      <c r="J40" s="46"/>
      <c r="K40" s="46"/>
      <c r="L40" s="46"/>
      <c r="M40" s="46"/>
      <c r="N40" s="46"/>
      <c r="O40" s="49"/>
      <c r="P40" s="50"/>
      <c r="Q40" s="51"/>
    </row>
    <row r="41" spans="2:17" s="44" customFormat="1" ht="15.75">
      <c r="B41" s="44" t="s">
        <v>122</v>
      </c>
      <c r="C41" s="47">
        <v>26.149999618530273</v>
      </c>
      <c r="D41" s="53">
        <f>STDEV(C39:C41)</f>
        <v>0.29769162040214675</v>
      </c>
      <c r="E41" s="54">
        <f>AVERAGE(C39:C41)</f>
        <v>26.360499382019043</v>
      </c>
      <c r="F41" s="46"/>
      <c r="G41" s="47">
        <v>19.736000061035156</v>
      </c>
      <c r="H41" s="55">
        <f>STDEV(G39:G41)</f>
        <v>5.6976197968719985E-2</v>
      </c>
      <c r="I41" s="54">
        <f>AVERAGE(G39:G41)</f>
        <v>19.772333145141602</v>
      </c>
      <c r="J41" s="46"/>
      <c r="K41" s="54">
        <f>E41-I41</f>
        <v>6.5881662368774414</v>
      </c>
      <c r="L41" s="54">
        <f>K41-$K$7</f>
        <v>-6.5561669667561855</v>
      </c>
      <c r="M41" s="54">
        <f>SQRT((D41*D41)+(H41*H41))</f>
        <v>0.30309501479342515</v>
      </c>
      <c r="N41" s="46"/>
      <c r="O41" s="56">
        <f>POWER(2,-L41)</f>
        <v>94.102879663651308</v>
      </c>
      <c r="P41" s="2">
        <f>M41/SQRT((COUNT(C39:C41)+COUNT(G39:G41)/2))</f>
        <v>0.1620111001423109</v>
      </c>
      <c r="Q41" s="51"/>
    </row>
    <row r="42" spans="2:17">
      <c r="B42" s="31" t="s">
        <v>123</v>
      </c>
      <c r="C42" s="30">
        <v>23.687000274658203</v>
      </c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34"/>
    </row>
    <row r="43" spans="2:17">
      <c r="B43" s="31" t="s">
        <v>123</v>
      </c>
      <c r="C43" s="30">
        <v>23.607000350952148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34"/>
    </row>
    <row r="44" spans="2:17" ht="15.75">
      <c r="B44" s="31" t="s">
        <v>123</v>
      </c>
      <c r="C44" s="30">
        <v>23.726999282836914</v>
      </c>
      <c r="D44" s="4">
        <f>STDEV(C42:C44)</f>
        <v>6.1100534779083254E-2</v>
      </c>
      <c r="E44" s="1">
        <f>AVERAGE(C42:C44)</f>
        <v>23.67366663614909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5.5703334808349609</v>
      </c>
      <c r="L44" s="1">
        <f>K44-$K$7</f>
        <v>-7.573999722798666</v>
      </c>
      <c r="M44" s="27">
        <f>SQRT((D44*D44)+(H44*H44))</f>
        <v>0.21785919791727248</v>
      </c>
      <c r="N44" s="14"/>
      <c r="O44" s="35">
        <f>POWER(2,-L44)</f>
        <v>190.54655604944617</v>
      </c>
      <c r="P44" s="26">
        <f>M44/SQRT((COUNT(C42:C44)+COUNT(G42:G44)/2))</f>
        <v>0.10269981079411038</v>
      </c>
    </row>
    <row r="45" spans="2:17">
      <c r="B45" s="31" t="s">
        <v>124</v>
      </c>
      <c r="C45" s="30">
        <v>28.209999084472656</v>
      </c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34"/>
    </row>
    <row r="46" spans="2:17">
      <c r="B46" s="31" t="s">
        <v>124</v>
      </c>
      <c r="C46" s="30">
        <v>27.663999557495117</v>
      </c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34"/>
    </row>
    <row r="47" spans="2:17" ht="15.75">
      <c r="B47" s="31" t="s">
        <v>124</v>
      </c>
      <c r="C47" s="30">
        <v>27.867000579833984</v>
      </c>
      <c r="D47" s="4">
        <f>STDEV(C45:C47)</f>
        <v>0.27597490004051456</v>
      </c>
      <c r="E47" s="1">
        <f>AVERAGE(C45:C47)</f>
        <v>27.913666407267254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8.0439999898274763</v>
      </c>
      <c r="L47" s="1">
        <f>K47-$K$7</f>
        <v>-5.1003332138061506</v>
      </c>
      <c r="M47" s="27">
        <f>SQRT((D47*D47)+(H47*H47))</f>
        <v>0.27909584248810115</v>
      </c>
      <c r="N47" s="14"/>
      <c r="O47" s="35">
        <f>POWER(2,-L47)</f>
        <v>34.304673106575258</v>
      </c>
      <c r="P47" s="26">
        <f>M47/SQRT((COUNT(C45:C47)+COUNT(G45:G47)/2))</f>
        <v>0.1315670418828726</v>
      </c>
    </row>
    <row r="48" spans="2:17">
      <c r="B48" s="31" t="s">
        <v>125</v>
      </c>
      <c r="C48" s="30">
        <v>24.957000732421875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34"/>
    </row>
    <row r="49" spans="2:16">
      <c r="B49" s="31" t="s">
        <v>125</v>
      </c>
      <c r="C49" s="30">
        <v>25.145999908447266</v>
      </c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1" t="s">
        <v>125</v>
      </c>
      <c r="C50" s="30">
        <v>25.39900016784668</v>
      </c>
      <c r="D50" s="4">
        <f>STDEV(C48:C50)</f>
        <v>0.2217706475581975</v>
      </c>
      <c r="E50" s="1">
        <f>AVERAGE(C48:C50)</f>
        <v>25.167333602905273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6.4670003255208321</v>
      </c>
      <c r="L50" s="1">
        <f>K50-$K$7</f>
        <v>-6.6773328781127947</v>
      </c>
      <c r="M50" s="27">
        <f>SQRT((D50*D50)+(H50*H50))</f>
        <v>0.22962462421044674</v>
      </c>
      <c r="N50" s="14"/>
      <c r="O50" s="35">
        <f>POWER(2,-L50)</f>
        <v>102.34755857393948</v>
      </c>
      <c r="P50" s="26">
        <f>M50/SQRT((COUNT(C48:C50)+COUNT(G48:G50)/2))</f>
        <v>0.10824608593774639</v>
      </c>
    </row>
    <row r="51" spans="2:16">
      <c r="B51" s="31" t="s">
        <v>126</v>
      </c>
      <c r="C51" s="30">
        <v>26.617000579833984</v>
      </c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34"/>
    </row>
    <row r="52" spans="2:16">
      <c r="B52" s="31" t="s">
        <v>126</v>
      </c>
      <c r="C52" s="30">
        <v>26.607000350952148</v>
      </c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1" t="s">
        <v>126</v>
      </c>
      <c r="C53" s="30">
        <v>26.788000106811523</v>
      </c>
      <c r="D53" s="4">
        <f>STDEV(C51:C53)</f>
        <v>0.10173638682512152</v>
      </c>
      <c r="E53" s="1">
        <f>AVERAGE(C51:C53)</f>
        <v>26.670667012532551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7.2466672261555978</v>
      </c>
      <c r="L53" s="1">
        <f>K53-$K$7</f>
        <v>-5.8976659774780291</v>
      </c>
      <c r="M53" s="27">
        <f>SQRT((D53*D53)+(H53*H53))</f>
        <v>0.10556183247819335</v>
      </c>
      <c r="N53" s="14"/>
      <c r="O53" s="35">
        <f>POWER(2,-L53)</f>
        <v>59.617582811147891</v>
      </c>
      <c r="P53" s="26">
        <f>M53/SQRT((COUNT(C51:C53)+COUNT(G51:G53)/2))</f>
        <v>4.9762325053205908E-2</v>
      </c>
    </row>
    <row r="54" spans="2:16">
      <c r="B54" s="31" t="s">
        <v>127</v>
      </c>
      <c r="C54" s="30">
        <v>28.260000228881836</v>
      </c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34"/>
    </row>
    <row r="55" spans="2:16">
      <c r="B55" s="31" t="s">
        <v>127</v>
      </c>
      <c r="C55" s="30">
        <v>28.773000717163086</v>
      </c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1" t="s">
        <v>127</v>
      </c>
      <c r="C56" s="30"/>
      <c r="D56" s="4">
        <f>STDEV(C54:C56)</f>
        <v>0.3627461240156819</v>
      </c>
      <c r="E56" s="1">
        <f>AVERAGE(C54:C56)</f>
        <v>28.516500473022461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6.7568333943684884</v>
      </c>
      <c r="L56" s="1">
        <f>K56-$K$7</f>
        <v>-6.3874998092651385</v>
      </c>
      <c r="M56" s="27">
        <f>SQRT((D56*D56)+(H56*H56))</f>
        <v>0.36652566035363182</v>
      </c>
      <c r="N56" s="14"/>
      <c r="O56" s="35">
        <f>POWER(2,-L56)</f>
        <v>83.71996534340326</v>
      </c>
      <c r="P56" s="26">
        <f>M56/SQRT((COUNT(C54:C56)+COUNT(G54:G56)/2))</f>
        <v>0.19591620635776619</v>
      </c>
    </row>
    <row r="57" spans="2:16">
      <c r="B57" s="31" t="s">
        <v>128</v>
      </c>
      <c r="C57" s="30">
        <v>25.830999374389648</v>
      </c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34"/>
    </row>
    <row r="58" spans="2:16">
      <c r="B58" s="31" t="s">
        <v>128</v>
      </c>
      <c r="C58" s="30">
        <v>25.819000244140625</v>
      </c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1" t="s">
        <v>128</v>
      </c>
      <c r="C59" s="30">
        <v>25.836999893188477</v>
      </c>
      <c r="D59" s="4">
        <f>STDEV(C57:C59)</f>
        <v>9.1649033313136365E-3</v>
      </c>
      <c r="E59" s="1">
        <f>AVERAGE(C57:C59)</f>
        <v>25.828999837239582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6.3263333638509103</v>
      </c>
      <c r="L59" s="1">
        <f>K59-$K$7</f>
        <v>-6.8179998397827166</v>
      </c>
      <c r="M59" s="27">
        <f>SQRT((D59*D59)+(H59*H59))</f>
        <v>4.0574948265600784E-2</v>
      </c>
      <c r="N59" s="14"/>
      <c r="O59" s="35">
        <f>POWER(2,-L59)</f>
        <v>112.82944768193774</v>
      </c>
      <c r="P59" s="26">
        <f>M59/SQRT((COUNT(C57:C59)+COUNT(G57:G59)/2))</f>
        <v>1.9127214043266443E-2</v>
      </c>
    </row>
    <row r="60" spans="2:16">
      <c r="B60" s="31" t="s">
        <v>129</v>
      </c>
      <c r="C60" s="30">
        <v>24.235000610351563</v>
      </c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34"/>
    </row>
    <row r="61" spans="2:16">
      <c r="B61" s="31" t="s">
        <v>129</v>
      </c>
      <c r="C61" s="30">
        <v>24.222999572753906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1" t="s">
        <v>129</v>
      </c>
      <c r="C62" s="30">
        <v>24.218999862670898</v>
      </c>
      <c r="D62" s="4">
        <f>STDEV(C60:C62)</f>
        <v>8.3271294624733452E-3</v>
      </c>
      <c r="E62" s="1">
        <f>AVERAGE(C60:C62)</f>
        <v>24.225666681925457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>
        <f>E62-I62</f>
        <v>6.0766665140787772</v>
      </c>
      <c r="L62" s="1">
        <f>K62-$K$7</f>
        <v>-7.0676666895548497</v>
      </c>
      <c r="M62" s="27">
        <f>SQRT((D62*D62)+(H62*H62))</f>
        <v>2.446168585974948E-2</v>
      </c>
      <c r="N62" s="14"/>
      <c r="O62" s="35">
        <f>POWER(2,-L62)</f>
        <v>134.14660096790283</v>
      </c>
      <c r="P62" s="26">
        <f>M62/SQRT((COUNT(C60:C62)+COUNT(G60:G62)/2))</f>
        <v>1.153134930045596E-2</v>
      </c>
    </row>
    <row r="63" spans="2:16">
      <c r="B63" s="31" t="s">
        <v>130</v>
      </c>
      <c r="C63" s="30">
        <v>25.020999908447266</v>
      </c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34"/>
    </row>
    <row r="64" spans="2:16">
      <c r="B64" s="31" t="s">
        <v>130</v>
      </c>
      <c r="C64" s="30">
        <v>25.11400032043457</v>
      </c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1" t="s">
        <v>130</v>
      </c>
      <c r="C65" s="30">
        <v>25.068000793457031</v>
      </c>
      <c r="D65" s="4">
        <f>STDEV(C63:C65)</f>
        <v>4.6501104473741554E-2</v>
      </c>
      <c r="E65" s="1">
        <f>AVERAGE(C63:C65)</f>
        <v>25.067667007446289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6.7150001525878906</v>
      </c>
      <c r="L65" s="1">
        <f>K65-$K$7</f>
        <v>-6.4293330510457363</v>
      </c>
      <c r="M65" s="27">
        <f>SQRT((D65*D65)+(H65*H65))</f>
        <v>5.553993978481097E-2</v>
      </c>
      <c r="N65" s="14"/>
      <c r="O65" s="35">
        <f>POWER(2,-L65)</f>
        <v>86.183097797975108</v>
      </c>
      <c r="P65" s="26">
        <f>M65/SQRT((COUNT(C63:C65)+COUNT(G63:G65)/2))</f>
        <v>2.6181778699021573E-2</v>
      </c>
    </row>
    <row r="66" spans="2:16">
      <c r="B66" s="31" t="s">
        <v>131</v>
      </c>
      <c r="C66" s="30">
        <v>24.583000183105469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34"/>
    </row>
    <row r="67" spans="2:16">
      <c r="B67" s="31" t="s">
        <v>131</v>
      </c>
      <c r="C67" s="30">
        <v>24.593999862670898</v>
      </c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1" t="s">
        <v>131</v>
      </c>
      <c r="C68" s="30">
        <v>24.607999801635742</v>
      </c>
      <c r="D68" s="4">
        <f>STDEV(C66:C68)</f>
        <v>1.2529778983290652E-2</v>
      </c>
      <c r="E68" s="1">
        <f>AVERAGE(C66:C68)</f>
        <v>24.594999949137371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>
        <f>E68-I68</f>
        <v>5.6833337148030623</v>
      </c>
      <c r="L68" s="1">
        <f>K68-$K$7</f>
        <v>-7.4609994888305646</v>
      </c>
      <c r="M68" s="27">
        <f>SQRT((D68*D68)+(H68*H68))</f>
        <v>2.0936450538941755E-2</v>
      </c>
      <c r="N68" s="14"/>
      <c r="O68" s="35">
        <f>POWER(2,-L68)</f>
        <v>176.19137457623617</v>
      </c>
      <c r="P68" s="26">
        <f>M68/SQRT((COUNT(C66:C68)+COUNT(G66:G68)/2))</f>
        <v>9.8695374333749759E-3</v>
      </c>
    </row>
    <row r="69" spans="2:16">
      <c r="B69" s="31" t="s">
        <v>132</v>
      </c>
      <c r="C69" s="30">
        <v>23.35099983215332</v>
      </c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34"/>
    </row>
    <row r="70" spans="2:16">
      <c r="B70" s="31" t="s">
        <v>132</v>
      </c>
      <c r="C70" s="30">
        <v>23.409999847412109</v>
      </c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1" t="s">
        <v>132</v>
      </c>
      <c r="C71" s="30">
        <v>23.46299934387207</v>
      </c>
      <c r="D71" s="4">
        <f>STDEV(C69:C71)</f>
        <v>5.6026539917532495E-2</v>
      </c>
      <c r="E71" s="1">
        <f>AVERAGE(C69:C71)</f>
        <v>23.407999674479168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4.7256660461425781</v>
      </c>
      <c r="L71" s="1">
        <f>K71-$K$7</f>
        <v>-8.4186671574910488</v>
      </c>
      <c r="M71" s="27">
        <f>SQRT((D71*D71)+(H71*H71))</f>
        <v>8.1567745587100629E-2</v>
      </c>
      <c r="N71" s="14"/>
      <c r="O71" s="35">
        <f>POWER(2,-L71)</f>
        <v>342.19317072437991</v>
      </c>
      <c r="P71" s="26">
        <f>M71/SQRT((COUNT(C69:C71)+COUNT(G69:G71)/2))</f>
        <v>3.8451404020491964E-2</v>
      </c>
    </row>
    <row r="72" spans="2:16">
      <c r="B72" s="31" t="s">
        <v>133</v>
      </c>
      <c r="C72" s="30">
        <v>23.24799919128418</v>
      </c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34"/>
    </row>
    <row r="73" spans="2:16">
      <c r="B73" s="31" t="s">
        <v>133</v>
      </c>
      <c r="C73" s="30">
        <v>23.267999649047852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1" t="s">
        <v>133</v>
      </c>
      <c r="C74" s="30">
        <v>23.330999374389648</v>
      </c>
      <c r="D74" s="4">
        <f>STDEV(C72:C74)</f>
        <v>4.3316690585038169E-2</v>
      </c>
      <c r="E74" s="1">
        <f>AVERAGE(C72:C74)</f>
        <v>23.282332738240559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5.8779989878336565</v>
      </c>
      <c r="L74" s="1">
        <f>K74-$K$7</f>
        <v>-7.2663342157999704</v>
      </c>
      <c r="M74" s="27">
        <f>SQRT((D74*D74)+(H74*H74))</f>
        <v>5.2598908520693002E-2</v>
      </c>
      <c r="N74" s="14"/>
      <c r="O74" s="35">
        <f>POWER(2,-L74)</f>
        <v>153.95172429853562</v>
      </c>
      <c r="P74" s="26">
        <f>M74/SQRT((COUNT(C72:C74)+COUNT(G72:G74)/2))</f>
        <v>2.47953632653286E-2</v>
      </c>
    </row>
    <row r="75" spans="2:16">
      <c r="B75" s="31" t="s">
        <v>134</v>
      </c>
      <c r="C75" s="30">
        <v>25.572999954223633</v>
      </c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34"/>
    </row>
    <row r="76" spans="2:16">
      <c r="B76" s="31" t="s">
        <v>134</v>
      </c>
      <c r="C76" s="30">
        <v>25.589000701904297</v>
      </c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1" t="s">
        <v>134</v>
      </c>
      <c r="C77" s="30">
        <v>25.454999923706055</v>
      </c>
      <c r="D77" s="4">
        <f>STDEV(C75:C77)</f>
        <v>7.3184970777503383E-2</v>
      </c>
      <c r="E77" s="1">
        <f>AVERAGE(C75:C77)</f>
        <v>25.539000193277996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7.4236666361490897</v>
      </c>
      <c r="L77" s="1">
        <f>K77-$K$7</f>
        <v>-5.7206665674845372</v>
      </c>
      <c r="M77" s="27">
        <f>SQRT((D77*D77)+(H77*H77))</f>
        <v>7.4433728504599034E-2</v>
      </c>
      <c r="N77" s="14"/>
      <c r="O77" s="35">
        <f>POWER(2,-L77)</f>
        <v>52.734184219425558</v>
      </c>
      <c r="P77" s="26">
        <f>M77/SQRT((COUNT(C75:C77)+COUNT(G75:G77)/2))</f>
        <v>3.5088396116400265E-2</v>
      </c>
    </row>
    <row r="78" spans="2:16">
      <c r="B78" s="31" t="s">
        <v>135</v>
      </c>
      <c r="C78" s="30">
        <v>25.753999710083008</v>
      </c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34"/>
    </row>
    <row r="79" spans="2:16">
      <c r="B79" s="31" t="s">
        <v>135</v>
      </c>
      <c r="C79" s="30">
        <v>25.753999710083008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1" t="s">
        <v>135</v>
      </c>
      <c r="C80" s="30">
        <v>25.697999954223633</v>
      </c>
      <c r="D80" s="4">
        <f>STDEV(C78:C80)</f>
        <v>3.2331474119963483E-2</v>
      </c>
      <c r="E80" s="1">
        <f>AVERAGE(C78:C80)</f>
        <v>25.735333124796551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6.439999898274742</v>
      </c>
      <c r="L80" s="1">
        <f>K80-$K$7</f>
        <v>-6.7043333053588849</v>
      </c>
      <c r="M80" s="27">
        <f>SQRT((D80*D80)+(H80*H80))</f>
        <v>5.8229436341983874E-2</v>
      </c>
      <c r="N80" s="14"/>
      <c r="O80" s="35">
        <f>POWER(2,-L80)</f>
        <v>104.28105730845026</v>
      </c>
      <c r="P80" s="26">
        <f>M80/SQRT((COUNT(C78:C80)+COUNT(G78:G80)/2))</f>
        <v>2.7449619534724797E-2</v>
      </c>
    </row>
    <row r="81" spans="2:16">
      <c r="B81" s="31" t="s">
        <v>136</v>
      </c>
      <c r="C81" s="30">
        <v>26.475000381469727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34"/>
    </row>
    <row r="82" spans="2:16">
      <c r="B82" s="31" t="s">
        <v>136</v>
      </c>
      <c r="C82" s="30">
        <v>26.343000411987305</v>
      </c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1" t="s">
        <v>136</v>
      </c>
      <c r="C83" s="30">
        <v>26.464000701904297</v>
      </c>
      <c r="D83" s="4">
        <f>STDEV(C81:C83)</f>
        <v>7.3241671942843437E-2</v>
      </c>
      <c r="E83" s="1">
        <f>AVERAGE(C81:C83)</f>
        <v>26.427333831787109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5.8240006764729806</v>
      </c>
      <c r="L83" s="1">
        <f>K83-$K$7</f>
        <v>-7.3203325271606463</v>
      </c>
      <c r="M83" s="27">
        <f>SQRT((D83*D83)+(H83*H83))</f>
        <v>8.2985796409006954E-2</v>
      </c>
      <c r="N83" s="14"/>
      <c r="O83" s="35">
        <f>POWER(2,-L83)</f>
        <v>159.82314369293024</v>
      </c>
      <c r="P83" s="26">
        <f>M83/SQRT((COUNT(C81:C83)+COUNT(G81:G83)/2))</f>
        <v>3.9119879588650042E-2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193" workbookViewId="0">
      <selection activeCell="V95" sqref="V95"/>
    </sheetView>
  </sheetViews>
  <sheetFormatPr defaultRowHeight="12.75"/>
  <cols>
    <col min="1" max="1" width="0.7109375" customWidth="1"/>
    <col min="2" max="2" width="21.140625" style="31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0.2851562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6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27.061000823974609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7" t="s">
        <v>4</v>
      </c>
      <c r="C6" s="30">
        <v>27.191999435424805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7"/>
      <c r="C7" s="30">
        <v>27.326999664306641</v>
      </c>
      <c r="D7" s="4">
        <f>STDEV(C5:C8)</f>
        <v>0.13300443667914039</v>
      </c>
      <c r="E7" s="1">
        <f>AVERAGE(C5:C8)</f>
        <v>27.193333307902019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13.144333203633627</v>
      </c>
      <c r="L7" s="1">
        <f>K7-$K$7</f>
        <v>0</v>
      </c>
      <c r="M7" s="27">
        <f>SQRT((D7*D7)+(H7*H7))</f>
        <v>0.13733604669117905</v>
      </c>
      <c r="N7" s="14"/>
      <c r="O7" s="35">
        <f>POWER(2,-L7)</f>
        <v>1</v>
      </c>
      <c r="P7" s="26">
        <f>M7/SQRT((COUNT(C5:C8)+COUNT(G5:G8)/2))</f>
        <v>6.4740833277790011E-2</v>
      </c>
    </row>
    <row r="8" spans="2:16">
      <c r="B8" s="37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1" t="s">
        <v>9</v>
      </c>
      <c r="C9" s="30">
        <v>25.826999664306641</v>
      </c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34"/>
    </row>
    <row r="10" spans="2:16">
      <c r="B10" s="31" t="s">
        <v>9</v>
      </c>
      <c r="C10" s="30">
        <v>25.874000549316406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1" t="s">
        <v>9</v>
      </c>
      <c r="C11" s="30">
        <v>25.892000198364258</v>
      </c>
      <c r="D11" s="4">
        <f>STDEV(C9:C11)</f>
        <v>3.356123752516308E-2</v>
      </c>
      <c r="E11" s="1">
        <f>AVERAGE(C9:C11)</f>
        <v>25.864333470662434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8.5496667226155587</v>
      </c>
      <c r="L11" s="1">
        <f>K11-$K$7</f>
        <v>-4.5946664810180682</v>
      </c>
      <c r="M11" s="27">
        <f>SQRT((D11*D11)+(H11*H11))</f>
        <v>0.16390068438624472</v>
      </c>
      <c r="N11" s="14"/>
      <c r="O11" s="35">
        <f>POWER(2,-L11)</f>
        <v>24.16197501248406</v>
      </c>
      <c r="P11" s="26">
        <f>M11/SQRT((COUNT(C9:C11)+COUNT(G9:G11)/2))</f>
        <v>7.7263523580419824E-2</v>
      </c>
    </row>
    <row r="12" spans="2:16">
      <c r="B12" s="31" t="s">
        <v>10</v>
      </c>
      <c r="C12" s="30">
        <v>26.731000900268555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34"/>
    </row>
    <row r="13" spans="2:16">
      <c r="B13" s="31" t="s">
        <v>10</v>
      </c>
      <c r="C13" s="30">
        <v>26.756000518798828</v>
      </c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1" t="s">
        <v>10</v>
      </c>
      <c r="C14" s="30">
        <v>26.63800048828125</v>
      </c>
      <c r="D14" s="4">
        <f>STDEV(C12:C14)</f>
        <v>6.2179933470824497E-2</v>
      </c>
      <c r="E14" s="1">
        <f>AVERAGE(C12:C14)</f>
        <v>26.708333969116211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7.5653336842854806</v>
      </c>
      <c r="L14" s="1">
        <f>K14-$K$7</f>
        <v>-5.5789995193481463</v>
      </c>
      <c r="M14" s="27">
        <f>SQRT((D14*D14)+(H14*H14))</f>
        <v>6.335096488779178E-2</v>
      </c>
      <c r="N14" s="14"/>
      <c r="O14" s="35">
        <f>POWER(2,-L14)</f>
        <v>47.802014701754658</v>
      </c>
      <c r="P14" s="26">
        <f>M14/SQRT((COUNT(C12:C14)+COUNT(G12:G14)/2))</f>
        <v>2.9863931244578961E-2</v>
      </c>
    </row>
    <row r="15" spans="2:16">
      <c r="B15" s="31" t="s">
        <v>11</v>
      </c>
      <c r="C15" s="30">
        <v>25.084999084472656</v>
      </c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34"/>
    </row>
    <row r="16" spans="2:16">
      <c r="B16" s="31" t="s">
        <v>11</v>
      </c>
      <c r="C16" s="30">
        <v>25.115999221801758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1" t="s">
        <v>11</v>
      </c>
      <c r="C17" s="30">
        <v>25.242000579833984</v>
      </c>
      <c r="D17" s="4">
        <f>STDEV(C15:C17)</f>
        <v>8.3153292464461528E-2</v>
      </c>
      <c r="E17" s="1">
        <f>AVERAGE(C15:C17)</f>
        <v>25.147666295369465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7.6203327178955078</v>
      </c>
      <c r="L17" s="1">
        <f>K17-$K$7</f>
        <v>-5.5240004857381191</v>
      </c>
      <c r="M17" s="27">
        <f>SQRT((D17*D17)+(H17*H17))</f>
        <v>8.81578990289658E-2</v>
      </c>
      <c r="N17" s="14"/>
      <c r="O17" s="35">
        <f>POWER(2,-L17)</f>
        <v>46.013984543456807</v>
      </c>
      <c r="P17" s="26">
        <f>M17/SQRT((COUNT(C15:C17)+COUNT(G15:G17)/2))</f>
        <v>4.1558032145693785E-2</v>
      </c>
    </row>
    <row r="18" spans="2:16">
      <c r="B18" s="31" t="s">
        <v>12</v>
      </c>
      <c r="C18" s="30">
        <v>23.514999389648438</v>
      </c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34"/>
    </row>
    <row r="19" spans="2:16">
      <c r="B19" s="31" t="s">
        <v>12</v>
      </c>
      <c r="C19" s="30">
        <v>23.569999694824219</v>
      </c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1" t="s">
        <v>12</v>
      </c>
      <c r="C20" s="30">
        <v>23.542999267578125</v>
      </c>
      <c r="D20" s="4">
        <f>STDEV(C18:C20)</f>
        <v>2.7501666025224948E-2</v>
      </c>
      <c r="E20" s="1">
        <f>AVERAGE(C18:C20)</f>
        <v>23.542666117350262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5.6139996846516951</v>
      </c>
      <c r="L20" s="1">
        <f>K20-$K$7</f>
        <v>-7.5303335189819318</v>
      </c>
      <c r="M20" s="27">
        <f>SQRT((D20*D20)+(H20*H20))</f>
        <v>2.9028982838054114E-2</v>
      </c>
      <c r="N20" s="14"/>
      <c r="O20" s="35">
        <f>POWER(2,-L20)</f>
        <v>184.86566891526959</v>
      </c>
      <c r="P20" s="26">
        <f>M20/SQRT((COUNT(C18:C20)+COUNT(G18:G20)/2))</f>
        <v>1.3684393743823983E-2</v>
      </c>
    </row>
    <row r="21" spans="2:16">
      <c r="B21" s="31" t="s">
        <v>13</v>
      </c>
      <c r="C21" s="30">
        <v>25.785999298095703</v>
      </c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34"/>
    </row>
    <row r="22" spans="2:16">
      <c r="B22" s="31" t="s">
        <v>13</v>
      </c>
      <c r="C22" s="30">
        <v>25.784999847412109</v>
      </c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1" t="s">
        <v>13</v>
      </c>
      <c r="C23" s="30">
        <v>25.888999938964844</v>
      </c>
      <c r="D23" s="4">
        <f>STDEV(C21:C23)</f>
        <v>5.9758053800442877E-2</v>
      </c>
      <c r="E23" s="1">
        <f>AVERAGE(C21:C23)</f>
        <v>25.819999694824219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8.8446661631266288</v>
      </c>
      <c r="L23" s="1">
        <f>K23-$K$7</f>
        <v>-4.2996670405069981</v>
      </c>
      <c r="M23" s="27">
        <f>SQRT((D23*D23)+(H23*H23))</f>
        <v>8.3308552755222559E-2</v>
      </c>
      <c r="N23" s="14"/>
      <c r="O23" s="35">
        <f>POWER(2,-L23)</f>
        <v>19.693764966280888</v>
      </c>
      <c r="P23" s="26">
        <f>M23/SQRT((COUNT(C21:C23)+COUNT(G21:G23)/2))</f>
        <v>3.9272028389370078E-2</v>
      </c>
    </row>
    <row r="24" spans="2:16">
      <c r="B24" s="31" t="s">
        <v>14</v>
      </c>
      <c r="C24" s="30">
        <v>23.926000595092773</v>
      </c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34"/>
    </row>
    <row r="25" spans="2:16">
      <c r="B25" s="31" t="s">
        <v>14</v>
      </c>
      <c r="C25" s="30">
        <v>23.854999542236328</v>
      </c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1" t="s">
        <v>14</v>
      </c>
      <c r="C26" s="30">
        <v>23.902000427246094</v>
      </c>
      <c r="D26" s="4">
        <f>STDEV(C24:C26)</f>
        <v>3.6116110798122929E-2</v>
      </c>
      <c r="E26" s="1">
        <f>AVERAGE(C24:C26)</f>
        <v>23.894333521525066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5.9899997711181641</v>
      </c>
      <c r="L26" s="1">
        <f>K26-$K$7</f>
        <v>-7.1543334325154628</v>
      </c>
      <c r="M26" s="27">
        <f>SQRT((D26*D26)+(H26*H26))</f>
        <v>5.8323944575416072E-2</v>
      </c>
      <c r="N26" s="14"/>
      <c r="O26" s="35">
        <f>POWER(2,-L26)</f>
        <v>142.45213485573277</v>
      </c>
      <c r="P26" s="26">
        <f>M26/SQRT((COUNT(C24:C26)+COUNT(G24:G26)/2))</f>
        <v>2.7494171143216707E-2</v>
      </c>
    </row>
    <row r="27" spans="2:16">
      <c r="B27" s="31" t="s">
        <v>15</v>
      </c>
      <c r="C27" s="30">
        <v>26.268999099731445</v>
      </c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34"/>
    </row>
    <row r="28" spans="2:16">
      <c r="B28" s="31" t="s">
        <v>15</v>
      </c>
      <c r="C28" s="30">
        <v>26.381999969482422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34"/>
    </row>
    <row r="29" spans="2:16" ht="15.75">
      <c r="B29" s="31" t="s">
        <v>15</v>
      </c>
      <c r="C29" s="30">
        <v>26.493999481201172</v>
      </c>
      <c r="D29" s="4">
        <f>STDEV(C27:C29)</f>
        <v>0.11250056211062388</v>
      </c>
      <c r="E29" s="1">
        <f>AVERAGE(C27:C29)</f>
        <v>26.38166618347168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8.865666389465332</v>
      </c>
      <c r="L29" s="1">
        <f>K29-$K$7</f>
        <v>-4.2786668141682949</v>
      </c>
      <c r="M29" s="27">
        <f>SQRT((D29*D29)+(H29*H29))</f>
        <v>0.14263312406356518</v>
      </c>
      <c r="N29" s="14"/>
      <c r="O29" s="35">
        <f>POWER(2,-L29)</f>
        <v>19.409173959329376</v>
      </c>
      <c r="P29" s="26">
        <f>M29/SQRT((COUNT(C27:C29)+COUNT(G27:G29)/2))</f>
        <v>7.131656203178259E-2</v>
      </c>
    </row>
    <row r="30" spans="2:16">
      <c r="B30" s="31" t="s">
        <v>16</v>
      </c>
      <c r="C30" s="30">
        <v>23.951999664306641</v>
      </c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34"/>
    </row>
    <row r="31" spans="2:16">
      <c r="B31" s="31" t="s">
        <v>16</v>
      </c>
      <c r="C31" s="30">
        <v>23.992000579833984</v>
      </c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1" t="s">
        <v>16</v>
      </c>
      <c r="C32" s="30">
        <v>24.041000366210938</v>
      </c>
      <c r="D32" s="4">
        <f>STDEV(C30:C32)</f>
        <v>4.4576109534649175E-2</v>
      </c>
      <c r="E32" s="1">
        <f>AVERAGE(C30:C32)</f>
        <v>23.99500020345052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5.9686673482259103</v>
      </c>
      <c r="L32" s="1">
        <f>K32-$K$7</f>
        <v>-7.1756658554077166</v>
      </c>
      <c r="M32" s="27">
        <f>SQRT((D32*D32)+(H32*H32))</f>
        <v>9.9946851010719581E-2</v>
      </c>
      <c r="N32" s="14"/>
      <c r="O32" s="35">
        <f>POWER(2,-L32)</f>
        <v>144.57415456717393</v>
      </c>
      <c r="P32" s="26">
        <f>M32/SQRT((COUNT(C30:C32)+COUNT(G30:G32)/2))</f>
        <v>4.7115397405280909E-2</v>
      </c>
    </row>
    <row r="33" spans="2:16">
      <c r="B33" s="31" t="s">
        <v>17</v>
      </c>
      <c r="C33" s="30">
        <v>25.384000778198242</v>
      </c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34"/>
    </row>
    <row r="34" spans="2:16">
      <c r="B34" s="31" t="s">
        <v>17</v>
      </c>
      <c r="C34" s="30">
        <v>25.329000473022461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1" t="s">
        <v>17</v>
      </c>
      <c r="C35" s="30">
        <v>25.320999145507813</v>
      </c>
      <c r="D35" s="4">
        <f>STDEV(C33:C35)</f>
        <v>3.4298349166020509E-2</v>
      </c>
      <c r="E35" s="1">
        <f>AVERAGE(C33:C35)</f>
        <v>25.344666798909504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8.0260003407796212</v>
      </c>
      <c r="L35" s="1">
        <f>K35-$K$7</f>
        <v>-5.1183328628540057</v>
      </c>
      <c r="M35" s="27">
        <f>SQRT((D35*D35)+(H35*H35))</f>
        <v>0.22711759150657487</v>
      </c>
      <c r="N35" s="14"/>
      <c r="O35" s="35">
        <f>POWER(2,-L35)</f>
        <v>34.735353218875154</v>
      </c>
      <c r="P35" s="26">
        <f>M35/SQRT((COUNT(C33:C35)+COUNT(G33:G35)/2))</f>
        <v>0.10706425938737023</v>
      </c>
    </row>
    <row r="36" spans="2:16">
      <c r="B36" s="31" t="s">
        <v>18</v>
      </c>
      <c r="C36" s="30">
        <v>23.788000106811523</v>
      </c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34"/>
    </row>
    <row r="37" spans="2:16">
      <c r="B37" s="31" t="s">
        <v>18</v>
      </c>
      <c r="C37" s="30">
        <v>23.839000701904297</v>
      </c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1" t="s">
        <v>18</v>
      </c>
      <c r="C38" s="30">
        <v>23.819999694824219</v>
      </c>
      <c r="D38" s="4">
        <f>STDEV(C36:C38)</f>
        <v>2.5774899297754908E-2</v>
      </c>
      <c r="E38" s="1">
        <f>AVERAGE(C36:C38)</f>
        <v>23.815666834513348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5.914000193277996</v>
      </c>
      <c r="L38" s="1">
        <f>K38-$K$7</f>
        <v>-7.2303330103556309</v>
      </c>
      <c r="M38" s="27">
        <f>SQRT((D38*D38)+(H38*H38))</f>
        <v>3.3596076195037218E-2</v>
      </c>
      <c r="N38" s="14"/>
      <c r="O38" s="35">
        <f>POWER(2,-L38)</f>
        <v>150.15752964194633</v>
      </c>
      <c r="P38" s="26">
        <f>M38/SQRT((COUNT(C36:C38)+COUNT(G36:G38)/2))</f>
        <v>1.583734219918051E-2</v>
      </c>
    </row>
    <row r="39" spans="2:16">
      <c r="B39" s="31" t="s">
        <v>19</v>
      </c>
      <c r="C39" s="30">
        <v>26.084999084472656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34"/>
    </row>
    <row r="40" spans="2:16">
      <c r="B40" s="31" t="s">
        <v>19</v>
      </c>
      <c r="C40" s="30">
        <v>26.224000930786133</v>
      </c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1" t="s">
        <v>19</v>
      </c>
      <c r="C41" s="30">
        <v>26.209999084472656</v>
      </c>
      <c r="D41" s="4">
        <f>STDEV(C39:C41)</f>
        <v>7.6531654647757325E-2</v>
      </c>
      <c r="E41" s="1">
        <f>AVERAGE(C39:C41)</f>
        <v>26.172999699910481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9.611666361490883</v>
      </c>
      <c r="L41" s="1">
        <f>K41-$K$7</f>
        <v>-3.5326668421427438</v>
      </c>
      <c r="M41" s="27">
        <f>SQRT((D41*D41)+(H41*H41))</f>
        <v>0.19336850562768207</v>
      </c>
      <c r="N41" s="14"/>
      <c r="O41" s="35">
        <f>POWER(2,-L41)</f>
        <v>11.572806299955928</v>
      </c>
      <c r="P41" s="26">
        <f>M41/SQRT((COUNT(C39:C41)+COUNT(G39:G41)/2))</f>
        <v>9.1154787731495393E-2</v>
      </c>
    </row>
    <row r="42" spans="2:16">
      <c r="B42" s="31" t="s">
        <v>20</v>
      </c>
      <c r="C42" s="30">
        <v>25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34"/>
    </row>
    <row r="43" spans="2:16">
      <c r="B43" s="31" t="s">
        <v>20</v>
      </c>
      <c r="C43" s="30">
        <v>25.045000076293945</v>
      </c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1" t="s">
        <v>20</v>
      </c>
      <c r="C44" s="30">
        <v>25.08799934387207</v>
      </c>
      <c r="D44" s="4">
        <f>STDEV(C42:C44)</f>
        <v>4.4003462743726143E-2</v>
      </c>
      <c r="E44" s="1">
        <f>AVERAGE(C42:C44)</f>
        <v>25.04433314005534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5.9389998118082694</v>
      </c>
      <c r="L44" s="1">
        <f>K44-$K$7</f>
        <v>-7.2053333918253575</v>
      </c>
      <c r="M44" s="27">
        <f>SQRT((D44*D44)+(H44*H44))</f>
        <v>4.9735665972285299E-2</v>
      </c>
      <c r="N44" s="14"/>
      <c r="O44" s="35">
        <f>POWER(2,-L44)</f>
        <v>147.5779521805436</v>
      </c>
      <c r="P44" s="26">
        <f>M44/SQRT((COUNT(C42:C44)+COUNT(G42:G44)/2))</f>
        <v>2.3445617783887974E-2</v>
      </c>
    </row>
    <row r="45" spans="2:16">
      <c r="B45" s="31" t="s">
        <v>21</v>
      </c>
      <c r="C45" s="30">
        <v>23.663999557495117</v>
      </c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34"/>
    </row>
    <row r="46" spans="2:16">
      <c r="B46" s="31" t="s">
        <v>21</v>
      </c>
      <c r="C46" s="30">
        <v>23.822999954223633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1" t="s">
        <v>21</v>
      </c>
      <c r="C47" s="30">
        <v>23.753000259399414</v>
      </c>
      <c r="D47" s="4">
        <f>STDEV(C45:C47)</f>
        <v>7.968919664836073E-2</v>
      </c>
      <c r="E47" s="1">
        <f>AVERAGE(C45:C47)</f>
        <v>23.746666590372723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6.8236662546793632</v>
      </c>
      <c r="L47" s="1">
        <f>K47-$K$7</f>
        <v>-6.3206669489542637</v>
      </c>
      <c r="M47" s="27">
        <f>SQRT((D47*D47)+(H47*H47))</f>
        <v>9.3286619251533823E-2</v>
      </c>
      <c r="N47" s="14"/>
      <c r="O47" s="35">
        <f>POWER(2,-L47)</f>
        <v>79.930097777481819</v>
      </c>
      <c r="P47" s="26">
        <f>M47/SQRT((COUNT(C45:C47)+COUNT(G45:G47)/2))</f>
        <v>4.3975734044484738E-2</v>
      </c>
    </row>
    <row r="48" spans="2:16">
      <c r="B48" s="31" t="s">
        <v>22</v>
      </c>
      <c r="C48" s="30">
        <v>23.916000366210938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34"/>
    </row>
    <row r="49" spans="2:16">
      <c r="B49" s="31" t="s">
        <v>22</v>
      </c>
      <c r="C49" s="30">
        <v>23.958999633789063</v>
      </c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1" t="s">
        <v>22</v>
      </c>
      <c r="C50" s="30">
        <v>23.902000427246094</v>
      </c>
      <c r="D50" s="4">
        <f>STDEV(C48:C50)</f>
        <v>2.9703660969097601E-2</v>
      </c>
      <c r="E50" s="1">
        <f>AVERAGE(C48:C50)</f>
        <v>23.925666809082031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5.0526669820149728</v>
      </c>
      <c r="L50" s="1">
        <f>K50-$K$7</f>
        <v>-8.0916662216186541</v>
      </c>
      <c r="M50" s="27">
        <f>SQRT((D50*D50)+(H50*H50))</f>
        <v>6.5530626511651091E-2</v>
      </c>
      <c r="N50" s="14"/>
      <c r="O50" s="35">
        <f>POWER(2,-L50)</f>
        <v>272.7936442644658</v>
      </c>
      <c r="P50" s="26">
        <f>M50/SQRT((COUNT(C48:C50)+COUNT(G48:G50)/2))</f>
        <v>3.0891433587860961E-2</v>
      </c>
    </row>
    <row r="51" spans="2:16">
      <c r="B51" s="31" t="s">
        <v>23</v>
      </c>
      <c r="C51" s="30">
        <v>24.409999847412109</v>
      </c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34"/>
    </row>
    <row r="52" spans="2:16">
      <c r="B52" s="31" t="s">
        <v>23</v>
      </c>
      <c r="C52" s="30">
        <v>24.447999954223633</v>
      </c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1" t="s">
        <v>23</v>
      </c>
      <c r="C53" s="30">
        <v>24.653999328613281</v>
      </c>
      <c r="D53" s="4">
        <f>STDEV(C51:C53)</f>
        <v>0.13128562830272955</v>
      </c>
      <c r="E53" s="1">
        <f>AVERAGE(C51:C53)</f>
        <v>24.503999710083008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6.4486662546793632</v>
      </c>
      <c r="L53" s="1">
        <f>K53-$K$7</f>
        <v>-6.6956669489542637</v>
      </c>
      <c r="M53" s="27">
        <f>SQRT((D53*D53)+(H53*H53))</f>
        <v>0.18873325910744895</v>
      </c>
      <c r="N53" s="14"/>
      <c r="O53" s="35">
        <f>POWER(2,-L53)</f>
        <v>103.65651240496116</v>
      </c>
      <c r="P53" s="26">
        <f>M53/SQRT((COUNT(C51:C53)+COUNT(G51:G53)/2))</f>
        <v>8.8969711566876594E-2</v>
      </c>
    </row>
    <row r="54" spans="2:16">
      <c r="B54" s="31" t="s">
        <v>24</v>
      </c>
      <c r="C54" s="30">
        <v>23.517999649047852</v>
      </c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34"/>
    </row>
    <row r="55" spans="2:16">
      <c r="B55" s="31" t="s">
        <v>24</v>
      </c>
      <c r="C55" s="30">
        <v>23.52400016784668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1" t="s">
        <v>24</v>
      </c>
      <c r="C56" s="30">
        <v>23.479999542236328</v>
      </c>
      <c r="D56" s="4">
        <f>STDEV(C54:C56)</f>
        <v>2.3860949260401065E-2</v>
      </c>
      <c r="E56" s="1">
        <f>AVERAGE(C54:C56)</f>
        <v>23.507333119710285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6.4396661122639962</v>
      </c>
      <c r="L56" s="1">
        <f>K56-$K$7</f>
        <v>-6.7046670913696307</v>
      </c>
      <c r="M56" s="27">
        <f>SQRT((D56*D56)+(H56*H56))</f>
        <v>3.6258895735689606E-2</v>
      </c>
      <c r="N56" s="14"/>
      <c r="O56" s="35">
        <f>POWER(2,-L56)</f>
        <v>104.30518686045319</v>
      </c>
      <c r="P56" s="26">
        <f>M56/SQRT((COUNT(C54:C56)+COUNT(G54:G56)/2))</f>
        <v>1.7092607368694741E-2</v>
      </c>
    </row>
    <row r="57" spans="2:16">
      <c r="B57" s="31" t="s">
        <v>25</v>
      </c>
      <c r="C57" t="s">
        <v>79</v>
      </c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34"/>
    </row>
    <row r="58" spans="2:16">
      <c r="B58" s="31" t="s">
        <v>25</v>
      </c>
      <c r="C58" t="s">
        <v>79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1" t="s">
        <v>25</v>
      </c>
      <c r="C59" s="30">
        <v>39.994998931884766</v>
      </c>
      <c r="D59" s="4" t="e">
        <f>STDEV(C57:C59)</f>
        <v>#DIV/0!</v>
      </c>
      <c r="E59" s="1">
        <f>AVERAGE(C57:C59)</f>
        <v>39.994998931884766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>
        <f>E59-I59</f>
        <v>10.770332336425781</v>
      </c>
      <c r="L59" s="1">
        <f>K59-$K$7</f>
        <v>-2.3740008672078456</v>
      </c>
      <c r="M59" s="27" t="e">
        <f>SQRT((D59*D59)+(H59*H59))</f>
        <v>#DIV/0!</v>
      </c>
      <c r="N59" s="14"/>
      <c r="O59" s="43">
        <f>POWER(2,-L59)</f>
        <v>5.1837669777085846</v>
      </c>
      <c r="P59" s="26" t="e">
        <f>M59/SQRT((COUNT(C57:C59)+COUNT(G57:G59)/2))</f>
        <v>#DIV/0!</v>
      </c>
    </row>
    <row r="60" spans="2:16">
      <c r="B60" s="31" t="s">
        <v>26</v>
      </c>
      <c r="C60" s="30">
        <v>24.983999252319336</v>
      </c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34"/>
    </row>
    <row r="61" spans="2:16">
      <c r="B61" s="31" t="s">
        <v>26</v>
      </c>
      <c r="C61" s="30">
        <v>25.150999069213867</v>
      </c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1" t="s">
        <v>26</v>
      </c>
      <c r="C62" s="30">
        <v>25.111000061035156</v>
      </c>
      <c r="D62" s="4">
        <f>STDEV(C60:C62)</f>
        <v>8.7195245390789447E-2</v>
      </c>
      <c r="E62" s="1">
        <f>AVERAGE(C60:C62)</f>
        <v>25.081999460856121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8.737332661946617</v>
      </c>
      <c r="L62" s="1">
        <f>K62-$K$7</f>
        <v>-4.4070005416870099</v>
      </c>
      <c r="M62" s="27">
        <f>SQRT((D62*D62)+(H62*H62))</f>
        <v>9.5672855149992297E-2</v>
      </c>
      <c r="N62" s="14"/>
      <c r="O62" s="35">
        <f>POWER(2,-L62)</f>
        <v>21.214820130280593</v>
      </c>
      <c r="P62" s="26">
        <f>M62/SQRT((COUNT(C60:C62)+COUNT(G60:G62)/2))</f>
        <v>4.5100616434691911E-2</v>
      </c>
    </row>
    <row r="63" spans="2:16">
      <c r="B63" s="31" t="s">
        <v>27</v>
      </c>
      <c r="C63" s="30">
        <v>22.881999969482422</v>
      </c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34"/>
    </row>
    <row r="64" spans="2:16">
      <c r="B64" s="31" t="s">
        <v>27</v>
      </c>
      <c r="C64" s="30">
        <v>22.936000823974609</v>
      </c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1" t="s">
        <v>27</v>
      </c>
      <c r="C65" s="30">
        <v>22.900999069213867</v>
      </c>
      <c r="D65" s="4">
        <f>STDEV(C63:C65)</f>
        <v>2.7392763377769899E-2</v>
      </c>
      <c r="E65" s="1">
        <f>AVERAGE(C63:C65)</f>
        <v>22.906333287556965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4.6676667531331368</v>
      </c>
      <c r="L65" s="1">
        <f>K65-$K$7</f>
        <v>-8.4766664505004901</v>
      </c>
      <c r="M65" s="27">
        <f>SQRT((D65*D65)+(H65*H65))</f>
        <v>2.7435331862621242E-2</v>
      </c>
      <c r="N65" s="14"/>
      <c r="O65" s="35">
        <f>POWER(2,-L65)</f>
        <v>356.23030673391116</v>
      </c>
      <c r="P65" s="26">
        <f>M65/SQRT((COUNT(C63:C65)+COUNT(G63:G65)/2))</f>
        <v>1.293313946944189E-2</v>
      </c>
    </row>
    <row r="66" spans="2:16">
      <c r="B66" s="31" t="s">
        <v>28</v>
      </c>
      <c r="C66" s="30">
        <v>23.132999420166016</v>
      </c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34"/>
    </row>
    <row r="67" spans="2:16">
      <c r="B67" s="31" t="s">
        <v>28</v>
      </c>
      <c r="C67" s="30">
        <v>23.094999313354492</v>
      </c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1" t="s">
        <v>28</v>
      </c>
      <c r="C68" s="30">
        <v>23.072000503540039</v>
      </c>
      <c r="D68" s="4">
        <f>STDEV(C66:C68)</f>
        <v>3.0805359923535534E-2</v>
      </c>
      <c r="E68" s="1">
        <f>AVERAGE(C66:C68)</f>
        <v>23.099999745686848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7.2153329849243146</v>
      </c>
      <c r="L68" s="1">
        <f>K68-$K$7</f>
        <v>-5.9290002187093123</v>
      </c>
      <c r="M68" s="27">
        <f>SQRT((D68*D68)+(H68*H68))</f>
        <v>4.1991430324310609E-2</v>
      </c>
      <c r="N68" s="14"/>
      <c r="O68" s="35">
        <f>POWER(2,-L68)</f>
        <v>60.926595380175684</v>
      </c>
      <c r="P68" s="26">
        <f>M68/SQRT((COUNT(C66:C68)+COUNT(G66:G68)/2))</f>
        <v>1.9794950089361642E-2</v>
      </c>
    </row>
    <row r="69" spans="2:16">
      <c r="B69" s="31" t="s">
        <v>29</v>
      </c>
      <c r="C69" s="30">
        <v>23.693000793457031</v>
      </c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34"/>
    </row>
    <row r="70" spans="2:16">
      <c r="B70" s="31" t="s">
        <v>29</v>
      </c>
      <c r="C70" s="30">
        <v>23.764999389648438</v>
      </c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1" t="s">
        <v>29</v>
      </c>
      <c r="C71" s="30">
        <v>23.867000579833984</v>
      </c>
      <c r="D71" s="4">
        <f>STDEV(C69:C71)</f>
        <v>8.7429939868089626E-2</v>
      </c>
      <c r="E71" s="1">
        <f>AVERAGE(C69:C71)</f>
        <v>23.775000254313152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5.0646673838297538</v>
      </c>
      <c r="L71" s="1">
        <f>K71-$K$7</f>
        <v>-8.0796658198038731</v>
      </c>
      <c r="M71" s="27">
        <f>SQRT((D71*D71)+(H71*H71))</f>
        <v>9.3628569528612024E-2</v>
      </c>
      <c r="N71" s="14"/>
      <c r="O71" s="35">
        <f>POWER(2,-L71)</f>
        <v>270.53394570788623</v>
      </c>
      <c r="P71" s="26">
        <f>M71/SQRT((COUNT(C69:C71)+COUNT(G69:G71)/2))</f>
        <v>4.413693095098515E-2</v>
      </c>
    </row>
    <row r="72" spans="2:16">
      <c r="B72" s="31" t="s">
        <v>30</v>
      </c>
      <c r="C72" s="30">
        <v>28.384000778198242</v>
      </c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34"/>
    </row>
    <row r="73" spans="2:16">
      <c r="B73" s="31" t="s">
        <v>30</v>
      </c>
      <c r="C73" s="30">
        <v>28.146999359130859</v>
      </c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1" t="s">
        <v>30</v>
      </c>
      <c r="C74" s="30">
        <v>28.576999664306641</v>
      </c>
      <c r="D74" s="4">
        <f>STDEV(C72:C74)</f>
        <v>0.21537506244158536</v>
      </c>
      <c r="E74" s="1">
        <f>AVERAGE(C72:C74)</f>
        <v>28.369333267211914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7.3736661275227853</v>
      </c>
      <c r="L74" s="1">
        <f>K74-$K$7</f>
        <v>-5.7706670761108416</v>
      </c>
      <c r="M74" s="27">
        <f>SQRT((D74*D74)+(H74*H74))</f>
        <v>0.21870244307420747</v>
      </c>
      <c r="N74" s="14"/>
      <c r="O74" s="35">
        <f>POWER(2,-L74)</f>
        <v>54.593870456984114</v>
      </c>
      <c r="P74" s="26">
        <f>M74/SQRT((COUNT(C72:C74)+COUNT(G72:G74)/2))</f>
        <v>0.10309732037322467</v>
      </c>
    </row>
    <row r="75" spans="2:16">
      <c r="B75" s="31" t="s">
        <v>31</v>
      </c>
      <c r="C75" s="30">
        <v>23.583000183105469</v>
      </c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34"/>
    </row>
    <row r="76" spans="2:16">
      <c r="B76" s="31" t="s">
        <v>31</v>
      </c>
      <c r="C76" s="30">
        <v>23.624000549316406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1" t="s">
        <v>31</v>
      </c>
      <c r="C77" s="30">
        <v>23.673999786376953</v>
      </c>
      <c r="D77" s="4">
        <f>STDEV(C75:C77)</f>
        <v>4.55738988377399E-2</v>
      </c>
      <c r="E77" s="1">
        <f>AVERAGE(C75:C77)</f>
        <v>23.627000172932942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5.3886667887369768</v>
      </c>
      <c r="L77" s="1">
        <f>K77-$K$7</f>
        <v>-7.7556664148966501</v>
      </c>
      <c r="M77" s="27">
        <f>SQRT((D77*D77)+(H77*H77))</f>
        <v>6.95078823111107E-2</v>
      </c>
      <c r="N77" s="14"/>
      <c r="O77" s="35">
        <f>POWER(2,-L77)</f>
        <v>216.11665013855907</v>
      </c>
      <c r="P77" s="26">
        <f>M77/SQRT((COUNT(C75:C77)+COUNT(G75:G77)/2))</f>
        <v>3.2766329952068567E-2</v>
      </c>
    </row>
    <row r="78" spans="2:16">
      <c r="B78" s="31" t="s">
        <v>32</v>
      </c>
      <c r="C78" s="30">
        <v>26.968999862670898</v>
      </c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34"/>
    </row>
    <row r="79" spans="2:16">
      <c r="B79" s="31" t="s">
        <v>32</v>
      </c>
      <c r="C79" s="30">
        <v>26.895000457763672</v>
      </c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1" t="s">
        <v>32</v>
      </c>
      <c r="C80" s="30">
        <v>26.844999313354492</v>
      </c>
      <c r="D80" s="4">
        <f>STDEV(C78:C80)</f>
        <v>6.2386113037574055E-2</v>
      </c>
      <c r="E80" s="1">
        <f>AVERAGE(C78:C80)</f>
        <v>26.902999877929688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8.1306660970052071</v>
      </c>
      <c r="L80" s="1">
        <f>K80-$K$7</f>
        <v>-5.0136671066284197</v>
      </c>
      <c r="M80" s="27">
        <f>SQRT((D80*D80)+(H80*H80))</f>
        <v>8.7534894777376457E-2</v>
      </c>
      <c r="N80" s="14"/>
      <c r="O80" s="35">
        <f>POWER(2,-L80)</f>
        <v>32.304586570217197</v>
      </c>
      <c r="P80" s="26">
        <f>M80/SQRT((COUNT(C78:C80)+COUNT(G78:G80)/2))</f>
        <v>4.1264345125022535E-2</v>
      </c>
    </row>
    <row r="81" spans="2:16">
      <c r="B81" s="31" t="s">
        <v>33</v>
      </c>
      <c r="C81" s="30">
        <v>23.805999755859375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34"/>
    </row>
    <row r="82" spans="2:16">
      <c r="B82" s="31" t="s">
        <v>33</v>
      </c>
      <c r="C82" s="30">
        <v>23.518999099731445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1" t="s">
        <v>33</v>
      </c>
      <c r="C83" s="30">
        <v>23.61400032043457</v>
      </c>
      <c r="D83" s="4">
        <f>STDEV(C81:C83)</f>
        <v>0.14620669829411018</v>
      </c>
      <c r="E83" s="1">
        <f>AVERAGE(C81:C83)</f>
        <v>23.646333058675129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4.8546663920084612</v>
      </c>
      <c r="L83" s="1">
        <f>K83-$K$7</f>
        <v>-8.2896668116251657</v>
      </c>
      <c r="M83" s="27">
        <f>SQRT((D83*D83)+(H83*H83))</f>
        <v>0.21273630092079801</v>
      </c>
      <c r="N83" s="14"/>
      <c r="O83" s="35">
        <f>POWER(2,-L83)</f>
        <v>312.92363347366779</v>
      </c>
      <c r="P83" s="26">
        <f>M83/SQRT((COUNT(C81:C83)+COUNT(G81:G83)/2))</f>
        <v>0.10028485399042551</v>
      </c>
    </row>
    <row r="84" spans="2:16">
      <c r="B84" s="31" t="s">
        <v>34</v>
      </c>
      <c r="C84" s="30">
        <v>24.440999984741211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34"/>
    </row>
    <row r="85" spans="2:16">
      <c r="B85" s="31" t="s">
        <v>34</v>
      </c>
      <c r="C85" s="30">
        <v>24.465999603271484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34"/>
    </row>
    <row r="86" spans="2:16" ht="15.75">
      <c r="B86" s="31" t="s">
        <v>34</v>
      </c>
      <c r="C86" s="30">
        <v>24.535999298095703</v>
      </c>
      <c r="D86" s="4">
        <f>STDEV(C84:C86)</f>
        <v>4.9243963657095317E-2</v>
      </c>
      <c r="E86" s="1">
        <f>AVERAGE(C84:C86)</f>
        <v>24.480999628702801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7.2404991785685233</v>
      </c>
      <c r="L86" s="1">
        <f>K86-$K$7</f>
        <v>-5.9038340250651036</v>
      </c>
      <c r="M86" s="27">
        <f>SQRT((D86*D86)+(H86*H86))</f>
        <v>4.9289641253444018E-2</v>
      </c>
      <c r="N86" s="14"/>
      <c r="O86" s="35">
        <f>POWER(2,-L86)</f>
        <v>59.873015370437862</v>
      </c>
      <c r="P86" s="26">
        <f>M86/SQRT((COUNT(C84:C86)+COUNT(G84:G86)/2))</f>
        <v>2.4644820626722009E-2</v>
      </c>
    </row>
    <row r="87" spans="2:16">
      <c r="B87" s="31" t="s">
        <v>35</v>
      </c>
      <c r="C87" t="s">
        <v>79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34"/>
    </row>
    <row r="88" spans="2:16">
      <c r="B88" s="31" t="s">
        <v>35</v>
      </c>
      <c r="C88" t="s">
        <v>79</v>
      </c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34"/>
    </row>
    <row r="89" spans="2:16" ht="15.75">
      <c r="B89" s="31" t="s">
        <v>35</v>
      </c>
      <c r="C89" t="s">
        <v>79</v>
      </c>
      <c r="D89" s="4" t="e">
        <f>STDEV(C87:C89)</f>
        <v>#DIV/0!</v>
      </c>
      <c r="E89" s="1" t="e">
        <f>AVERAGE(C87:C89)</f>
        <v>#DIV/0!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 t="e">
        <f>E89-I89</f>
        <v>#DIV/0!</v>
      </c>
      <c r="L89" s="1" t="e">
        <f>K89-$K$7</f>
        <v>#DIV/0!</v>
      </c>
      <c r="M89" s="27" t="e">
        <f>SQRT((D89*D89)+(H89*H89))</f>
        <v>#DIV/0!</v>
      </c>
      <c r="N89" s="14"/>
      <c r="O89" s="43" t="e">
        <f>POWER(2,-L89)</f>
        <v>#DIV/0!</v>
      </c>
      <c r="P89" s="26" t="e">
        <f>M89/SQRT((COUNT(C87:C89)+COUNT(G87:G89)/2))</f>
        <v>#DIV/0!</v>
      </c>
    </row>
    <row r="90" spans="2:16">
      <c r="B90" s="31" t="s">
        <v>36</v>
      </c>
      <c r="C90" t="s">
        <v>79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57"/>
    </row>
    <row r="91" spans="2:16">
      <c r="B91" s="31" t="s">
        <v>36</v>
      </c>
      <c r="C91" t="s">
        <v>79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57"/>
    </row>
    <row r="92" spans="2:16" ht="15.75">
      <c r="B92" s="31" t="s">
        <v>36</v>
      </c>
      <c r="C92" t="s">
        <v>79</v>
      </c>
      <c r="D92" s="4" t="e">
        <f>STDEV(C90:C92)</f>
        <v>#DIV/0!</v>
      </c>
      <c r="E92" s="1" t="e">
        <f>AVERAGE(C90:C92)</f>
        <v>#DIV/0!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 t="e">
        <f>E92-I92</f>
        <v>#DIV/0!</v>
      </c>
      <c r="L92" s="1" t="e">
        <f>K92-$K$7</f>
        <v>#DIV/0!</v>
      </c>
      <c r="M92" s="27" t="e">
        <f>SQRT((D92*D92)+(H92*H92))</f>
        <v>#DIV/0!</v>
      </c>
      <c r="N92" s="14"/>
      <c r="O92" s="43" t="e">
        <f>POWER(2,-L92)</f>
        <v>#DIV/0!</v>
      </c>
      <c r="P92" s="26" t="e">
        <f>M92/SQRT((COUNT(C90:C92)+COUNT(G90:G92)/2))</f>
        <v>#DIV/0!</v>
      </c>
    </row>
    <row r="93" spans="2:16">
      <c r="B93" s="31" t="s">
        <v>37</v>
      </c>
      <c r="C93" s="30">
        <v>24.246000289916992</v>
      </c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34"/>
    </row>
    <row r="94" spans="2:16">
      <c r="B94" s="31" t="s">
        <v>37</v>
      </c>
      <c r="C94" s="30">
        <v>24.274999618530273</v>
      </c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34"/>
    </row>
    <row r="95" spans="2:16" ht="15.75">
      <c r="B95" s="31" t="s">
        <v>37</v>
      </c>
      <c r="C95" s="30">
        <v>24.333000183105469</v>
      </c>
      <c r="D95" s="4">
        <f>STDEV(C93:C95)</f>
        <v>4.4298246703206375E-2</v>
      </c>
      <c r="E95" s="1">
        <f>AVERAGE(C93:C95)</f>
        <v>24.284666697184246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6.0333328247070313</v>
      </c>
      <c r="L95" s="1">
        <f>K95-$K$7</f>
        <v>-7.1110003789265956</v>
      </c>
      <c r="M95" s="27">
        <f>SQRT((D95*D95)+(H95*H95))</f>
        <v>4.5822055851287874E-2</v>
      </c>
      <c r="N95" s="14"/>
      <c r="O95" s="35">
        <f>POWER(2,-L95)</f>
        <v>138.23703596682452</v>
      </c>
      <c r="P95" s="26">
        <f>M95/SQRT((COUNT(C93:C95)+COUNT(G93:G95)/2))</f>
        <v>2.1600724280236253E-2</v>
      </c>
    </row>
    <row r="96" spans="2:16">
      <c r="B96" s="31" t="s">
        <v>38</v>
      </c>
      <c r="C96" s="30">
        <v>23.875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34"/>
    </row>
    <row r="97" spans="2:16">
      <c r="B97" s="31" t="s">
        <v>38</v>
      </c>
      <c r="C97" s="30">
        <v>23.875</v>
      </c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34"/>
    </row>
    <row r="98" spans="2:16" ht="15.75">
      <c r="B98" s="31" t="s">
        <v>38</v>
      </c>
      <c r="C98" s="30">
        <v>23.89900016784668</v>
      </c>
      <c r="D98" s="4">
        <f>STDEV(C96:C98)</f>
        <v>1.3856503366876719E-2</v>
      </c>
      <c r="E98" s="1">
        <f>AVERAGE(C96:C98)</f>
        <v>23.883000055948894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6.5286668141682966</v>
      </c>
      <c r="L98" s="1">
        <f>K98-$K$7</f>
        <v>-6.6156663894653303</v>
      </c>
      <c r="M98" s="27">
        <f>SQRT((D98*D98)+(H98*H98))</f>
        <v>2.3692581745885965E-2</v>
      </c>
      <c r="N98" s="14"/>
      <c r="O98" s="35">
        <f>POWER(2,-L98)</f>
        <v>98.06499816320455</v>
      </c>
      <c r="P98" s="26">
        <f>M98/SQRT((COUNT(C96:C98)+COUNT(G96:G98)/2))</f>
        <v>1.1168790144221719E-2</v>
      </c>
    </row>
    <row r="99" spans="2:16">
      <c r="B99" s="31" t="s">
        <v>39</v>
      </c>
      <c r="C99" s="30">
        <v>24.666999816894531</v>
      </c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34"/>
    </row>
    <row r="100" spans="2:16">
      <c r="B100" s="31" t="s">
        <v>39</v>
      </c>
      <c r="C100" s="30">
        <v>24.652999877929688</v>
      </c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34"/>
    </row>
    <row r="101" spans="2:16" ht="15.75">
      <c r="B101" s="31" t="s">
        <v>39</v>
      </c>
      <c r="C101" s="30">
        <v>24.665000915527344</v>
      </c>
      <c r="D101" s="4">
        <f>STDEV(C99:C101)</f>
        <v>7.5720847098124534E-3</v>
      </c>
      <c r="E101" s="1">
        <f>AVERAGE(C99:C101)</f>
        <v>24.661666870117188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5.7160002390543632</v>
      </c>
      <c r="L101" s="1">
        <f>K101-$K$7</f>
        <v>-7.4283329645792637</v>
      </c>
      <c r="M101" s="27">
        <f>SQRT((D101*D101)+(H101*H101))</f>
        <v>3.7076811102795676E-2</v>
      </c>
      <c r="N101" s="14"/>
      <c r="O101" s="35">
        <f>POWER(2,-L101)</f>
        <v>172.24675152737711</v>
      </c>
      <c r="P101" s="26">
        <f>M101/SQRT((COUNT(C99:C101)+COUNT(G99:G101)/2))</f>
        <v>1.7478176370373001E-2</v>
      </c>
    </row>
    <row r="102" spans="2:16">
      <c r="B102" s="31" t="s">
        <v>40</v>
      </c>
      <c r="C102" s="30">
        <v>26.433000564575195</v>
      </c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34"/>
    </row>
    <row r="103" spans="2:16">
      <c r="B103" s="31" t="s">
        <v>40</v>
      </c>
      <c r="C103" s="30">
        <v>26.246999740600586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34"/>
    </row>
    <row r="104" spans="2:16" ht="15.75">
      <c r="B104" s="31" t="s">
        <v>40</v>
      </c>
      <c r="C104" s="30">
        <v>26.007999420166016</v>
      </c>
      <c r="D104" s="4">
        <f>STDEV(C102:C104)</f>
        <v>0.21305063265012794</v>
      </c>
      <c r="E104" s="1">
        <f>AVERAGE(C102:C104)</f>
        <v>26.229333241780598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8.560333251953125</v>
      </c>
      <c r="L104" s="1">
        <f>K104-$K$7</f>
        <v>-4.5839999516805019</v>
      </c>
      <c r="M104" s="27">
        <f>SQRT((D104*D104)+(H104*H104))</f>
        <v>0.21644069542660047</v>
      </c>
      <c r="N104" s="14"/>
      <c r="O104" s="35">
        <f>POWER(2,-L104)</f>
        <v>23.983992824804286</v>
      </c>
      <c r="P104" s="26">
        <f>M104/SQRT((COUNT(C102:C104)+COUNT(G102:G104)/2))</f>
        <v>0.10203112230725424</v>
      </c>
    </row>
    <row r="105" spans="2:16">
      <c r="B105" s="31" t="s">
        <v>41</v>
      </c>
      <c r="C105" s="30">
        <v>25.517999649047852</v>
      </c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34"/>
    </row>
    <row r="106" spans="2:16">
      <c r="B106" s="31" t="s">
        <v>41</v>
      </c>
      <c r="C106" s="30">
        <v>25.448999404907227</v>
      </c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34"/>
    </row>
    <row r="107" spans="2:16" ht="15.75">
      <c r="B107" s="31" t="s">
        <v>41</v>
      </c>
      <c r="C107" s="30">
        <v>25.419000625610352</v>
      </c>
      <c r="D107" s="4">
        <f>STDEV(C105:C107)</f>
        <v>5.0763778248450513E-2</v>
      </c>
      <c r="E107" s="1">
        <f>AVERAGE(C105:C107)</f>
        <v>25.461999893188477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6.6486663818359375</v>
      </c>
      <c r="L107" s="1">
        <f>K107-$K$7</f>
        <v>-6.4956668217976894</v>
      </c>
      <c r="M107" s="27">
        <f>SQRT((D107*D107)+(H107*H107))</f>
        <v>5.4573569481392241E-2</v>
      </c>
      <c r="N107" s="14"/>
      <c r="O107" s="35">
        <f>POWER(2,-L107)</f>
        <v>90.238227310013428</v>
      </c>
      <c r="P107" s="26">
        <f>M107/SQRT((COUNT(C105:C107)+COUNT(G105:G107)/2))</f>
        <v>2.5726227369231781E-2</v>
      </c>
    </row>
    <row r="108" spans="2:16">
      <c r="B108" s="31" t="s">
        <v>42</v>
      </c>
      <c r="C108" s="30">
        <v>26.697999954223633</v>
      </c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34"/>
    </row>
    <row r="109" spans="2:16">
      <c r="B109" s="31" t="s">
        <v>42</v>
      </c>
      <c r="C109" s="30">
        <v>26.826000213623047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34"/>
    </row>
    <row r="110" spans="2:16" ht="15.75">
      <c r="B110" s="31" t="s">
        <v>42</v>
      </c>
      <c r="C110" s="30">
        <v>26.805999755859375</v>
      </c>
      <c r="D110" s="4">
        <f>STDEV(C108:C110)</f>
        <v>6.8857391119173952E-2</v>
      </c>
      <c r="E110" s="1">
        <f>AVERAGE(C108:C110)</f>
        <v>26.776666641235352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8.0853335062662772</v>
      </c>
      <c r="L110" s="1">
        <f>K110-$K$7</f>
        <v>-5.0589996973673497</v>
      </c>
      <c r="M110" s="27">
        <f>SQRT((D110*D110)+(H110*H110))</f>
        <v>9.6652553011260564E-2</v>
      </c>
      <c r="N110" s="14"/>
      <c r="O110" s="35">
        <f>POWER(2,-L110)</f>
        <v>33.335782735449591</v>
      </c>
      <c r="P110" s="26">
        <f>M110/SQRT((COUNT(C108:C110)+COUNT(G108:G110)/2))</f>
        <v>4.5562450435503075E-2</v>
      </c>
    </row>
    <row r="111" spans="2:16">
      <c r="B111" s="31" t="s">
        <v>43</v>
      </c>
      <c r="C111" s="30">
        <v>26.040000915527344</v>
      </c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34"/>
    </row>
    <row r="112" spans="2:16">
      <c r="B112" s="31" t="s">
        <v>43</v>
      </c>
      <c r="C112" s="30">
        <v>26.128000259399414</v>
      </c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34"/>
    </row>
    <row r="113" spans="2:16" ht="15.75">
      <c r="B113" s="31" t="s">
        <v>43</v>
      </c>
      <c r="C113" s="30">
        <v>26.079999923706055</v>
      </c>
      <c r="D113" s="4">
        <f>STDEV(C111:C113)</f>
        <v>4.4060256853296287E-2</v>
      </c>
      <c r="E113" s="1">
        <f>AVERAGE(C111:C113)</f>
        <v>26.082667032877605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4.7826671600341797</v>
      </c>
      <c r="L113" s="1">
        <f>K113-$K$7</f>
        <v>-8.3616660435994472</v>
      </c>
      <c r="M113" s="27">
        <f>SQRT((D113*D113)+(H113*H113))</f>
        <v>7.2071830244686219E-2</v>
      </c>
      <c r="N113" s="14"/>
      <c r="O113" s="35">
        <f>POWER(2,-L113)</f>
        <v>328.93667100972823</v>
      </c>
      <c r="P113" s="26">
        <f>M113/SQRT((COUNT(C111:C113)+COUNT(G111:G113)/2))</f>
        <v>3.3974986599028895E-2</v>
      </c>
    </row>
    <row r="114" spans="2:16">
      <c r="B114" s="31" t="s">
        <v>44</v>
      </c>
      <c r="C114" s="30">
        <v>24.900999069213867</v>
      </c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34"/>
    </row>
    <row r="115" spans="2:16">
      <c r="B115" s="31" t="s">
        <v>44</v>
      </c>
      <c r="C115" s="30">
        <v>25.059999465942383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34"/>
    </row>
    <row r="116" spans="2:16" ht="15.75">
      <c r="B116" s="31" t="s">
        <v>44</v>
      </c>
      <c r="C116" s="30"/>
      <c r="D116" s="4">
        <f>STDEV(C114:C116)</f>
        <v>0.11243025873808475</v>
      </c>
      <c r="E116" s="1">
        <f>AVERAGE(C114:C116)</f>
        <v>24.980499267578125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7.3348325093587228</v>
      </c>
      <c r="L116" s="1">
        <f>K116-$K$7</f>
        <v>-5.8095006942749041</v>
      </c>
      <c r="M116" s="27">
        <f>SQRT((D116*D116)+(H116*H116))</f>
        <v>0.15627495637319191</v>
      </c>
      <c r="N116" s="14"/>
      <c r="O116" s="35">
        <f>POWER(2,-L116)</f>
        <v>56.083352785334277</v>
      </c>
      <c r="P116" s="26">
        <f>M116/SQRT((COUNT(C114:C116)+COUNT(G114:G116)/2))</f>
        <v>8.353247784021843E-2</v>
      </c>
    </row>
    <row r="117" spans="2:16">
      <c r="B117" s="31" t="s">
        <v>45</v>
      </c>
      <c r="C117" s="30">
        <v>25.186000823974609</v>
      </c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34"/>
    </row>
    <row r="118" spans="2:16">
      <c r="B118" s="31" t="s">
        <v>45</v>
      </c>
      <c r="C118" s="30">
        <v>25.450000762939453</v>
      </c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34"/>
    </row>
    <row r="119" spans="2:16" ht="15.75">
      <c r="B119" s="31" t="s">
        <v>45</v>
      </c>
      <c r="C119" s="30"/>
      <c r="D119" s="4">
        <f>STDEV(C117:C119)</f>
        <v>0.18667614707487568</v>
      </c>
      <c r="E119" s="1">
        <f>AVERAGE(C117:C119)</f>
        <v>25.318000793457031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6.5046672821044922</v>
      </c>
      <c r="L119" s="1">
        <f>K119-$K$7</f>
        <v>-6.6396659215291347</v>
      </c>
      <c r="M119" s="27">
        <f>SQRT((D119*D119)+(H119*H119))</f>
        <v>0.18908813850301601</v>
      </c>
      <c r="N119" s="14"/>
      <c r="O119" s="35">
        <f>POWER(2,-L119)</f>
        <v>99.709974127967385</v>
      </c>
      <c r="P119" s="26">
        <f>M119/SQRT((COUNT(C117:C119)+COUNT(G117:G119)/2))</f>
        <v>0.10107186145444914</v>
      </c>
    </row>
    <row r="120" spans="2:16">
      <c r="B120" s="31" t="s">
        <v>46</v>
      </c>
      <c r="C120" s="30">
        <v>25.944000244140625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34"/>
    </row>
    <row r="121" spans="2:16">
      <c r="B121" s="31" t="s">
        <v>46</v>
      </c>
      <c r="C121" s="30">
        <v>25.833999633789063</v>
      </c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34"/>
    </row>
    <row r="122" spans="2:16" ht="15.75">
      <c r="B122" s="31" t="s">
        <v>46</v>
      </c>
      <c r="C122" s="30">
        <v>25.922000885009766</v>
      </c>
      <c r="D122" s="4">
        <f>STDEV(C120:C122)</f>
        <v>5.8206995994602613E-2</v>
      </c>
      <c r="E122" s="1">
        <f>AVERAGE(C120:C122)</f>
        <v>25.900000254313152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7.5486672719319685</v>
      </c>
      <c r="L122" s="1">
        <f>K122-$K$7</f>
        <v>-5.5956659317016584</v>
      </c>
      <c r="M122" s="27">
        <f>SQRT((D122*D122)+(H122*H122))</f>
        <v>6.5148757013631015E-2</v>
      </c>
      <c r="N122" s="14"/>
      <c r="O122" s="35">
        <f>POWER(2,-L122)</f>
        <v>48.357438833615113</v>
      </c>
      <c r="P122" s="26">
        <f>M122/SQRT((COUNT(C120:C122)+COUNT(G120:G122)/2))</f>
        <v>3.0711418580142095E-2</v>
      </c>
    </row>
    <row r="123" spans="2:16">
      <c r="B123" s="31" t="s">
        <v>47</v>
      </c>
      <c r="C123" s="30">
        <v>26.096000671386719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34"/>
    </row>
    <row r="124" spans="2:16">
      <c r="B124" s="31" t="s">
        <v>47</v>
      </c>
      <c r="C124" s="30">
        <v>26.166999816894531</v>
      </c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34"/>
    </row>
    <row r="125" spans="2:16" ht="15.75">
      <c r="B125" s="31" t="s">
        <v>47</v>
      </c>
      <c r="C125" s="30">
        <v>26.21299934387207</v>
      </c>
      <c r="D125" s="4">
        <f>STDEV(C123:C125)</f>
        <v>5.8942803502394642E-2</v>
      </c>
      <c r="E125" s="1">
        <f>AVERAGE(C123:C125)</f>
        <v>26.158666610717773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6.297334035237629</v>
      </c>
      <c r="L125" s="1">
        <f>K125-$K$7</f>
        <v>-6.8469991683959979</v>
      </c>
      <c r="M125" s="27">
        <f>SQRT((D125*D125)+(H125*H125))</f>
        <v>6.6140645728679517E-2</v>
      </c>
      <c r="N125" s="14"/>
      <c r="O125" s="35">
        <f>POWER(2,-L125)</f>
        <v>115.1203575967596</v>
      </c>
      <c r="P125" s="26">
        <f>M125/SQRT((COUNT(C123:C125)+COUNT(G123:G125)/2))</f>
        <v>3.1178999404537566E-2</v>
      </c>
    </row>
    <row r="126" spans="2:16">
      <c r="B126" s="31" t="s">
        <v>48</v>
      </c>
      <c r="C126" s="30">
        <v>25.132999420166016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34"/>
    </row>
    <row r="127" spans="2:16">
      <c r="B127" s="31" t="s">
        <v>48</v>
      </c>
      <c r="C127" s="30">
        <v>25.275999069213867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34"/>
    </row>
    <row r="128" spans="2:16" ht="15.75">
      <c r="B128" s="31" t="s">
        <v>48</v>
      </c>
      <c r="C128" s="30">
        <v>25.204999923706055</v>
      </c>
      <c r="D128" s="4">
        <f>STDEV(C126:C128)</f>
        <v>7.1500408857417763E-2</v>
      </c>
      <c r="E128" s="1">
        <f>AVERAGE(C126:C128)</f>
        <v>25.204666137695312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8.0693327585856132</v>
      </c>
      <c r="L128" s="1">
        <f>K128-$K$7</f>
        <v>-5.0750004450480137</v>
      </c>
      <c r="M128" s="27">
        <f>SQRT((D128*D128)+(H128*H128))</f>
        <v>7.3950327004735958E-2</v>
      </c>
      <c r="N128" s="14"/>
      <c r="O128" s="35">
        <f>POWER(2,-L128)</f>
        <v>33.707563548789615</v>
      </c>
      <c r="P128" s="26">
        <f>M128/SQRT((COUNT(C126:C128)+COUNT(G126:G128)/2))</f>
        <v>3.4860518464007645E-2</v>
      </c>
    </row>
    <row r="129" spans="2:16">
      <c r="B129" s="31" t="s">
        <v>49</v>
      </c>
      <c r="C129" s="30">
        <v>24.643999099731445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34"/>
    </row>
    <row r="130" spans="2:16">
      <c r="B130" s="31" t="s">
        <v>49</v>
      </c>
      <c r="C130" s="30">
        <v>24.797000885009766</v>
      </c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34"/>
    </row>
    <row r="131" spans="2:16" ht="15.75">
      <c r="B131" s="31" t="s">
        <v>49</v>
      </c>
      <c r="C131" s="30">
        <v>24.732999801635742</v>
      </c>
      <c r="D131" s="4">
        <f t="shared" ref="D131" si="0">STDEV(C129:C131)</f>
        <v>7.6840538249524082E-2</v>
      </c>
      <c r="E131" s="1">
        <f t="shared" ref="E131" si="1">AVERAGE(C129:C131)</f>
        <v>24.724666595458984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5.4073333740234375</v>
      </c>
      <c r="L131" s="1">
        <f t="shared" ref="L131" si="5">K131-$K$7</f>
        <v>-7.7369998296101894</v>
      </c>
      <c r="M131" s="27">
        <f t="shared" ref="M131" si="6">SQRT((D131*D131)+(H131*H131))</f>
        <v>0.17217714145340296</v>
      </c>
      <c r="N131" s="14"/>
      <c r="O131" s="35">
        <f t="shared" ref="O131" si="7">POWER(2,-L131)</f>
        <v>213.33839583638087</v>
      </c>
      <c r="P131" s="26">
        <f t="shared" ref="P131" si="8">M131/SQRT((COUNT(C129:C131)+COUNT(G129:G131)/2))</f>
        <v>8.1165082858011106E-2</v>
      </c>
    </row>
    <row r="132" spans="2:16">
      <c r="B132" s="31" t="s">
        <v>50</v>
      </c>
      <c r="C132" s="30">
        <v>24.989999771118164</v>
      </c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34"/>
    </row>
    <row r="133" spans="2:16">
      <c r="B133" s="31" t="s">
        <v>50</v>
      </c>
      <c r="C133" s="30">
        <v>24.951999664306641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34"/>
    </row>
    <row r="134" spans="2:16" ht="15.75">
      <c r="B134" s="31" t="s">
        <v>50</v>
      </c>
      <c r="C134" s="30">
        <v>24.982999801635742</v>
      </c>
      <c r="D134" s="4">
        <f t="shared" ref="D134" si="9">STDEV(C132:C134)</f>
        <v>2.0223815189297591E-2</v>
      </c>
      <c r="E134" s="1">
        <f t="shared" ref="E134" si="10">AVERAGE(C132:C134)</f>
        <v>24.974999745686848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8.1050001780192034</v>
      </c>
      <c r="L134" s="1">
        <f t="shared" ref="L134" si="14">K134-$K$7</f>
        <v>-5.0393330256144235</v>
      </c>
      <c r="M134" s="27">
        <f t="shared" ref="M134" si="15">SQRT((D134*D134)+(H134*H134))</f>
        <v>2.1401032243311444E-2</v>
      </c>
      <c r="N134" s="14"/>
      <c r="O134" s="35">
        <f t="shared" ref="O134" si="16">POWER(2,-L134)</f>
        <v>32.884436088051913</v>
      </c>
      <c r="P134" s="26">
        <f t="shared" ref="P134" si="17">M134/SQRT((COUNT(C132:C134)+COUNT(G132:G134)/2))</f>
        <v>1.008854334909165E-2</v>
      </c>
    </row>
    <row r="135" spans="2:16">
      <c r="B135" s="31" t="s">
        <v>51</v>
      </c>
      <c r="C135" s="30">
        <v>25.226999282836914</v>
      </c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34"/>
    </row>
    <row r="136" spans="2:16">
      <c r="B136" s="31" t="s">
        <v>51</v>
      </c>
      <c r="C136" s="30">
        <v>25.246999740600586</v>
      </c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34"/>
    </row>
    <row r="137" spans="2:16" ht="15.75">
      <c r="B137" s="31" t="s">
        <v>51</v>
      </c>
      <c r="C137" s="30">
        <v>25.260000228881836</v>
      </c>
      <c r="D137" s="4">
        <f t="shared" ref="D137" si="18">STDEV(C135:C137)</f>
        <v>1.6623745296849655E-2</v>
      </c>
      <c r="E137" s="1">
        <f t="shared" ref="E137" si="19">AVERAGE(C135:C137)</f>
        <v>25.244666417439777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6.421999613444008</v>
      </c>
      <c r="L137" s="1">
        <f t="shared" ref="L137" si="23">K137-$K$7</f>
        <v>-6.7223335901896188</v>
      </c>
      <c r="M137" s="27">
        <f t="shared" ref="M137" si="24">SQRT((D137*D137)+(H137*H137))</f>
        <v>7.6933009781742737E-2</v>
      </c>
      <c r="N137" s="14"/>
      <c r="O137" s="35">
        <f t="shared" ref="O137" si="25">POWER(2,-L137)</f>
        <v>105.59030673991565</v>
      </c>
      <c r="P137" s="26">
        <f t="shared" ref="P137" si="26">M137/SQRT((COUNT(C135:C137)+COUNT(G135:G137)/2))</f>
        <v>3.6266568609174189E-2</v>
      </c>
    </row>
    <row r="138" spans="2:16">
      <c r="B138" s="31" t="s">
        <v>52</v>
      </c>
      <c r="C138" s="30">
        <v>25.169000625610352</v>
      </c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34"/>
    </row>
    <row r="139" spans="2:16">
      <c r="B139" s="31" t="s">
        <v>52</v>
      </c>
      <c r="C139" s="30">
        <v>25.156000137329102</v>
      </c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34"/>
    </row>
    <row r="140" spans="2:16" ht="15.75">
      <c r="B140" s="31" t="s">
        <v>52</v>
      </c>
      <c r="C140" s="30">
        <v>25.048000335693359</v>
      </c>
      <c r="D140" s="4">
        <f t="shared" ref="D140" si="27">STDEV(C138:C140)</f>
        <v>6.6425446942301097E-2</v>
      </c>
      <c r="E140" s="1">
        <f t="shared" ref="E140" si="28">AVERAGE(C138:C140)</f>
        <v>25.12433369954427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>
        <f t="shared" ref="K140" si="31">E140-I140</f>
        <v>8.4586671193440743</v>
      </c>
      <c r="L140" s="1">
        <f t="shared" ref="L140" si="32">K140-$K$7</f>
        <v>-4.6856660842895526</v>
      </c>
      <c r="M140" s="27">
        <f t="shared" ref="M140" si="33">SQRT((D140*D140)+(H140*H140))</f>
        <v>9.258863246471026E-2</v>
      </c>
      <c r="N140" s="14"/>
      <c r="O140" s="35">
        <f t="shared" ref="O140" si="34">POWER(2,-L140)</f>
        <v>25.735110719052248</v>
      </c>
      <c r="P140" s="26">
        <f t="shared" ref="P140" si="35">M140/SQRT((COUNT(C138:C140)+COUNT(G138:G140)/2))</f>
        <v>4.36466999177237E-2</v>
      </c>
    </row>
    <row r="141" spans="2:16">
      <c r="B141" s="31" t="s">
        <v>53</v>
      </c>
      <c r="C141" s="30">
        <v>25.541999816894531</v>
      </c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34"/>
    </row>
    <row r="142" spans="2:16">
      <c r="B142" s="31" t="s">
        <v>53</v>
      </c>
      <c r="C142" s="30">
        <v>25.504999160766602</v>
      </c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34"/>
    </row>
    <row r="143" spans="2:16" ht="15.75">
      <c r="B143" s="31" t="s">
        <v>53</v>
      </c>
      <c r="C143" s="30">
        <v>25.444000244140625</v>
      </c>
      <c r="D143" s="4">
        <f t="shared" ref="D143" si="36">STDEV(C141:C143)</f>
        <v>4.948709030880058E-2</v>
      </c>
      <c r="E143" s="1">
        <f t="shared" ref="E143" si="37">AVERAGE(C141:C143)</f>
        <v>25.496999740600586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5.7966664632161446</v>
      </c>
      <c r="L143" s="1">
        <f t="shared" ref="L143" si="41">K143-$K$7</f>
        <v>-7.3476667404174822</v>
      </c>
      <c r="M143" s="27">
        <f t="shared" ref="M143" si="42">SQRT((D143*D143)+(H143*H143))</f>
        <v>5.1247588615521665E-2</v>
      </c>
      <c r="N143" s="14"/>
      <c r="O143" s="35">
        <f t="shared" ref="O143" si="43">POWER(2,-L143)</f>
        <v>162.88012239659722</v>
      </c>
      <c r="P143" s="26">
        <f t="shared" ref="P143" si="44">M143/SQRT((COUNT(C141:C143)+COUNT(G141:G143)/2))</f>
        <v>2.4158344952995923E-2</v>
      </c>
    </row>
    <row r="144" spans="2:16">
      <c r="B144" s="31" t="s">
        <v>54</v>
      </c>
      <c r="C144" s="30">
        <v>24.045000076293945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34"/>
    </row>
    <row r="145" spans="2:16">
      <c r="B145" s="31" t="s">
        <v>54</v>
      </c>
      <c r="C145" s="30">
        <v>24.08799934387207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34"/>
    </row>
    <row r="146" spans="2:16" ht="15.75">
      <c r="B146" s="31" t="s">
        <v>54</v>
      </c>
      <c r="C146" s="30">
        <v>24.103000640869141</v>
      </c>
      <c r="D146" s="4">
        <f t="shared" ref="D146" si="45">STDEV(C144:C146)</f>
        <v>3.0105485144988956E-2</v>
      </c>
      <c r="E146" s="1">
        <f t="shared" ref="E146" si="46">AVERAGE(C144:C146)</f>
        <v>24.078666687011719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>
        <f t="shared" ref="K146" si="49">E146-I146</f>
        <v>7.2236671447753906</v>
      </c>
      <c r="L146" s="1">
        <f t="shared" ref="L146" si="50">K146-$K$7</f>
        <v>-5.9206660588582363</v>
      </c>
      <c r="M146" s="27">
        <f t="shared" ref="M146" si="51">SQRT((D146*D146)+(H146*H146))</f>
        <v>4.7385015905094953E-2</v>
      </c>
      <c r="N146" s="14"/>
      <c r="O146" s="35">
        <f t="shared" ref="O146" si="52">POWER(2,-L146)</f>
        <v>60.575649308840937</v>
      </c>
      <c r="P146" s="26">
        <f t="shared" ref="P146" si="53">M146/SQRT((COUNT(C144:C146)+COUNT(G144:G146)/2))</f>
        <v>2.2337510715416703E-2</v>
      </c>
    </row>
    <row r="147" spans="2:16">
      <c r="B147" s="31" t="s">
        <v>55</v>
      </c>
      <c r="C147" s="30">
        <v>25.534999847412109</v>
      </c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34"/>
    </row>
    <row r="148" spans="2:16">
      <c r="B148" s="31" t="s">
        <v>55</v>
      </c>
      <c r="C148" s="30">
        <v>25.520000457763672</v>
      </c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34"/>
    </row>
    <row r="149" spans="2:16" ht="15.75">
      <c r="B149" s="31" t="s">
        <v>55</v>
      </c>
      <c r="C149" s="30">
        <v>25.677999496459961</v>
      </c>
      <c r="D149" s="4">
        <f t="shared" ref="D149" si="54">STDEV(C147:C149)</f>
        <v>8.7213891808765015E-2</v>
      </c>
      <c r="E149" s="1">
        <f t="shared" ref="E149" si="55">AVERAGE(C147:C149)</f>
        <v>25.577666600545246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>
        <f t="shared" ref="K149" si="58">E149-I149</f>
        <v>6.6916662851969377</v>
      </c>
      <c r="L149" s="1">
        <f t="shared" ref="L149" si="59">K149-$K$7</f>
        <v>-6.4526669184366892</v>
      </c>
      <c r="M149" s="27">
        <f t="shared" ref="M149" si="60">SQRT((D149*D149)+(H149*H149))</f>
        <v>0.15453551670050711</v>
      </c>
      <c r="N149" s="14"/>
      <c r="O149" s="35">
        <f t="shared" ref="O149" si="61">POWER(2,-L149)</f>
        <v>87.588339785107834</v>
      </c>
      <c r="P149" s="26">
        <f t="shared" ref="P149" si="62">M149/SQRT((COUNT(C147:C149)+COUNT(G147:G149)/2))</f>
        <v>7.284874119539704E-2</v>
      </c>
    </row>
    <row r="150" spans="2:16">
      <c r="B150" s="31" t="s">
        <v>56</v>
      </c>
      <c r="C150" s="30">
        <v>25.530000686645508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34"/>
    </row>
    <row r="151" spans="2:16">
      <c r="B151" s="31" t="s">
        <v>56</v>
      </c>
      <c r="C151" s="30">
        <v>25.674999237060547</v>
      </c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34"/>
    </row>
    <row r="152" spans="2:16" ht="15.75">
      <c r="B152" s="31" t="s">
        <v>56</v>
      </c>
      <c r="C152" s="30">
        <v>25.601999282836914</v>
      </c>
      <c r="D152" s="4">
        <f t="shared" ref="D152" si="63">STDEV(C150:C152)</f>
        <v>7.2499851485650524E-2</v>
      </c>
      <c r="E152" s="1">
        <f t="shared" ref="E152" si="64">AVERAGE(C150:C152)</f>
        <v>25.602333068847656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7.9456659952799491</v>
      </c>
      <c r="L152" s="1">
        <f t="shared" ref="L152" si="68">K152-$K$7</f>
        <v>-5.1986672083536778</v>
      </c>
      <c r="M152" s="27">
        <f t="shared" ref="M152" si="69">SQRT((D152*D152)+(H152*H152))</f>
        <v>0.11104298996056602</v>
      </c>
      <c r="N152" s="14"/>
      <c r="O152" s="35">
        <f t="shared" ref="O152" si="70">POWER(2,-L152)</f>
        <v>36.724404915853938</v>
      </c>
      <c r="P152" s="26">
        <f t="shared" ref="P152" si="71">M152/SQRT((COUNT(C150:C152)+COUNT(G150:G152)/2))</f>
        <v>5.234616746956397E-2</v>
      </c>
    </row>
    <row r="153" spans="2:16">
      <c r="B153" s="31" t="s">
        <v>57</v>
      </c>
      <c r="C153" s="30">
        <v>23.930000305175781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34"/>
    </row>
    <row r="154" spans="2:16">
      <c r="B154" s="31" t="s">
        <v>57</v>
      </c>
      <c r="C154" s="30">
        <v>24.580999374389648</v>
      </c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34"/>
    </row>
    <row r="155" spans="2:16" ht="15.75">
      <c r="B155" s="31" t="s">
        <v>57</v>
      </c>
      <c r="C155" s="30">
        <v>23.955999374389648</v>
      </c>
      <c r="D155" s="4">
        <f t="shared" ref="D155" si="72">STDEV(C153:C155)</f>
        <v>0.36857851712520923</v>
      </c>
      <c r="E155" s="1">
        <f t="shared" ref="E155" si="73">AVERAGE(C153:C155)</f>
        <v>24.155666351318359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6.1646664937337228</v>
      </c>
      <c r="L155" s="1">
        <f t="shared" ref="L155" si="77">K155-$K$7</f>
        <v>-6.9796667098999041</v>
      </c>
      <c r="M155" s="27">
        <f t="shared" ref="M155" si="78">SQRT((D155*D155)+(H155*H155))</f>
        <v>0.36866938376821023</v>
      </c>
      <c r="N155" s="14"/>
      <c r="O155" s="35">
        <f t="shared" ref="O155" si="79">POWER(2,-L155)</f>
        <v>126.20862620464609</v>
      </c>
      <c r="P155" s="26">
        <f t="shared" ref="P155" si="80">M155/SQRT((COUNT(C153:C155)+COUNT(G153:G155)/2))</f>
        <v>0.17379241418557811</v>
      </c>
    </row>
    <row r="156" spans="2:16">
      <c r="B156" s="31" t="s">
        <v>58</v>
      </c>
      <c r="C156" s="30">
        <v>26.295999526977539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34"/>
    </row>
    <row r="157" spans="2:16">
      <c r="B157" s="31" t="s">
        <v>58</v>
      </c>
      <c r="C157" s="30">
        <v>26.33799934387207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34"/>
    </row>
    <row r="158" spans="2:16" ht="15.75">
      <c r="B158" s="31" t="s">
        <v>58</v>
      </c>
      <c r="C158" s="30">
        <v>26.360000610351563</v>
      </c>
      <c r="D158" s="4">
        <f t="shared" ref="D158" si="81">STDEV(C156:C158)</f>
        <v>3.2517121179783837E-2</v>
      </c>
      <c r="E158" s="1">
        <f t="shared" ref="E158" si="82">AVERAGE(C156:C158)</f>
        <v>26.331333160400391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8.1926670074462891</v>
      </c>
      <c r="L158" s="1">
        <f t="shared" ref="L158" si="86">K158-$K$7</f>
        <v>-4.9516661961873378</v>
      </c>
      <c r="M158" s="27">
        <f t="shared" ref="M158" si="87">SQRT((D158*D158)+(H158*H158))</f>
        <v>3.3342095057523842E-2</v>
      </c>
      <c r="N158" s="14"/>
      <c r="O158" s="35">
        <f t="shared" ref="O158" si="88">POWER(2,-L158)</f>
        <v>30.945681656847761</v>
      </c>
      <c r="P158" s="26">
        <f t="shared" ref="P158" si="89">M158/SQRT((COUNT(C156:C158)+COUNT(G156:G158)/2))</f>
        <v>1.5717614342761053E-2</v>
      </c>
    </row>
    <row r="159" spans="2:16">
      <c r="B159" s="31" t="s">
        <v>59</v>
      </c>
      <c r="C159" s="30">
        <v>28.965000152587891</v>
      </c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34"/>
    </row>
    <row r="160" spans="2:16">
      <c r="B160" s="31" t="s">
        <v>59</v>
      </c>
      <c r="C160" s="30">
        <v>29.135000228881836</v>
      </c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34"/>
    </row>
    <row r="161" spans="2:16" ht="15.75">
      <c r="B161" s="31" t="s">
        <v>59</v>
      </c>
      <c r="C161" s="30">
        <v>29.038999557495117</v>
      </c>
      <c r="D161" s="4">
        <f t="shared" ref="D161" si="90">STDEV(C159:C161)</f>
        <v>8.5236989987985512E-2</v>
      </c>
      <c r="E161" s="1">
        <f t="shared" ref="E161" si="91">AVERAGE(C159:C161)</f>
        <v>29.046333312988281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5.9880002339680978</v>
      </c>
      <c r="L161" s="1">
        <f t="shared" ref="L161" si="95">K161-$K$7</f>
        <v>-7.1563329696655291</v>
      </c>
      <c r="M161" s="27">
        <f t="shared" ref="M161" si="96">SQRT((D161*D161)+(H161*H161))</f>
        <v>0.12505926718291421</v>
      </c>
      <c r="N161" s="14"/>
      <c r="O161" s="35">
        <f t="shared" ref="O161" si="97">POWER(2,-L161)</f>
        <v>142.64970662807093</v>
      </c>
      <c r="P161" s="26">
        <f t="shared" ref="P161" si="98">M161/SQRT((COUNT(C159:C161)+COUNT(G159:G161)/2))</f>
        <v>5.8953503916839275E-2</v>
      </c>
    </row>
    <row r="162" spans="2:16">
      <c r="B162" s="31" t="s">
        <v>60</v>
      </c>
      <c r="C162" s="30">
        <v>26.131999969482422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34"/>
    </row>
    <row r="163" spans="2:16">
      <c r="B163" s="31" t="s">
        <v>60</v>
      </c>
      <c r="C163" s="30">
        <v>26.211000442504883</v>
      </c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34"/>
    </row>
    <row r="164" spans="2:16" ht="15.75">
      <c r="B164" s="31" t="s">
        <v>60</v>
      </c>
      <c r="C164" s="30">
        <v>26.270999908447266</v>
      </c>
      <c r="D164" s="4">
        <f t="shared" ref="D164" si="99">STDEV(C162:C164)</f>
        <v>6.9716083370785664E-2</v>
      </c>
      <c r="E164" s="1">
        <f t="shared" ref="E164" si="100">AVERAGE(C162:C164)</f>
        <v>26.204666773478191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9.5393339792887382</v>
      </c>
      <c r="L164" s="1">
        <f t="shared" ref="L164" si="104">K164-$K$7</f>
        <v>-3.6049992243448887</v>
      </c>
      <c r="M164" s="27">
        <f t="shared" ref="M164" si="105">SQRT((D164*D164)+(H164*H164))</f>
        <v>7.1698344708247583E-2</v>
      </c>
      <c r="N164" s="14"/>
      <c r="O164" s="35">
        <f t="shared" ref="O164" si="106">POWER(2,-L164)</f>
        <v>12.167823483979326</v>
      </c>
      <c r="P164" s="26">
        <f t="shared" ref="P164" si="107">M164/SQRT((COUNT(C162:C164)+COUNT(G162:G164)/2))</f>
        <v>3.3798923828701657E-2</v>
      </c>
    </row>
    <row r="165" spans="2:16">
      <c r="B165" s="31" t="s">
        <v>61</v>
      </c>
      <c r="C165" s="30">
        <v>24.509000778198242</v>
      </c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34"/>
    </row>
    <row r="166" spans="2:16">
      <c r="B166" s="31" t="s">
        <v>61</v>
      </c>
      <c r="C166" s="30">
        <v>24.673000335693359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34"/>
    </row>
    <row r="167" spans="2:16" ht="15.75">
      <c r="B167" s="31" t="s">
        <v>61</v>
      </c>
      <c r="C167" s="30">
        <v>24.868999481201172</v>
      </c>
      <c r="D167" s="4">
        <f t="shared" ref="D167" si="108">STDEV(C165:C167)</f>
        <v>0.18023622742686232</v>
      </c>
      <c r="E167" s="1">
        <f t="shared" ref="E167" si="109">AVERAGE(C165:C167)</f>
        <v>24.683666865030926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6.7743333180745466</v>
      </c>
      <c r="L167" s="1">
        <f t="shared" ref="L167" si="113">K167-$K$7</f>
        <v>-6.3699998855590803</v>
      </c>
      <c r="M167" s="27">
        <f t="shared" ref="M167" si="114">SQRT((D167*D167)+(H167*H167))</f>
        <v>0.18501748911550706</v>
      </c>
      <c r="N167" s="14"/>
      <c r="O167" s="35">
        <f t="shared" ref="O167" si="115">POWER(2,-L167)</f>
        <v>82.710574599832483</v>
      </c>
      <c r="P167" s="26">
        <f t="shared" ref="P167" si="116">M167/SQRT((COUNT(C165:C167)+COUNT(G165:G167)/2))</f>
        <v>8.7218080794455533E-2</v>
      </c>
    </row>
    <row r="168" spans="2:16">
      <c r="B168" s="31" t="s">
        <v>62</v>
      </c>
      <c r="C168" s="30">
        <v>24.340000152587891</v>
      </c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34"/>
    </row>
    <row r="169" spans="2:16">
      <c r="B169" s="31" t="s">
        <v>62</v>
      </c>
      <c r="C169" s="30">
        <v>24.424999237060547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34"/>
    </row>
    <row r="170" spans="2:16" ht="15.75">
      <c r="B170" s="31" t="s">
        <v>62</v>
      </c>
      <c r="C170" s="30">
        <v>24.481000900268555</v>
      </c>
      <c r="D170" s="4">
        <f t="shared" ref="D170" si="117">STDEV(C168:C170)</f>
        <v>7.0995588465949985E-2</v>
      </c>
      <c r="E170" s="1">
        <f t="shared" ref="E170" si="118">AVERAGE(C168:C170)</f>
        <v>24.415333429972332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7.5499998728434257</v>
      </c>
      <c r="L170" s="1">
        <f t="shared" ref="L170" si="122">K170-$K$7</f>
        <v>-5.5943333307902012</v>
      </c>
      <c r="M170" s="27">
        <f t="shared" ref="M170" si="123">SQRT((D170*D170)+(H170*H170))</f>
        <v>7.2819799830433837E-2</v>
      </c>
      <c r="N170" s="14"/>
      <c r="O170" s="35">
        <f t="shared" ref="O170" si="124">POWER(2,-L170)</f>
        <v>48.31279224329856</v>
      </c>
      <c r="P170" s="26">
        <f t="shared" ref="P170" si="125">M170/SQRT((COUNT(C168:C170)+COUNT(G168:G170)/2))</f>
        <v>3.432758284316452E-2</v>
      </c>
    </row>
    <row r="171" spans="2:16">
      <c r="B171" s="31" t="s">
        <v>63</v>
      </c>
      <c r="C171" s="30">
        <v>23.652999877929688</v>
      </c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34"/>
    </row>
    <row r="172" spans="2:16">
      <c r="B172" s="31" t="s">
        <v>63</v>
      </c>
      <c r="C172" s="30">
        <v>23.603000640869141</v>
      </c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34"/>
    </row>
    <row r="173" spans="2:16" ht="15.75">
      <c r="B173" s="31" t="s">
        <v>63</v>
      </c>
      <c r="C173" s="30">
        <v>23.705999374389648</v>
      </c>
      <c r="D173" s="4">
        <f t="shared" ref="D173" si="126">STDEV(C171:C173)</f>
        <v>5.1506649147585397E-2</v>
      </c>
      <c r="E173" s="1">
        <f t="shared" ref="E173" si="127">AVERAGE(C171:C173)</f>
        <v>23.65399996439616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5.8833325703938826</v>
      </c>
      <c r="L173" s="1">
        <f t="shared" ref="L173" si="131">K173-$K$7</f>
        <v>-7.2610006332397443</v>
      </c>
      <c r="M173" s="27">
        <f t="shared" ref="M173" si="132">SQRT((D173*D173)+(H173*H173))</f>
        <v>6.0657037386512146E-2</v>
      </c>
      <c r="N173" s="14"/>
      <c r="O173" s="35">
        <f t="shared" ref="O173" si="133">POWER(2,-L173)</f>
        <v>153.38362205584994</v>
      </c>
      <c r="P173" s="26">
        <f t="shared" ref="P173" si="134">M173/SQRT((COUNT(C171:C173)+COUNT(G171:G173)/2))</f>
        <v>2.8594001641792453E-2</v>
      </c>
    </row>
    <row r="174" spans="2:16">
      <c r="B174" s="31" t="s">
        <v>64</v>
      </c>
      <c r="C174" s="30">
        <v>25.573999404907227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34"/>
    </row>
    <row r="175" spans="2:16">
      <c r="B175" s="31" t="s">
        <v>64</v>
      </c>
      <c r="C175" s="30">
        <v>25.534999847412109</v>
      </c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34"/>
    </row>
    <row r="176" spans="2:16" ht="15.75">
      <c r="B176" s="31" t="s">
        <v>64</v>
      </c>
      <c r="C176" s="30">
        <v>25.645999908447266</v>
      </c>
      <c r="D176" s="4">
        <f t="shared" ref="D176" si="135">STDEV(C174:C176)</f>
        <v>5.6311709180007642E-2</v>
      </c>
      <c r="E176" s="1">
        <f t="shared" ref="E176" si="136">AVERAGE(C174:C176)</f>
        <v>25.584999720255535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8.8593330383300781</v>
      </c>
      <c r="L176" s="1">
        <f t="shared" ref="L176" si="140">K176-$K$7</f>
        <v>-4.2850001653035488</v>
      </c>
      <c r="M176" s="27">
        <f t="shared" ref="M176" si="141">SQRT((D176*D176)+(H176*H176))</f>
        <v>8.0444532855689602E-2</v>
      </c>
      <c r="N176" s="14"/>
      <c r="O176" s="35">
        <f t="shared" ref="O176" si="142">POWER(2,-L176)</f>
        <v>19.494566452484289</v>
      </c>
      <c r="P176" s="26">
        <f t="shared" ref="P176" si="143">M176/SQRT((COUNT(C174:C176)+COUNT(G174:G176)/2))</f>
        <v>3.7921916461094766E-2</v>
      </c>
    </row>
    <row r="177" spans="2:16">
      <c r="B177" s="31" t="s">
        <v>65</v>
      </c>
      <c r="C177" s="30">
        <v>23.670000076293945</v>
      </c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34"/>
    </row>
    <row r="178" spans="2:16">
      <c r="B178" s="31" t="s">
        <v>65</v>
      </c>
      <c r="C178" s="30">
        <v>23.681999206542969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34"/>
    </row>
    <row r="179" spans="2:16" ht="15.75">
      <c r="B179" s="31" t="s">
        <v>65</v>
      </c>
      <c r="C179" s="30">
        <v>23.766000747680664</v>
      </c>
      <c r="D179" s="4">
        <f t="shared" ref="D179" si="144">STDEV(C177:C179)</f>
        <v>5.2307371926178993E-2</v>
      </c>
      <c r="E179" s="1">
        <f t="shared" ref="E179" si="145">AVERAGE(C177:C179)</f>
        <v>23.706000010172527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>
        <f t="shared" ref="K179" si="148">E179-I179</f>
        <v>5.7096665700276716</v>
      </c>
      <c r="L179" s="1">
        <f t="shared" ref="L179" si="149">K179-$K$7</f>
        <v>-7.4346666336059553</v>
      </c>
      <c r="M179" s="27">
        <f t="shared" ref="M179" si="150">SQRT((D179*D179)+(H179*H179))</f>
        <v>6.0136464427470837E-2</v>
      </c>
      <c r="N179" s="14"/>
      <c r="O179" s="35">
        <f t="shared" ref="O179" si="151">POWER(2,-L179)</f>
        <v>173.00460549244809</v>
      </c>
      <c r="P179" s="26">
        <f t="shared" ref="P179" si="152">M179/SQRT((COUNT(C177:C179)+COUNT(G177:G179)/2))</f>
        <v>2.8348601195498816E-2</v>
      </c>
    </row>
    <row r="180" spans="2:16">
      <c r="B180" s="31" t="s">
        <v>66</v>
      </c>
      <c r="C180" s="30">
        <v>25.767999649047852</v>
      </c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34"/>
    </row>
    <row r="181" spans="2:16">
      <c r="B181" s="31" t="s">
        <v>66</v>
      </c>
      <c r="C181" s="30">
        <v>25.759000778198242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34"/>
    </row>
    <row r="182" spans="2:16" ht="15.75">
      <c r="B182" s="31" t="s">
        <v>66</v>
      </c>
      <c r="C182" s="30">
        <v>25.660999298095703</v>
      </c>
      <c r="D182" s="4">
        <f t="shared" ref="D182" si="153">STDEV(C180:C182)</f>
        <v>5.9349733055759177E-2</v>
      </c>
      <c r="E182" s="1">
        <f t="shared" ref="E182" si="154">AVERAGE(C180:C182)</f>
        <v>25.729333241780598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9.1168330510457345</v>
      </c>
      <c r="L182" s="1">
        <f t="shared" ref="L182" si="158">K182-$K$7</f>
        <v>-4.0275001525878924</v>
      </c>
      <c r="M182" s="27">
        <f t="shared" ref="M182" si="159">SQRT((D182*D182)+(H182*H182))</f>
        <v>6.0290217030518546E-2</v>
      </c>
      <c r="N182" s="14"/>
      <c r="O182" s="35">
        <f t="shared" ref="O182" si="160">POWER(2,-L182)</f>
        <v>16.30791178234157</v>
      </c>
      <c r="P182" s="26">
        <f t="shared" ref="P182" si="161">M182/SQRT((COUNT(C180:C182)+COUNT(G180:G182)/2))</f>
        <v>3.0145108515259273E-2</v>
      </c>
    </row>
    <row r="183" spans="2:16">
      <c r="B183" s="31" t="s">
        <v>67</v>
      </c>
      <c r="C183" s="30">
        <v>24.163000106811523</v>
      </c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34"/>
    </row>
    <row r="184" spans="2:16">
      <c r="B184" s="31" t="s">
        <v>67</v>
      </c>
      <c r="C184" s="30">
        <v>24.232999801635742</v>
      </c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34"/>
    </row>
    <row r="185" spans="2:16" ht="15.75">
      <c r="B185" s="31" t="s">
        <v>67</v>
      </c>
      <c r="C185" s="30">
        <v>24.177999496459961</v>
      </c>
      <c r="D185" s="4">
        <f t="shared" ref="D185" si="162">STDEV(C183:C185)</f>
        <v>3.6855511878004718E-2</v>
      </c>
      <c r="E185" s="1">
        <f t="shared" ref="E185" si="163">AVERAGE(C183:C185)</f>
        <v>24.191333134969074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5.4989992777506487</v>
      </c>
      <c r="L185" s="1">
        <f t="shared" ref="L185" si="167">K185-$K$7</f>
        <v>-7.6453339258829782</v>
      </c>
      <c r="M185" s="27">
        <f t="shared" ref="M185" si="168">SQRT((D185*D185)+(H185*H185))</f>
        <v>6.810773621249476E-2</v>
      </c>
      <c r="N185" s="14"/>
      <c r="O185" s="35">
        <f t="shared" ref="O185" si="169">POWER(2,-L185)</f>
        <v>200.2049626759574</v>
      </c>
      <c r="P185" s="26">
        <f t="shared" ref="P185" si="170">M185/SQRT((COUNT(C183:C185)+COUNT(G183:G185)/2))</f>
        <v>3.2106294751413092E-2</v>
      </c>
    </row>
    <row r="186" spans="2:16">
      <c r="B186" s="31" t="s">
        <v>68</v>
      </c>
      <c r="C186" s="30">
        <v>25.527999877929688</v>
      </c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34"/>
    </row>
    <row r="187" spans="2:16">
      <c r="B187" s="31" t="s">
        <v>68</v>
      </c>
      <c r="C187" s="30">
        <v>25.716999053955078</v>
      </c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34"/>
    </row>
    <row r="188" spans="2:16" ht="15.75">
      <c r="B188" s="31" t="s">
        <v>68</v>
      </c>
      <c r="C188" s="30">
        <v>25.649999618530273</v>
      </c>
      <c r="D188" s="4">
        <f t="shared" ref="D188" si="171">STDEV(C186:C188)</f>
        <v>9.5824100649862104E-2</v>
      </c>
      <c r="E188" s="1">
        <f t="shared" ref="E188" si="172">AVERAGE(C186:C188)</f>
        <v>25.63166618347168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8.4716663360595703</v>
      </c>
      <c r="L188" s="1">
        <f t="shared" ref="L188" si="176">K188-$K$7</f>
        <v>-4.6726668675740566</v>
      </c>
      <c r="M188" s="27">
        <f t="shared" ref="M188" si="177">SQRT((D188*D188)+(H188*H188))</f>
        <v>9.8378200275475516E-2</v>
      </c>
      <c r="N188" s="14"/>
      <c r="O188" s="35">
        <f t="shared" ref="O188" si="178">POWER(2,-L188)</f>
        <v>25.504269383521162</v>
      </c>
      <c r="P188" s="26">
        <f t="shared" ref="P188" si="179">M188/SQRT((COUNT(C186:C188)+COUNT(G186:G188)/2))</f>
        <v>4.6375928357144679E-2</v>
      </c>
    </row>
    <row r="189" spans="2:16">
      <c r="B189" s="31" t="s">
        <v>69</v>
      </c>
      <c r="C189" s="30">
        <v>24.37299919128418</v>
      </c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34"/>
    </row>
    <row r="190" spans="2:16">
      <c r="B190" s="31" t="s">
        <v>69</v>
      </c>
      <c r="C190" s="30">
        <v>24.426000595092773</v>
      </c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34"/>
    </row>
    <row r="191" spans="2:16" ht="15.75">
      <c r="B191" s="31" t="s">
        <v>69</v>
      </c>
      <c r="C191" s="30">
        <v>24.405000686645508</v>
      </c>
      <c r="D191" s="4">
        <f t="shared" ref="D191" si="180">STDEV(C189:C191)</f>
        <v>2.6690324919454302E-2</v>
      </c>
      <c r="E191" s="1">
        <f t="shared" ref="E191" si="181">AVERAGE(C189:C191)</f>
        <v>24.401333491007488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6.3050003051757812</v>
      </c>
      <c r="L191" s="1">
        <f t="shared" ref="L191" si="185">K191-$K$7</f>
        <v>-6.8393328984578456</v>
      </c>
      <c r="M191" s="27">
        <f t="shared" ref="M191" si="186">SQRT((D191*D191)+(H191*H191))</f>
        <v>2.7105526749731171E-2</v>
      </c>
      <c r="N191" s="14"/>
      <c r="O191" s="35">
        <f t="shared" ref="O191" si="187">POWER(2,-L191)</f>
        <v>114.51024734778571</v>
      </c>
      <c r="P191" s="26">
        <f t="shared" ref="P191" si="188">M191/SQRT((COUNT(C189:C191)+COUNT(G189:G191)/2))</f>
        <v>1.2777667848245515E-2</v>
      </c>
    </row>
    <row r="192" spans="2:16">
      <c r="B192" s="31" t="s">
        <v>70</v>
      </c>
      <c r="C192" s="30">
        <v>25.899999618530273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34"/>
    </row>
    <row r="193" spans="2:16">
      <c r="B193" s="31" t="s">
        <v>70</v>
      </c>
      <c r="C193" s="30">
        <v>25.784000396728516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34"/>
    </row>
    <row r="194" spans="2:16" ht="15.75">
      <c r="B194" s="31" t="s">
        <v>70</v>
      </c>
      <c r="C194" s="30">
        <v>25.771999359130859</v>
      </c>
      <c r="D194" s="4">
        <f t="shared" ref="D194" si="189">STDEV(C192:C194)</f>
        <v>7.069171423435594E-2</v>
      </c>
      <c r="E194" s="1">
        <f t="shared" ref="E194" si="190">AVERAGE(C192:C194)</f>
        <v>25.818666458129883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>
        <f t="shared" ref="K194" si="193">E194-I194</f>
        <v>8.9223333994547538</v>
      </c>
      <c r="L194" s="1">
        <f t="shared" ref="L194" si="194">K194-$K$7</f>
        <v>-4.2219998041788731</v>
      </c>
      <c r="M194" s="27">
        <f t="shared" ref="M194" si="195">SQRT((D194*D194)+(H194*H194))</f>
        <v>7.3182235468290419E-2</v>
      </c>
      <c r="N194" s="14"/>
      <c r="O194" s="35">
        <f t="shared" ref="O194" si="196">POWER(2,-L194)</f>
        <v>18.661587383624639</v>
      </c>
      <c r="P194" s="26">
        <f t="shared" ref="P194" si="197">M194/SQRT((COUNT(C192:C194)+COUNT(G192:G194)/2))</f>
        <v>3.4498436641345886E-2</v>
      </c>
    </row>
    <row r="195" spans="2:16">
      <c r="B195" s="31" t="s">
        <v>71</v>
      </c>
      <c r="C195" s="30">
        <v>24.184000015258789</v>
      </c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34"/>
    </row>
    <row r="196" spans="2:16">
      <c r="B196" s="31" t="s">
        <v>71</v>
      </c>
      <c r="C196" s="30">
        <v>24.266000747680664</v>
      </c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34"/>
    </row>
    <row r="197" spans="2:16" ht="15.75">
      <c r="B197" s="31" t="s">
        <v>71</v>
      </c>
      <c r="C197" s="30">
        <v>24.438999176025391</v>
      </c>
      <c r="D197" s="4">
        <f t="shared" ref="D197" si="198">STDEV(C195:C197)</f>
        <v>0.13017753794923079</v>
      </c>
      <c r="E197" s="1">
        <f t="shared" ref="E197" si="199">AVERAGE(C195:C197)</f>
        <v>24.296333312988281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6.4946670532226562</v>
      </c>
      <c r="L197" s="1">
        <f t="shared" ref="L197" si="203">K197-$K$7</f>
        <v>-6.6496661504109706</v>
      </c>
      <c r="M197" s="27">
        <f t="shared" ref="M197" si="204">SQRT((D197*D197)+(H197*H197))</f>
        <v>0.18020092949511279</v>
      </c>
      <c r="N197" s="14"/>
      <c r="O197" s="35">
        <f t="shared" ref="O197" si="205">POWER(2,-L197)</f>
        <v>100.40352777306646</v>
      </c>
      <c r="P197" s="26">
        <f t="shared" ref="P197" si="206">M197/SQRT((COUNT(C195:C197)+COUNT(G195:G197)/2))</f>
        <v>8.4947532814742141E-2</v>
      </c>
    </row>
    <row r="198" spans="2:16">
      <c r="B198" s="31" t="s">
        <v>72</v>
      </c>
      <c r="C198" s="30">
        <v>25.458000183105469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34"/>
    </row>
    <row r="199" spans="2:16">
      <c r="B199" s="31" t="s">
        <v>72</v>
      </c>
      <c r="C199" s="30">
        <v>25.490999221801758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34"/>
    </row>
    <row r="200" spans="2:16" ht="15.75">
      <c r="B200" s="31" t="s">
        <v>72</v>
      </c>
      <c r="C200" s="30">
        <v>25.589000701904297</v>
      </c>
      <c r="D200" s="4">
        <f t="shared" ref="D200" si="207">STDEV(C198:C200)</f>
        <v>6.8135114029318808E-2</v>
      </c>
      <c r="E200" s="1">
        <f t="shared" ref="E200" si="208">AVERAGE(C198:C200)</f>
        <v>25.512666702270508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7.2871665954589844</v>
      </c>
      <c r="L200" s="1">
        <f t="shared" ref="L200" si="212">K200-$K$7</f>
        <v>-5.8571666081746425</v>
      </c>
      <c r="M200" s="27">
        <f t="shared" ref="M200" si="213">SQRT((D200*D200)+(H200*H200))</f>
        <v>6.8226821008565863E-2</v>
      </c>
      <c r="N200" s="14"/>
      <c r="O200" s="35">
        <f t="shared" ref="O200" si="214">POWER(2,-L200)</f>
        <v>57.967268817904113</v>
      </c>
      <c r="P200" s="26">
        <f t="shared" ref="P200" si="215">M200/SQRT((COUNT(C198:C200)+COUNT(G198:G200)/2))</f>
        <v>3.4113410504282932E-2</v>
      </c>
    </row>
    <row r="201" spans="2:16">
      <c r="B201" s="31" t="s">
        <v>73</v>
      </c>
      <c r="C201" s="30">
        <v>25.009000778198242</v>
      </c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34"/>
    </row>
    <row r="202" spans="2:16">
      <c r="B202" s="31" t="s">
        <v>73</v>
      </c>
      <c r="C202" s="30">
        <v>24.919000625610352</v>
      </c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34"/>
    </row>
    <row r="203" spans="2:16" ht="15.75">
      <c r="B203" s="31" t="s">
        <v>73</v>
      </c>
      <c r="C203" s="30">
        <v>25.464000701904297</v>
      </c>
      <c r="D203" s="4">
        <f t="shared" ref="D203" si="216">STDEV(C201:C203)</f>
        <v>0.29216149677846348</v>
      </c>
      <c r="E203" s="1">
        <f t="shared" ref="E203" si="217">AVERAGE(C201:C203)</f>
        <v>25.130667368570965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>
        <f t="shared" ref="K203" si="220">E203-I203</f>
        <v>6.1936670939127616</v>
      </c>
      <c r="L203" s="1">
        <f t="shared" ref="L203" si="221">K203-$K$7</f>
        <v>-6.9506661097208653</v>
      </c>
      <c r="M203" s="27">
        <f t="shared" ref="M203" si="222">SQRT((D203*D203)+(H203*H203))</f>
        <v>0.29278886981402796</v>
      </c>
      <c r="N203" s="14"/>
      <c r="O203" s="35">
        <f t="shared" ref="O203" si="223">POWER(2,-L203)</f>
        <v>123.69694929479786</v>
      </c>
      <c r="P203" s="26">
        <f t="shared" ref="P203" si="224">M203/SQRT((COUNT(C201:C203)+COUNT(G201:G203)/2))</f>
        <v>0.13802199686762961</v>
      </c>
    </row>
    <row r="204" spans="2:16">
      <c r="B204" s="31" t="s">
        <v>74</v>
      </c>
      <c r="C204" s="30">
        <v>27.181999206542969</v>
      </c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34"/>
    </row>
    <row r="205" spans="2:16">
      <c r="B205" s="31" t="s">
        <v>74</v>
      </c>
      <c r="C205" s="30">
        <v>27.195999145507813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34"/>
    </row>
    <row r="206" spans="2:16" ht="15.75">
      <c r="B206" s="31" t="s">
        <v>74</v>
      </c>
      <c r="C206" s="30">
        <v>27.100000381469727</v>
      </c>
      <c r="D206" s="4">
        <f t="shared" ref="D206" si="225">STDEV(C204:C206)</f>
        <v>5.1858088892109563E-2</v>
      </c>
      <c r="E206" s="1">
        <f t="shared" ref="E206" si="226">AVERAGE(C204:C206)</f>
        <v>27.159332911173504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8.9913330078125</v>
      </c>
      <c r="L206" s="1">
        <f t="shared" ref="L206" si="230">K206-$K$7</f>
        <v>-4.1530001958211269</v>
      </c>
      <c r="M206" s="27">
        <f t="shared" ref="M206" si="231">SQRT((D206*D206)+(H206*H206))</f>
        <v>5.8036772031872512E-2</v>
      </c>
      <c r="N206" s="14"/>
      <c r="O206" s="35">
        <f t="shared" ref="O206" si="232">POWER(2,-L206)</f>
        <v>17.790068934970513</v>
      </c>
      <c r="P206" s="26">
        <f t="shared" ref="P206" si="233">M206/SQRT((COUNT(C204:C206)+COUNT(G204:G206)/2))</f>
        <v>2.7358796707943216E-2</v>
      </c>
    </row>
    <row r="207" spans="2:16">
      <c r="B207" s="31" t="s">
        <v>75</v>
      </c>
      <c r="C207" s="30">
        <v>24.853000640869141</v>
      </c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34"/>
    </row>
    <row r="208" spans="2:16">
      <c r="B208" s="31" t="s">
        <v>75</v>
      </c>
      <c r="C208" s="30">
        <v>24.815999984741211</v>
      </c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34"/>
    </row>
    <row r="209" spans="2:16" ht="15.75">
      <c r="B209" s="31" t="s">
        <v>75</v>
      </c>
      <c r="C209" s="30">
        <v>24.816999435424805</v>
      </c>
      <c r="D209" s="4">
        <f t="shared" ref="D209" si="234">STDEV(C207:C209)</f>
        <v>2.1079746397160159E-2</v>
      </c>
      <c r="E209" s="1">
        <f t="shared" ref="E209" si="235">AVERAGE(C207:C209)</f>
        <v>24.828666687011719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5.2903334299723319</v>
      </c>
      <c r="L209" s="1">
        <f t="shared" ref="L209" si="239">K209-$K$7</f>
        <v>-7.853999773661295</v>
      </c>
      <c r="M209" s="27">
        <f t="shared" ref="M209" si="240">SQRT((D209*D209)+(H209*H209))</f>
        <v>6.0503193172422885E-2</v>
      </c>
      <c r="N209" s="14"/>
      <c r="O209" s="35">
        <f t="shared" ref="O209" si="241">POWER(2,-L209)</f>
        <v>231.3606617510182</v>
      </c>
      <c r="P209" s="26">
        <f t="shared" ref="P209" si="242">M209/SQRT((COUNT(C207:C209)+COUNT(G207:G209)/2))</f>
        <v>2.8521478783773233E-2</v>
      </c>
    </row>
    <row r="210" spans="2:16">
      <c r="B210" s="31" t="s">
        <v>76</v>
      </c>
      <c r="C210" s="30">
        <v>24.482999801635742</v>
      </c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34"/>
    </row>
    <row r="211" spans="2:16">
      <c r="B211" s="31" t="s">
        <v>76</v>
      </c>
      <c r="C211" s="30">
        <v>24.396999359130859</v>
      </c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34"/>
    </row>
    <row r="212" spans="2:16" ht="15.75">
      <c r="B212" s="31" t="s">
        <v>76</v>
      </c>
      <c r="C212" s="30">
        <v>24.514999389648438</v>
      </c>
      <c r="D212" s="4">
        <f t="shared" ref="D212" si="243">STDEV(C210:C212)</f>
        <v>6.1024662973488644E-2</v>
      </c>
      <c r="E212" s="1">
        <f t="shared" ref="E212" si="244">AVERAGE(C210:C212)</f>
        <v>24.464999516805012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6.6936664581298828</v>
      </c>
      <c r="L212" s="1">
        <f t="shared" ref="L212" si="248">K212-$K$7</f>
        <v>-6.4506667455037441</v>
      </c>
      <c r="M212" s="27">
        <f t="shared" ref="M212" si="249">SQRT((D212*D212)+(H212*H212))</f>
        <v>0.24062109588542394</v>
      </c>
      <c r="N212" s="14"/>
      <c r="O212" s="35">
        <f t="shared" ref="O212" si="250">POWER(2,-L212)</f>
        <v>87.466990204356549</v>
      </c>
      <c r="P212" s="26">
        <f t="shared" ref="P212" si="251">M212/SQRT((COUNT(C210:C212)+COUNT(G210:G212)/2))</f>
        <v>0.11342987239808117</v>
      </c>
    </row>
    <row r="213" spans="2:16">
      <c r="B213" s="31" t="s">
        <v>77</v>
      </c>
      <c r="C213" s="30">
        <v>23.281000137329102</v>
      </c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34"/>
    </row>
    <row r="214" spans="2:16">
      <c r="B214" s="31" t="s">
        <v>77</v>
      </c>
      <c r="C214" s="30">
        <v>23.176000595092773</v>
      </c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34"/>
    </row>
    <row r="215" spans="2:16" ht="15.75">
      <c r="B215" s="31" t="s">
        <v>77</v>
      </c>
      <c r="C215" s="30">
        <v>23.281999588012695</v>
      </c>
      <c r="D215" s="4">
        <f t="shared" ref="D215" si="252">STDEV(C213:C215)</f>
        <v>6.0912080454188278E-2</v>
      </c>
      <c r="E215" s="1">
        <f t="shared" ref="E215" si="253">AVERAGE(C213:C215)</f>
        <v>23.246333440144856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>
        <f t="shared" ref="K215" si="256">E215-I215</f>
        <v>4.8346672058105469</v>
      </c>
      <c r="L215" s="1">
        <f t="shared" ref="L215" si="257">K215-$K$7</f>
        <v>-8.30966599782308</v>
      </c>
      <c r="M215" s="27">
        <f t="shared" ref="M215" si="258">SQRT((D215*D215)+(H215*H215))</f>
        <v>6.3092108511395822E-2</v>
      </c>
      <c r="N215" s="14"/>
      <c r="O215" s="35">
        <f t="shared" ref="O215" si="259">POWER(2,-L215)</f>
        <v>317.29170563154389</v>
      </c>
      <c r="P215" s="26">
        <f t="shared" ref="P215" si="260">M215/SQRT((COUNT(C213:C215)+COUNT(G213:G215)/2))</f>
        <v>2.974190517851032E-2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workbookViewId="0">
      <selection activeCell="S17" sqref="S17"/>
    </sheetView>
  </sheetViews>
  <sheetFormatPr defaultRowHeight="12.75"/>
  <cols>
    <col min="1" max="1" width="0.7109375" customWidth="1"/>
    <col min="2" max="2" width="21.140625" style="31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0.4257812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6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27.061000823974609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7" t="s">
        <v>4</v>
      </c>
      <c r="C6" s="30">
        <v>27.191999435424805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7"/>
      <c r="C7" s="30">
        <v>27.326999664306641</v>
      </c>
      <c r="D7" s="4">
        <f>STDEV(C5:C8)</f>
        <v>0.13300443667914039</v>
      </c>
      <c r="E7" s="1">
        <f>AVERAGE(C5:C8)</f>
        <v>27.193333307902019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13.144333203633627</v>
      </c>
      <c r="L7" s="1">
        <f>K7-$K$7</f>
        <v>0</v>
      </c>
      <c r="M7" s="27">
        <f>SQRT((D7*D7)+(H7*H7))</f>
        <v>0.13733604669117905</v>
      </c>
      <c r="N7" s="14"/>
      <c r="O7" s="35">
        <f>POWER(2,-L7)</f>
        <v>1</v>
      </c>
      <c r="P7" s="26">
        <f>M7/SQRT((COUNT(C5:C8)+COUNT(G5:G8)/2))</f>
        <v>6.4740833277790011E-2</v>
      </c>
    </row>
    <row r="8" spans="2:16">
      <c r="B8" s="37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1" t="s">
        <v>80</v>
      </c>
      <c r="C9" s="30">
        <v>25.822999954223633</v>
      </c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34"/>
    </row>
    <row r="10" spans="2:16">
      <c r="B10" s="31" t="s">
        <v>80</v>
      </c>
      <c r="C10" s="30">
        <v>25.886999130249023</v>
      </c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1" t="s">
        <v>80</v>
      </c>
      <c r="C11" s="30">
        <v>25.823999404907227</v>
      </c>
      <c r="D11" s="4">
        <f>STDEV(C9:C11)</f>
        <v>3.6664830620863627E-2</v>
      </c>
      <c r="E11" s="1">
        <f>AVERAGE(C9:C11)</f>
        <v>25.844666163126629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>
        <f>E11-I11</f>
        <v>6.1723333994547538</v>
      </c>
      <c r="L11" s="1">
        <f>K11-$K$7</f>
        <v>-6.9719998041788731</v>
      </c>
      <c r="M11" s="27">
        <f>SQRT((D11*D11)+(H11*H11))</f>
        <v>5.6926586328011675E-2</v>
      </c>
      <c r="N11" s="14"/>
      <c r="O11" s="35">
        <f>POWER(2,-L11)</f>
        <v>125.53969547067126</v>
      </c>
      <c r="P11" s="26">
        <f>M11/SQRT((COUNT(C9:C11)+COUNT(G9:G11)/2))</f>
        <v>2.683545014822564E-2</v>
      </c>
    </row>
    <row r="12" spans="2:16">
      <c r="B12" s="31" t="s">
        <v>81</v>
      </c>
      <c r="C12" s="30">
        <v>26.106000900268555</v>
      </c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34"/>
    </row>
    <row r="13" spans="2:16">
      <c r="B13" s="31" t="s">
        <v>81</v>
      </c>
      <c r="C13" s="30">
        <v>26.299999237060547</v>
      </c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1" t="s">
        <v>81</v>
      </c>
      <c r="C14" s="30">
        <v>26.458000183105469</v>
      </c>
      <c r="D14" s="4">
        <f>STDEV(C12:C14)</f>
        <v>0.17630614885611684</v>
      </c>
      <c r="E14" s="1">
        <f>AVERAGE(C12:C14)</f>
        <v>26.288000106811523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5.9606672922770194</v>
      </c>
      <c r="L14" s="1">
        <f>K14-$K$7</f>
        <v>-7.1836659113566075</v>
      </c>
      <c r="M14" s="27">
        <f>SQRT((D14*D14)+(H14*H14))</f>
        <v>0.17682250177550615</v>
      </c>
      <c r="N14" s="14"/>
      <c r="O14" s="35">
        <f>POWER(2,-L14)</f>
        <v>145.37807641506552</v>
      </c>
      <c r="P14" s="26">
        <f>M14/SQRT((COUNT(C12:C14)+COUNT(G12:G14)/2))</f>
        <v>8.3354926714553829E-2</v>
      </c>
    </row>
    <row r="15" spans="2:16">
      <c r="B15" s="31" t="s">
        <v>82</v>
      </c>
      <c r="C15" s="30">
        <v>26.788000106811523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34"/>
    </row>
    <row r="16" spans="2:16">
      <c r="B16" s="31" t="s">
        <v>82</v>
      </c>
      <c r="C16" s="30">
        <v>26.86400032043457</v>
      </c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1" t="s">
        <v>82</v>
      </c>
      <c r="C17" s="30">
        <v>26.875</v>
      </c>
      <c r="D17" s="4">
        <f>STDEV(C15:C17)</f>
        <v>4.7374407359700763E-2</v>
      </c>
      <c r="E17" s="1">
        <f>AVERAGE(C15:C17)</f>
        <v>26.842333475748699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6.7913328806559257</v>
      </c>
      <c r="L17" s="1">
        <f>K17-$K$7</f>
        <v>-6.3530003229777012</v>
      </c>
      <c r="M17" s="27">
        <f>SQRT((D17*D17)+(H17*H17))</f>
        <v>6.8682653672213365E-2</v>
      </c>
      <c r="N17" s="14"/>
      <c r="O17" s="35">
        <f>POWER(2,-L17)</f>
        <v>81.741698888105532</v>
      </c>
      <c r="P17" s="26">
        <f>M17/SQRT((COUNT(C15:C17)+COUNT(G15:G17)/2))</f>
        <v>3.2377313441006139E-2</v>
      </c>
    </row>
    <row r="18" spans="2:16">
      <c r="B18" s="31" t="s">
        <v>83</v>
      </c>
      <c r="C18" s="30">
        <v>24.857000350952148</v>
      </c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34"/>
    </row>
    <row r="19" spans="2:16">
      <c r="B19" s="31" t="s">
        <v>83</v>
      </c>
      <c r="C19" s="30">
        <v>24.892000198364258</v>
      </c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1" t="s">
        <v>83</v>
      </c>
      <c r="C20" s="30">
        <v>24.983999252319336</v>
      </c>
      <c r="D20" s="4">
        <f>STDEV(C18:C20)</f>
        <v>6.5596666830936026E-2</v>
      </c>
      <c r="E20" s="1">
        <f>AVERAGE(C18:C20)</f>
        <v>24.910999933878582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6.6317559338785799</v>
      </c>
      <c r="L20" s="1">
        <f>K20-$K$7</f>
        <v>-6.512577269755047</v>
      </c>
      <c r="M20" s="27">
        <f>SQRT((D20*D20)+(H20*H20))</f>
        <v>9.3458251461970634E-2</v>
      </c>
      <c r="N20" s="14"/>
      <c r="O20" s="35">
        <f>POWER(2,-L20)</f>
        <v>91.302171606238701</v>
      </c>
      <c r="P20" s="26">
        <f>M20/SQRT((COUNT(C18:C20)+COUNT(G18:G20)/2))</f>
        <v>4.4056642244398009E-2</v>
      </c>
    </row>
    <row r="21" spans="2:16">
      <c r="B21" s="31" t="s">
        <v>84</v>
      </c>
      <c r="C21" s="30">
        <v>24.08799934387207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34"/>
    </row>
    <row r="22" spans="2:16">
      <c r="B22" s="31" t="s">
        <v>84</v>
      </c>
      <c r="C22" s="30">
        <v>24.125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1" t="s">
        <v>84</v>
      </c>
      <c r="C23" s="30">
        <v>24.063999176025391</v>
      </c>
      <c r="D23" s="4">
        <f>STDEV(C21:C23)</f>
        <v>3.0730433167972582E-2</v>
      </c>
      <c r="E23" s="1">
        <f>AVERAGE(C21:C23)</f>
        <v>24.09233283996582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5.1783326466878243</v>
      </c>
      <c r="L23" s="1">
        <f>K23-$K$7</f>
        <v>-7.9660005569458026</v>
      </c>
      <c r="M23" s="27">
        <f>SQRT((D23*D23)+(H23*H23))</f>
        <v>5.3248054391304846E-2</v>
      </c>
      <c r="N23" s="14"/>
      <c r="O23" s="35">
        <f>POWER(2,-L23)</f>
        <v>250.03747994013358</v>
      </c>
      <c r="P23" s="26">
        <f>M23/SQRT((COUNT(C21:C23)+COUNT(G21:G23)/2))</f>
        <v>2.5101373563387853E-2</v>
      </c>
    </row>
    <row r="24" spans="2:16">
      <c r="B24" s="31" t="s">
        <v>85</v>
      </c>
      <c r="C24" s="30">
        <v>24.78700065612793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34"/>
    </row>
    <row r="25" spans="2:16">
      <c r="B25" s="31" t="s">
        <v>85</v>
      </c>
      <c r="C25" s="30">
        <v>24.690000534057617</v>
      </c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1" t="s">
        <v>85</v>
      </c>
      <c r="C26" s="30">
        <v>24.767000198364258</v>
      </c>
      <c r="D26" s="4">
        <f>STDEV(C24:C26)</f>
        <v>5.1215216319220491E-2</v>
      </c>
      <c r="E26" s="1">
        <f>AVERAGE(C24:C26)</f>
        <v>24.748000462849934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5.422334035237629</v>
      </c>
      <c r="L26" s="1">
        <f>K26-$K$7</f>
        <v>-7.7219991683959979</v>
      </c>
      <c r="M26" s="27">
        <f>SQRT((D26*D26)+(H26*H26))</f>
        <v>5.4802584917629682E-2</v>
      </c>
      <c r="N26" s="14"/>
      <c r="O26" s="35">
        <f>POWER(2,-L26)</f>
        <v>211.13166674279225</v>
      </c>
      <c r="P26" s="26">
        <f>M26/SQRT((COUNT(C24:C26)+COUNT(G24:G26)/2))</f>
        <v>2.5834186281205044E-2</v>
      </c>
    </row>
    <row r="27" spans="2:16">
      <c r="B27" s="31" t="s">
        <v>86</v>
      </c>
      <c r="C27" s="30">
        <v>24.365999221801758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34"/>
    </row>
    <row r="28" spans="2:16">
      <c r="B28" s="31" t="s">
        <v>86</v>
      </c>
      <c r="C28" s="30">
        <v>24.371999740600586</v>
      </c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34"/>
    </row>
    <row r="29" spans="2:16" ht="15.75">
      <c r="B29" s="31" t="s">
        <v>86</v>
      </c>
      <c r="C29" s="30">
        <v>24.410999298095703</v>
      </c>
      <c r="D29" s="4">
        <f>STDEV(C27:C29)</f>
        <v>2.4433510380660068E-2</v>
      </c>
      <c r="E29" s="1">
        <f>AVERAGE(C27:C29)</f>
        <v>24.382999420166016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4.5646661122639962</v>
      </c>
      <c r="L29" s="1">
        <f>K29-$K$7</f>
        <v>-8.5796670913696307</v>
      </c>
      <c r="M29" s="27">
        <f>SQRT((D29*D29)+(H29*H29))</f>
        <v>3.5976839034341485E-2</v>
      </c>
      <c r="N29" s="14"/>
      <c r="O29" s="35">
        <f>POWER(2,-L29)</f>
        <v>382.59311231301729</v>
      </c>
      <c r="P29" s="26">
        <f>M29/SQRT((COUNT(C27:C29)+COUNT(G27:G29)/2))</f>
        <v>1.6959644564559832E-2</v>
      </c>
    </row>
    <row r="30" spans="2:16">
      <c r="B30" s="31" t="s">
        <v>87</v>
      </c>
      <c r="C30" s="30">
        <v>23.771999359130859</v>
      </c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34"/>
    </row>
    <row r="31" spans="2:16">
      <c r="B31" s="31" t="s">
        <v>87</v>
      </c>
      <c r="C31" s="30">
        <v>23.718999862670898</v>
      </c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1" t="s">
        <v>87</v>
      </c>
      <c r="C32" s="30">
        <v>23.729000091552734</v>
      </c>
      <c r="D32" s="4">
        <f>STDEV(C30:C32)</f>
        <v>2.8159924878432319E-2</v>
      </c>
      <c r="E32" s="1">
        <f>AVERAGE(C30:C32)</f>
        <v>23.739999771118164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5.5043328603108712</v>
      </c>
      <c r="L32" s="1">
        <f>K32-$K$7</f>
        <v>-7.6400003433227557</v>
      </c>
      <c r="M32" s="27">
        <f>SQRT((D32*D32)+(H32*H32))</f>
        <v>2.8378063784434016E-2</v>
      </c>
      <c r="N32" s="14"/>
      <c r="O32" s="35">
        <f>POWER(2,-L32)</f>
        <v>199.46617986068748</v>
      </c>
      <c r="P32" s="26">
        <f>M32/SQRT((COUNT(C30:C32)+COUNT(G30:G32)/2))</f>
        <v>1.337754755927845E-2</v>
      </c>
    </row>
    <row r="33" spans="2:16">
      <c r="B33" s="31" t="s">
        <v>88</v>
      </c>
      <c r="C33" s="30">
        <v>23.152000427246094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34"/>
    </row>
    <row r="34" spans="2:16">
      <c r="B34" s="31" t="s">
        <v>88</v>
      </c>
      <c r="C34" s="30">
        <v>23.114999771118164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1" t="s">
        <v>88</v>
      </c>
      <c r="C35" s="30">
        <v>23.034999847412109</v>
      </c>
      <c r="D35" s="4">
        <f>STDEV(C33:C35)</f>
        <v>5.980269228660811E-2</v>
      </c>
      <c r="E35" s="1">
        <f>AVERAGE(C33:C35)</f>
        <v>23.100666681925457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5.3196671803792341</v>
      </c>
      <c r="L35" s="1">
        <f>K35-$K$7</f>
        <v>-7.8246660232543928</v>
      </c>
      <c r="M35" s="27">
        <f>SQRT((D35*D35)+(H35*H35))</f>
        <v>9.6412110096310816E-2</v>
      </c>
      <c r="N35" s="14"/>
      <c r="O35" s="35">
        <f>POWER(2,-L35)</f>
        <v>226.70399796422325</v>
      </c>
      <c r="P35" s="26">
        <f>M35/SQRT((COUNT(C33:C35)+COUNT(G33:G35)/2))</f>
        <v>4.5449104558403591E-2</v>
      </c>
    </row>
    <row r="36" spans="2:16">
      <c r="B36" s="31" t="s">
        <v>89</v>
      </c>
      <c r="C36" s="30">
        <v>23.436000823974609</v>
      </c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34"/>
    </row>
    <row r="37" spans="2:16">
      <c r="B37" s="31" t="s">
        <v>89</v>
      </c>
      <c r="C37" s="30">
        <v>23.544000625610352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1" t="s">
        <v>89</v>
      </c>
      <c r="C38" s="30">
        <v>23.510000228881836</v>
      </c>
      <c r="D38" s="4">
        <f>STDEV(C36:C38)</f>
        <v>5.5220612180718325E-2</v>
      </c>
      <c r="E38" s="1">
        <f>AVERAGE(C36:C38)</f>
        <v>23.496667226155598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5.6640008290608712</v>
      </c>
      <c r="L38" s="1">
        <f>K38-$K$7</f>
        <v>-7.4803323745727557</v>
      </c>
      <c r="M38" s="27">
        <f>SQRT((D38*D38)+(H38*H38))</f>
        <v>0.17623182663293027</v>
      </c>
      <c r="N38" s="14"/>
      <c r="O38" s="35">
        <f>POWER(2,-L38)</f>
        <v>178.56832392794487</v>
      </c>
      <c r="P38" s="26">
        <f>M38/SQRT((COUNT(C36:C38)+COUNT(G36:G38)/2))</f>
        <v>8.3076479782024676E-2</v>
      </c>
    </row>
    <row r="39" spans="2:16">
      <c r="B39" s="31" t="s">
        <v>90</v>
      </c>
      <c r="C39" s="30">
        <v>24.667999267578125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34"/>
    </row>
    <row r="40" spans="2:16">
      <c r="B40" s="31" t="s">
        <v>90</v>
      </c>
      <c r="C40" s="30">
        <v>24.555000305175781</v>
      </c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1" t="s">
        <v>90</v>
      </c>
      <c r="C41" s="30">
        <v>24.597000122070313</v>
      </c>
      <c r="D41" s="4">
        <f>STDEV(C39:C41)</f>
        <v>5.7116297712094956E-2</v>
      </c>
      <c r="E41" s="1">
        <f>AVERAGE(C39:C41)</f>
        <v>24.606666564941406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5.6456667582194022</v>
      </c>
      <c r="L41" s="1">
        <f>K41-$K$7</f>
        <v>-7.4986664454142247</v>
      </c>
      <c r="M41" s="27">
        <f>SQRT((D41*D41)+(H41*H41))</f>
        <v>9.8077645175031369E-2</v>
      </c>
      <c r="N41" s="14"/>
      <c r="O41" s="35">
        <f>POWER(2,-L41)</f>
        <v>180.85208814236651</v>
      </c>
      <c r="P41" s="26">
        <f>M41/SQRT((COUNT(C39:C41)+COUNT(G39:G41)/2))</f>
        <v>4.623424532404851E-2</v>
      </c>
    </row>
    <row r="42" spans="2:16">
      <c r="B42" s="31" t="s">
        <v>91</v>
      </c>
      <c r="C42" s="30">
        <v>25.53700065612793</v>
      </c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34"/>
    </row>
    <row r="43" spans="2:16">
      <c r="B43" s="31" t="s">
        <v>91</v>
      </c>
      <c r="C43" s="30">
        <v>25.479000091552734</v>
      </c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1" t="s">
        <v>91</v>
      </c>
      <c r="C44" s="30">
        <v>25.593999862670898</v>
      </c>
      <c r="D44" s="4">
        <f>STDEV(C42:C44)</f>
        <v>5.7500612163117498E-2</v>
      </c>
      <c r="E44" s="1">
        <f>AVERAGE(C42:C44)</f>
        <v>25.536666870117188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6.5953337351481132</v>
      </c>
      <c r="L44" s="1">
        <f>K44-$K$7</f>
        <v>-6.5489994684855137</v>
      </c>
      <c r="M44" s="27">
        <f>SQRT((D44*D44)+(H44*H44))</f>
        <v>6.7613909083251794E-2</v>
      </c>
      <c r="N44" s="14"/>
      <c r="O44" s="35">
        <f>POWER(2,-L44)</f>
        <v>93.63652362771154</v>
      </c>
      <c r="P44" s="26">
        <f>M44/SQRT((COUNT(C42:C44)+COUNT(G42:G44)/2))</f>
        <v>3.1873502410198699E-2</v>
      </c>
    </row>
    <row r="45" spans="2:16">
      <c r="B45" s="31" t="s">
        <v>92</v>
      </c>
      <c r="C45" s="30">
        <v>23.294000625610352</v>
      </c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34"/>
    </row>
    <row r="46" spans="2:16">
      <c r="B46" s="31" t="s">
        <v>92</v>
      </c>
      <c r="C46" s="30">
        <v>23.334999084472656</v>
      </c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1" t="s">
        <v>92</v>
      </c>
      <c r="C47" s="30">
        <v>23.545999526977539</v>
      </c>
      <c r="D47" s="4">
        <f>STDEV(C45:C47)</f>
        <v>0.13521927048107821</v>
      </c>
      <c r="E47" s="1">
        <f>AVERAGE(C45:C47)</f>
        <v>23.391666412353516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5.50433349609375</v>
      </c>
      <c r="L47" s="1">
        <f>K47-$K$7</f>
        <v>-7.6399997075398769</v>
      </c>
      <c r="M47" s="27">
        <f>SQRT((D47*D47)+(H47*H47))</f>
        <v>0.13610505794373148</v>
      </c>
      <c r="N47" s="14"/>
      <c r="O47" s="35">
        <f>POWER(2,-L47)</f>
        <v>199.46609195773459</v>
      </c>
      <c r="P47" s="26">
        <f>M47/SQRT((COUNT(C45:C47)+COUNT(G45:G47)/2))</f>
        <v>6.4160539617200349E-2</v>
      </c>
    </row>
    <row r="48" spans="2:16">
      <c r="B48" s="31" t="s">
        <v>93</v>
      </c>
      <c r="C48" s="30">
        <v>23.64900016784668</v>
      </c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34"/>
    </row>
    <row r="49" spans="2:16">
      <c r="B49" s="31" t="s">
        <v>93</v>
      </c>
      <c r="C49" s="30">
        <v>23.679000854492188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1" t="s">
        <v>93</v>
      </c>
      <c r="C50" s="30">
        <v>23.694999694824219</v>
      </c>
      <c r="D50" s="4">
        <f>STDEV(C48:C50)</f>
        <v>2.3352232489025987E-2</v>
      </c>
      <c r="E50" s="1">
        <f>AVERAGE(C48:C50)</f>
        <v>23.674333572387695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5.4143339792887382</v>
      </c>
      <c r="L50" s="1">
        <f>K50-$K$7</f>
        <v>-7.7299992243448887</v>
      </c>
      <c r="M50" s="27">
        <f>SQRT((D50*D50)+(H50*H50))</f>
        <v>0.18554889479560621</v>
      </c>
      <c r="N50" s="14"/>
      <c r="O50" s="35">
        <f>POWER(2,-L50)</f>
        <v>212.30568958376597</v>
      </c>
      <c r="P50" s="26">
        <f>M50/SQRT((COUNT(C48:C50)+COUNT(G48:G50)/2))</f>
        <v>8.7468587834428305E-2</v>
      </c>
    </row>
    <row r="51" spans="2:16">
      <c r="B51" s="31" t="s">
        <v>94</v>
      </c>
      <c r="C51" s="30">
        <v>23.599000930786133</v>
      </c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34"/>
    </row>
    <row r="52" spans="2:16">
      <c r="B52" s="31" t="s">
        <v>94</v>
      </c>
      <c r="C52" s="30">
        <v>23.538000106811523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1" t="s">
        <v>94</v>
      </c>
      <c r="C53" s="30">
        <v>23.659999847412109</v>
      </c>
      <c r="D53" s="4">
        <f>STDEV(C51:C53)</f>
        <v>6.0999870302777932E-2</v>
      </c>
      <c r="E53" s="1">
        <f>AVERAGE(C51:C53)</f>
        <v>23.599000295003254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5.1113338470458984</v>
      </c>
      <c r="L53" s="1">
        <f>K53-$K$7</f>
        <v>-8.0329993565877285</v>
      </c>
      <c r="M53" s="27">
        <f>SQRT((D53*D53)+(H53*H53))</f>
        <v>9.0913768534752123E-2</v>
      </c>
      <c r="N53" s="14"/>
      <c r="O53" s="35">
        <f>POWER(2,-L53)</f>
        <v>261.92307543969196</v>
      </c>
      <c r="P53" s="26">
        <f>M53/SQRT((COUNT(C51:C53)+COUNT(G51:G53)/2))</f>
        <v>4.2857161489431604E-2</v>
      </c>
    </row>
    <row r="54" spans="2:16">
      <c r="B54" s="31" t="s">
        <v>95</v>
      </c>
      <c r="C54" s="30">
        <v>25.305000305175781</v>
      </c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34"/>
    </row>
    <row r="55" spans="2:16">
      <c r="B55" s="31" t="s">
        <v>95</v>
      </c>
      <c r="C55" s="30">
        <v>25.25200080871582</v>
      </c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1" t="s">
        <v>95</v>
      </c>
      <c r="C56" s="30">
        <v>25.326000213623047</v>
      </c>
      <c r="D56" s="4">
        <f>STDEV(C54:C56)</f>
        <v>3.8135405042267083E-2</v>
      </c>
      <c r="E56" s="1">
        <f>AVERAGE(C54:C56)</f>
        <v>25.294333775838215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5.5163338979085275</v>
      </c>
      <c r="L56" s="1">
        <f>K56-$K$7</f>
        <v>-7.6279993057250994</v>
      </c>
      <c r="M56" s="27">
        <f>SQRT((D56*D56)+(H56*H56))</f>
        <v>6.6176063290034295E-2</v>
      </c>
      <c r="N56" s="14"/>
      <c r="O56" s="35">
        <f>POWER(2,-L56)</f>
        <v>197.8138055149964</v>
      </c>
      <c r="P56" s="26">
        <f>M56/SQRT((COUNT(C54:C56)+COUNT(G54:G56)/2))</f>
        <v>3.1195695403075603E-2</v>
      </c>
    </row>
    <row r="57" spans="2:16">
      <c r="B57" s="31" t="s">
        <v>96</v>
      </c>
      <c r="C57" s="30">
        <v>23.520999908447266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34"/>
    </row>
    <row r="58" spans="2:16">
      <c r="B58" s="31" t="s">
        <v>96</v>
      </c>
      <c r="C58" s="30">
        <v>23.520999908447266</v>
      </c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1" t="s">
        <v>96</v>
      </c>
      <c r="C59" s="30">
        <v>23.614999771118164</v>
      </c>
      <c r="D59" s="4">
        <f>STDEV(C57:C59)</f>
        <v>5.4270846016831062E-2</v>
      </c>
      <c r="E59" s="1">
        <f>AVERAGE(C57:C59)</f>
        <v>23.552333196004231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5.9399998982747384</v>
      </c>
      <c r="L59" s="1">
        <f>K59-$K$7</f>
        <v>-7.2043333053588885</v>
      </c>
      <c r="M59" s="27">
        <f>SQRT((D59*D59)+(H59*H59))</f>
        <v>0.10060694524426543</v>
      </c>
      <c r="N59" s="14"/>
      <c r="O59" s="35">
        <f>POWER(2,-L59)</f>
        <v>147.4756855442167</v>
      </c>
      <c r="P59" s="26">
        <f>M59/SQRT((COUNT(C57:C59)+COUNT(G57:G59)/2))</f>
        <v>4.7426568811122512E-2</v>
      </c>
    </row>
    <row r="60" spans="2:16">
      <c r="B60" s="31" t="s">
        <v>97</v>
      </c>
      <c r="C60" s="30">
        <v>24.548000335693359</v>
      </c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34"/>
    </row>
    <row r="61" spans="2:16">
      <c r="B61" s="31" t="s">
        <v>97</v>
      </c>
      <c r="C61" s="30">
        <v>24.583000183105469</v>
      </c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1" t="s">
        <v>97</v>
      </c>
      <c r="C62" s="30">
        <v>24.715999603271484</v>
      </c>
      <c r="D62" s="4">
        <f>STDEV(C60:C62)</f>
        <v>8.8635573172921325E-2</v>
      </c>
      <c r="E62" s="1">
        <f>AVERAGE(C60:C62)</f>
        <v>24.61566670735677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6.4013328552246094</v>
      </c>
      <c r="L62" s="1">
        <f>K62-$K$7</f>
        <v>-6.7430003484090175</v>
      </c>
      <c r="M62" s="27">
        <f>SQRT((D62*D62)+(H62*H62))</f>
        <v>9.081073146261151E-2</v>
      </c>
      <c r="N62" s="14"/>
      <c r="O62" s="35">
        <f>POWER(2,-L62)</f>
        <v>107.11378493131384</v>
      </c>
      <c r="P62" s="26">
        <f>M62/SQRT((COUNT(C60:C62)+COUNT(G60:G62)/2))</f>
        <v>4.2808589347815444E-2</v>
      </c>
    </row>
    <row r="63" spans="2:16">
      <c r="B63" s="31" t="s">
        <v>98</v>
      </c>
      <c r="C63" s="30">
        <v>24.135000228881836</v>
      </c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34"/>
    </row>
    <row r="64" spans="2:16">
      <c r="B64" s="31" t="s">
        <v>98</v>
      </c>
      <c r="C64" s="30">
        <v>24.086999893188477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1" t="s">
        <v>98</v>
      </c>
      <c r="C65" s="30">
        <v>24.188999176025391</v>
      </c>
      <c r="D65" s="4">
        <f>STDEV(C63:C65)</f>
        <v>5.1029031309854062E-2</v>
      </c>
      <c r="E65" s="1">
        <f>AVERAGE(C63:C65)</f>
        <v>24.136999766031902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5.8303330739339216</v>
      </c>
      <c r="L65" s="1">
        <f>K65-$K$7</f>
        <v>-7.3140001296997053</v>
      </c>
      <c r="M65" s="27">
        <f>SQRT((D65*D65)+(H65*H65))</f>
        <v>5.9332423063130468E-2</v>
      </c>
      <c r="N65" s="14"/>
      <c r="O65" s="35">
        <f>POWER(2,-L65)</f>
        <v>159.12317192503349</v>
      </c>
      <c r="P65" s="26">
        <f>M65/SQRT((COUNT(C63:C65)+COUNT(G63:G65)/2))</f>
        <v>2.7969572461445776E-2</v>
      </c>
    </row>
    <row r="66" spans="2:16">
      <c r="B66" s="31" t="s">
        <v>99</v>
      </c>
      <c r="C66" s="30">
        <v>23.618000030517578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34"/>
    </row>
    <row r="67" spans="2:16">
      <c r="B67" s="31" t="s">
        <v>99</v>
      </c>
      <c r="C67" s="30">
        <v>23.565999984741211</v>
      </c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1" t="s">
        <v>99</v>
      </c>
      <c r="C68" s="30">
        <v>23.552999496459961</v>
      </c>
      <c r="D68" s="4">
        <f>STDEV(C66:C68)</f>
        <v>3.4394977550195348E-2</v>
      </c>
      <c r="E68" s="1">
        <f>AVERAGE(C66:C68)</f>
        <v>23.578999837239582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5.5856660207112618</v>
      </c>
      <c r="L68" s="1">
        <f>K68-$K$7</f>
        <v>-7.5586671829223651</v>
      </c>
      <c r="M68" s="27">
        <f>SQRT((D68*D68)+(H68*H68))</f>
        <v>3.6787708826966227E-2</v>
      </c>
      <c r="N68" s="14"/>
      <c r="O68" s="35">
        <f>POWER(2,-L68)</f>
        <v>188.53220604299517</v>
      </c>
      <c r="P68" s="26">
        <f>M68/SQRT((COUNT(C66:C68)+COUNT(G66:G68)/2))</f>
        <v>1.7341892250576023E-2</v>
      </c>
    </row>
    <row r="69" spans="2:16">
      <c r="B69" s="31" t="s">
        <v>100</v>
      </c>
      <c r="C69" s="30">
        <v>23.575000762939453</v>
      </c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34"/>
    </row>
    <row r="70" spans="2:16">
      <c r="B70" s="31" t="s">
        <v>100</v>
      </c>
      <c r="C70" s="30">
        <v>23.39900016784668</v>
      </c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1" t="s">
        <v>100</v>
      </c>
      <c r="C71" s="30">
        <v>23.902999877929688</v>
      </c>
      <c r="D71" s="4">
        <f>STDEV(C69:C71)</f>
        <v>0.25579136572324285</v>
      </c>
      <c r="E71" s="1">
        <f>AVERAGE(C69:C71)</f>
        <v>23.625666936238606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5.4213333129882813</v>
      </c>
      <c r="L71" s="1">
        <f>K71-$K$7</f>
        <v>-7.7229998906453456</v>
      </c>
      <c r="M71" s="27">
        <f>SQRT((D71*D71)+(H71*H71))</f>
        <v>0.25653378838928231</v>
      </c>
      <c r="N71" s="14"/>
      <c r="O71" s="35">
        <f>POWER(2,-L71)</f>
        <v>211.27816856459305</v>
      </c>
      <c r="P71" s="26">
        <f>M71/SQRT((COUNT(C69:C71)+COUNT(G69:G71)/2))</f>
        <v>0.12093118758235756</v>
      </c>
    </row>
    <row r="72" spans="2:16">
      <c r="B72" s="31" t="s">
        <v>101</v>
      </c>
      <c r="C72" s="30">
        <v>24.312000274658203</v>
      </c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34"/>
    </row>
    <row r="73" spans="2:16">
      <c r="B73" s="31" t="s">
        <v>101</v>
      </c>
      <c r="C73" s="30">
        <v>24.384000778198242</v>
      </c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1" t="s">
        <v>101</v>
      </c>
      <c r="C74" s="30">
        <v>24.51099967956543</v>
      </c>
      <c r="D74" s="4">
        <f>STDEV(C72:C74)</f>
        <v>0.10075842116329707</v>
      </c>
      <c r="E74" s="1">
        <f>AVERAGE(C72:C74)</f>
        <v>24.402333577473957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6.5886669158935547</v>
      </c>
      <c r="L74" s="1">
        <f>K74-$K$7</f>
        <v>-6.5556662877400722</v>
      </c>
      <c r="M74" s="27">
        <f>SQRT((D74*D74)+(H74*H74))</f>
        <v>0.12196118374350924</v>
      </c>
      <c r="N74" s="14"/>
      <c r="O74" s="35">
        <f>POWER(2,-L74)</f>
        <v>94.070227466713931</v>
      </c>
      <c r="P74" s="26">
        <f>M74/SQRT((COUNT(C72:C74)+COUNT(G72:G74)/2))</f>
        <v>5.7493053377715944E-2</v>
      </c>
    </row>
    <row r="75" spans="2:16">
      <c r="B75" s="31" t="s">
        <v>102</v>
      </c>
      <c r="C75" s="30">
        <v>25.485000610351562</v>
      </c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34"/>
    </row>
    <row r="76" spans="2:16">
      <c r="B76" s="31" t="s">
        <v>102</v>
      </c>
      <c r="C76" s="30">
        <v>25.48699951171875</v>
      </c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1" t="s">
        <v>102</v>
      </c>
      <c r="C77" s="30">
        <v>25.514999389648437</v>
      </c>
      <c r="D77" s="4">
        <f>STDEV(C75:C77)</f>
        <v>1.6772574489603363E-2</v>
      </c>
      <c r="E77" s="1">
        <f>AVERAGE(C75:C77)</f>
        <v>25.49566650390625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5.5846665700276681</v>
      </c>
      <c r="L77" s="1">
        <f>K77-$K$7</f>
        <v>-7.5596666336059588</v>
      </c>
      <c r="M77" s="27">
        <f>SQRT((D77*D77)+(H77*H77))</f>
        <v>3.5246778568922693E-2</v>
      </c>
      <c r="N77" s="14"/>
      <c r="O77" s="35">
        <f>POWER(2,-L77)</f>
        <v>188.66286007621733</v>
      </c>
      <c r="P77" s="26">
        <f>M77/SQRT((COUNT(C75:C77)+COUNT(G75:G77)/2))</f>
        <v>1.6615490760710609E-2</v>
      </c>
    </row>
    <row r="78" spans="2:16">
      <c r="B78" s="31" t="s">
        <v>103</v>
      </c>
      <c r="C78" s="30">
        <v>24.521999359130859</v>
      </c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34"/>
    </row>
    <row r="79" spans="2:16">
      <c r="B79" s="31" t="s">
        <v>103</v>
      </c>
      <c r="C79" s="30">
        <v>24.468000411987305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1" t="s">
        <v>103</v>
      </c>
      <c r="C80" s="30">
        <v>24.506999969482422</v>
      </c>
      <c r="D80" s="4">
        <f>STDEV(C78:C80)</f>
        <v>2.7874221864334969E-2</v>
      </c>
      <c r="E80" s="1">
        <f>AVERAGE(C78:C80)</f>
        <v>24.498999913533527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6.0799999237060547</v>
      </c>
      <c r="L80" s="1">
        <f>K80-$K$7</f>
        <v>-7.0643332799275722</v>
      </c>
      <c r="M80" s="27">
        <f>SQRT((D80*D80)+(H80*H80))</f>
        <v>4.9779775792744459E-2</v>
      </c>
      <c r="N80" s="14"/>
      <c r="O80" s="35">
        <f>POWER(2,-L80)</f>
        <v>133.83700721567547</v>
      </c>
      <c r="P80" s="26">
        <f>M80/SQRT((COUNT(C78:C80)+COUNT(G78:G80)/2))</f>
        <v>2.3466411352663703E-2</v>
      </c>
    </row>
    <row r="81" spans="2:16">
      <c r="B81" s="31" t="s">
        <v>104</v>
      </c>
      <c r="C81" s="30">
        <v>25.766000747680664</v>
      </c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34"/>
    </row>
    <row r="82" spans="2:16">
      <c r="B82" s="31" t="s">
        <v>104</v>
      </c>
      <c r="C82" s="30">
        <v>25.214000701904297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1" t="s">
        <v>104</v>
      </c>
      <c r="C83" s="30">
        <v>25.341999053955078</v>
      </c>
      <c r="D83" s="4">
        <f>STDEV(C81:C83)</f>
        <v>0.28892474941502794</v>
      </c>
      <c r="E83" s="1">
        <f>AVERAGE(C81:C83)</f>
        <v>25.440666834513348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6.8010005950927734</v>
      </c>
      <c r="L83" s="1">
        <f>K83-$K$7</f>
        <v>-6.3433326085408535</v>
      </c>
      <c r="M83" s="27">
        <f>SQRT((D83*D83)+(H83*H83))</f>
        <v>0.32958137928332037</v>
      </c>
      <c r="N83" s="14"/>
      <c r="O83" s="35">
        <f>POWER(2,-L83)</f>
        <v>81.195766813017457</v>
      </c>
      <c r="P83" s="26">
        <f>M83/SQRT((COUNT(C81:C83)+COUNT(G81:G83)/2))</f>
        <v>0.15536615216270092</v>
      </c>
    </row>
    <row r="84" spans="2:16">
      <c r="B84" s="31" t="s">
        <v>105</v>
      </c>
      <c r="C84" s="30">
        <v>25.680000305175781</v>
      </c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34"/>
    </row>
    <row r="85" spans="2:16">
      <c r="B85" s="31" t="s">
        <v>105</v>
      </c>
      <c r="C85" s="30">
        <v>25.801000595092773</v>
      </c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34"/>
    </row>
    <row r="86" spans="2:16" ht="15.75">
      <c r="B86" s="31" t="s">
        <v>105</v>
      </c>
      <c r="C86" s="30">
        <v>25.943000793457031</v>
      </c>
      <c r="D86" s="4">
        <f>STDEV(C84:C86)</f>
        <v>0.13163990234199549</v>
      </c>
      <c r="E86" s="1">
        <f>AVERAGE(C84:C86)</f>
        <v>25.808000564575195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6.4686673482259103</v>
      </c>
      <c r="L86" s="1">
        <f>K86-$K$7</f>
        <v>-6.6756658554077166</v>
      </c>
      <c r="M86" s="27">
        <f>SQRT((D86*D86)+(H86*H86))</f>
        <v>0.13531972772423673</v>
      </c>
      <c r="N86" s="14"/>
      <c r="O86" s="35">
        <f>POWER(2,-L86)</f>
        <v>102.22936507876075</v>
      </c>
      <c r="P86" s="26">
        <f>M86/SQRT((COUNT(C84:C86)+COUNT(G84:G86)/2))</f>
        <v>6.3790331401416711E-2</v>
      </c>
    </row>
    <row r="87" spans="2:16">
      <c r="B87" s="31" t="s">
        <v>106</v>
      </c>
      <c r="C87" s="30">
        <v>25.055000305175781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34"/>
    </row>
    <row r="88" spans="2:16">
      <c r="B88" s="31" t="s">
        <v>106</v>
      </c>
      <c r="C88" s="30">
        <v>25.207000732421875</v>
      </c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34"/>
    </row>
    <row r="89" spans="2:16" ht="15.75">
      <c r="B89" s="31" t="s">
        <v>106</v>
      </c>
      <c r="C89" s="30">
        <v>25.278999328613281</v>
      </c>
      <c r="D89" s="4">
        <f>STDEV(C87:C89)</f>
        <v>0.11435579728598655</v>
      </c>
      <c r="E89" s="1">
        <f>AVERAGE(C87:C89)</f>
        <v>25.180333455403645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7.1840000152587891</v>
      </c>
      <c r="L89" s="1">
        <f>K89-$K$7</f>
        <v>-5.9603331883748378</v>
      </c>
      <c r="M89" s="27">
        <f>SQRT((D89*D89)+(H89*H89))</f>
        <v>0.12809199899552032</v>
      </c>
      <c r="N89" s="14"/>
      <c r="O89" s="35">
        <f>POWER(2,-L89)</f>
        <v>62.264294824648239</v>
      </c>
      <c r="P89" s="26">
        <f>M89/SQRT((COUNT(C87:C89)+COUNT(G87:G89)/2))</f>
        <v>6.0383147403648571E-2</v>
      </c>
    </row>
    <row r="90" spans="2:16">
      <c r="B90" s="31" t="s">
        <v>107</v>
      </c>
      <c r="C90" s="30">
        <v>24.818000793457031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34"/>
    </row>
    <row r="91" spans="2:16">
      <c r="B91" s="31" t="s">
        <v>107</v>
      </c>
      <c r="C91" s="30">
        <v>24.690000534057617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34"/>
    </row>
    <row r="92" spans="2:16" ht="15.75">
      <c r="B92" s="31" t="s">
        <v>107</v>
      </c>
      <c r="C92" s="30">
        <v>24.819999694824219</v>
      </c>
      <c r="D92" s="4">
        <f>STDEV(C90:C92)</f>
        <v>7.4484723056715635E-2</v>
      </c>
      <c r="E92" s="1">
        <f>AVERAGE(C90:C92)</f>
        <v>24.776000340779621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6.7076670328776018</v>
      </c>
      <c r="L92" s="1">
        <f>K92-$K$7</f>
        <v>-6.4366661707560251</v>
      </c>
      <c r="M92" s="27">
        <f>SQRT((D92*D92)+(H92*H92))</f>
        <v>0.17314271493454686</v>
      </c>
      <c r="N92" s="14"/>
      <c r="O92" s="35">
        <f>POWER(2,-L92)</f>
        <v>86.622275769318748</v>
      </c>
      <c r="P92" s="26">
        <f>M92/SQRT((COUNT(C90:C92)+COUNT(G90:G92)/2))</f>
        <v>8.1620258562178277E-2</v>
      </c>
    </row>
    <row r="93" spans="2:16">
      <c r="B93" s="31" t="s">
        <v>108</v>
      </c>
      <c r="C93" s="30"/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34"/>
    </row>
    <row r="94" spans="2:16">
      <c r="B94" s="31" t="s">
        <v>108</v>
      </c>
      <c r="C94" s="30">
        <v>25.607999801635742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34"/>
    </row>
    <row r="95" spans="2:16" ht="15.75">
      <c r="B95" s="31" t="s">
        <v>108</v>
      </c>
      <c r="C95" s="30">
        <v>25.645000457763672</v>
      </c>
      <c r="D95" s="4">
        <f>STDEV(C93:C95)</f>
        <v>2.6163414856410667E-2</v>
      </c>
      <c r="E95" s="1">
        <f>AVERAGE(C93:C95)</f>
        <v>25.626500129699707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5.3168338139851876</v>
      </c>
      <c r="L95" s="1">
        <f>K95-$K$7</f>
        <v>-7.8274993896484393</v>
      </c>
      <c r="M95" s="27">
        <f>SQRT((D95*D95)+(H95*H95))</f>
        <v>6.5137007631752286E-2</v>
      </c>
      <c r="N95" s="14"/>
      <c r="O95" s="35">
        <f>POWER(2,-L95)</f>
        <v>227.14966848937624</v>
      </c>
      <c r="P95" s="26">
        <f>M95/SQRT((COUNT(C93:C95)+COUNT(G93:G95)/2))</f>
        <v>3.4817195108242362E-2</v>
      </c>
    </row>
    <row r="96" spans="2:16">
      <c r="B96" s="31" t="s">
        <v>109</v>
      </c>
      <c r="C96" s="30">
        <v>25.934999465942383</v>
      </c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34"/>
    </row>
    <row r="97" spans="2:16">
      <c r="B97" s="31" t="s">
        <v>109</v>
      </c>
      <c r="C97" s="30">
        <v>26.00200080871582</v>
      </c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34"/>
    </row>
    <row r="98" spans="2:16" ht="15.75">
      <c r="B98" s="31" t="s">
        <v>109</v>
      </c>
      <c r="C98" s="30">
        <v>26.153999328613281</v>
      </c>
      <c r="D98" s="4">
        <f>STDEV(C96:C98)</f>
        <v>0.11221532117194372</v>
      </c>
      <c r="E98" s="1">
        <f>AVERAGE(C96:C98)</f>
        <v>26.030333201090496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5.6703325907389335</v>
      </c>
      <c r="L98" s="1">
        <f>K98-$K$7</f>
        <v>-7.4740006128946934</v>
      </c>
      <c r="M98" s="27">
        <f>SQRT((D98*D98)+(H98*H98))</f>
        <v>0.16934952858915506</v>
      </c>
      <c r="N98" s="14"/>
      <c r="O98" s="35">
        <f>POWER(2,-L98)</f>
        <v>177.78633290621539</v>
      </c>
      <c r="P98" s="26">
        <f>M98/SQRT((COUNT(C96:C98)+COUNT(G96:G98)/2))</f>
        <v>7.9832133370757771E-2</v>
      </c>
    </row>
    <row r="99" spans="2:16">
      <c r="B99" s="31" t="s">
        <v>110</v>
      </c>
      <c r="C99" s="30">
        <v>24.375</v>
      </c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34"/>
    </row>
    <row r="100" spans="2:16">
      <c r="B100" s="31" t="s">
        <v>110</v>
      </c>
      <c r="C100" s="30">
        <v>24.326000213623047</v>
      </c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34"/>
    </row>
    <row r="101" spans="2:16" ht="15.75">
      <c r="B101" s="31" t="s">
        <v>110</v>
      </c>
      <c r="C101" s="30">
        <v>24.575000762939453</v>
      </c>
      <c r="D101" s="4">
        <f>STDEV(C99:C101)</f>
        <v>0.13191067545958415</v>
      </c>
      <c r="E101" s="1">
        <f>AVERAGE(C99:C101)</f>
        <v>24.425333658854168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4.3446667989095076</v>
      </c>
      <c r="L101" s="1">
        <f>K101-$K$7</f>
        <v>-8.7996664047241193</v>
      </c>
      <c r="M101" s="27">
        <f>SQRT((D101*D101)+(H101*H101))</f>
        <v>0.13396190682853948</v>
      </c>
      <c r="N101" s="14"/>
      <c r="O101" s="35">
        <f>POWER(2,-L101)</f>
        <v>445.61883577173819</v>
      </c>
      <c r="P101" s="26">
        <f>M101/SQRT((COUNT(C99:C101)+COUNT(G99:G101)/2))</f>
        <v>6.3150248492760491E-2</v>
      </c>
    </row>
    <row r="102" spans="2:16">
      <c r="B102" s="31" t="s">
        <v>111</v>
      </c>
      <c r="C102" s="30">
        <v>25.281999588012695</v>
      </c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34"/>
    </row>
    <row r="103" spans="2:16">
      <c r="B103" s="31" t="s">
        <v>111</v>
      </c>
      <c r="C103" s="30">
        <v>25.145000457763672</v>
      </c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34"/>
    </row>
    <row r="104" spans="2:16" ht="15.75">
      <c r="B104" s="31" t="s">
        <v>111</v>
      </c>
      <c r="C104" s="30">
        <v>25.319000244140625</v>
      </c>
      <c r="D104" s="4">
        <f>STDEV(C102:C104)</f>
        <v>9.1664002296531794E-2</v>
      </c>
      <c r="E104" s="1">
        <f>AVERAGE(C102:C104)</f>
        <v>25.248666763305664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5.6300004323323556</v>
      </c>
      <c r="L104" s="1">
        <f>K104-$K$7</f>
        <v>-7.5143327713012713</v>
      </c>
      <c r="M104" s="27">
        <f>SQRT((D104*D104)+(H104*H104))</f>
        <v>0.11350165277789437</v>
      </c>
      <c r="N104" s="14"/>
      <c r="O104" s="35">
        <f>POWER(2,-L104)</f>
        <v>182.82667524405784</v>
      </c>
      <c r="P104" s="26">
        <f>M104/SQRT((COUNT(C102:C104)+COUNT(G102:G104)/2))</f>
        <v>5.3505192236753367E-2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2014-01-01T15:50:42Z</dcterms:modified>
</cp:coreProperties>
</file>