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<sst xmlns="http://schemas.openxmlformats.org/spreadsheetml/2006/main" count="432" uniqueCount="138">
  <si>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</si>
  <si>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</si>
  <si>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</si>
  <si>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</si>
  <si>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</si>
  <si>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</si>
  <si>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</si>
  <si>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</si>
  <si>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</si>
  <si>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</si>
  <si>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</si>
  <si>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</si>
  <si>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</si>
  <si>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</si>
  <si>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</si>
  <si>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</si>
  <si>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</si>
  <si>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</si>
  <si>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</si>
  <si>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</si>
  <si>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</si>
  <si>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</si>
  <si>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</si>
  <si>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</si>
  <si>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</si>
  <si>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</si>
  <si>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</si>
  <si>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</si>
  <si>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</si>
  <si>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</si>
  <si>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</si>
  <si>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</si>
  <si>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</si>
  <si>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</si>
  <si>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</si>
  <si>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</si>
  <si>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</si>
  <si>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</si>
  <si>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</si>
  <si>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</si>
  <si>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</si>
  <si>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</si>
  <si>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</si>
  <si>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</si>
  <si>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</si>
  <si>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</si>
  <si>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</si>
  <si>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</si>
  <si>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</si>
  <si>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</si>
  <si>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</si>
  <si>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</si>
  <si>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</si>
  <si>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</si>
  <si>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</si>
  <si>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</si>
  <si>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</si>
  <si>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</si>
  <si>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</si>
  <si>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</si>
  <si>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</si>
  <si>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</si>
  <si>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</si>
  <si>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</si>
  <si>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</si>
  <si>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</si>
  <si>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</si>
  <si>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</si>
  <si>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</si>
  <si>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</si>
  <si>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</si>
  <si>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</si>
  <si>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</si>
  <si>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</si>
  <si>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</si>
  <si>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</si>
  <si>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</si>
  <si>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</si>
  <si>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</si>
  <si>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</si>
  <si>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</si>
  <si>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</si>
  <si>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</si>
  <si>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</si>
  <si>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</si>
  <si>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</si>
  <si>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</si>
  <si>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</si>
  <si>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</si>
  <si>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</si>
  <si>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</si>
  <si>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</si>
  <si>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</si>
  <si>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</si>
  <si>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</si>
  <si>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</si>
  <si>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</si>
  <si>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</si>
  <si>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</si>
  <si>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</si>
  <si>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</si>
  <si>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</si>
  <si>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</si>
  <si>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</si>
  <si>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</si>
  <si>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</si>
  <si>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</si>
  <si>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</si>
  <si>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</si>
  <si>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</si>
  <si>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</si>
  <si>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</si>
  <si>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</si>
  <si>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</si>
  <si>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</si>
  <si>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</si>
  <si>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</si>
  <si>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</si>
  <si>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</si>
  <si>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</si>
  <si>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</si>
  <si>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</si>
  <si>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</si>
  <si>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</si>
  <si>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</si>
  <si>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</si>
  <si>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</si>
  <si>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</si>
  <si>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</si>
  <si>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</si>
  <si>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</si>
  <si>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</si>
  <si>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</si>
  <si>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</si>
  <si>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</si>
  <si>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</si>
  <si>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</si>
  <si>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CCL5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</si>
</sst>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5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2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5" fillId="0" borderId="0" xfId="0" applyFont="1" applyProtection="1"/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workbookViewId="0">
      <selection activeCell="O11" sqref="O11:O83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8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1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9" t="s">
        <v>2</v>
      </c>
      <c r="P2" s="11" t="s">
        <v>5</v>
      </c>
    </row>
    <row r="3" spans="2:16" ht="15.75">
      <c r="C3" s="32" t="s">
        <v>137</v>
      </c>
      <c r="D3" s="33"/>
      <c r="E3" s="34"/>
      <c r="F3" s="17"/>
      <c r="G3" s="35" t="s">
        <v>78</v>
      </c>
      <c r="H3" s="35"/>
      <c r="I3" s="35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25.874000549316406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40"/>
    </row>
    <row r="6" spans="2:16">
      <c r="B6" s="37" t="s">
        <v>4</v>
      </c>
      <c r="C6" s="30">
        <v>25.740999221801758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40"/>
    </row>
    <row r="7" spans="2:16" ht="15.75">
      <c r="B7" s="37"/>
      <c r="C7" s="30">
        <v>25.777999877929688</v>
      </c>
      <c r="D7" s="4">
        <f>STDEV(C5:C8)</f>
        <v>6.8647081245620384E-2</v>
      </c>
      <c r="E7" s="1">
        <f>AVERAGE(C5:C8)</f>
        <v>25.797666549682617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11.748666445414225</v>
      </c>
      <c r="L7" s="1">
        <f>K7-$K$7</f>
        <v>0</v>
      </c>
      <c r="M7" s="27">
        <f>SQRT((D7*D7)+(H7*H7))</f>
        <v>7.6703528653961225E-2</v>
      </c>
      <c r="N7" s="14"/>
      <c r="O7" s="41">
        <f>POWER(2,-L7)</f>
        <v>1</v>
      </c>
      <c r="P7" s="26">
        <f>M7/SQRT((COUNT(C5:C8)+COUNT(G5:G8)/2))</f>
        <v>3.615839016810176E-2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40"/>
    </row>
    <row r="9" spans="2:16">
      <c r="B9" s="36" t="s">
        <v>112</v>
      </c>
      <c r="C9" s="30">
        <v>28.325000762939453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40"/>
    </row>
    <row r="10" spans="2:16">
      <c r="B10" s="36" t="s">
        <v>112</v>
      </c>
      <c r="C10" s="30">
        <v>28.957000732421875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40"/>
    </row>
    <row r="11" spans="2:16" ht="15.75">
      <c r="B11" s="36" t="s">
        <v>112</v>
      </c>
      <c r="C11" s="30">
        <v>28.25200080871582</v>
      </c>
      <c r="D11" s="4">
        <f>STDEV(C9:C11)</f>
        <v>0.38768067769912623</v>
      </c>
      <c r="E11" s="1">
        <f>AVERAGE(C9:C11)</f>
        <v>28.511334101359051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9.17133394877116</v>
      </c>
      <c r="L11" s="1">
        <f>K11-$K$7</f>
        <v>-2.5773324966430646</v>
      </c>
      <c r="M11" s="27">
        <f>SQRT((D11*D11)+(H11*H11))</f>
        <v>0.38947312705313492</v>
      </c>
      <c r="N11" s="14"/>
      <c r="O11" s="41">
        <f>POWER(2,-L11)</f>
        <v>5.9683514689258308</v>
      </c>
      <c r="P11" s="26">
        <f>M11/SQRT((COUNT(C9:C11)+COUNT(G9:G11)/2))</f>
        <v>0.18359939281946769</v>
      </c>
    </row>
    <row r="12" spans="2:16">
      <c r="B12" s="36" t="s">
        <v>113</v>
      </c>
      <c r="C12" s="30">
        <v>27.180999755859375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40"/>
    </row>
    <row r="13" spans="2:16">
      <c r="B13" s="36" t="s">
        <v>113</v>
      </c>
      <c r="C13" s="30">
        <v>27.200000762939453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40"/>
    </row>
    <row r="14" spans="2:16" ht="15.75">
      <c r="B14" s="36" t="s">
        <v>113</v>
      </c>
      <c r="C14" s="30">
        <v>27.083999633789063</v>
      </c>
      <c r="D14" s="4">
        <f>STDEV(C12:C14)</f>
        <v>6.2217794769500775E-2</v>
      </c>
      <c r="E14" s="1">
        <f>AVERAGE(C12:C14)</f>
        <v>27.155000050862629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9.5363337198893205</v>
      </c>
      <c r="L14" s="1">
        <f>K14-$K$7</f>
        <v>-2.2123327255249041</v>
      </c>
      <c r="M14" s="27">
        <f>SQRT((D14*D14)+(H14*H14))</f>
        <v>6.5079738285733643E-2</v>
      </c>
      <c r="N14" s="14"/>
      <c r="O14" s="41">
        <f>POWER(2,-L14)</f>
        <v>4.63423988590419</v>
      </c>
      <c r="P14" s="26">
        <f>M14/SQRT((COUNT(C12:C14)+COUNT(G12:G14)/2))</f>
        <v>3.0678882839792029E-2</v>
      </c>
    </row>
    <row r="15" spans="2:16">
      <c r="B15" s="36" t="s">
        <v>114</v>
      </c>
      <c r="C15" s="30">
        <v>26.777999877929688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40"/>
    </row>
    <row r="16" spans="2:16">
      <c r="B16" s="36" t="s">
        <v>114</v>
      </c>
      <c r="C16" s="30">
        <v>27.187999725341797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40"/>
    </row>
    <row r="17" spans="2:16" ht="15.75">
      <c r="B17" s="36" t="s">
        <v>114</v>
      </c>
      <c r="C17" s="30">
        <v>26.759000778198242</v>
      </c>
      <c r="D17" s="4">
        <f>STDEV(C15:C17)</f>
        <v>0.24238431512730016</v>
      </c>
      <c r="E17" s="1">
        <f>AVERAGE(C15:C17)</f>
        <v>26.90833346048991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9.0050004323323591</v>
      </c>
      <c r="L17" s="1">
        <f>K17-$K$7</f>
        <v>-2.7436660130818655</v>
      </c>
      <c r="M17" s="27">
        <f>SQRT((D17*D17)+(H17*H17))</f>
        <v>0.24309772496152196</v>
      </c>
      <c r="N17" s="14"/>
      <c r="O17" s="41">
        <f>POWER(2,-L17)</f>
        <v>6.6977011887501448</v>
      </c>
      <c r="P17" s="26">
        <f>M17/SQRT((COUNT(C15:C17)+COUNT(G15:G17)/2))</f>
        <v>0.11459736654087629</v>
      </c>
    </row>
    <row r="18" spans="2:16">
      <c r="B18" s="36" t="s">
        <v>115</v>
      </c>
      <c r="C18" s="30">
        <v>25.825000762939453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40"/>
    </row>
    <row r="19" spans="2:16">
      <c r="B19" s="36" t="s">
        <v>115</v>
      </c>
      <c r="C19" s="30">
        <v>25.805999755859375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40"/>
    </row>
    <row r="20" spans="2:16" ht="15.75">
      <c r="B20" s="36" t="s">
        <v>115</v>
      </c>
      <c r="C20" s="30">
        <v>25.919000625610352</v>
      </c>
      <c r="D20" s="4">
        <f>STDEV(C18:C20)</f>
        <v>6.0506485901212985E-2</v>
      </c>
      <c r="E20" s="1">
        <f>AVERAGE(C18:C20)</f>
        <v>25.850000381469727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9.5553334554036446</v>
      </c>
      <c r="L20" s="1">
        <f>K20-$K$7</f>
        <v>-2.19333299001058</v>
      </c>
      <c r="M20" s="27">
        <f>SQRT((D20*D20)+(H20*H20))</f>
        <v>7.1731261924734877E-2</v>
      </c>
      <c r="N20" s="14"/>
      <c r="O20" s="41">
        <f>POWER(2,-L20)</f>
        <v>4.5736088594711646</v>
      </c>
      <c r="P20" s="26">
        <f>M20/SQRT((COUNT(C18:C20)+COUNT(G18:G20)/2))</f>
        <v>3.3814441153365626E-2</v>
      </c>
    </row>
    <row r="21" spans="2:16">
      <c r="B21" s="36" t="s">
        <v>116</v>
      </c>
      <c r="C21" s="30">
        <v>26.325000762939453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40"/>
    </row>
    <row r="22" spans="2:16">
      <c r="B22" s="36" t="s">
        <v>116</v>
      </c>
      <c r="C22" s="30">
        <v>26.572999954223633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40"/>
    </row>
    <row r="23" spans="2:16" ht="15.75">
      <c r="B23" s="36" t="s">
        <v>116</v>
      </c>
      <c r="C23" s="30">
        <v>26.315000534057617</v>
      </c>
      <c r="D23" s="4">
        <f>STDEV(C21:C23)</f>
        <v>0.14615477199490531</v>
      </c>
      <c r="E23" s="1">
        <f>AVERAGE(C21:C23)</f>
        <v>26.404333750406902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10.072667439778648</v>
      </c>
      <c r="L23" s="1">
        <f>K23-$K$7</f>
        <v>-1.6759990056355765</v>
      </c>
      <c r="M23" s="27">
        <f>SQRT((D23*D23)+(H23*H23))</f>
        <v>0.23445788918436095</v>
      </c>
      <c r="N23" s="14"/>
      <c r="O23" s="41">
        <f>POWER(2,-L23)</f>
        <v>3.1954054633917064</v>
      </c>
      <c r="P23" s="26">
        <f>M23/SQRT((COUNT(C21:C23)+COUNT(G21:G23)/2))</f>
        <v>0.11052450889663049</v>
      </c>
    </row>
    <row r="24" spans="2:16">
      <c r="B24" s="36" t="s">
        <v>117</v>
      </c>
      <c r="C24" s="30">
        <v>28.375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40"/>
    </row>
    <row r="25" spans="2:16">
      <c r="B25" s="36" t="s">
        <v>117</v>
      </c>
      <c r="C25" s="30">
        <v>28.311000823974609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40"/>
    </row>
    <row r="26" spans="2:16" ht="15.75">
      <c r="B26" s="36" t="s">
        <v>117</v>
      </c>
      <c r="C26" s="30">
        <v>28.674999237060547</v>
      </c>
      <c r="D26" s="4">
        <f>STDEV(C24:C26)</f>
        <v>0.19433231053100766</v>
      </c>
      <c r="E26" s="1">
        <f>AVERAGE(C24:C26)</f>
        <v>28.453666687011719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10.469666163126629</v>
      </c>
      <c r="L26" s="1">
        <f>K26-$K$7</f>
        <v>-1.2790002822875959</v>
      </c>
      <c r="M26" s="27">
        <f>SQRT((D26*D26)+(H26*H26))</f>
        <v>0.20419616803062843</v>
      </c>
      <c r="N26" s="14"/>
      <c r="O26" s="41">
        <f>POWER(2,-L26)</f>
        <v>2.4267075953235731</v>
      </c>
      <c r="P26" s="26">
        <f>M26/SQRT((COUNT(C24:C26)+COUNT(G24:G26)/2))</f>
        <v>9.6258996737843383E-2</v>
      </c>
    </row>
    <row r="27" spans="2:16">
      <c r="B27" s="36" t="s">
        <v>118</v>
      </c>
      <c r="C27" s="30">
        <v>26.844999313354492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40"/>
    </row>
    <row r="28" spans="2:16">
      <c r="B28" s="36" t="s">
        <v>118</v>
      </c>
      <c r="C28" s="30">
        <v>27.318000793457031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40"/>
    </row>
    <row r="29" spans="2:16" ht="15.75">
      <c r="B29" s="36" t="s">
        <v>118</v>
      </c>
      <c r="C29" s="30">
        <v>27.298999786376953</v>
      </c>
      <c r="D29" s="4">
        <f>STDEV(C27:C29)</f>
        <v>0.26777100538626075</v>
      </c>
      <c r="E29" s="1">
        <f>AVERAGE(C27:C29)</f>
        <v>27.15399996439616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9.5913327534993513</v>
      </c>
      <c r="L29" s="1">
        <f>K29-$K$7</f>
        <v>-2.1573336919148733</v>
      </c>
      <c r="M29" s="27">
        <f>SQRT((D29*D29)+(H29*H29))</f>
        <v>0.26936898886316774</v>
      </c>
      <c r="N29" s="14"/>
      <c r="O29" s="41">
        <f>POWER(2,-L29)</f>
        <v>4.4608965503045734</v>
      </c>
      <c r="P29" s="26">
        <f>M29/SQRT((COUNT(C27:C29)+COUNT(G27:G29)/2))</f>
        <v>0.12698175911100634</v>
      </c>
    </row>
    <row r="30" spans="2:16">
      <c r="B30" s="36" t="s">
        <v>119</v>
      </c>
      <c r="C30" s="30">
        <v>26.415000915527344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40"/>
    </row>
    <row r="31" spans="2:16">
      <c r="B31" s="36" t="s">
        <v>119</v>
      </c>
      <c r="C31" s="30">
        <v>26.826999664306641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40"/>
    </row>
    <row r="32" spans="2:16" ht="15.75">
      <c r="B32" s="36" t="s">
        <v>119</v>
      </c>
      <c r="C32" s="30">
        <v>26.650999069213867</v>
      </c>
      <c r="D32" s="4">
        <f>STDEV(C30:C32)</f>
        <v>0.20672619049187976</v>
      </c>
      <c r="E32" s="1">
        <f>AVERAGE(C30:C32)</f>
        <v>26.630999883015949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8.3289998372395821</v>
      </c>
      <c r="L32" s="1">
        <f>K32-$K$7</f>
        <v>-3.4196666081746425</v>
      </c>
      <c r="M32" s="27">
        <f>SQRT((D32*D32)+(H32*H32))</f>
        <v>0.20823231920608326</v>
      </c>
      <c r="N32" s="14"/>
      <c r="O32" s="41">
        <f>POWER(2,-L32)</f>
        <v>10.700947274873029</v>
      </c>
      <c r="P32" s="26">
        <f>M32/SQRT((COUNT(C30:C32)+COUNT(G30:G32)/2))</f>
        <v>9.8161656648548826E-2</v>
      </c>
    </row>
    <row r="33" spans="2:16">
      <c r="B33" s="36" t="s">
        <v>120</v>
      </c>
      <c r="C33" s="30">
        <v>26.603000640869141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40"/>
    </row>
    <row r="34" spans="2:16">
      <c r="B34" s="36" t="s">
        <v>120</v>
      </c>
      <c r="C34" s="30">
        <v>26.490999221801758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40"/>
    </row>
    <row r="35" spans="2:16" ht="15.75">
      <c r="B35" s="36" t="s">
        <v>120</v>
      </c>
      <c r="C35" s="30">
        <v>26.422000885009766</v>
      </c>
      <c r="D35" s="4">
        <f>STDEV(C33:C35)</f>
        <v>9.1347322506210721E-2</v>
      </c>
      <c r="E35" s="1">
        <f>AVERAGE(C33:C35)</f>
        <v>26.505333582560223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7.8390000661214216</v>
      </c>
      <c r="L35" s="1">
        <f>K35-$K$7</f>
        <v>-3.909666379292803</v>
      </c>
      <c r="M35" s="27">
        <f>SQRT((D35*D35)+(H35*H35))</f>
        <v>0.10414215719189972</v>
      </c>
      <c r="N35" s="14"/>
      <c r="O35" s="41">
        <f>POWER(2,-L35)</f>
        <v>15.028888181422619</v>
      </c>
      <c r="P35" s="26">
        <f>M35/SQRT((COUNT(C33:C35)+COUNT(G33:G35)/2))</f>
        <v>4.9093083705191783E-2</v>
      </c>
    </row>
    <row r="36" spans="2:16">
      <c r="B36" s="36" t="s">
        <v>121</v>
      </c>
      <c r="C36" s="30">
        <v>27.944999694824219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40"/>
    </row>
    <row r="37" spans="2:16">
      <c r="B37" s="36" t="s">
        <v>121</v>
      </c>
      <c r="C37" s="30">
        <v>27.822999954223633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40"/>
    </row>
    <row r="38" spans="2:16" ht="15.75">
      <c r="B38" s="36" t="s">
        <v>121</v>
      </c>
      <c r="C38" s="30">
        <v>27.819000244140625</v>
      </c>
      <c r="D38" s="4">
        <f>STDEV(C36:C38)</f>
        <v>7.1619126821361706E-2</v>
      </c>
      <c r="E38" s="1">
        <f>AVERAGE(C36:C38)</f>
        <v>27.862333297729492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9.3459993998209647</v>
      </c>
      <c r="L38" s="1">
        <f>K38-$K$7</f>
        <v>-2.4026670455932599</v>
      </c>
      <c r="M38" s="27">
        <f>SQRT((D38*D38)+(H38*H38))</f>
        <v>8.1894119943133212E-2</v>
      </c>
      <c r="N38" s="14"/>
      <c r="O38" s="41">
        <f>POWER(2,-L38)</f>
        <v>5.2877979278476355</v>
      </c>
      <c r="P38" s="26">
        <f>M38/SQRT((COUNT(C36:C38)+COUNT(G36:G38)/2))</f>
        <v>3.8605258367395985E-2</v>
      </c>
    </row>
    <row r="39" spans="2:16">
      <c r="B39" s="36" t="s">
        <v>122</v>
      </c>
      <c r="C39" s="30">
        <v>28.624000549316406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40"/>
    </row>
    <row r="40" spans="2:16">
      <c r="B40" s="36" t="s">
        <v>122</v>
      </c>
      <c r="C40" s="30">
        <v>28.541999816894531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40"/>
    </row>
    <row r="41" spans="2:16" ht="15.75">
      <c r="B41" s="36" t="s">
        <v>122</v>
      </c>
      <c r="C41" s="30">
        <v>28.878000259399414</v>
      </c>
      <c r="D41" s="4">
        <f>STDEV(C39:C41)</f>
        <v>0.17518384162713801</v>
      </c>
      <c r="E41" s="1">
        <f>AVERAGE(C39:C41)</f>
        <v>28.681333541870117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8.9090003967285156</v>
      </c>
      <c r="L41" s="1">
        <f>K41-$K$7</f>
        <v>-2.839666048685709</v>
      </c>
      <c r="M41" s="27">
        <f>SQRT((D41*D41)+(H41*H41))</f>
        <v>0.18421635514311141</v>
      </c>
      <c r="N41" s="14"/>
      <c r="O41" s="41">
        <f>POWER(2,-L41)</f>
        <v>7.1585433345408127</v>
      </c>
      <c r="P41" s="26">
        <f>M41/SQRT((COUNT(C39:C41)+COUNT(G39:G41)/2))</f>
        <v>8.6840422618108953E-2</v>
      </c>
    </row>
    <row r="42" spans="2:16">
      <c r="B42" s="36" t="s">
        <v>123</v>
      </c>
      <c r="C42" s="30">
        <v>26.569000244140625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40"/>
    </row>
    <row r="43" spans="2:16">
      <c r="B43" s="36" t="s">
        <v>123</v>
      </c>
      <c r="C43" s="30">
        <v>27.020999908447266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40"/>
    </row>
    <row r="44" spans="2:16" ht="15.75">
      <c r="B44" s="36" t="s">
        <v>123</v>
      </c>
      <c r="C44" s="30">
        <v>27.148000717163086</v>
      </c>
      <c r="D44" s="4">
        <f>STDEV(C42:C44)</f>
        <v>0.30432286848772061</v>
      </c>
      <c r="E44" s="1">
        <f>AVERAGE(C42:C44)</f>
        <v>26.91266695658366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8.8093338012695313</v>
      </c>
      <c r="L44" s="1">
        <f>K44-$K$7</f>
        <v>-2.9393326441446934</v>
      </c>
      <c r="M44" s="27">
        <f>SQRT((D44*D44)+(H44*H44))</f>
        <v>0.36924485514555494</v>
      </c>
      <c r="N44" s="14"/>
      <c r="O44" s="41">
        <f>POWER(2,-L44)</f>
        <v>7.6705639163491295</v>
      </c>
      <c r="P44" s="26">
        <f>M44/SQRT((COUNT(C42:C44)+COUNT(G42:G44)/2))</f>
        <v>0.17406369399444424</v>
      </c>
    </row>
    <row r="45" spans="2:16">
      <c r="B45" s="36" t="s">
        <v>124</v>
      </c>
      <c r="C45" s="30">
        <v>29.038000106811523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40"/>
    </row>
    <row r="46" spans="2:16">
      <c r="B46" s="36" t="s">
        <v>124</v>
      </c>
      <c r="C46" s="30"/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40"/>
    </row>
    <row r="47" spans="2:16" ht="15.75">
      <c r="B47" s="36" t="s">
        <v>124</v>
      </c>
      <c r="C47" s="30">
        <v>29.506000518798828</v>
      </c>
      <c r="D47" s="4">
        <f>STDEV(C45:C47)</f>
        <v>0.33092626491432114</v>
      </c>
      <c r="E47" s="1">
        <f>AVERAGE(C45:C47)</f>
        <v>29.272000312805176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9.4023338953653983</v>
      </c>
      <c r="L47" s="1">
        <f>K47-$K$7</f>
        <v>-2.3463325500488263</v>
      </c>
      <c r="M47" s="27">
        <f>SQRT((D47*D47)+(H47*H47))</f>
        <v>0.33353341159757061</v>
      </c>
      <c r="N47" s="14"/>
      <c r="O47" s="41">
        <f>POWER(2,-L47)</f>
        <v>5.0852988146775155</v>
      </c>
      <c r="P47" s="26">
        <f>M47/SQRT((COUNT(C45:C47)+COUNT(G45:G47)/2))</f>
        <v>0.17828110760570906</v>
      </c>
    </row>
    <row r="48" spans="2:16">
      <c r="B48" s="36" t="s">
        <v>125</v>
      </c>
      <c r="C48" s="30">
        <v>27.186000823974609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40"/>
    </row>
    <row r="49" spans="2:16">
      <c r="B49" s="36" t="s">
        <v>125</v>
      </c>
      <c r="C49" s="30">
        <v>27.145000457763672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40"/>
    </row>
    <row r="50" spans="2:16" ht="15.75">
      <c r="B50" s="36" t="s">
        <v>125</v>
      </c>
      <c r="C50" s="30">
        <v>27.437999725341797</v>
      </c>
      <c r="D50" s="4">
        <f>STDEV(C48:C50)</f>
        <v>0.15865741243373943</v>
      </c>
      <c r="E50" s="1">
        <f>AVERAGE(C48:C50)</f>
        <v>27.256333669026692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8.5560003916422502</v>
      </c>
      <c r="L50" s="1">
        <f>K50-$K$7</f>
        <v>-3.1926660537719744</v>
      </c>
      <c r="M50" s="27">
        <f>SQRT((D50*D50)+(H50*H50))</f>
        <v>0.16946215638181972</v>
      </c>
      <c r="N50" s="14"/>
      <c r="O50" s="41">
        <f>POWER(2,-L50)</f>
        <v>9.1429900749058657</v>
      </c>
      <c r="P50" s="26">
        <f>M50/SQRT((COUNT(C48:C50)+COUNT(G48:G50)/2))</f>
        <v>7.9885226621386599E-2</v>
      </c>
    </row>
    <row r="51" spans="2:16">
      <c r="B51" s="36" t="s">
        <v>126</v>
      </c>
      <c r="C51" s="30">
        <v>27.940999984741211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40"/>
    </row>
    <row r="52" spans="2:16">
      <c r="B52" s="36" t="s">
        <v>126</v>
      </c>
      <c r="C52" s="30">
        <v>27.944999694824219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40"/>
    </row>
    <row r="53" spans="2:16" ht="15.75">
      <c r="B53" s="36" t="s">
        <v>126</v>
      </c>
      <c r="C53" s="30">
        <v>28.028999328613281</v>
      </c>
      <c r="D53" s="4">
        <f>STDEV(C51:C53)</f>
        <v>4.9692086357486884E-2</v>
      </c>
      <c r="E53" s="1">
        <f>AVERAGE(C51:C53)</f>
        <v>27.97166633605957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8.5476665496826172</v>
      </c>
      <c r="L53" s="1">
        <f>K53-$K$7</f>
        <v>-3.2009998957316075</v>
      </c>
      <c r="M53" s="27">
        <f>SQRT((D53*D53)+(H53*H53))</f>
        <v>5.7116648347774482E-2</v>
      </c>
      <c r="N53" s="14"/>
      <c r="O53" s="41">
        <f>POWER(2,-L53)</f>
        <v>9.1959581196547635</v>
      </c>
      <c r="P53" s="26">
        <f>M53/SQRT((COUNT(C51:C53)+COUNT(G51:G53)/2))</f>
        <v>2.6925046243572504E-2</v>
      </c>
    </row>
    <row r="54" spans="2:16">
      <c r="B54" s="36" t="s">
        <v>127</v>
      </c>
      <c r="C54" s="30">
        <v>29.420000076293945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40"/>
    </row>
    <row r="55" spans="2:16">
      <c r="B55" s="36" t="s">
        <v>127</v>
      </c>
      <c r="C55" s="30">
        <v>29.71299934387207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40"/>
    </row>
    <row r="56" spans="2:16" ht="15.75">
      <c r="B56" s="36" t="s">
        <v>127</v>
      </c>
      <c r="C56" s="30">
        <v>29.847000122070313</v>
      </c>
      <c r="D56" s="4">
        <f>STDEV(C54:C56)</f>
        <v>0.21837804317744947</v>
      </c>
      <c r="E56" s="1">
        <f>AVERAGE(C54:C56)</f>
        <v>29.659999847412109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7.9003327687581368</v>
      </c>
      <c r="L56" s="1">
        <f>K56-$K$7</f>
        <v>-3.8483336766560878</v>
      </c>
      <c r="M56" s="27">
        <f>SQRT((D56*D56)+(H56*H56))</f>
        <v>0.22460026480678366</v>
      </c>
      <c r="N56" s="14"/>
      <c r="O56" s="41">
        <f>POWER(2,-L56)</f>
        <v>14.403361802303435</v>
      </c>
      <c r="P56" s="26">
        <f>M56/SQRT((COUNT(C54:C56)+COUNT(G54:G56)/2))</f>
        <v>0.10587758020078068</v>
      </c>
    </row>
    <row r="57" spans="2:16">
      <c r="B57" s="36" t="s">
        <v>128</v>
      </c>
      <c r="C57" s="30">
        <v>28.763999938964844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40"/>
    </row>
    <row r="58" spans="2:16">
      <c r="B58" s="36" t="s">
        <v>128</v>
      </c>
      <c r="C58" s="30">
        <v>28.155000686645508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40"/>
    </row>
    <row r="59" spans="2:16" ht="15.75">
      <c r="B59" s="36" t="s">
        <v>128</v>
      </c>
      <c r="C59" s="30">
        <v>28.325000762939453</v>
      </c>
      <c r="D59" s="4">
        <f>STDEV(C57:C59)</f>
        <v>0.31424523115353431</v>
      </c>
      <c r="E59" s="1">
        <f>AVERAGE(C57:C59)</f>
        <v>28.414667129516602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8.9120006561279297</v>
      </c>
      <c r="L59" s="1">
        <f>K59-$K$7</f>
        <v>-2.836665789286295</v>
      </c>
      <c r="M59" s="27">
        <f>SQRT((D59*D59)+(H59*H59))</f>
        <v>0.3167213227372323</v>
      </c>
      <c r="N59" s="14"/>
      <c r="O59" s="41">
        <f>POWER(2,-L59)</f>
        <v>7.1436717440311126</v>
      </c>
      <c r="P59" s="26">
        <f>M59/SQRT((COUNT(C57:C59)+COUNT(G57:G59)/2))</f>
        <v>0.1493038633692467</v>
      </c>
    </row>
    <row r="60" spans="2:16">
      <c r="B60" s="36" t="s">
        <v>129</v>
      </c>
      <c r="C60" s="30">
        <v>27.898000717163086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40"/>
    </row>
    <row r="61" spans="2:16">
      <c r="B61" s="36" t="s">
        <v>129</v>
      </c>
      <c r="C61" s="30">
        <v>28.427000045776367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40"/>
    </row>
    <row r="62" spans="2:16" ht="15.75">
      <c r="B62" s="36" t="s">
        <v>129</v>
      </c>
      <c r="C62" s="30">
        <v>28.149999618530273</v>
      </c>
      <c r="D62" s="4">
        <f>STDEV(C60:C62)</f>
        <v>0.2645981143349399</v>
      </c>
      <c r="E62" s="1">
        <f>AVERAGE(C60:C62)</f>
        <v>28.15833346048991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10.00933329264323</v>
      </c>
      <c r="L62" s="1">
        <f>K62-$K$7</f>
        <v>-1.7393331527709943</v>
      </c>
      <c r="M62" s="27">
        <f>SQRT((D62*D62)+(H62*H62))</f>
        <v>0.26559592447856234</v>
      </c>
      <c r="N62" s="14"/>
      <c r="O62" s="41">
        <f>POWER(2,-L62)</f>
        <v>3.3388080461945355</v>
      </c>
      <c r="P62" s="26">
        <f>M62/SQRT((COUNT(C60:C62)+COUNT(G60:G62)/2))</f>
        <v>0.12520311950286772</v>
      </c>
    </row>
    <row r="63" spans="2:16">
      <c r="B63" s="36" t="s">
        <v>130</v>
      </c>
      <c r="C63" s="30">
        <v>27.39900016784668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40"/>
    </row>
    <row r="64" spans="2:16">
      <c r="B64" s="36" t="s">
        <v>130</v>
      </c>
      <c r="C64" s="30">
        <v>27.243999481201172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40"/>
    </row>
    <row r="65" spans="2:16" ht="15.75">
      <c r="B65" s="36" t="s">
        <v>130</v>
      </c>
      <c r="C65" s="30">
        <v>27.493999481201172</v>
      </c>
      <c r="D65" s="4">
        <f>STDEV(C63:C65)</f>
        <v>0.12619434905362173</v>
      </c>
      <c r="E65" s="1">
        <f>AVERAGE(C63:C65)</f>
        <v>27.378999710083008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9.0263328552246094</v>
      </c>
      <c r="L65" s="1">
        <f>K65-$K$7</f>
        <v>-2.7223335901896153</v>
      </c>
      <c r="M65" s="27">
        <f>SQRT((D65*D65)+(H65*H65))</f>
        <v>0.12979732634800273</v>
      </c>
      <c r="N65" s="14"/>
      <c r="O65" s="41">
        <f>POWER(2,-L65)</f>
        <v>6.5993941712447146</v>
      </c>
      <c r="P65" s="26">
        <f>M65/SQRT((COUNT(C63:C65)+COUNT(G63:G65)/2))</f>
        <v>6.118704642703738E-2</v>
      </c>
    </row>
    <row r="66" spans="2:16">
      <c r="B66" s="36" t="s">
        <v>131</v>
      </c>
      <c r="C66" s="30">
        <v>28.714000701904297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40"/>
    </row>
    <row r="67" spans="2:16">
      <c r="B67" s="36" t="s">
        <v>131</v>
      </c>
      <c r="C67" s="30">
        <v>28.381000518798828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40"/>
    </row>
    <row r="68" spans="2:16" ht="15.75">
      <c r="B68" s="36" t="s">
        <v>131</v>
      </c>
      <c r="C68" s="30">
        <v>28.246999740600586</v>
      </c>
      <c r="D68" s="4">
        <f>STDEV(C66:C68)</f>
        <v>0.24046317402190909</v>
      </c>
      <c r="E68" s="1">
        <f>AVERAGE(C66:C68)</f>
        <v>28.447333653767902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9.5356674194335937</v>
      </c>
      <c r="L68" s="1">
        <f>K68-$K$7</f>
        <v>-2.2129990259806309</v>
      </c>
      <c r="M68" s="27">
        <f>SQRT((D68*D68)+(H68*H68))</f>
        <v>0.24104745935290497</v>
      </c>
      <c r="N68" s="14"/>
      <c r="O68" s="41">
        <f>POWER(2,-L68)</f>
        <v>4.6363806774163754</v>
      </c>
      <c r="P68" s="26">
        <f>M68/SQRT((COUNT(C66:C68)+COUNT(G66:G68)/2))</f>
        <v>0.11363086206415186</v>
      </c>
    </row>
    <row r="69" spans="2:16">
      <c r="B69" s="36" t="s">
        <v>132</v>
      </c>
      <c r="C69" s="30">
        <v>26.371000289916992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40"/>
    </row>
    <row r="70" spans="2:16">
      <c r="B70" s="36" t="s">
        <v>132</v>
      </c>
      <c r="C70" s="30">
        <v>26.120000839233398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40"/>
    </row>
    <row r="71" spans="2:16" ht="15.75">
      <c r="B71" s="36" t="s">
        <v>132</v>
      </c>
      <c r="C71" s="30">
        <v>26.13599967956543</v>
      </c>
      <c r="D71" s="4">
        <f>STDEV(C69:C71)</f>
        <v>0.14052400388133135</v>
      </c>
      <c r="E71" s="1">
        <f>AVERAGE(C69:C71)</f>
        <v>26.209000269571941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7.5266666412353516</v>
      </c>
      <c r="L71" s="1">
        <f>K71-$K$7</f>
        <v>-4.2219998041788731</v>
      </c>
      <c r="M71" s="27">
        <f>SQRT((D71*D71)+(H71*H71))</f>
        <v>0.15251662077252939</v>
      </c>
      <c r="N71" s="14"/>
      <c r="O71" s="41">
        <f>POWER(2,-L71)</f>
        <v>18.661587383624639</v>
      </c>
      <c r="P71" s="26">
        <f>M71/SQRT((COUNT(C69:C71)+COUNT(G69:G71)/2))</f>
        <v>7.1897024527941736E-2</v>
      </c>
    </row>
    <row r="72" spans="2:16">
      <c r="B72" s="36" t="s">
        <v>133</v>
      </c>
      <c r="C72" s="30">
        <v>27.198999404907227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40"/>
    </row>
    <row r="73" spans="2:16">
      <c r="B73" s="36" t="s">
        <v>133</v>
      </c>
      <c r="C73" s="30">
        <v>26.969999313354492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40"/>
    </row>
    <row r="74" spans="2:16" ht="15.75">
      <c r="B74" s="36" t="s">
        <v>133</v>
      </c>
      <c r="C74" s="30">
        <v>27.322999954223633</v>
      </c>
      <c r="D74" s="4">
        <f>STDEV(C72:C74)</f>
        <v>0.17908407272189006</v>
      </c>
      <c r="E74" s="1">
        <f>AVERAGE(C72:C74)</f>
        <v>27.163999557495117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9.759665807088215</v>
      </c>
      <c r="L74" s="1">
        <f>K74-$K$7</f>
        <v>-1.9890006383260097</v>
      </c>
      <c r="M74" s="27">
        <f>SQRT((D74*D74)+(H74*H74))</f>
        <v>0.18155278735670105</v>
      </c>
      <c r="N74" s="14"/>
      <c r="O74" s="41">
        <f>POWER(2,-L74)</f>
        <v>3.969619255116303</v>
      </c>
      <c r="P74" s="26">
        <f>M74/SQRT((COUNT(C72:C74)+COUNT(G72:G74)/2))</f>
        <v>8.5584804722161748E-2</v>
      </c>
    </row>
    <row r="75" spans="2:16">
      <c r="B75" s="36" t="s">
        <v>134</v>
      </c>
      <c r="C75" s="30">
        <v>28.527999877929688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40"/>
    </row>
    <row r="76" spans="2:16">
      <c r="B76" s="36" t="s">
        <v>134</v>
      </c>
      <c r="C76" s="30">
        <v>28.870000839233398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40"/>
    </row>
    <row r="77" spans="2:16" ht="15.75">
      <c r="B77" s="36" t="s">
        <v>134</v>
      </c>
      <c r="C77" s="30">
        <v>29.110000610351563</v>
      </c>
      <c r="D77" s="4">
        <f>STDEV(C75:C77)</f>
        <v>0.29248629603482634</v>
      </c>
      <c r="E77" s="1">
        <f>AVERAGE(C75:C77)</f>
        <v>28.836000442504883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10.720666885375977</v>
      </c>
      <c r="L77" s="1">
        <f>K77-$K$7</f>
        <v>-1.0279995600382481</v>
      </c>
      <c r="M77" s="27">
        <f>SQRT((D77*D77)+(H77*H77))</f>
        <v>0.29280125231898241</v>
      </c>
      <c r="N77" s="14"/>
      <c r="O77" s="41">
        <f>POWER(2,-L77)</f>
        <v>2.0391947441270299</v>
      </c>
      <c r="P77" s="26">
        <f>M77/SQRT((COUNT(C75:C77)+COUNT(G75:G77)/2))</f>
        <v>0.13802783403644386</v>
      </c>
    </row>
    <row r="78" spans="2:16">
      <c r="B78" s="36" t="s">
        <v>135</v>
      </c>
      <c r="C78" s="30">
        <v>28.170000076293945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40"/>
    </row>
    <row r="79" spans="2:16">
      <c r="B79" s="36" t="s">
        <v>135</v>
      </c>
      <c r="C79" s="30">
        <v>28.023000717163086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40"/>
    </row>
    <row r="80" spans="2:16" ht="15.75">
      <c r="B80" s="36" t="s">
        <v>135</v>
      </c>
      <c r="C80" s="30">
        <v>28.652000427246094</v>
      </c>
      <c r="D80" s="4">
        <f>STDEV(C78:C80)</f>
        <v>0.32903236547664294</v>
      </c>
      <c r="E80" s="1">
        <f>AVERAGE(C78:C80)</f>
        <v>28.281667073567707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8.9863338470458984</v>
      </c>
      <c r="L80" s="1">
        <f>K80-$K$7</f>
        <v>-2.7623325983683262</v>
      </c>
      <c r="M80" s="27">
        <f>SQRT((D80*D80)+(H80*H80))</f>
        <v>0.33257727007282145</v>
      </c>
      <c r="N80" s="14"/>
      <c r="O80" s="41">
        <f>POWER(2,-L80)</f>
        <v>6.7849237305218608</v>
      </c>
      <c r="P80" s="26">
        <f>M80/SQRT((COUNT(C78:C80)+COUNT(G78:G80)/2))</f>
        <v>0.15677842862466793</v>
      </c>
    </row>
    <row r="81" spans="2:16">
      <c r="B81" s="36" t="s">
        <v>136</v>
      </c>
      <c r="C81" s="30">
        <v>29.753000259399414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40"/>
    </row>
    <row r="82" spans="2:16">
      <c r="B82" s="36" t="s">
        <v>136</v>
      </c>
      <c r="C82" s="30"/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40"/>
    </row>
    <row r="83" spans="2:16" ht="15.75">
      <c r="B83" s="36" t="s">
        <v>136</v>
      </c>
      <c r="C83" s="30">
        <v>29.931999206542969</v>
      </c>
      <c r="D83" s="4">
        <f>STDEV(C81:C83)</f>
        <v>0.1265713693504599</v>
      </c>
      <c r="E83" s="1">
        <f>AVERAGE(C81:C83)</f>
        <v>29.842499732971191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9.2391665776570626</v>
      </c>
      <c r="L83" s="1">
        <f>K83-$K$7</f>
        <v>-2.5094998677571621</v>
      </c>
      <c r="M83" s="27">
        <f>SQRT((D83*D83)+(H83*H83))</f>
        <v>0.1324485237211219</v>
      </c>
      <c r="N83" s="14"/>
      <c r="O83" s="41">
        <f>POWER(2,-L83)</f>
        <v>5.6942264497330912</v>
      </c>
      <c r="P83" s="26">
        <f>M83/SQRT((COUNT(C81:C83)+COUNT(G81:G83)/2))</f>
        <v>7.0796713878348475E-2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workbookViewId="0">
      <selection activeCell="O11" sqref="O11:O215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3.28515625" style="38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1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9" t="s">
        <v>2</v>
      </c>
      <c r="P2" s="11" t="s">
        <v>5</v>
      </c>
    </row>
    <row r="3" spans="2:16" ht="15.75">
      <c r="C3" s="32" t="s">
        <v>137</v>
      </c>
      <c r="D3" s="33"/>
      <c r="E3" s="34"/>
      <c r="F3" s="17"/>
      <c r="G3" s="35" t="s">
        <v>78</v>
      </c>
      <c r="H3" s="35"/>
      <c r="I3" s="35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25.874000549316406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40"/>
    </row>
    <row r="6" spans="2:16">
      <c r="B6" s="37" t="s">
        <v>4</v>
      </c>
      <c r="C6" s="30">
        <v>25.740999221801758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40"/>
    </row>
    <row r="7" spans="2:16" ht="15.75">
      <c r="B7" s="37"/>
      <c r="C7" s="30">
        <v>25.777999877929688</v>
      </c>
      <c r="D7" s="4">
        <f>STDEV(C5:C8)</f>
        <v>6.8647081245620384E-2</v>
      </c>
      <c r="E7" s="1">
        <f>AVERAGE(C5:C8)</f>
        <v>25.797666549682617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11.748666445414225</v>
      </c>
      <c r="L7" s="1">
        <f>K7-$K$7</f>
        <v>0</v>
      </c>
      <c r="M7" s="27">
        <f>SQRT((D7*D7)+(H7*H7))</f>
        <v>7.6703528653961225E-2</v>
      </c>
      <c r="N7" s="14"/>
      <c r="O7" s="41">
        <f>POWER(2,-L7)</f>
        <v>1</v>
      </c>
      <c r="P7" s="26">
        <f>M7/SQRT((COUNT(C5:C8)+COUNT(G5:G8)/2))</f>
        <v>3.615839016810176E-2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40"/>
    </row>
    <row r="9" spans="2:16">
      <c r="B9" s="36" t="s">
        <v>9</v>
      </c>
      <c r="C9" s="30">
        <v>27.48699951171875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40"/>
    </row>
    <row r="10" spans="2:16">
      <c r="B10" s="36" t="s">
        <v>9</v>
      </c>
      <c r="C10" s="30">
        <v>27.653999328613281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40"/>
    </row>
    <row r="11" spans="2:16" ht="15.75">
      <c r="B11" s="36" t="s">
        <v>9</v>
      </c>
      <c r="C11" s="30">
        <v>27.444999694824219</v>
      </c>
      <c r="D11" s="4">
        <f>STDEV(C9:C11)</f>
        <v>0.11055448911882272</v>
      </c>
      <c r="E11" s="1">
        <f>AVERAGE(C9:C11)</f>
        <v>27.528666178385418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10.213999430338543</v>
      </c>
      <c r="L11" s="1">
        <f>K11-$K$7</f>
        <v>-1.5346670150756818</v>
      </c>
      <c r="M11" s="27">
        <f>SQRT((D11*D11)+(H11*H11))</f>
        <v>0.19483165231138108</v>
      </c>
      <c r="N11" s="14"/>
      <c r="O11" s="41">
        <f>POWER(2,-L11)</f>
        <v>2.8972155326812756</v>
      </c>
      <c r="P11" s="26">
        <f>M11/SQRT((COUNT(C9:C11)+COUNT(G9:G11)/2))</f>
        <v>9.1844521692771505E-2</v>
      </c>
    </row>
    <row r="12" spans="2:16">
      <c r="B12" s="36" t="s">
        <v>10</v>
      </c>
      <c r="C12" s="30">
        <v>27.895000457763672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40"/>
    </row>
    <row r="13" spans="2:16">
      <c r="B13" s="36" t="s">
        <v>10</v>
      </c>
      <c r="C13" s="30">
        <v>27.48900032043457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40"/>
    </row>
    <row r="14" spans="2:16" ht="15.75">
      <c r="B14" s="36" t="s">
        <v>10</v>
      </c>
      <c r="C14" s="30">
        <v>27.413999557495117</v>
      </c>
      <c r="D14" s="4">
        <f>STDEV(C12:C14)</f>
        <v>0.25878662124468965</v>
      </c>
      <c r="E14" s="1">
        <f>AVERAGE(C12:C14)</f>
        <v>27.599333445231121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8.4563331604003906</v>
      </c>
      <c r="L14" s="1">
        <f>K14-$K$7</f>
        <v>-3.292333285013834</v>
      </c>
      <c r="M14" s="27">
        <f>SQRT((D14*D14)+(H14*H14))</f>
        <v>0.25907048454237414</v>
      </c>
      <c r="N14" s="14"/>
      <c r="O14" s="41">
        <f>POWER(2,-L14)</f>
        <v>9.7969541267178393</v>
      </c>
      <c r="P14" s="26">
        <f>M14/SQRT((COUNT(C12:C14)+COUNT(G12:G14)/2))</f>
        <v>0.12212699761679827</v>
      </c>
    </row>
    <row r="15" spans="2:16">
      <c r="B15" s="36" t="s">
        <v>11</v>
      </c>
      <c r="C15" s="30">
        <v>26.864999771118164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40"/>
    </row>
    <row r="16" spans="2:16">
      <c r="B16" s="36" t="s">
        <v>11</v>
      </c>
      <c r="C16" s="30">
        <v>27.180000305175781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40"/>
    </row>
    <row r="17" spans="2:16" ht="15.75">
      <c r="B17" s="36" t="s">
        <v>11</v>
      </c>
      <c r="C17" s="30">
        <v>26.753999710083008</v>
      </c>
      <c r="D17" s="4">
        <f>STDEV(C15:C17)</f>
        <v>0.22099127321583492</v>
      </c>
      <c r="E17" s="1">
        <f>AVERAGE(C15:C17)</f>
        <v>26.932999928792317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9.4056663513183594</v>
      </c>
      <c r="L17" s="1">
        <f>K17-$K$7</f>
        <v>-2.3430000940958653</v>
      </c>
      <c r="M17" s="27">
        <f>SQRT((D17*D17)+(H17*H17))</f>
        <v>0.22292260529402766</v>
      </c>
      <c r="N17" s="14"/>
      <c r="O17" s="41">
        <f>POWER(2,-L17)</f>
        <v>5.0735659282130143</v>
      </c>
      <c r="P17" s="26">
        <f>M17/SQRT((COUNT(C15:C17)+COUNT(G15:G17)/2))</f>
        <v>0.10508672392211942</v>
      </c>
    </row>
    <row r="18" spans="2:16">
      <c r="B18" s="36" t="s">
        <v>12</v>
      </c>
      <c r="C18" s="30">
        <v>28.187999725341797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40"/>
    </row>
    <row r="19" spans="2:16">
      <c r="B19" s="36" t="s">
        <v>12</v>
      </c>
      <c r="C19" s="30">
        <v>28.591999053955078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40"/>
    </row>
    <row r="20" spans="2:16" ht="15.75">
      <c r="B20" s="36" t="s">
        <v>12</v>
      </c>
      <c r="C20" s="30">
        <v>28.35099983215332</v>
      </c>
      <c r="D20" s="4">
        <f>STDEV(C18:C20)</f>
        <v>0.20325071432803879</v>
      </c>
      <c r="E20" s="1">
        <f>AVERAGE(C18:C20)</f>
        <v>28.376999537150066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10.4483331044515</v>
      </c>
      <c r="L20" s="1">
        <f>K20-$K$7</f>
        <v>-1.3003333409627249</v>
      </c>
      <c r="M20" s="27">
        <f>SQRT((D20*D20)+(H20*H20))</f>
        <v>0.20346300176028825</v>
      </c>
      <c r="N20" s="14"/>
      <c r="O20" s="41">
        <f>POWER(2,-L20)</f>
        <v>2.4628578149615237</v>
      </c>
      <c r="P20" s="26">
        <f>M20/SQRT((COUNT(C18:C20)+COUNT(G18:G20)/2))</f>
        <v>9.591337884351353E-2</v>
      </c>
    </row>
    <row r="21" spans="2:16">
      <c r="B21" s="36" t="s">
        <v>13</v>
      </c>
      <c r="C21" s="30">
        <v>27.041999816894531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40"/>
    </row>
    <row r="22" spans="2:16">
      <c r="B22" s="36" t="s">
        <v>13</v>
      </c>
      <c r="C22" s="30">
        <v>27.354000091552734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40"/>
    </row>
    <row r="23" spans="2:16" ht="15.75">
      <c r="B23" s="36" t="s">
        <v>13</v>
      </c>
      <c r="C23" s="30">
        <v>27.131999969482422</v>
      </c>
      <c r="D23" s="4">
        <f>STDEV(C21:C23)</f>
        <v>0.16058655664566665</v>
      </c>
      <c r="E23" s="1">
        <f>AVERAGE(C21:C23)</f>
        <v>27.175999959309895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10.200666427612305</v>
      </c>
      <c r="L23" s="1">
        <f>K23-$K$7</f>
        <v>-1.54800001780192</v>
      </c>
      <c r="M23" s="27">
        <f>SQRT((D23*D23)+(H23*H23))</f>
        <v>0.17075518189344938</v>
      </c>
      <c r="N23" s="14"/>
      <c r="O23" s="41">
        <f>POWER(2,-L23)</f>
        <v>2.924114932881746</v>
      </c>
      <c r="P23" s="26">
        <f>M23/SQRT((COUNT(C21:C23)+COUNT(G21:G23)/2))</f>
        <v>8.0494764693066961E-2</v>
      </c>
    </row>
    <row r="24" spans="2:16">
      <c r="B24" s="36" t="s">
        <v>14</v>
      </c>
      <c r="C24" s="30">
        <v>27.145999908447266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40"/>
    </row>
    <row r="25" spans="2:16">
      <c r="B25" s="36" t="s">
        <v>14</v>
      </c>
      <c r="C25" s="30">
        <v>27.121000289916992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40"/>
    </row>
    <row r="26" spans="2:16" ht="15.75">
      <c r="B26" s="36" t="s">
        <v>14</v>
      </c>
      <c r="C26" s="30">
        <v>27.148000717163086</v>
      </c>
      <c r="D26" s="4">
        <f>STDEV(C24:C26)</f>
        <v>1.5044418863530395E-2</v>
      </c>
      <c r="E26" s="1">
        <f>AVERAGE(C24:C26)</f>
        <v>27.138333638509113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9.2339998881022112</v>
      </c>
      <c r="L26" s="1">
        <f>K26-$K$7</f>
        <v>-2.5146665573120135</v>
      </c>
      <c r="M26" s="27">
        <f>SQRT((D26*D26)+(H26*H26))</f>
        <v>4.8204186442624079E-2</v>
      </c>
      <c r="N26" s="14"/>
      <c r="O26" s="41">
        <f>POWER(2,-L26)</f>
        <v>5.7146556073460708</v>
      </c>
      <c r="P26" s="26">
        <f>M26/SQRT((COUNT(C24:C26)+COUNT(G24:G26)/2))</f>
        <v>2.2723671410106751E-2</v>
      </c>
    </row>
    <row r="27" spans="2:16">
      <c r="B27" s="36" t="s">
        <v>15</v>
      </c>
      <c r="C27" s="30">
        <v>27.090000152587891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40"/>
    </row>
    <row r="28" spans="2:16">
      <c r="B28" s="36" t="s">
        <v>15</v>
      </c>
      <c r="C28" s="30">
        <v>26.819999694824219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40"/>
    </row>
    <row r="29" spans="2:16" ht="15.75">
      <c r="B29" s="36" t="s">
        <v>15</v>
      </c>
      <c r="C29" s="30">
        <v>26.798000335693359</v>
      </c>
      <c r="D29" s="4">
        <f>STDEV(C27:C29)</f>
        <v>0.16260797031572624</v>
      </c>
      <c r="E29" s="1">
        <f>AVERAGE(C27:C29)</f>
        <v>26.902666727701824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9.3866669336954764</v>
      </c>
      <c r="L29" s="1">
        <f>K29-$K$7</f>
        <v>-2.3619995117187482</v>
      </c>
      <c r="M29" s="27">
        <f>SQRT((D29*D29)+(H29*H29))</f>
        <v>0.18474085529499462</v>
      </c>
      <c r="N29" s="14"/>
      <c r="O29" s="41">
        <f>POWER(2,-L29)</f>
        <v>5.1408236099614726</v>
      </c>
      <c r="P29" s="26">
        <f>M29/SQRT((COUNT(C27:C29)+COUNT(G27:G29)/2))</f>
        <v>9.2370427647497311E-2</v>
      </c>
    </row>
    <row r="30" spans="2:16">
      <c r="B30" s="36" t="s">
        <v>16</v>
      </c>
      <c r="C30" s="30">
        <v>26.888999938964844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40"/>
    </row>
    <row r="31" spans="2:16">
      <c r="B31" s="36" t="s">
        <v>16</v>
      </c>
      <c r="C31" s="30">
        <v>26.893999099731445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40"/>
    </row>
    <row r="32" spans="2:16" ht="15.75">
      <c r="B32" s="36" t="s">
        <v>16</v>
      </c>
      <c r="C32" s="30">
        <v>27.017999649047852</v>
      </c>
      <c r="D32" s="4">
        <f>STDEV(C30:C32)</f>
        <v>7.3077644826856247E-2</v>
      </c>
      <c r="E32" s="1">
        <f>AVERAGE(C30:C32)</f>
        <v>26.933666229248047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8.9073333740234375</v>
      </c>
      <c r="L32" s="1">
        <f>K32-$K$7</f>
        <v>-2.8413330713907872</v>
      </c>
      <c r="M32" s="27">
        <f>SQRT((D32*D32)+(H32*H32))</f>
        <v>0.11551054349778675</v>
      </c>
      <c r="N32" s="14"/>
      <c r="O32" s="41">
        <f>POWER(2,-L32)</f>
        <v>7.1668197554737425</v>
      </c>
      <c r="P32" s="26">
        <f>M32/SQRT((COUNT(C30:C32)+COUNT(G30:G32)/2))</f>
        <v>5.4452192403885789E-2</v>
      </c>
    </row>
    <row r="33" spans="2:16">
      <c r="B33" s="36" t="s">
        <v>17</v>
      </c>
      <c r="C33" s="30">
        <v>25.822999954223633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40"/>
    </row>
    <row r="34" spans="2:16">
      <c r="B34" s="36" t="s">
        <v>17</v>
      </c>
      <c r="C34" s="30">
        <v>25.638999938964844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40"/>
    </row>
    <row r="35" spans="2:16" ht="15.75">
      <c r="B35" s="36" t="s">
        <v>17</v>
      </c>
      <c r="C35" s="30">
        <v>26.040000915527344</v>
      </c>
      <c r="D35" s="4">
        <f>STDEV(C33:C35)</f>
        <v>0.20072668234287941</v>
      </c>
      <c r="E35" s="1">
        <f>AVERAGE(C33:C35)</f>
        <v>25.834000269571941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8.5153338114420585</v>
      </c>
      <c r="L35" s="1">
        <f>K35-$K$7</f>
        <v>-3.2333326339721662</v>
      </c>
      <c r="M35" s="27">
        <f>SQRT((D35*D35)+(H35*H35))</f>
        <v>0.30115979914426222</v>
      </c>
      <c r="N35" s="14"/>
      <c r="O35" s="41">
        <f>POWER(2,-L35)</f>
        <v>9.404378691399069</v>
      </c>
      <c r="P35" s="26">
        <f>M35/SQRT((COUNT(C33:C35)+COUNT(G33:G35)/2))</f>
        <v>0.1419680907971243</v>
      </c>
    </row>
    <row r="36" spans="2:16">
      <c r="B36" s="36" t="s">
        <v>18</v>
      </c>
      <c r="C36" s="30">
        <v>27.076999664306641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40"/>
    </row>
    <row r="37" spans="2:16">
      <c r="B37" s="36" t="s">
        <v>18</v>
      </c>
      <c r="C37" s="30">
        <v>27.124000549316406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40"/>
    </row>
    <row r="38" spans="2:16" ht="15.75">
      <c r="B38" s="36" t="s">
        <v>18</v>
      </c>
      <c r="C38" s="30">
        <v>26.652000427246094</v>
      </c>
      <c r="D38" s="4">
        <f>STDEV(C36:C38)</f>
        <v>0.26000562491612178</v>
      </c>
      <c r="E38" s="1">
        <f>AVERAGE(C36:C38)</f>
        <v>26.951000213623047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9.0493335723876953</v>
      </c>
      <c r="L38" s="1">
        <f>K38-$K$7</f>
        <v>-2.6993328730265294</v>
      </c>
      <c r="M38" s="27">
        <f>SQRT((D38*D38)+(H38*H38))</f>
        <v>0.26089705994877815</v>
      </c>
      <c r="N38" s="14"/>
      <c r="O38" s="41">
        <f>POWER(2,-L38)</f>
        <v>6.4950150697720321</v>
      </c>
      <c r="P38" s="26">
        <f>M38/SQRT((COUNT(C36:C38)+COUNT(G36:G38)/2))</f>
        <v>0.12298805352094284</v>
      </c>
    </row>
    <row r="39" spans="2:16">
      <c r="B39" s="36" t="s">
        <v>19</v>
      </c>
      <c r="C39" s="30">
        <v>25.660999298095703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40"/>
    </row>
    <row r="40" spans="2:16">
      <c r="B40" s="36" t="s">
        <v>19</v>
      </c>
      <c r="C40" s="30">
        <v>25.937000274658203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40"/>
    </row>
    <row r="41" spans="2:16" ht="15.75">
      <c r="B41" s="36" t="s">
        <v>19</v>
      </c>
      <c r="C41" s="30">
        <v>25.489999771118164</v>
      </c>
      <c r="D41" s="4">
        <f>STDEV(C39:C41)</f>
        <v>0.22554630989934626</v>
      </c>
      <c r="E41" s="1">
        <f>AVERAGE(C39:C41)</f>
        <v>25.695999781290691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9.1346664428710937</v>
      </c>
      <c r="L41" s="1">
        <f>K41-$K$7</f>
        <v>-2.6140000025431309</v>
      </c>
      <c r="M41" s="27">
        <f>SQRT((D41*D41)+(H41*H41))</f>
        <v>0.28706344719377153</v>
      </c>
      <c r="N41" s="14"/>
      <c r="O41" s="41">
        <f>POWER(2,-L41)</f>
        <v>6.121987090082289</v>
      </c>
      <c r="P41" s="26">
        <f>M41/SQRT((COUNT(C39:C41)+COUNT(G39:G41)/2))</f>
        <v>0.13532300676100151</v>
      </c>
    </row>
    <row r="42" spans="2:16">
      <c r="B42" s="36" t="s">
        <v>20</v>
      </c>
      <c r="C42" s="30">
        <v>29.86400032043457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40"/>
    </row>
    <row r="43" spans="2:16">
      <c r="B43" s="36" t="s">
        <v>20</v>
      </c>
      <c r="C43" s="30">
        <v>30.13599967956543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40"/>
    </row>
    <row r="44" spans="2:16" ht="15.75">
      <c r="B44" s="36" t="s">
        <v>20</v>
      </c>
      <c r="C44" s="30">
        <v>30.131999969482422</v>
      </c>
      <c r="D44" s="4">
        <f>STDEV(C42:C44)</f>
        <v>0.15589711400905723</v>
      </c>
      <c r="E44" s="1">
        <f>AVERAGE(C42:C44)</f>
        <v>30.043999989827473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10.938666661580402</v>
      </c>
      <c r="L44" s="1">
        <f>K44-$K$7</f>
        <v>-0.80999978383382221</v>
      </c>
      <c r="M44" s="27">
        <f>SQRT((D44*D44)+(H44*H44))</f>
        <v>0.15761104622652955</v>
      </c>
      <c r="N44" s="14"/>
      <c r="O44" s="41">
        <f>POWER(2,-L44)</f>
        <v>1.7532111799396943</v>
      </c>
      <c r="P44" s="26">
        <f>M44/SQRT((COUNT(C42:C44)+COUNT(G42:G44)/2))</f>
        <v>7.4298559717790313E-2</v>
      </c>
    </row>
    <row r="45" spans="2:16">
      <c r="B45" s="36" t="s">
        <v>21</v>
      </c>
      <c r="C45" s="30">
        <v>25.069999694824219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40"/>
    </row>
    <row r="46" spans="2:16">
      <c r="B46" s="36" t="s">
        <v>21</v>
      </c>
      <c r="C46" s="30">
        <v>25.216999053955078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40"/>
    </row>
    <row r="47" spans="2:16" ht="15.75">
      <c r="B47" s="36" t="s">
        <v>21</v>
      </c>
      <c r="C47" s="30">
        <v>25.12700080871582</v>
      </c>
      <c r="D47" s="4">
        <f>STDEV(C45:C47)</f>
        <v>7.4114351642031617E-2</v>
      </c>
      <c r="E47" s="1">
        <f>AVERAGE(C45:C47)</f>
        <v>25.137999852498371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8.2149995168050118</v>
      </c>
      <c r="L47" s="1">
        <f>K47-$K$7</f>
        <v>-3.5336669286092128</v>
      </c>
      <c r="M47" s="27">
        <f>SQRT((D47*D47)+(H47*H47))</f>
        <v>8.8571792283086648E-2</v>
      </c>
      <c r="N47" s="14"/>
      <c r="O47" s="41">
        <f>POWER(2,-L47)</f>
        <v>11.580831432836597</v>
      </c>
      <c r="P47" s="26">
        <f>M47/SQRT((COUNT(C45:C47)+COUNT(G45:G47)/2))</f>
        <v>4.1753143296811263E-2</v>
      </c>
    </row>
    <row r="48" spans="2:16">
      <c r="B48" s="36" t="s">
        <v>22</v>
      </c>
      <c r="C48" s="30">
        <v>26.961000442504883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40"/>
    </row>
    <row r="49" spans="2:16">
      <c r="B49" s="36" t="s">
        <v>22</v>
      </c>
      <c r="C49" s="30">
        <v>26.853000640869141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40"/>
    </row>
    <row r="50" spans="2:16" ht="15.75">
      <c r="B50" s="36" t="s">
        <v>22</v>
      </c>
      <c r="C50" s="30">
        <v>27.083999633789063</v>
      </c>
      <c r="D50" s="4">
        <f>STDEV(C48:C50)</f>
        <v>0.11558063054273698</v>
      </c>
      <c r="E50" s="1">
        <f>AVERAGE(C48:C50)</f>
        <v>26.966000239054363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8.0930004119873047</v>
      </c>
      <c r="L50" s="1">
        <f>K50-$K$7</f>
        <v>-3.65566603342692</v>
      </c>
      <c r="M50" s="27">
        <f>SQRT((D50*D50)+(H50*H50))</f>
        <v>0.12950226906390128</v>
      </c>
      <c r="N50" s="14"/>
      <c r="O50" s="41">
        <f>POWER(2,-L50)</f>
        <v>12.60274445512991</v>
      </c>
      <c r="P50" s="26">
        <f>M50/SQRT((COUNT(C48:C50)+COUNT(G48:G50)/2))</f>
        <v>6.1047955089419632E-2</v>
      </c>
    </row>
    <row r="51" spans="2:16">
      <c r="B51" s="36" t="s">
        <v>23</v>
      </c>
      <c r="C51" s="30">
        <v>27.687999725341797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40"/>
    </row>
    <row r="52" spans="2:16">
      <c r="B52" s="36" t="s">
        <v>23</v>
      </c>
      <c r="C52" s="30">
        <v>28.229000091552734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40"/>
    </row>
    <row r="53" spans="2:16" ht="15.75">
      <c r="B53" s="36" t="s">
        <v>23</v>
      </c>
      <c r="C53" s="30">
        <v>28.090999603271484</v>
      </c>
      <c r="D53" s="4">
        <f>STDEV(C51:C53)</f>
        <v>0.28110924110790542</v>
      </c>
      <c r="E53" s="1">
        <f>AVERAGE(C51:C53)</f>
        <v>28.002666473388672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9.9473330179850272</v>
      </c>
      <c r="L53" s="1">
        <f>K53-$K$7</f>
        <v>-1.8013334274291974</v>
      </c>
      <c r="M53" s="27">
        <f>SQRT((D53*D53)+(H53*H53))</f>
        <v>0.31210051638973541</v>
      </c>
      <c r="N53" s="14"/>
      <c r="O53" s="41">
        <f>POWER(2,-L53)</f>
        <v>3.4854222063436757</v>
      </c>
      <c r="P53" s="26">
        <f>M53/SQRT((COUNT(C51:C53)+COUNT(G51:G53)/2))</f>
        <v>0.14712559436733677</v>
      </c>
    </row>
    <row r="54" spans="2:16">
      <c r="B54" s="36" t="s">
        <v>24</v>
      </c>
      <c r="C54" s="30">
        <v>27.12700080871582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40"/>
    </row>
    <row r="55" spans="2:16">
      <c r="B55" s="36" t="s">
        <v>24</v>
      </c>
      <c r="C55" s="30">
        <v>26.97599983215332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40"/>
    </row>
    <row r="56" spans="2:16" ht="15.75">
      <c r="B56" s="36" t="s">
        <v>24</v>
      </c>
      <c r="C56" s="30">
        <v>27.322999954223633</v>
      </c>
      <c r="D56" s="4">
        <f>STDEV(C54:C56)</f>
        <v>0.17398565299061927</v>
      </c>
      <c r="E56" s="1">
        <f>AVERAGE(C54:C56)</f>
        <v>27.142000198364258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10.074333190917969</v>
      </c>
      <c r="L56" s="1">
        <f>K56-$K$7</f>
        <v>-1.6743332544962559</v>
      </c>
      <c r="M56" s="27">
        <f>SQRT((D56*D56)+(H56*H56))</f>
        <v>0.17611465034725635</v>
      </c>
      <c r="N56" s="14"/>
      <c r="O56" s="41">
        <f>POWER(2,-L56)</f>
        <v>3.191718143153861</v>
      </c>
      <c r="P56" s="26">
        <f>M56/SQRT((COUNT(C54:C56)+COUNT(G54:G56)/2))</f>
        <v>8.3021242351228486E-2</v>
      </c>
    </row>
    <row r="57" spans="2:16">
      <c r="B57" s="36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40"/>
    </row>
    <row r="58" spans="2:16">
      <c r="B58" s="36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40"/>
    </row>
    <row r="59" spans="2:16" ht="15.75">
      <c r="B59" s="36" t="s">
        <v>25</v>
      </c>
      <c r="C59" t="s">
        <v>79</v>
      </c>
      <c r="D59" s="4" t="e">
        <f>STDEV(C57:C59)</f>
        <v>#DIV/0!</v>
      </c>
      <c r="E59" s="1" t="e">
        <f>AVERAGE(C57:C59)</f>
        <v>#DIV/0!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 t="e">
        <f>E59-I59</f>
        <v>#DIV/0!</v>
      </c>
      <c r="L59" s="1" t="e">
        <f>K59-$K$7</f>
        <v>#DIV/0!</v>
      </c>
      <c r="M59" s="27" t="e">
        <f>SQRT((D59*D59)+(H59*H59))</f>
        <v>#DIV/0!</v>
      </c>
      <c r="N59" s="14"/>
      <c r="O59" s="41" t="e">
        <f>POWER(2,-L59)</f>
        <v>#DIV/0!</v>
      </c>
      <c r="P59" s="26" t="e">
        <f>M59/SQRT((COUNT(C57:C59)+COUNT(G57:G59)/2))</f>
        <v>#DIV/0!</v>
      </c>
    </row>
    <row r="60" spans="2:16">
      <c r="B60" s="36" t="s">
        <v>26</v>
      </c>
      <c r="C60" s="30">
        <v>24.947999954223633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40"/>
    </row>
    <row r="61" spans="2:16">
      <c r="B61" s="36" t="s">
        <v>26</v>
      </c>
      <c r="C61" s="30">
        <v>24.915000915527344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40"/>
    </row>
    <row r="62" spans="2:16" ht="15.75">
      <c r="B62" s="36" t="s">
        <v>26</v>
      </c>
      <c r="C62" s="30">
        <v>24.919000625610352</v>
      </c>
      <c r="D62" s="4">
        <f>STDEV(C60:C62)</f>
        <v>1.8008772379261771E-2</v>
      </c>
      <c r="E62" s="1">
        <f>AVERAGE(C60:C62)</f>
        <v>24.927333831787109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8.5826670328776054</v>
      </c>
      <c r="L62" s="1">
        <f>K62-$K$7</f>
        <v>-3.1659994125366193</v>
      </c>
      <c r="M62" s="27">
        <f>SQRT((D62*D62)+(H62*H62))</f>
        <v>4.3296654332632696E-2</v>
      </c>
      <c r="N62" s="14"/>
      <c r="O62" s="41">
        <f>POWER(2,-L62)</f>
        <v>8.9755441894142312</v>
      </c>
      <c r="P62" s="26">
        <f>M62/SQRT((COUNT(C60:C62)+COUNT(G60:G62)/2))</f>
        <v>2.0410238587529664E-2</v>
      </c>
    </row>
    <row r="63" spans="2:16">
      <c r="B63" s="36" t="s">
        <v>27</v>
      </c>
      <c r="C63" s="30">
        <v>26.916999816894531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40"/>
    </row>
    <row r="64" spans="2:16">
      <c r="B64" s="36" t="s">
        <v>27</v>
      </c>
      <c r="C64" s="30">
        <v>26.708999633789063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40"/>
    </row>
    <row r="65" spans="2:16" ht="15.75">
      <c r="B65" s="36" t="s">
        <v>27</v>
      </c>
      <c r="C65" s="30">
        <v>26.96299934387207</v>
      </c>
      <c r="D65" s="4">
        <f>STDEV(C63:C65)</f>
        <v>0.1353365467863466</v>
      </c>
      <c r="E65" s="1">
        <f>AVERAGE(C63:C65)</f>
        <v>26.862999598185223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8.6243330637613944</v>
      </c>
      <c r="L65" s="1">
        <f>K65-$K$7</f>
        <v>-3.1243333816528303</v>
      </c>
      <c r="M65" s="27">
        <f>SQRT((D65*D65)+(H65*H65))</f>
        <v>0.13534516927099632</v>
      </c>
      <c r="N65" s="14"/>
      <c r="O65" s="41">
        <f>POWER(2,-L65)</f>
        <v>8.7200317120911723</v>
      </c>
      <c r="P65" s="26">
        <f>M65/SQRT((COUNT(C63:C65)+COUNT(G63:G65)/2))</f>
        <v>6.3802324661575094E-2</v>
      </c>
    </row>
    <row r="66" spans="2:16">
      <c r="B66" s="36" t="s">
        <v>28</v>
      </c>
      <c r="C66" s="30">
        <v>23.045000076293945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40"/>
    </row>
    <row r="67" spans="2:16">
      <c r="B67" s="36" t="s">
        <v>28</v>
      </c>
      <c r="C67" s="30">
        <v>22.628999710083008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40"/>
    </row>
    <row r="68" spans="2:16" ht="15.75">
      <c r="B68" s="36" t="s">
        <v>28</v>
      </c>
      <c r="C68" s="30"/>
      <c r="D68" s="4">
        <f>STDEV(C66:C68)</f>
        <v>0.29415667992384104</v>
      </c>
      <c r="E68" s="1">
        <f>AVERAGE(C66:C68)</f>
        <v>22.836999893188477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6.9523331324259434</v>
      </c>
      <c r="L68" s="1">
        <f>K68-$K$7</f>
        <v>-4.7963333129882812</v>
      </c>
      <c r="M68" s="27">
        <f>SQRT((D68*D68)+(H68*H68))</f>
        <v>0.29553758198320551</v>
      </c>
      <c r="N68" s="14"/>
      <c r="O68" s="41">
        <f>POWER(2,-L68)</f>
        <v>27.786906288426792</v>
      </c>
      <c r="P68" s="26">
        <f>M68/SQRT((COUNT(C66:C68)+COUNT(G66:G68)/2))</f>
        <v>0.15797148238525288</v>
      </c>
    </row>
    <row r="69" spans="2:16">
      <c r="B69" s="36" t="s">
        <v>29</v>
      </c>
      <c r="C69" s="30">
        <v>27.158000946044922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40"/>
    </row>
    <row r="70" spans="2:16">
      <c r="B70" s="36" t="s">
        <v>29</v>
      </c>
      <c r="C70" s="30">
        <v>27.33799934387207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40"/>
    </row>
    <row r="71" spans="2:16" ht="15.75">
      <c r="B71" s="36" t="s">
        <v>29</v>
      </c>
      <c r="C71" s="30">
        <v>27.316999435424805</v>
      </c>
      <c r="D71" s="4">
        <f>STDEV(C69:C71)</f>
        <v>9.8421660048503085E-2</v>
      </c>
      <c r="E71" s="1">
        <f>AVERAGE(C69:C71)</f>
        <v>27.270999908447266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8.5606670379638672</v>
      </c>
      <c r="L71" s="1">
        <f>K71-$K$7</f>
        <v>-3.1879994074503575</v>
      </c>
      <c r="M71" s="27">
        <f>SQRT((D71*D71)+(H71*H71))</f>
        <v>0.10396700348350661</v>
      </c>
      <c r="N71" s="14"/>
      <c r="O71" s="41">
        <f>POWER(2,-L71)</f>
        <v>9.1134632746570219</v>
      </c>
      <c r="P71" s="26">
        <f>M71/SQRT((COUNT(C69:C71)+COUNT(G69:G71)/2))</f>
        <v>4.9010515455221962E-2</v>
      </c>
    </row>
    <row r="72" spans="2:16">
      <c r="B72" s="36" t="s">
        <v>30</v>
      </c>
      <c r="C72" s="30"/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40"/>
    </row>
    <row r="73" spans="2:16">
      <c r="B73" s="36" t="s">
        <v>30</v>
      </c>
      <c r="C73" s="30">
        <v>30.670999526977539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40"/>
    </row>
    <row r="74" spans="2:16" ht="15.75">
      <c r="B74" s="36" t="s">
        <v>30</v>
      </c>
      <c r="C74" s="30">
        <v>30.60099983215332</v>
      </c>
      <c r="D74" s="4">
        <f>STDEV(C72:C74)</f>
        <v>4.9497258891193954E-2</v>
      </c>
      <c r="E74" s="1">
        <f>AVERAGE(C72:C74)</f>
        <v>30.63599967956543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9.6403325398763009</v>
      </c>
      <c r="L74" s="1">
        <f>K74-$K$7</f>
        <v>-2.1083339055379238</v>
      </c>
      <c r="M74" s="27">
        <f>SQRT((D74*D74)+(H74*H74))</f>
        <v>6.2404484795982797E-2</v>
      </c>
      <c r="N74" s="14"/>
      <c r="O74" s="41">
        <f>POWER(2,-L74)</f>
        <v>4.3119304423775509</v>
      </c>
      <c r="P74" s="26">
        <f>M74/SQRT((COUNT(C72:C74)+COUNT(G72:G74)/2))</f>
        <v>3.3356600214958738E-2</v>
      </c>
    </row>
    <row r="75" spans="2:16">
      <c r="B75" s="36" t="s">
        <v>31</v>
      </c>
      <c r="C75" s="30">
        <v>26.642000198364258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40"/>
    </row>
    <row r="76" spans="2:16">
      <c r="B76" s="36" t="s">
        <v>31</v>
      </c>
      <c r="C76" s="30">
        <v>26.636999130249023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40"/>
    </row>
    <row r="77" spans="2:16" ht="15.75">
      <c r="B77" s="36" t="s">
        <v>31</v>
      </c>
      <c r="C77" s="30">
        <v>26.981000900268555</v>
      </c>
      <c r="D77" s="4">
        <f>STDEV(C75:C77)</f>
        <v>0.1971816862481634</v>
      </c>
      <c r="E77" s="1">
        <f>AVERAGE(C75:C77)</f>
        <v>26.753333409627277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8.5150000254313127</v>
      </c>
      <c r="L77" s="1">
        <f>K77-$K$7</f>
        <v>-3.2336664199829119</v>
      </c>
      <c r="M77" s="27">
        <f>SQRT((D77*D77)+(H77*H77))</f>
        <v>0.20404652126358788</v>
      </c>
      <c r="N77" s="14"/>
      <c r="O77" s="41">
        <f>POWER(2,-L77)</f>
        <v>9.4065547668105243</v>
      </c>
      <c r="P77" s="26">
        <f>M77/SQRT((COUNT(C75:C77)+COUNT(G75:G77)/2))</f>
        <v>9.6188452575338715E-2</v>
      </c>
    </row>
    <row r="78" spans="2:16">
      <c r="B78" s="36" t="s">
        <v>32</v>
      </c>
      <c r="C78" s="30">
        <v>26.275999069213867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40"/>
    </row>
    <row r="79" spans="2:16">
      <c r="B79" s="36" t="s">
        <v>32</v>
      </c>
      <c r="C79" s="30">
        <v>26.711999893188477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40"/>
    </row>
    <row r="80" spans="2:16" ht="15.75">
      <c r="B80" s="36" t="s">
        <v>32</v>
      </c>
      <c r="C80" s="30">
        <v>26.555000305175781</v>
      </c>
      <c r="D80" s="4">
        <f>STDEV(C78:C80)</f>
        <v>0.22082696046547218</v>
      </c>
      <c r="E80" s="1">
        <f>AVERAGE(C78:C80)</f>
        <v>26.514333089192707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7.7419993082682268</v>
      </c>
      <c r="L80" s="1">
        <f>K80-$K$7</f>
        <v>-4.0066671371459979</v>
      </c>
      <c r="M80" s="27">
        <f>SQRT((D80*D80)+(H80*H80))</f>
        <v>0.22920488034107958</v>
      </c>
      <c r="N80" s="14"/>
      <c r="O80" s="41">
        <f>POWER(2,-L80)</f>
        <v>16.074112032383535</v>
      </c>
      <c r="P80" s="26">
        <f>M80/SQRT((COUNT(C78:C80)+COUNT(G78:G80)/2))</f>
        <v>0.10804821678015239</v>
      </c>
    </row>
    <row r="81" spans="2:16">
      <c r="B81" s="36" t="s">
        <v>33</v>
      </c>
      <c r="C81" s="30">
        <v>26.770999908447266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40"/>
    </row>
    <row r="82" spans="2:16">
      <c r="B82" s="36" t="s">
        <v>33</v>
      </c>
      <c r="C82" s="30">
        <v>26.444000244140625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40"/>
    </row>
    <row r="83" spans="2:16" ht="15.75">
      <c r="B83" s="36" t="s">
        <v>33</v>
      </c>
      <c r="C83" s="30">
        <v>26.131999969482422</v>
      </c>
      <c r="D83" s="4">
        <f>STDEV(C81:C83)</f>
        <v>0.31952930847317412</v>
      </c>
      <c r="E83" s="1">
        <f>AVERAGE(C81:C83)</f>
        <v>26.449000040690105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7.6573333740234375</v>
      </c>
      <c r="L83" s="1">
        <f>K83-$K$7</f>
        <v>-4.0913330713907872</v>
      </c>
      <c r="M83" s="27">
        <f>SQRT((D83*D83)+(H83*H83))</f>
        <v>0.35493564779653258</v>
      </c>
      <c r="N83" s="14"/>
      <c r="O83" s="41">
        <f>POWER(2,-L83)</f>
        <v>17.045666090302873</v>
      </c>
      <c r="P83" s="26">
        <f>M83/SQRT((COUNT(C81:C83)+COUNT(G81:G83)/2))</f>
        <v>0.16731826896117885</v>
      </c>
    </row>
    <row r="84" spans="2:16">
      <c r="B84" s="36" t="s">
        <v>34</v>
      </c>
      <c r="C84" s="30">
        <v>24.937000274658203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40"/>
    </row>
    <row r="85" spans="2:16">
      <c r="B85" s="36" t="s">
        <v>34</v>
      </c>
      <c r="C85" s="30">
        <v>25.086999893188477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40"/>
    </row>
    <row r="86" spans="2:16" ht="15.75">
      <c r="B86" s="36" t="s">
        <v>34</v>
      </c>
      <c r="C86" s="30">
        <v>24.875999450683594</v>
      </c>
      <c r="D86" s="4">
        <f>STDEV(C84:C86)</f>
        <v>0.10858343398977058</v>
      </c>
      <c r="E86" s="1">
        <f>AVERAGE(C84:C86)</f>
        <v>24.96666653951009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7.7261660893758126</v>
      </c>
      <c r="L86" s="1">
        <f>K86-$K$7</f>
        <v>-4.0225003560384121</v>
      </c>
      <c r="M86" s="27">
        <f>SQRT((D86*D86)+(H86*H86))</f>
        <v>0.10860415698877622</v>
      </c>
      <c r="N86" s="14"/>
      <c r="O86" s="41">
        <f>POWER(2,-L86)</f>
        <v>16.251492985552485</v>
      </c>
      <c r="P86" s="26">
        <f>M86/SQRT((COUNT(C84:C86)+COUNT(G84:G86)/2))</f>
        <v>5.430207849438811E-2</v>
      </c>
    </row>
    <row r="87" spans="2:16">
      <c r="B87" s="36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40"/>
    </row>
    <row r="88" spans="2:16">
      <c r="B88" s="36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40"/>
    </row>
    <row r="89" spans="2:16" ht="15.75">
      <c r="B89" s="36" t="s">
        <v>35</v>
      </c>
      <c r="C89" t="s">
        <v>79</v>
      </c>
      <c r="D89" s="4" t="e">
        <f>STDEV(C87:C89)</f>
        <v>#DIV/0!</v>
      </c>
      <c r="E89" s="1" t="e">
        <f>AVERAGE(C87:C89)</f>
        <v>#DIV/0!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41" t="e">
        <f>POWER(2,-L89)</f>
        <v>#DIV/0!</v>
      </c>
      <c r="P89" s="26" t="e">
        <f>M89/SQRT((COUNT(C87:C89)+COUNT(G87:G89)/2))</f>
        <v>#DIV/0!</v>
      </c>
    </row>
    <row r="90" spans="2:16">
      <c r="B90" s="36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40"/>
    </row>
    <row r="91" spans="2:16">
      <c r="B91" s="36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40"/>
    </row>
    <row r="92" spans="2:16" ht="15.75">
      <c r="B92" s="36" t="s">
        <v>36</v>
      </c>
      <c r="C92" t="s">
        <v>79</v>
      </c>
      <c r="D92" s="4" t="e">
        <f>STDEV(C90:C92)</f>
        <v>#DIV/0!</v>
      </c>
      <c r="E92" s="1" t="e">
        <f>AVERAGE(C90:C92)</f>
        <v>#DIV/0!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 t="e">
        <f>E92-I92</f>
        <v>#DIV/0!</v>
      </c>
      <c r="L92" s="1" t="e">
        <f>K92-$K$7</f>
        <v>#DIV/0!</v>
      </c>
      <c r="M92" s="27" t="e">
        <f>SQRT((D92*D92)+(H92*H92))</f>
        <v>#DIV/0!</v>
      </c>
      <c r="N92" s="14"/>
      <c r="O92" s="41" t="e">
        <f>POWER(2,-L92)</f>
        <v>#DIV/0!</v>
      </c>
      <c r="P92" s="26" t="e">
        <f>M92/SQRT((COUNT(C90:C92)+COUNT(G90:G92)/2))</f>
        <v>#DIV/0!</v>
      </c>
    </row>
    <row r="93" spans="2:16">
      <c r="B93" s="36" t="s">
        <v>37</v>
      </c>
      <c r="C93" s="30">
        <v>27.246000289916992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40"/>
    </row>
    <row r="94" spans="2:16">
      <c r="B94" s="36" t="s">
        <v>37</v>
      </c>
      <c r="C94" s="30">
        <v>27.257999420166016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40"/>
    </row>
    <row r="95" spans="2:16" ht="15.75">
      <c r="B95" s="36" t="s">
        <v>37</v>
      </c>
      <c r="C95" s="30">
        <v>27.613000869750977</v>
      </c>
      <c r="D95" s="4">
        <f>STDEV(C93:C95)</f>
        <v>0.20851036502319548</v>
      </c>
      <c r="E95" s="1">
        <f>AVERAGE(C93:C95)</f>
        <v>27.372333526611328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9.1209996541341134</v>
      </c>
      <c r="L95" s="1">
        <f>K95-$K$7</f>
        <v>-2.6276667912801113</v>
      </c>
      <c r="M95" s="27">
        <f>SQRT((D95*D95)+(H95*H95))</f>
        <v>0.20883940831070805</v>
      </c>
      <c r="N95" s="14"/>
      <c r="O95" s="41">
        <f>POWER(2,-L95)</f>
        <v>6.1802568236238349</v>
      </c>
      <c r="P95" s="26">
        <f>M95/SQRT((COUNT(C93:C95)+COUNT(G93:G95)/2))</f>
        <v>9.8447841196991931E-2</v>
      </c>
    </row>
    <row r="96" spans="2:16">
      <c r="B96" s="36" t="s">
        <v>38</v>
      </c>
      <c r="C96" s="30">
        <v>26.177999496459961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40"/>
    </row>
    <row r="97" spans="2:16">
      <c r="B97" s="36" t="s">
        <v>38</v>
      </c>
      <c r="C97" s="30">
        <v>26.101999282836914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40"/>
    </row>
    <row r="98" spans="2:16" ht="15.75">
      <c r="B98" s="36" t="s">
        <v>38</v>
      </c>
      <c r="C98" s="30">
        <v>26.281999588012695</v>
      </c>
      <c r="D98" s="4">
        <f>STDEV(C96:C98)</f>
        <v>9.0362382823366894E-2</v>
      </c>
      <c r="E98" s="1">
        <f>AVERAGE(C96:C98)</f>
        <v>26.187332789103191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8.8329995473225935</v>
      </c>
      <c r="L98" s="1">
        <f>K98-$K$7</f>
        <v>-2.9156668980916312</v>
      </c>
      <c r="M98" s="27">
        <f>SQRT((D98*D98)+(H98*H98))</f>
        <v>9.2383418283509822E-2</v>
      </c>
      <c r="N98" s="14"/>
      <c r="O98" s="41">
        <f>POWER(2,-L98)</f>
        <v>7.5457635748620584</v>
      </c>
      <c r="P98" s="26">
        <f>M98/SQRT((COUNT(C96:C98)+COUNT(G96:G98)/2))</f>
        <v>4.3549961024975388E-2</v>
      </c>
    </row>
    <row r="99" spans="2:16">
      <c r="B99" s="36" t="s">
        <v>39</v>
      </c>
      <c r="C99" s="30">
        <v>27.291000366210938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40"/>
    </row>
    <row r="100" spans="2:16">
      <c r="B100" s="36" t="s">
        <v>39</v>
      </c>
      <c r="C100" s="30">
        <v>27.517999649047852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40"/>
    </row>
    <row r="101" spans="2:16" ht="15.75">
      <c r="B101" s="36" t="s">
        <v>39</v>
      </c>
      <c r="C101" s="30">
        <v>27.469999313354492</v>
      </c>
      <c r="D101" s="4">
        <f>STDEV(C99:C101)</f>
        <v>0.11963369767311215</v>
      </c>
      <c r="E101" s="1">
        <f>AVERAGE(C99:C101)</f>
        <v>27.426333109537762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8.4806664784749373</v>
      </c>
      <c r="L101" s="1">
        <f>K101-$K$7</f>
        <v>-3.2679999669392874</v>
      </c>
      <c r="M101" s="27">
        <f>SQRT((D101*D101)+(H101*H101))</f>
        <v>0.12501829895515862</v>
      </c>
      <c r="N101" s="14"/>
      <c r="O101" s="41">
        <f>POWER(2,-L101)</f>
        <v>9.6330988290998132</v>
      </c>
      <c r="P101" s="26">
        <f>M101/SQRT((COUNT(C99:C101)+COUNT(G99:G101)/2))</f>
        <v>5.8934191309066492E-2</v>
      </c>
    </row>
    <row r="102" spans="2:16">
      <c r="B102" s="36" t="s">
        <v>40</v>
      </c>
      <c r="C102" s="30">
        <v>26.815000534057617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40"/>
    </row>
    <row r="103" spans="2:16">
      <c r="B103" s="36" t="s">
        <v>40</v>
      </c>
      <c r="C103" s="30">
        <v>26.954999923706055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40"/>
    </row>
    <row r="104" spans="2:16" ht="15.75">
      <c r="B104" s="36" t="s">
        <v>40</v>
      </c>
      <c r="C104" s="30">
        <v>26.868999481201172</v>
      </c>
      <c r="D104" s="4">
        <f>STDEV(C102:C104)</f>
        <v>7.060664688443892E-2</v>
      </c>
      <c r="E104" s="1">
        <f>AVERAGE(C102:C104)</f>
        <v>26.879666646321613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9.2106666564941406</v>
      </c>
      <c r="L104" s="1">
        <f>K104-$K$7</f>
        <v>-2.537999788920084</v>
      </c>
      <c r="M104" s="27">
        <f>SQRT((D104*D104)+(H104*H104))</f>
        <v>8.0257717064432563E-2</v>
      </c>
      <c r="N104" s="14"/>
      <c r="O104" s="41">
        <f>POWER(2,-L104)</f>
        <v>5.807832269874778</v>
      </c>
      <c r="P104" s="26">
        <f>M104/SQRT((COUNT(C102:C104)+COUNT(G102:G104)/2))</f>
        <v>3.7833850652541044E-2</v>
      </c>
    </row>
    <row r="105" spans="2:16">
      <c r="B105" s="36" t="s">
        <v>41</v>
      </c>
      <c r="C105" s="30">
        <v>26.816999435424805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40"/>
    </row>
    <row r="106" spans="2:16">
      <c r="B106" s="36" t="s">
        <v>41</v>
      </c>
      <c r="C106" s="30">
        <v>26.900999069213867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40"/>
    </row>
    <row r="107" spans="2:16" ht="15.75">
      <c r="B107" s="36" t="s">
        <v>41</v>
      </c>
      <c r="C107" s="30">
        <v>26.87299919128418</v>
      </c>
      <c r="D107" s="4">
        <f>STDEV(C105:C107)</f>
        <v>4.2770520020772126E-2</v>
      </c>
      <c r="E107" s="1">
        <f>AVERAGE(C105:C107)</f>
        <v>26.863665898640949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8.0503323872884103</v>
      </c>
      <c r="L107" s="1">
        <f>K107-$K$7</f>
        <v>-3.6983340581258144</v>
      </c>
      <c r="M107" s="27">
        <f>SQRT((D107*D107)+(H107*H107))</f>
        <v>4.7229553107453366E-2</v>
      </c>
      <c r="N107" s="14"/>
      <c r="O107" s="41">
        <f>POWER(2,-L107)</f>
        <v>12.981039919854004</v>
      </c>
      <c r="P107" s="26">
        <f>M107/SQRT((COUNT(C105:C107)+COUNT(G105:G107)/2))</f>
        <v>2.2264224849793637E-2</v>
      </c>
    </row>
    <row r="108" spans="2:16">
      <c r="B108" s="36" t="s">
        <v>42</v>
      </c>
      <c r="C108" s="30">
        <v>28.381000518798828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40"/>
    </row>
    <row r="109" spans="2:16">
      <c r="B109" s="36" t="s">
        <v>42</v>
      </c>
      <c r="C109" s="30">
        <v>27.809999465942383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40"/>
    </row>
    <row r="110" spans="2:16" ht="15.75">
      <c r="B110" s="36" t="s">
        <v>42</v>
      </c>
      <c r="C110" s="30">
        <v>28.013999938964844</v>
      </c>
      <c r="D110" s="4">
        <f>STDEV(C108:C110)</f>
        <v>0.28935209836074077</v>
      </c>
      <c r="E110" s="1">
        <f>AVERAGE(C108:C110)</f>
        <v>28.068333307902019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9.3770001729329451</v>
      </c>
      <c r="L110" s="1">
        <f>K110-$K$7</f>
        <v>-2.3716662724812796</v>
      </c>
      <c r="M110" s="27">
        <f>SQRT((D110*D110)+(H110*H110))</f>
        <v>0.29719524309386153</v>
      </c>
      <c r="N110" s="14"/>
      <c r="O110" s="41">
        <f>POWER(2,-L110)</f>
        <v>5.1753852974815047</v>
      </c>
      <c r="P110" s="26">
        <f>M110/SQRT((COUNT(C108:C110)+COUNT(G108:G110)/2))</f>
        <v>0.14009918115203598</v>
      </c>
    </row>
    <row r="111" spans="2:16">
      <c r="B111" s="36" t="s">
        <v>43</v>
      </c>
      <c r="C111" s="30">
        <v>30.395999908447266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40"/>
    </row>
    <row r="112" spans="2:16">
      <c r="B112" s="36" t="s">
        <v>43</v>
      </c>
      <c r="C112" s="30">
        <v>30.98900032043457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40"/>
    </row>
    <row r="113" spans="2:16" ht="15.75">
      <c r="B113" s="36" t="s">
        <v>43</v>
      </c>
      <c r="C113" s="30">
        <v>30.646999359130859</v>
      </c>
      <c r="D113" s="4">
        <f>STDEV(C111:C113)</f>
        <v>0.2976616844654309</v>
      </c>
      <c r="E113" s="1">
        <f>AVERAGE(C111:C113)</f>
        <v>30.677333196004231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9.3773333231608049</v>
      </c>
      <c r="L113" s="1">
        <f>K113-$K$7</f>
        <v>-2.3713331222534197</v>
      </c>
      <c r="M113" s="27">
        <f>SQRT((D113*D113)+(H113*H113))</f>
        <v>0.30307675740583961</v>
      </c>
      <c r="N113" s="14"/>
      <c r="O113" s="41">
        <f>POWER(2,-L113)</f>
        <v>5.1741903244055454</v>
      </c>
      <c r="P113" s="26">
        <f>M113/SQRT((COUNT(C111:C113)+COUNT(G111:G113)/2))</f>
        <v>0.1428717535877996</v>
      </c>
    </row>
    <row r="114" spans="2:16">
      <c r="B114" s="36" t="s">
        <v>44</v>
      </c>
      <c r="C114" s="30">
        <v>24.513999938964844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40"/>
    </row>
    <row r="115" spans="2:16">
      <c r="B115" s="36" t="s">
        <v>44</v>
      </c>
      <c r="C115" s="30">
        <v>24.476999282836914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40"/>
    </row>
    <row r="116" spans="2:16" ht="15.75">
      <c r="B116" s="36" t="s">
        <v>44</v>
      </c>
      <c r="C116" s="30">
        <v>24.561000823974609</v>
      </c>
      <c r="D116" s="4">
        <f>STDEV(C114:C116)</f>
        <v>4.2099862745434279E-2</v>
      </c>
      <c r="E116" s="1">
        <f>AVERAGE(C114:C116)</f>
        <v>24.517333348592121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6.871666590372719</v>
      </c>
      <c r="L116" s="1">
        <f>K116-$K$7</f>
        <v>-4.8769998550415057</v>
      </c>
      <c r="M116" s="27">
        <f>SQRT((D116*D116)+(H116*H116))</f>
        <v>0.11642034767477186</v>
      </c>
      <c r="N116" s="14"/>
      <c r="O116" s="41">
        <f>POWER(2,-L116)</f>
        <v>29.384834241112625</v>
      </c>
      <c r="P116" s="26">
        <f>M116/SQRT((COUNT(C114:C116)+COUNT(G114:G116)/2))</f>
        <v>5.4881078205951131E-2</v>
      </c>
    </row>
    <row r="117" spans="2:16">
      <c r="B117" s="36" t="s">
        <v>45</v>
      </c>
      <c r="C117" s="30">
        <v>26.530000686645508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40"/>
    </row>
    <row r="118" spans="2:16">
      <c r="B118" s="36" t="s">
        <v>45</v>
      </c>
      <c r="C118" s="30">
        <v>26.466999053955078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40"/>
    </row>
    <row r="119" spans="2:16" ht="15.75">
      <c r="B119" s="36" t="s">
        <v>45</v>
      </c>
      <c r="C119" s="30">
        <v>26.753000259399414</v>
      </c>
      <c r="D119" s="4">
        <f>STDEV(C117:C119)</f>
        <v>0.15027458461413107</v>
      </c>
      <c r="E119" s="1">
        <f>AVERAGE(C117:C119)</f>
        <v>26.583333333333332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7.7699998219807931</v>
      </c>
      <c r="L119" s="1">
        <f>K119-$K$7</f>
        <v>-3.9786666234334316</v>
      </c>
      <c r="M119" s="27">
        <f>SQRT((D119*D119)+(H119*H119))</f>
        <v>0.15326053313480542</v>
      </c>
      <c r="N119" s="14"/>
      <c r="O119" s="41">
        <f>POWER(2,-L119)</f>
        <v>15.765145975492294</v>
      </c>
      <c r="P119" s="26">
        <f>M119/SQRT((COUNT(C117:C119)+COUNT(G117:G119)/2))</f>
        <v>7.2247708178590983E-2</v>
      </c>
    </row>
    <row r="120" spans="2:16">
      <c r="B120" s="36" t="s">
        <v>46</v>
      </c>
      <c r="C120" s="30">
        <v>25.958999633789063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40"/>
    </row>
    <row r="121" spans="2:16">
      <c r="B121" s="36" t="s">
        <v>46</v>
      </c>
      <c r="C121" s="30">
        <v>26.124000549316406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40"/>
    </row>
    <row r="122" spans="2:16" ht="15.75">
      <c r="B122" s="36" t="s">
        <v>46</v>
      </c>
      <c r="C122" s="30">
        <v>26.21299934387207</v>
      </c>
      <c r="D122" s="4">
        <f>STDEV(C120:C122)</f>
        <v>0.12888104352429991</v>
      </c>
      <c r="E122" s="1">
        <f>AVERAGE(C120:C122)</f>
        <v>26.098666508992512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7.7473335266113281</v>
      </c>
      <c r="L122" s="1">
        <f>K122-$K$7</f>
        <v>-4.0013329188028965</v>
      </c>
      <c r="M122" s="27">
        <f>SQRT((D122*D122)+(H122*H122))</f>
        <v>0.13216137687546214</v>
      </c>
      <c r="N122" s="14"/>
      <c r="O122" s="41">
        <f>POWER(2,-L122)</f>
        <v>16.014789373527247</v>
      </c>
      <c r="P122" s="26">
        <f>M122/SQRT((COUNT(C120:C122)+COUNT(G120:G122)/2))</f>
        <v>6.2301470533060177E-2</v>
      </c>
    </row>
    <row r="123" spans="2:16">
      <c r="B123" s="36" t="s">
        <v>47</v>
      </c>
      <c r="C123" s="30">
        <v>28.718999862670898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40"/>
    </row>
    <row r="124" spans="2:16">
      <c r="B124" s="36" t="s">
        <v>47</v>
      </c>
      <c r="C124" s="30">
        <v>29.347999572753906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40"/>
    </row>
    <row r="125" spans="2:16" ht="15.75">
      <c r="B125" s="36" t="s">
        <v>47</v>
      </c>
      <c r="C125" s="30">
        <v>28.920000076293945</v>
      </c>
      <c r="D125" s="4">
        <f>STDEV(C123:C125)</f>
        <v>0.32125412841212342</v>
      </c>
      <c r="E125" s="1">
        <f>AVERAGE(C123:C125)</f>
        <v>28.99566650390625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9.1343339284261056</v>
      </c>
      <c r="L125" s="1">
        <f>K125-$K$7</f>
        <v>-2.6143325169881191</v>
      </c>
      <c r="M125" s="27">
        <f>SQRT((D125*D125)+(H125*H125))</f>
        <v>0.32265236083828341</v>
      </c>
      <c r="N125" s="14"/>
      <c r="O125" s="41">
        <f>POWER(2,-L125)</f>
        <v>6.1233982571616012</v>
      </c>
      <c r="P125" s="26">
        <f>M125/SQRT((COUNT(C123:C125)+COUNT(G123:G125)/2))</f>
        <v>0.15209978154306605</v>
      </c>
    </row>
    <row r="126" spans="2:16">
      <c r="B126" s="36" t="s">
        <v>48</v>
      </c>
      <c r="C126" s="30">
        <v>22.802000045776367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40"/>
    </row>
    <row r="127" spans="2:16">
      <c r="B127" s="36" t="s">
        <v>48</v>
      </c>
      <c r="C127" s="30">
        <v>22.641000747680664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40"/>
    </row>
    <row r="128" spans="2:16" ht="15.75">
      <c r="B128" s="36" t="s">
        <v>48</v>
      </c>
      <c r="C128" s="30">
        <v>22.915000915527344</v>
      </c>
      <c r="D128" s="4">
        <f>STDEV(C126:C128)</f>
        <v>0.13769898482547288</v>
      </c>
      <c r="E128" s="1">
        <f>AVERAGE(C126:C128)</f>
        <v>22.786000569661457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5.6506671905517578</v>
      </c>
      <c r="L128" s="1">
        <f>K128-$K$7</f>
        <v>-6.0979992548624669</v>
      </c>
      <c r="M128" s="27">
        <f>SQRT((D128*D128)+(H128*H128))</f>
        <v>0.13898688002576101</v>
      </c>
      <c r="N128" s="14"/>
      <c r="O128" s="41">
        <f>POWER(2,-L128)</f>
        <v>68.498441320536173</v>
      </c>
      <c r="P128" s="26">
        <f>M128/SQRT((COUNT(C126:C128)+COUNT(G126:G128)/2))</f>
        <v>6.5519043574784483E-2</v>
      </c>
    </row>
    <row r="129" spans="2:16">
      <c r="B129" s="36" t="s">
        <v>49</v>
      </c>
      <c r="C129" s="30">
        <v>25.753000259399414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40"/>
    </row>
    <row r="130" spans="2:16">
      <c r="B130" s="36" t="s">
        <v>49</v>
      </c>
      <c r="C130" s="30">
        <v>25.468999862670898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40"/>
    </row>
    <row r="131" spans="2:16" ht="15.75">
      <c r="B131" s="36" t="s">
        <v>49</v>
      </c>
      <c r="C131" s="30">
        <v>25.874000549316406</v>
      </c>
      <c r="D131" s="4">
        <f t="shared" ref="D131" si="0">STDEV(C129:C131)</f>
        <v>0.20789534694388528</v>
      </c>
      <c r="E131" s="1">
        <f t="shared" ref="E131" si="1">AVERAGE(C129:C131)</f>
        <v>25.698666890462238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6.3813336690266915</v>
      </c>
      <c r="L131" s="1">
        <f t="shared" ref="L131" si="5">K131-$K$7</f>
        <v>-5.3673327763875331</v>
      </c>
      <c r="M131" s="27">
        <f t="shared" ref="M131" si="6">SQRT((D131*D131)+(H131*H131))</f>
        <v>0.25876818776949184</v>
      </c>
      <c r="N131" s="14"/>
      <c r="O131" s="41">
        <f t="shared" ref="O131" si="7">POWER(2,-L131)</f>
        <v>41.278904439486553</v>
      </c>
      <c r="P131" s="26">
        <f t="shared" ref="P131" si="8">M131/SQRT((COUNT(C129:C131)+COUNT(G129:G131)/2))</f>
        <v>0.12198449355144102</v>
      </c>
    </row>
    <row r="132" spans="2:16">
      <c r="B132" s="36" t="s">
        <v>50</v>
      </c>
      <c r="C132" s="30">
        <v>24.527999877929688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40"/>
    </row>
    <row r="133" spans="2:16">
      <c r="B133" s="36" t="s">
        <v>50</v>
      </c>
      <c r="C133" s="30">
        <v>24.527999877929688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40"/>
    </row>
    <row r="134" spans="2:16" ht="15.75">
      <c r="B134" s="36" t="s">
        <v>50</v>
      </c>
      <c r="C134" s="30">
        <v>24.464000701904297</v>
      </c>
      <c r="D134" s="4">
        <f t="shared" ref="D134" si="9">STDEV(C132:C134)</f>
        <v>3.694994150617352E-2</v>
      </c>
      <c r="E134" s="1">
        <f t="shared" ref="E134" si="10">AVERAGE(C132:C134)</f>
        <v>24.506666819254558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7.6366672515869141</v>
      </c>
      <c r="L134" s="1">
        <f t="shared" ref="L134" si="14">K134-$K$7</f>
        <v>-4.1119991938273106</v>
      </c>
      <c r="M134" s="27">
        <f t="shared" ref="M134" si="15">SQRT((D134*D134)+(H134*H134))</f>
        <v>3.7607175612880538E-2</v>
      </c>
      <c r="N134" s="14"/>
      <c r="O134" s="41">
        <f t="shared" ref="O134" si="16">POWER(2,-L134)</f>
        <v>17.291596770146167</v>
      </c>
      <c r="P134" s="26">
        <f t="shared" ref="P134" si="17">M134/SQRT((COUNT(C132:C134)+COUNT(G132:G134)/2))</f>
        <v>1.7728192598094123E-2</v>
      </c>
    </row>
    <row r="135" spans="2:16">
      <c r="B135" s="36" t="s">
        <v>51</v>
      </c>
      <c r="C135" s="30">
        <v>27.155000686645508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40"/>
    </row>
    <row r="136" spans="2:16">
      <c r="B136" s="36" t="s">
        <v>51</v>
      </c>
      <c r="C136" s="30">
        <v>27.364999771118164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40"/>
    </row>
    <row r="137" spans="2:16" ht="15.75">
      <c r="B137" s="36" t="s">
        <v>51</v>
      </c>
      <c r="C137" s="30">
        <v>27.027000427246094</v>
      </c>
      <c r="D137" s="4">
        <f t="shared" ref="D137" si="18">STDEV(C135:C137)</f>
        <v>0.17064936680377027</v>
      </c>
      <c r="E137" s="1">
        <f t="shared" ref="E137" si="19">AVERAGE(C135:C137)</f>
        <v>27.18233362833659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8.3596668243408203</v>
      </c>
      <c r="L137" s="1">
        <f t="shared" ref="L137" si="23">K137-$K$7</f>
        <v>-3.3889996210734044</v>
      </c>
      <c r="M137" s="27">
        <f t="shared" ref="M137" si="24">SQRT((D137*D137)+(H137*H137))</f>
        <v>0.18644984708202614</v>
      </c>
      <c r="N137" s="14"/>
      <c r="O137" s="41">
        <f t="shared" ref="O137" si="25">POWER(2,-L137)</f>
        <v>10.475880633158193</v>
      </c>
      <c r="P137" s="26">
        <f t="shared" ref="P137" si="26">M137/SQRT((COUNT(C135:C137)+COUNT(G135:G137)/2))</f>
        <v>8.789330081526367E-2</v>
      </c>
    </row>
    <row r="138" spans="2:16">
      <c r="B138" s="36" t="s">
        <v>52</v>
      </c>
      <c r="C138" s="30">
        <v>24.243000030517578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40"/>
    </row>
    <row r="139" spans="2:16">
      <c r="B139" s="36" t="s">
        <v>52</v>
      </c>
      <c r="C139" s="30"/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40"/>
    </row>
    <row r="140" spans="2:16" ht="15.75">
      <c r="B140" s="36" t="s">
        <v>52</v>
      </c>
      <c r="C140" s="30">
        <v>23.895000457763672</v>
      </c>
      <c r="D140" s="4">
        <f t="shared" ref="D140" si="27">STDEV(C138:C140)</f>
        <v>0.2460728577443084</v>
      </c>
      <c r="E140" s="1">
        <f t="shared" ref="E140" si="28">AVERAGE(C138:C140)</f>
        <v>24.069000244140625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7.4033336639404297</v>
      </c>
      <c r="L140" s="1">
        <f t="shared" ref="L140" si="32">K140-$K$7</f>
        <v>-4.345332781473795</v>
      </c>
      <c r="M140" s="27">
        <f t="shared" ref="M140" si="33">SQRT((D140*D140)+(H140*H140))</f>
        <v>0.25438586080726139</v>
      </c>
      <c r="N140" s="14"/>
      <c r="O140" s="41">
        <f t="shared" ref="O140" si="34">POWER(2,-L140)</f>
        <v>20.327103962635011</v>
      </c>
      <c r="P140" s="26">
        <f t="shared" ref="P140" si="35">M140/SQRT((COUNT(C138:C140)+COUNT(G138:G140)/2))</f>
        <v>0.1359749621686196</v>
      </c>
    </row>
    <row r="141" spans="2:16">
      <c r="B141" s="36" t="s">
        <v>53</v>
      </c>
      <c r="C141" s="30"/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40"/>
    </row>
    <row r="142" spans="2:16">
      <c r="B142" s="36" t="s">
        <v>53</v>
      </c>
      <c r="C142" s="30">
        <v>28.805000305175781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40"/>
    </row>
    <row r="143" spans="2:16" ht="15.75">
      <c r="B143" s="36" t="s">
        <v>53</v>
      </c>
      <c r="C143" s="30">
        <v>28.705999374389648</v>
      </c>
      <c r="D143" s="4">
        <f t="shared" ref="D143" si="36">STDEV(C141:C143)</f>
        <v>7.0004229502654544E-2</v>
      </c>
      <c r="E143" s="1">
        <f t="shared" ref="E143" si="37">AVERAGE(C141:C143)</f>
        <v>28.755499839782715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9.0551665623982736</v>
      </c>
      <c r="L143" s="1">
        <f t="shared" ref="L143" si="41">K143-$K$7</f>
        <v>-2.6934998830159511</v>
      </c>
      <c r="M143" s="27">
        <f t="shared" ref="M143" si="42">SQRT((D143*D143)+(H143*H143))</f>
        <v>7.1259633593884625E-2</v>
      </c>
      <c r="N143" s="14"/>
      <c r="O143" s="41">
        <f t="shared" ref="O143" si="43">POWER(2,-L143)</f>
        <v>6.468807955637093</v>
      </c>
      <c r="P143" s="26">
        <f t="shared" ref="P143" si="44">M143/SQRT((COUNT(C141:C143)+COUNT(G141:G143)/2))</f>
        <v>3.8089876345051843E-2</v>
      </c>
    </row>
    <row r="144" spans="2:16">
      <c r="B144" s="36" t="s">
        <v>54</v>
      </c>
      <c r="C144" s="30">
        <v>24.423999786376953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40"/>
    </row>
    <row r="145" spans="2:16">
      <c r="B145" s="36" t="s">
        <v>54</v>
      </c>
      <c r="C145" s="30">
        <v>24.396999359130859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40"/>
    </row>
    <row r="146" spans="2:16" ht="15.75">
      <c r="B146" s="36" t="s">
        <v>54</v>
      </c>
      <c r="C146" s="30">
        <v>24.812000274658203</v>
      </c>
      <c r="D146" s="4">
        <f t="shared" ref="D146" si="45">STDEV(C144:C146)</f>
        <v>0.23219932596324827</v>
      </c>
      <c r="E146" s="1">
        <f t="shared" ref="E146" si="46">AVERAGE(C144:C146)</f>
        <v>24.54433314005534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7.6893335978190116</v>
      </c>
      <c r="L146" s="1">
        <f t="shared" ref="L146" si="50">K146-$K$7</f>
        <v>-4.0593328475952131</v>
      </c>
      <c r="M146" s="27">
        <f t="shared" ref="M146" si="51">SQRT((D146*D146)+(H146*H146))</f>
        <v>0.23506494097227212</v>
      </c>
      <c r="N146" s="14"/>
      <c r="O146" s="41">
        <f t="shared" ref="O146" si="52">POWER(2,-L146)</f>
        <v>16.671740797329988</v>
      </c>
      <c r="P146" s="26">
        <f t="shared" ref="P146" si="53">M146/SQRT((COUNT(C144:C146)+COUNT(G144:G146)/2))</f>
        <v>0.11081067585380609</v>
      </c>
    </row>
    <row r="147" spans="2:16">
      <c r="B147" s="36" t="s">
        <v>55</v>
      </c>
      <c r="C147" s="30">
        <v>27.426000595092773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40"/>
    </row>
    <row r="148" spans="2:16">
      <c r="B148" s="36" t="s">
        <v>55</v>
      </c>
      <c r="C148" s="30">
        <v>27.489999771118164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40"/>
    </row>
    <row r="149" spans="2:16" ht="15.75">
      <c r="B149" s="36" t="s">
        <v>55</v>
      </c>
      <c r="C149" s="30">
        <v>27.273000717163086</v>
      </c>
      <c r="D149" s="4">
        <f t="shared" ref="D149" si="54">STDEV(C147:C149)</f>
        <v>0.11149996008656021</v>
      </c>
      <c r="E149" s="1">
        <f t="shared" ref="E149" si="55">AVERAGE(C147:C149)</f>
        <v>27.396333694458008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8.5103333791096993</v>
      </c>
      <c r="L149" s="1">
        <f t="shared" ref="L149" si="59">K149-$K$7</f>
        <v>-3.2383330663045253</v>
      </c>
      <c r="M149" s="27">
        <f t="shared" ref="M149" si="60">SQRT((D149*D149)+(H149*H149))</f>
        <v>0.1694320043461868</v>
      </c>
      <c r="N149" s="14"/>
      <c r="O149" s="41">
        <f t="shared" ref="O149" si="61">POWER(2,-L149)</f>
        <v>9.4370311570980174</v>
      </c>
      <c r="P149" s="26">
        <f t="shared" ref="P149" si="62">M149/SQRT((COUNT(C147:C149)+COUNT(G147:G149)/2))</f>
        <v>7.987101281547819E-2</v>
      </c>
    </row>
    <row r="150" spans="2:16">
      <c r="B150" s="36" t="s">
        <v>56</v>
      </c>
      <c r="C150" s="30">
        <v>25.062000274658203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40"/>
    </row>
    <row r="151" spans="2:16">
      <c r="B151" s="36" t="s">
        <v>56</v>
      </c>
      <c r="C151" s="30">
        <v>24.958999633789063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40"/>
    </row>
    <row r="152" spans="2:16" ht="15.75">
      <c r="B152" s="36" t="s">
        <v>56</v>
      </c>
      <c r="C152" s="30">
        <v>25.028999328613281</v>
      </c>
      <c r="D152" s="4">
        <f t="shared" ref="D152" si="63">STDEV(C150:C152)</f>
        <v>5.2596184485818112E-2</v>
      </c>
      <c r="E152" s="1">
        <f t="shared" ref="E152" si="64">AVERAGE(C150:C152)</f>
        <v>25.016666412353516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7.3599993387858085</v>
      </c>
      <c r="L152" s="1">
        <f t="shared" ref="L152" si="68">K152-$K$7</f>
        <v>-4.3886671066284162</v>
      </c>
      <c r="M152" s="27">
        <f t="shared" ref="M152" si="69">SQRT((D152*D152)+(H152*H152))</f>
        <v>9.9200180324469159E-2</v>
      </c>
      <c r="N152" s="14"/>
      <c r="O152" s="41">
        <f t="shared" ref="O152" si="70">POWER(2,-L152)</f>
        <v>20.946932830452678</v>
      </c>
      <c r="P152" s="26">
        <f t="shared" ref="P152" si="71">M152/SQRT((COUNT(C150:C152)+COUNT(G150:G152)/2))</f>
        <v>4.6763413468240318E-2</v>
      </c>
    </row>
    <row r="153" spans="2:16">
      <c r="B153" s="36" t="s">
        <v>57</v>
      </c>
      <c r="C153" s="30">
        <v>25.954000473022461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40"/>
    </row>
    <row r="154" spans="2:16">
      <c r="B154" s="36" t="s">
        <v>57</v>
      </c>
      <c r="C154" s="30">
        <v>26.055000305175781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40"/>
    </row>
    <row r="155" spans="2:16" ht="15.75">
      <c r="B155" s="36" t="s">
        <v>57</v>
      </c>
      <c r="C155" s="30">
        <v>26.077999114990234</v>
      </c>
      <c r="D155" s="4">
        <f t="shared" ref="D155" si="72">STDEV(C153:C155)</f>
        <v>6.5961572850830263E-2</v>
      </c>
      <c r="E155" s="1">
        <f t="shared" ref="E155" si="73">AVERAGE(C153:C155)</f>
        <v>26.02899996439616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8.0380001068115234</v>
      </c>
      <c r="L155" s="1">
        <f t="shared" ref="L155" si="77">K155-$K$7</f>
        <v>-3.7106663386027012</v>
      </c>
      <c r="M155" s="27">
        <f t="shared" ref="M155" si="78">SQRT((D155*D155)+(H155*H155))</f>
        <v>6.6467438154099959E-2</v>
      </c>
      <c r="N155" s="14"/>
      <c r="O155" s="41">
        <f t="shared" ref="O155" si="79">POWER(2,-L155)</f>
        <v>13.09247857322025</v>
      </c>
      <c r="P155" s="26">
        <f t="shared" ref="P155" si="80">M155/SQRT((COUNT(C153:C155)+COUNT(G153:G155)/2))</f>
        <v>3.1333050831241029E-2</v>
      </c>
    </row>
    <row r="156" spans="2:16">
      <c r="B156" s="36" t="s">
        <v>58</v>
      </c>
      <c r="C156" s="30">
        <v>24.941999435424805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40"/>
    </row>
    <row r="157" spans="2:16">
      <c r="B157" s="36" t="s">
        <v>58</v>
      </c>
      <c r="C157" s="30">
        <v>25.059000015258789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40"/>
    </row>
    <row r="158" spans="2:16" ht="15.75">
      <c r="B158" s="36" t="s">
        <v>58</v>
      </c>
      <c r="C158" s="30">
        <v>25.100000381469727</v>
      </c>
      <c r="D158" s="4">
        <f t="shared" ref="D158" si="81">STDEV(C156:C158)</f>
        <v>8.1990309043213402E-2</v>
      </c>
      <c r="E158" s="1">
        <f t="shared" ref="E158" si="82">AVERAGE(C156:C158)</f>
        <v>25.033666610717773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6.8950004577636719</v>
      </c>
      <c r="L158" s="1">
        <f t="shared" ref="L158" si="86">K158-$K$7</f>
        <v>-4.8536659876505528</v>
      </c>
      <c r="M158" s="27">
        <f t="shared" ref="M158" si="87">SQRT((D158*D158)+(H158*H158))</f>
        <v>8.2320974909228642E-2</v>
      </c>
      <c r="N158" s="14"/>
      <c r="O158" s="41">
        <f t="shared" ref="O158" si="88">POWER(2,-L158)</f>
        <v>28.913392460598743</v>
      </c>
      <c r="P158" s="26">
        <f t="shared" ref="P158" si="89">M158/SQRT((COUNT(C156:C158)+COUNT(G156:G158)/2))</f>
        <v>3.8806479728135473E-2</v>
      </c>
    </row>
    <row r="159" spans="2:16">
      <c r="B159" s="36" t="s">
        <v>59</v>
      </c>
      <c r="C159" s="30"/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40"/>
    </row>
    <row r="160" spans="2:16">
      <c r="B160" s="36" t="s">
        <v>59</v>
      </c>
      <c r="C160" s="30">
        <v>30.777999877929688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40"/>
    </row>
    <row r="161" spans="2:16" ht="15.75">
      <c r="B161" s="36" t="s">
        <v>59</v>
      </c>
      <c r="C161" s="30">
        <v>31.099000930786133</v>
      </c>
      <c r="D161" s="4">
        <f t="shared" ref="D161" si="90">STDEV(C159:C161)</f>
        <v>0.22698202124281386</v>
      </c>
      <c r="E161" s="1">
        <f t="shared" ref="E161" si="91">AVERAGE(C159:C161)</f>
        <v>30.93850040435791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7.8801673253377267</v>
      </c>
      <c r="L161" s="1">
        <f t="shared" ref="L161" si="95">K161-$K$7</f>
        <v>-3.868499120076498</v>
      </c>
      <c r="M161" s="27">
        <f t="shared" ref="M161" si="96">SQRT((D161*D161)+(H161*H161))</f>
        <v>0.24473519120385767</v>
      </c>
      <c r="N161" s="14"/>
      <c r="O161" s="41">
        <f t="shared" ref="O161" si="97">POWER(2,-L161)</f>
        <v>14.606100122745797</v>
      </c>
      <c r="P161" s="26">
        <f t="shared" ref="P161" si="98">M161/SQRT((COUNT(C159:C161)+COUNT(G159:G161)/2))</f>
        <v>0.13081646228163529</v>
      </c>
    </row>
    <row r="162" spans="2:16">
      <c r="B162" s="36" t="s">
        <v>60</v>
      </c>
      <c r="C162" s="30">
        <v>23.72599983215332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40"/>
    </row>
    <row r="163" spans="2:16">
      <c r="B163" s="36" t="s">
        <v>60</v>
      </c>
      <c r="C163" s="30">
        <v>23.386999130249023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40"/>
    </row>
    <row r="164" spans="2:16" ht="15.75">
      <c r="B164" s="36" t="s">
        <v>60</v>
      </c>
      <c r="C164" s="30">
        <v>23.625999450683594</v>
      </c>
      <c r="D164" s="4">
        <f t="shared" ref="D164" si="99">STDEV(C162:C164)</f>
        <v>0.1741851052537329</v>
      </c>
      <c r="E164" s="1">
        <f t="shared" ref="E164" si="100">AVERAGE(C162:C164)</f>
        <v>23.579666137695313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6.9143333435058594</v>
      </c>
      <c r="L164" s="1">
        <f t="shared" ref="L164" si="104">K164-$K$7</f>
        <v>-4.8343331019083653</v>
      </c>
      <c r="M164" s="27">
        <f t="shared" ref="M164" si="105">SQRT((D164*D164)+(H164*H164))</f>
        <v>0.17498791742744516</v>
      </c>
      <c r="N164" s="14"/>
      <c r="O164" s="41">
        <f t="shared" ref="O164" si="106">POWER(2,-L164)</f>
        <v>28.528522020236458</v>
      </c>
      <c r="P164" s="26">
        <f t="shared" ref="P164" si="107">M164/SQRT((COUNT(C162:C164)+COUNT(G162:G164)/2))</f>
        <v>8.2490095359105411E-2</v>
      </c>
    </row>
    <row r="165" spans="2:16">
      <c r="B165" s="36" t="s">
        <v>61</v>
      </c>
      <c r="C165" s="30">
        <v>26.174999237060547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40"/>
    </row>
    <row r="166" spans="2:16">
      <c r="B166" s="36" t="s">
        <v>61</v>
      </c>
      <c r="C166" s="30">
        <v>26.093000411987305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40"/>
    </row>
    <row r="167" spans="2:16" ht="15.75">
      <c r="B167" s="36" t="s">
        <v>61</v>
      </c>
      <c r="C167" s="30">
        <v>26.243000030517578</v>
      </c>
      <c r="D167" s="4">
        <f t="shared" ref="D167" si="108">STDEV(C165:C167)</f>
        <v>7.5108588926750527E-2</v>
      </c>
      <c r="E167" s="1">
        <f t="shared" ref="E167" si="109">AVERAGE(C165:C167)</f>
        <v>26.170333226521809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8.2609996795654297</v>
      </c>
      <c r="L167" s="1">
        <f t="shared" ref="L167" si="113">K167-$K$7</f>
        <v>-3.487666765848795</v>
      </c>
      <c r="M167" s="27">
        <f t="shared" ref="M167" si="114">SQRT((D167*D167)+(H167*H167))</f>
        <v>8.5951577833724091E-2</v>
      </c>
      <c r="N167" s="14"/>
      <c r="O167" s="41">
        <f t="shared" ref="O167" si="115">POWER(2,-L167)</f>
        <v>11.217402706700048</v>
      </c>
      <c r="P167" s="26">
        <f t="shared" ref="P167" si="116">M167/SQRT((COUNT(C165:C167)+COUNT(G165:G167)/2))</f>
        <v>4.051796235993977E-2</v>
      </c>
    </row>
    <row r="168" spans="2:16">
      <c r="B168" s="36" t="s">
        <v>62</v>
      </c>
      <c r="C168" s="30">
        <v>23.278999328613281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40"/>
    </row>
    <row r="169" spans="2:16">
      <c r="B169" s="36" t="s">
        <v>62</v>
      </c>
      <c r="C169" s="30">
        <v>23.28700065612793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40"/>
    </row>
    <row r="170" spans="2:16" ht="15.75">
      <c r="B170" s="36" t="s">
        <v>62</v>
      </c>
      <c r="C170" s="30">
        <v>23.347999572753906</v>
      </c>
      <c r="D170" s="4">
        <f t="shared" ref="D170" si="117">STDEV(C168:C170)</f>
        <v>3.7740170382510117E-2</v>
      </c>
      <c r="E170" s="1">
        <f t="shared" ref="E170" si="118">AVERAGE(C168:C170)</f>
        <v>23.304666519165039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6.4393329620361328</v>
      </c>
      <c r="L170" s="1">
        <f t="shared" ref="L170" si="122">K170-$K$7</f>
        <v>-5.3093334833780919</v>
      </c>
      <c r="M170" s="27">
        <f t="shared" ref="M170" si="123">SQRT((D170*D170)+(H170*H170))</f>
        <v>4.1069089668737659E-2</v>
      </c>
      <c r="N170" s="14"/>
      <c r="O170" s="41">
        <f t="shared" ref="O170" si="124">POWER(2,-L170)</f>
        <v>39.652323025754299</v>
      </c>
      <c r="P170" s="26">
        <f t="shared" ref="P170" si="125">M170/SQRT((COUNT(C168:C170)+COUNT(G168:G170)/2))</f>
        <v>1.9360154534615186E-2</v>
      </c>
    </row>
    <row r="171" spans="2:16">
      <c r="B171" s="36" t="s">
        <v>63</v>
      </c>
      <c r="C171" s="30">
        <v>25.413999557495117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40"/>
    </row>
    <row r="172" spans="2:16">
      <c r="B172" s="36" t="s">
        <v>63</v>
      </c>
      <c r="C172" s="30">
        <v>25.604999542236328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40"/>
    </row>
    <row r="173" spans="2:16" ht="15.75">
      <c r="B173" s="36" t="s">
        <v>63</v>
      </c>
      <c r="C173" s="30">
        <v>25.559000015258789</v>
      </c>
      <c r="D173" s="4">
        <f t="shared" ref="D173" si="126">STDEV(C171:C173)</f>
        <v>9.9684572030124555E-2</v>
      </c>
      <c r="E173" s="1">
        <f t="shared" ref="E173" si="127">AVERAGE(C171:C173)</f>
        <v>25.525999704996746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7.7553323109944685</v>
      </c>
      <c r="L173" s="1">
        <f t="shared" ref="L173" si="131">K173-$K$7</f>
        <v>-3.9933341344197562</v>
      </c>
      <c r="M173" s="27">
        <f t="shared" ref="M173" si="132">SQRT((D173*D173)+(H173*H173))</f>
        <v>0.10470604174986925</v>
      </c>
      <c r="N173" s="14"/>
      <c r="O173" s="41">
        <f t="shared" ref="O173" si="133">POWER(2,-L173)</f>
        <v>15.926243709027222</v>
      </c>
      <c r="P173" s="26">
        <f t="shared" ref="P173" si="134">M173/SQRT((COUNT(C171:C173)+COUNT(G171:G173)/2))</f>
        <v>4.9358901435022876E-2</v>
      </c>
    </row>
    <row r="174" spans="2:16">
      <c r="B174" s="36" t="s">
        <v>64</v>
      </c>
      <c r="C174" s="30">
        <v>24.846000671386719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40"/>
    </row>
    <row r="175" spans="2:16">
      <c r="B175" s="36" t="s">
        <v>64</v>
      </c>
      <c r="C175" s="30">
        <v>24.895000457763672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40"/>
    </row>
    <row r="176" spans="2:16" ht="15.75">
      <c r="B176" s="36" t="s">
        <v>64</v>
      </c>
      <c r="C176" s="30">
        <v>24.854999542236328</v>
      </c>
      <c r="D176" s="4">
        <f t="shared" ref="D176" si="135">STDEV(C174:C176)</f>
        <v>2.6083302400132926E-2</v>
      </c>
      <c r="E176" s="1">
        <f t="shared" ref="E176" si="136">AVERAGE(C174:C176)</f>
        <v>24.865333557128906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8.1396668752034493</v>
      </c>
      <c r="L176" s="1">
        <f t="shared" ref="L176" si="140">K176-$K$7</f>
        <v>-3.6089995702107753</v>
      </c>
      <c r="M176" s="27">
        <f t="shared" ref="M176" si="141">SQRT((D176*D176)+(H176*H176))</f>
        <v>6.3092415865087528E-2</v>
      </c>
      <c r="N176" s="14"/>
      <c r="O176" s="41">
        <f t="shared" ref="O176" si="142">POWER(2,-L176)</f>
        <v>12.201609591102512</v>
      </c>
      <c r="P176" s="26">
        <f t="shared" ref="P176" si="143">M176/SQRT((COUNT(C174:C176)+COUNT(G174:G176)/2))</f>
        <v>2.9742050066430072E-2</v>
      </c>
    </row>
    <row r="177" spans="2:16">
      <c r="B177" s="36" t="s">
        <v>65</v>
      </c>
      <c r="C177" s="30">
        <v>26.152999877929687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40"/>
    </row>
    <row r="178" spans="2:16">
      <c r="B178" s="36" t="s">
        <v>65</v>
      </c>
      <c r="C178" s="30">
        <v>26.13599967956543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40"/>
    </row>
    <row r="179" spans="2:16" ht="15.75">
      <c r="B179" s="36" t="s">
        <v>65</v>
      </c>
      <c r="C179" s="30">
        <v>26.181999206542969</v>
      </c>
      <c r="D179" s="4">
        <f t="shared" ref="D179" si="144">STDEV(C177:C179)</f>
        <v>2.3259135433210364E-2</v>
      </c>
      <c r="E179" s="1">
        <f t="shared" ref="E179" si="145">AVERAGE(C177:C179)</f>
        <v>26.156999588012695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8.1606661478678397</v>
      </c>
      <c r="L179" s="1">
        <f t="shared" ref="L179" si="149">K179-$K$7</f>
        <v>-3.5880002975463849</v>
      </c>
      <c r="M179" s="27">
        <f t="shared" ref="M179" si="150">SQRT((D179*D179)+(H179*H179))</f>
        <v>3.7700405529825121E-2</v>
      </c>
      <c r="N179" s="14"/>
      <c r="O179" s="41">
        <f t="shared" ref="O179" si="151">POWER(2,-L179)</f>
        <v>12.025294304662284</v>
      </c>
      <c r="P179" s="26">
        <f t="shared" ref="P179" si="152">M179/SQRT((COUNT(C177:C179)+COUNT(G177:G179)/2))</f>
        <v>1.7772141602414773E-2</v>
      </c>
    </row>
    <row r="180" spans="2:16">
      <c r="B180" s="36" t="s">
        <v>66</v>
      </c>
      <c r="C180" s="30">
        <v>23.384000778198242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40"/>
    </row>
    <row r="181" spans="2:16">
      <c r="B181" s="36" t="s">
        <v>66</v>
      </c>
      <c r="C181" s="30">
        <v>23.22599983215332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40"/>
    </row>
    <row r="182" spans="2:16" ht="15.75">
      <c r="B182" s="36" t="s">
        <v>66</v>
      </c>
      <c r="C182" s="30">
        <v>23.409999847412109</v>
      </c>
      <c r="D182" s="4">
        <f t="shared" ref="D182" si="153">STDEV(C180:C182)</f>
        <v>9.9579328650003449E-2</v>
      </c>
      <c r="E182" s="1">
        <f t="shared" ref="E182" si="154">AVERAGE(C180:C182)</f>
        <v>23.340000152587891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6.7274999618530273</v>
      </c>
      <c r="L182" s="1">
        <f t="shared" ref="L182" si="158">K182-$K$7</f>
        <v>-5.0211664835611973</v>
      </c>
      <c r="M182" s="27">
        <f t="shared" ref="M182" si="159">SQRT((D182*D182)+(H182*H182))</f>
        <v>0.10014270892173106</v>
      </c>
      <c r="N182" s="14"/>
      <c r="O182" s="41">
        <f t="shared" ref="O182" si="160">POWER(2,-L182)</f>
        <v>32.472948575071136</v>
      </c>
      <c r="P182" s="26">
        <f t="shared" ref="P182" si="161">M182/SQRT((COUNT(C180:C182)+COUNT(G180:G182)/2))</f>
        <v>5.0071354460865532E-2</v>
      </c>
    </row>
    <row r="183" spans="2:16">
      <c r="B183" s="36" t="s">
        <v>67</v>
      </c>
      <c r="C183" s="30">
        <v>27.134000778198242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40"/>
    </row>
    <row r="184" spans="2:16">
      <c r="B184" s="36" t="s">
        <v>67</v>
      </c>
      <c r="C184" s="30">
        <v>26.670000076293945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40"/>
    </row>
    <row r="185" spans="2:16" ht="15.75">
      <c r="B185" s="36" t="s">
        <v>67</v>
      </c>
      <c r="C185" s="30">
        <v>26.954000473022461</v>
      </c>
      <c r="D185" s="4">
        <f t="shared" ref="D185" si="162">STDEV(C183:C185)</f>
        <v>0.23393481519879067</v>
      </c>
      <c r="E185" s="1">
        <f t="shared" ref="E185" si="163">AVERAGE(C183:C185)</f>
        <v>26.919333775838215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8.2269999186197893</v>
      </c>
      <c r="L185" s="1">
        <f t="shared" ref="L185" si="167">K185-$K$7</f>
        <v>-3.5216665267944354</v>
      </c>
      <c r="M185" s="27">
        <f t="shared" ref="M185" si="168">SQRT((D185*D185)+(H185*H185))</f>
        <v>0.24084400083517415</v>
      </c>
      <c r="N185" s="14"/>
      <c r="O185" s="41">
        <f t="shared" ref="O185" si="169">POWER(2,-L185)</f>
        <v>11.484901089065856</v>
      </c>
      <c r="P185" s="26">
        <f t="shared" ref="P185" si="170">M185/SQRT((COUNT(C183:C185)+COUNT(G183:G185)/2))</f>
        <v>0.11353495079910012</v>
      </c>
    </row>
    <row r="186" spans="2:16">
      <c r="B186" s="36" t="s">
        <v>68</v>
      </c>
      <c r="C186" s="30">
        <v>24.642999649047852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40"/>
    </row>
    <row r="187" spans="2:16">
      <c r="B187" s="36" t="s">
        <v>68</v>
      </c>
      <c r="C187" s="30">
        <v>24.788000106811523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40"/>
    </row>
    <row r="188" spans="2:16" ht="15.75">
      <c r="B188" s="36" t="s">
        <v>68</v>
      </c>
      <c r="C188" s="30">
        <v>24.89900016784668</v>
      </c>
      <c r="D188" s="4">
        <f t="shared" ref="D188" si="171">STDEV(C186:C188)</f>
        <v>0.1283760179620477</v>
      </c>
      <c r="E188" s="1">
        <f t="shared" ref="E188" si="172">AVERAGE(C186:C188)</f>
        <v>24.776666641235352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7.6166667938232422</v>
      </c>
      <c r="L188" s="1">
        <f t="shared" ref="L188" si="176">K188-$K$7</f>
        <v>-4.1319996515909825</v>
      </c>
      <c r="M188" s="27">
        <f t="shared" ref="M188" si="177">SQRT((D188*D188)+(H188*H188))</f>
        <v>0.13029356857450278</v>
      </c>
      <c r="N188" s="14"/>
      <c r="O188" s="41">
        <f t="shared" ref="O188" si="178">POWER(2,-L188)</f>
        <v>17.532984028969199</v>
      </c>
      <c r="P188" s="26">
        <f t="shared" ref="P188" si="179">M188/SQRT((COUNT(C186:C188)+COUNT(G186:G188)/2))</f>
        <v>6.1420977256016911E-2</v>
      </c>
    </row>
    <row r="189" spans="2:16">
      <c r="B189" s="36" t="s">
        <v>69</v>
      </c>
      <c r="C189" s="30">
        <v>24.240999221801758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40"/>
    </row>
    <row r="190" spans="2:16">
      <c r="B190" s="36" t="s">
        <v>69</v>
      </c>
      <c r="C190" s="30">
        <v>24.430999755859375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40"/>
    </row>
    <row r="191" spans="2:16" ht="15.75">
      <c r="B191" s="36" t="s">
        <v>69</v>
      </c>
      <c r="C191" s="30">
        <v>24.322999954223633</v>
      </c>
      <c r="D191" s="4">
        <f t="shared" ref="D191" si="180">STDEV(C189:C191)</f>
        <v>9.5296275034987027E-2</v>
      </c>
      <c r="E191" s="1">
        <f t="shared" ref="E191" si="181">AVERAGE(C189:C191)</f>
        <v>24.331666310628254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6.2353331247965471</v>
      </c>
      <c r="L191" s="1">
        <f t="shared" ref="L191" si="185">K191-$K$7</f>
        <v>-5.5133333206176776</v>
      </c>
      <c r="M191" s="27">
        <f t="shared" ref="M191" si="186">SQRT((D191*D191)+(H191*H191))</f>
        <v>9.5413396185327362E-2</v>
      </c>
      <c r="N191" s="14"/>
      <c r="O191" s="41">
        <f t="shared" ref="O191" si="187">POWER(2,-L191)</f>
        <v>45.675015730896277</v>
      </c>
      <c r="P191" s="26">
        <f t="shared" ref="P191" si="188">M191/SQRT((COUNT(C189:C191)+COUNT(G189:G191)/2))</f>
        <v>4.4978306305789098E-2</v>
      </c>
    </row>
    <row r="192" spans="2:16">
      <c r="B192" s="36" t="s">
        <v>70</v>
      </c>
      <c r="C192" s="30">
        <v>23.757999420166016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40"/>
    </row>
    <row r="193" spans="2:16">
      <c r="B193" s="36" t="s">
        <v>70</v>
      </c>
      <c r="C193" s="30">
        <v>23.917999267578125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40"/>
    </row>
    <row r="194" spans="2:16" ht="15.75">
      <c r="B194" s="36" t="s">
        <v>70</v>
      </c>
      <c r="C194" s="30">
        <v>23.854999542236328</v>
      </c>
      <c r="D194" s="4">
        <f t="shared" ref="D194" si="189">STDEV(C192:C194)</f>
        <v>8.0599772794030106E-2</v>
      </c>
      <c r="E194" s="1">
        <f t="shared" ref="E194" si="190">AVERAGE(C192:C194)</f>
        <v>23.843666076660156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6.9473330179850272</v>
      </c>
      <c r="L194" s="1">
        <f t="shared" ref="L194" si="194">K194-$K$7</f>
        <v>-4.8013334274291974</v>
      </c>
      <c r="M194" s="27">
        <f t="shared" ref="M194" si="195">SQRT((D194*D194)+(H194*H194))</f>
        <v>8.2792780489567674E-2</v>
      </c>
      <c r="N194" s="14"/>
      <c r="O194" s="41">
        <f t="shared" ref="O194" si="196">POWER(2,-L194)</f>
        <v>27.883377650749399</v>
      </c>
      <c r="P194" s="26">
        <f t="shared" ref="P194" si="197">M194/SQRT((COUNT(C192:C194)+COUNT(G192:G194)/2))</f>
        <v>3.9028891011641732E-2</v>
      </c>
    </row>
    <row r="195" spans="2:16">
      <c r="B195" s="36" t="s">
        <v>71</v>
      </c>
      <c r="C195" s="30">
        <v>26.374000549316406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40"/>
    </row>
    <row r="196" spans="2:16">
      <c r="B196" s="36" t="s">
        <v>71</v>
      </c>
      <c r="C196" s="30">
        <v>26.294000625610352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40"/>
    </row>
    <row r="197" spans="2:16" ht="15.75">
      <c r="B197" s="36" t="s">
        <v>71</v>
      </c>
      <c r="C197" s="30">
        <v>26.39900016784668</v>
      </c>
      <c r="D197" s="4">
        <f t="shared" ref="D197" si="198">STDEV(C195:C197)</f>
        <v>5.4848081992403062E-2</v>
      </c>
      <c r="E197" s="1">
        <f t="shared" ref="E197" si="199">AVERAGE(C195:C197)</f>
        <v>26.355667114257813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8.5540008544921875</v>
      </c>
      <c r="L197" s="1">
        <f t="shared" ref="L197" si="203">K197-$K$7</f>
        <v>-3.1946655909220372</v>
      </c>
      <c r="M197" s="27">
        <f t="shared" ref="M197" si="204">SQRT((D197*D197)+(H197*H197))</f>
        <v>0.13614145475432732</v>
      </c>
      <c r="N197" s="14"/>
      <c r="O197" s="41">
        <f t="shared" ref="O197" si="205">POWER(2,-L197)</f>
        <v>9.1556708027545248</v>
      </c>
      <c r="P197" s="26">
        <f t="shared" ref="P197" si="206">M197/SQRT((COUNT(C195:C197)+COUNT(G195:G197)/2))</f>
        <v>6.41776972382576E-2</v>
      </c>
    </row>
    <row r="198" spans="2:16">
      <c r="B198" s="36" t="s">
        <v>72</v>
      </c>
      <c r="C198" s="30">
        <v>25.079000473022461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40"/>
    </row>
    <row r="199" spans="2:16">
      <c r="B199" s="36" t="s">
        <v>72</v>
      </c>
      <c r="C199" s="30">
        <v>24.979000091552734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40"/>
    </row>
    <row r="200" spans="2:16" ht="15.75">
      <c r="B200" s="36" t="s">
        <v>72</v>
      </c>
      <c r="C200" s="30">
        <v>25.049999237060547</v>
      </c>
      <c r="D200" s="4">
        <f t="shared" ref="D200" si="207">STDEV(C198:C200)</f>
        <v>5.144904703401379E-2</v>
      </c>
      <c r="E200" s="1">
        <f t="shared" ref="E200" si="208">AVERAGE(C198:C200)</f>
        <v>25.035999933878582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6.8104998270670585</v>
      </c>
      <c r="L200" s="1">
        <f t="shared" ref="L200" si="212">K200-$K$7</f>
        <v>-4.9381666183471662</v>
      </c>
      <c r="M200" s="27">
        <f t="shared" ref="M200" si="213">SQRT((D200*D200)+(H200*H200))</f>
        <v>5.1570435152854491E-2</v>
      </c>
      <c r="N200" s="14"/>
      <c r="O200" s="41">
        <f t="shared" ref="O200" si="214">POWER(2,-L200)</f>
        <v>30.657467441400755</v>
      </c>
      <c r="P200" s="26">
        <f t="shared" ref="P200" si="215">M200/SQRT((COUNT(C198:C200)+COUNT(G198:G200)/2))</f>
        <v>2.5785217576427245E-2</v>
      </c>
    </row>
    <row r="201" spans="2:16">
      <c r="B201" s="36" t="s">
        <v>73</v>
      </c>
      <c r="C201" s="30">
        <v>26.08799934387207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40"/>
    </row>
    <row r="202" spans="2:16">
      <c r="B202" s="36" t="s">
        <v>73</v>
      </c>
      <c r="C202" s="30">
        <v>26.190000534057617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40"/>
    </row>
    <row r="203" spans="2:16" ht="15.75">
      <c r="B203" s="36" t="s">
        <v>73</v>
      </c>
      <c r="C203" s="30">
        <v>25.868000030517578</v>
      </c>
      <c r="D203" s="4">
        <f t="shared" ref="D203" si="216">STDEV(C201:C203)</f>
        <v>0.16456420477328509</v>
      </c>
      <c r="E203" s="1">
        <f t="shared" ref="E203" si="217">AVERAGE(C201:C203)</f>
        <v>26.04866663614909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7.1116663614908866</v>
      </c>
      <c r="L203" s="1">
        <f t="shared" ref="L203" si="221">K203-$K$7</f>
        <v>-4.6370000839233381</v>
      </c>
      <c r="M203" s="27">
        <f t="shared" ref="M203" si="222">SQRT((D203*D203)+(H203*H203))</f>
        <v>0.16567546462831303</v>
      </c>
      <c r="N203" s="14"/>
      <c r="O203" s="41">
        <f t="shared" ref="O203" si="223">POWER(2,-L203)</f>
        <v>24.881474595627679</v>
      </c>
      <c r="P203" s="26">
        <f t="shared" ref="P203" si="224">M203/SQRT((COUNT(C201:C203)+COUNT(G201:G203)/2))</f>
        <v>7.8100163009941437E-2</v>
      </c>
    </row>
    <row r="204" spans="2:16">
      <c r="B204" s="36" t="s">
        <v>74</v>
      </c>
      <c r="C204" s="30">
        <v>27.236000061035156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40"/>
    </row>
    <row r="205" spans="2:16">
      <c r="B205" s="36" t="s">
        <v>74</v>
      </c>
      <c r="C205" s="30">
        <v>26.534000396728516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40"/>
    </row>
    <row r="206" spans="2:16" ht="15.75">
      <c r="B206" s="36" t="s">
        <v>74</v>
      </c>
      <c r="C206" s="30">
        <v>26.975000381469727</v>
      </c>
      <c r="D206" s="4">
        <f t="shared" ref="D206" si="225">STDEV(C204:C206)</f>
        <v>0.3548251559949836</v>
      </c>
      <c r="E206" s="1">
        <f t="shared" ref="E206" si="226">AVERAGE(C204:C206)</f>
        <v>26.915000279744465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8.7470003763834612</v>
      </c>
      <c r="L206" s="1">
        <f t="shared" ref="L206" si="230">K206-$K$7</f>
        <v>-3.0016660690307635</v>
      </c>
      <c r="M206" s="27">
        <f t="shared" ref="M206" si="231">SQRT((D206*D206)+(H206*H206))</f>
        <v>0.35578068645051836</v>
      </c>
      <c r="N206" s="14"/>
      <c r="O206" s="41">
        <f t="shared" ref="O206" si="232">POWER(2,-L206)</f>
        <v>8.0092439850034527</v>
      </c>
      <c r="P206" s="26">
        <f t="shared" ref="P206" si="233">M206/SQRT((COUNT(C204:C206)+COUNT(G204:G206)/2))</f>
        <v>0.16771662400291093</v>
      </c>
    </row>
    <row r="207" spans="2:16">
      <c r="B207" s="36" t="s">
        <v>75</v>
      </c>
      <c r="C207" s="30">
        <v>26.961000442504883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40"/>
    </row>
    <row r="208" spans="2:16">
      <c r="B208" s="36" t="s">
        <v>75</v>
      </c>
      <c r="C208" s="30">
        <v>27.420999526977539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40"/>
    </row>
    <row r="209" spans="2:16" ht="15.75">
      <c r="B209" s="36" t="s">
        <v>75</v>
      </c>
      <c r="C209" s="30">
        <v>27.260000228881836</v>
      </c>
      <c r="D209" s="4">
        <f t="shared" ref="D209" si="234">STDEV(C207:C209)</f>
        <v>0.23342407900500178</v>
      </c>
      <c r="E209" s="1">
        <f t="shared" ref="E209" si="235">AVERAGE(C207:C209)</f>
        <v>27.214000066121418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7.6756668090820313</v>
      </c>
      <c r="L209" s="1">
        <f t="shared" ref="L209" si="239">K209-$K$7</f>
        <v>-4.0729996363321934</v>
      </c>
      <c r="M209" s="27">
        <f t="shared" ref="M209" si="240">SQRT((D209*D209)+(H209*H209))</f>
        <v>0.24021465678685022</v>
      </c>
      <c r="N209" s="14"/>
      <c r="O209" s="41">
        <f t="shared" ref="O209" si="241">POWER(2,-L209)</f>
        <v>16.830424224726936</v>
      </c>
      <c r="P209" s="26">
        <f t="shared" ref="P209" si="242">M209/SQRT((COUNT(C207:C209)+COUNT(G207:G209)/2))</f>
        <v>0.11323827516958729</v>
      </c>
    </row>
    <row r="210" spans="2:16">
      <c r="B210" s="36" t="s">
        <v>76</v>
      </c>
      <c r="C210" s="30">
        <v>25.052999496459961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40"/>
    </row>
    <row r="211" spans="2:16">
      <c r="B211" s="36" t="s">
        <v>76</v>
      </c>
      <c r="C211" s="30">
        <v>25.257999420166016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40"/>
    </row>
    <row r="212" spans="2:16" ht="15.75">
      <c r="B212" s="36" t="s">
        <v>76</v>
      </c>
      <c r="C212" s="30">
        <v>24.966999053955078</v>
      </c>
      <c r="D212" s="4">
        <f t="shared" ref="D212" si="243">STDEV(C210:C212)</f>
        <v>0.14950042249963913</v>
      </c>
      <c r="E212" s="1">
        <f t="shared" ref="E212" si="244">AVERAGE(C210:C212)</f>
        <v>25.092665990193684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7.3213329315185547</v>
      </c>
      <c r="L212" s="1">
        <f t="shared" ref="L212" si="248">K212-$K$7</f>
        <v>-4.42733351389567</v>
      </c>
      <c r="M212" s="27">
        <f t="shared" ref="M212" si="249">SQRT((D212*D212)+(H212*H212))</f>
        <v>0.27663130448603446</v>
      </c>
      <c r="N212" s="14"/>
      <c r="O212" s="41">
        <f t="shared" ref="O212" si="250">POWER(2,-L212)</f>
        <v>21.515933260577185</v>
      </c>
      <c r="P212" s="26">
        <f t="shared" ref="P212" si="251">M212/SQRT((COUNT(C210:C212)+COUNT(G210:G212)/2))</f>
        <v>0.13040524752703705</v>
      </c>
    </row>
    <row r="213" spans="2:16">
      <c r="B213" s="36" t="s">
        <v>77</v>
      </c>
      <c r="C213" s="30">
        <v>26.823999404907227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40"/>
    </row>
    <row r="214" spans="2:16">
      <c r="B214" s="36" t="s">
        <v>77</v>
      </c>
      <c r="C214" s="30">
        <v>26.812999725341797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40"/>
    </row>
    <row r="215" spans="2:16" ht="15.75">
      <c r="B215" s="36" t="s">
        <v>77</v>
      </c>
      <c r="C215" s="30">
        <v>27.099000930786133</v>
      </c>
      <c r="D215" s="4">
        <f t="shared" ref="D215" si="252">STDEV(C213:C215)</f>
        <v>0.16204090106198607</v>
      </c>
      <c r="E215" s="1">
        <f t="shared" ref="E215" si="253">AVERAGE(C213:C215)</f>
        <v>26.912000020345051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8.5003337860107422</v>
      </c>
      <c r="L215" s="1">
        <f t="shared" ref="L215" si="257">K215-$K$7</f>
        <v>-3.2483326594034825</v>
      </c>
      <c r="M215" s="27">
        <f t="shared" ref="M215" si="258">SQRT((D215*D215)+(H215*H215))</f>
        <v>0.16287291434777176</v>
      </c>
      <c r="N215" s="14"/>
      <c r="O215" s="41">
        <f t="shared" ref="O215" si="259">POWER(2,-L215)</f>
        <v>9.5026682195431498</v>
      </c>
      <c r="P215" s="26">
        <f t="shared" ref="P215" si="260">M215/SQRT((COUNT(C213:C215)+COUNT(G213:G215)/2))</f>
        <v>7.6779028137950109E-2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workbookViewId="0">
      <selection activeCell="O11" sqref="O11:O104"/>
    </sheetView>
  </sheetViews>
  <sheetFormatPr defaultRowHeight="12.75"/>
  <cols>
    <col min="1" max="1" width="0.7109375" customWidth="1"/>
    <col min="2" max="2" width="21.140625" style="36" customWidth="1"/>
    <col min="3" max="3" width="7.8554687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8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1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9" t="s">
        <v>2</v>
      </c>
      <c r="P2" s="11" t="s">
        <v>5</v>
      </c>
    </row>
    <row r="3" spans="2:16" ht="15.75">
      <c r="C3" s="32" t="s">
        <v>137</v>
      </c>
      <c r="D3" s="33"/>
      <c r="E3" s="34"/>
      <c r="F3" s="17"/>
      <c r="G3" s="35" t="s">
        <v>78</v>
      </c>
      <c r="H3" s="35"/>
      <c r="I3" s="35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25.874000549316406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40"/>
    </row>
    <row r="6" spans="2:16">
      <c r="B6" s="37" t="s">
        <v>4</v>
      </c>
      <c r="C6" s="30">
        <v>25.740999221801758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40"/>
    </row>
    <row r="7" spans="2:16" ht="15.75">
      <c r="B7" s="37"/>
      <c r="C7" s="30">
        <v>25.777999877929688</v>
      </c>
      <c r="D7" s="4">
        <f>STDEV(C5:C8)</f>
        <v>6.8647081245620384E-2</v>
      </c>
      <c r="E7" s="1">
        <f>AVERAGE(C5:C8)</f>
        <v>25.797666549682617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11.748666445414225</v>
      </c>
      <c r="L7" s="1">
        <f>K7-$K$7</f>
        <v>0</v>
      </c>
      <c r="M7" s="27">
        <f>SQRT((D7*D7)+(H7*H7))</f>
        <v>7.6703528653961225E-2</v>
      </c>
      <c r="N7" s="14"/>
      <c r="O7" s="41">
        <f>POWER(2,-L7)</f>
        <v>1</v>
      </c>
      <c r="P7" s="26">
        <f>M7/SQRT((COUNT(C5:C8)+COUNT(G5:G8)/2))</f>
        <v>3.615839016810176E-2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40"/>
    </row>
    <row r="9" spans="2:16">
      <c r="B9" s="36" t="s">
        <v>80</v>
      </c>
      <c r="C9" s="30">
        <v>28.169000625610352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40"/>
    </row>
    <row r="10" spans="2:16">
      <c r="B10" s="36" t="s">
        <v>80</v>
      </c>
      <c r="C10" s="30">
        <v>28.322999954223633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40"/>
    </row>
    <row r="11" spans="2:16" ht="15.75">
      <c r="B11" s="36" t="s">
        <v>80</v>
      </c>
      <c r="C11" s="30">
        <v>27.833999633789063</v>
      </c>
      <c r="D11" s="4">
        <f>STDEV(C9:C11)</f>
        <v>0.25002092283088578</v>
      </c>
      <c r="E11" s="1">
        <f>AVERAGE(C9:C11)</f>
        <v>28.108666737874348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8.4363339742024728</v>
      </c>
      <c r="L11" s="1">
        <f>K11-$K$7</f>
        <v>-3.3123324712117519</v>
      </c>
      <c r="M11" s="27">
        <f>SQRT((D11*D11)+(H11*H11))</f>
        <v>0.25378492524125951</v>
      </c>
      <c r="N11" s="14"/>
      <c r="O11" s="41">
        <f>POWER(2,-L11)</f>
        <v>9.933708906399616</v>
      </c>
      <c r="P11" s="26">
        <f>M11/SQRT((COUNT(C9:C11)+COUNT(G9:G11)/2))</f>
        <v>0.11963536106734375</v>
      </c>
    </row>
    <row r="12" spans="2:16">
      <c r="B12" s="36" t="s">
        <v>81</v>
      </c>
      <c r="C12" s="30">
        <v>29.148000717163086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40"/>
    </row>
    <row r="13" spans="2:16">
      <c r="B13" s="36" t="s">
        <v>81</v>
      </c>
      <c r="C13" s="30">
        <v>28.746999740600586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40"/>
    </row>
    <row r="14" spans="2:16" ht="15.75">
      <c r="B14" s="36" t="s">
        <v>81</v>
      </c>
      <c r="C14" s="30">
        <v>28.818000793457031</v>
      </c>
      <c r="D14" s="4">
        <f>STDEV(C12:C14)</f>
        <v>0.2139871033327124</v>
      </c>
      <c r="E14" s="1">
        <f>AVERAGE(C12:C14)</f>
        <v>28.904333750406902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8.5770009358723982</v>
      </c>
      <c r="L14" s="1">
        <f>K14-$K$7</f>
        <v>-3.1716655095418265</v>
      </c>
      <c r="M14" s="27">
        <f>SQRT((D14*D14)+(H14*H14))</f>
        <v>0.21441273143728798</v>
      </c>
      <c r="N14" s="14"/>
      <c r="O14" s="41">
        <f>POWER(2,-L14)</f>
        <v>9.0108644067833481</v>
      </c>
      <c r="P14" s="26">
        <f>M14/SQRT((COUNT(C12:C14)+COUNT(G12:G14)/2))</f>
        <v>0.10107513091469092</v>
      </c>
    </row>
    <row r="15" spans="2:16">
      <c r="B15" s="36" t="s">
        <v>82</v>
      </c>
      <c r="C15" s="30">
        <v>28.496000289916992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40"/>
    </row>
    <row r="16" spans="2:16">
      <c r="B16" s="36" t="s">
        <v>82</v>
      </c>
      <c r="C16" s="30">
        <v>27.955999374389648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40"/>
    </row>
    <row r="17" spans="2:16" ht="15.75">
      <c r="B17" s="36" t="s">
        <v>82</v>
      </c>
      <c r="C17" s="30">
        <v>27.920999526977539</v>
      </c>
      <c r="D17" s="4">
        <f>STDEV(C15:C17)</f>
        <v>0.32234863514258877</v>
      </c>
      <c r="E17" s="1">
        <f>AVERAGE(C15:C17)</f>
        <v>28.124333063761394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8.073332468668621</v>
      </c>
      <c r="L17" s="1">
        <f>K17-$K$7</f>
        <v>-3.6753339767456037</v>
      </c>
      <c r="M17" s="27">
        <f>SQRT((D17*D17)+(H17*H17))</f>
        <v>0.32616194600392018</v>
      </c>
      <c r="N17" s="14"/>
      <c r="O17" s="41">
        <f>POWER(2,-L17)</f>
        <v>12.775731357843831</v>
      </c>
      <c r="P17" s="26">
        <f>M17/SQRT((COUNT(C15:C17)+COUNT(G15:G17)/2))</f>
        <v>0.15375421585624835</v>
      </c>
    </row>
    <row r="18" spans="2:16">
      <c r="B18" s="36" t="s">
        <v>83</v>
      </c>
      <c r="C18" s="30">
        <v>27.430000305175781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40"/>
    </row>
    <row r="19" spans="2:16">
      <c r="B19" s="36" t="s">
        <v>83</v>
      </c>
      <c r="C19" s="30">
        <v>27.711000442504883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40"/>
    </row>
    <row r="20" spans="2:16" ht="15.75">
      <c r="B20" s="36" t="s">
        <v>83</v>
      </c>
      <c r="C20" s="30">
        <v>27.728000640869141</v>
      </c>
      <c r="D20" s="4">
        <f>STDEV(C18:C20)</f>
        <v>0.1673590372006136</v>
      </c>
      <c r="E20" s="1">
        <f>AVERAGE(C18:C20)</f>
        <v>27.623000462849934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9.3437564628499317</v>
      </c>
      <c r="L20" s="1">
        <f>K20-$K$7</f>
        <v>-2.404909982564293</v>
      </c>
      <c r="M20" s="27">
        <f>SQRT((D20*D20)+(H20*H20))</f>
        <v>0.18011265752221992</v>
      </c>
      <c r="N20" s="14"/>
      <c r="O20" s="41">
        <f>POWER(2,-L20)</f>
        <v>5.2960251840238159</v>
      </c>
      <c r="P20" s="26">
        <f>M20/SQRT((COUNT(C18:C20)+COUNT(G18:G20)/2))</f>
        <v>8.4905921007661297E-2</v>
      </c>
    </row>
    <row r="21" spans="2:16">
      <c r="B21" s="36" t="s">
        <v>84</v>
      </c>
      <c r="C21" s="30">
        <v>27.329999923706055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40"/>
    </row>
    <row r="22" spans="2:16">
      <c r="B22" s="36" t="s">
        <v>84</v>
      </c>
      <c r="C22" s="30">
        <v>27.47599983215332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40"/>
    </row>
    <row r="23" spans="2:16" ht="15.75">
      <c r="B23" s="36" t="s">
        <v>84</v>
      </c>
      <c r="C23" s="30">
        <v>27.302999496459961</v>
      </c>
      <c r="D23" s="4">
        <f>STDEV(C21:C23)</f>
        <v>9.3071757699902863E-2</v>
      </c>
      <c r="E23" s="1">
        <f>AVERAGE(C21:C23)</f>
        <v>27.369666417439777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8.4556662241617815</v>
      </c>
      <c r="L23" s="1">
        <f>K23-$K$7</f>
        <v>-3.2930002212524432</v>
      </c>
      <c r="M23" s="27">
        <f>SQRT((D23*D23)+(H23*H23))</f>
        <v>0.10272948873189995</v>
      </c>
      <c r="N23" s="14"/>
      <c r="O23" s="41">
        <f>POWER(2,-L23)</f>
        <v>9.8014841583978729</v>
      </c>
      <c r="P23" s="26">
        <f>M23/SQRT((COUNT(C21:C23)+COUNT(G21:G23)/2))</f>
        <v>4.8427145406768991E-2</v>
      </c>
    </row>
    <row r="24" spans="2:16">
      <c r="B24" s="36" t="s">
        <v>85</v>
      </c>
      <c r="C24" s="30">
        <v>25.031000137329102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40"/>
    </row>
    <row r="25" spans="2:16">
      <c r="B25" s="36" t="s">
        <v>85</v>
      </c>
      <c r="C25" s="30">
        <v>24.861000061035156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40"/>
    </row>
    <row r="26" spans="2:16" ht="15.75">
      <c r="B26" s="36" t="s">
        <v>85</v>
      </c>
      <c r="C26" s="30">
        <v>24.945999145507812</v>
      </c>
      <c r="D26" s="4">
        <f>STDEV(C24:C26)</f>
        <v>8.500003814875598E-2</v>
      </c>
      <c r="E26" s="1">
        <f>AVERAGE(C24:C26)</f>
        <v>24.945999781290691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5.6203333536783866</v>
      </c>
      <c r="L26" s="1">
        <f>K26-$K$7</f>
        <v>-6.1283330917358381</v>
      </c>
      <c r="M26" s="27">
        <f>SQRT((D26*D26)+(H26*H26))</f>
        <v>8.7208551279788132E-2</v>
      </c>
      <c r="N26" s="14"/>
      <c r="O26" s="41">
        <f>POWER(2,-L26)</f>
        <v>69.95392451195876</v>
      </c>
      <c r="P26" s="26">
        <f>M26/SQRT((COUNT(C24:C26)+COUNT(G24:G26)/2))</f>
        <v>4.1110505324928638E-2</v>
      </c>
    </row>
    <row r="27" spans="2:16">
      <c r="B27" s="36" t="s">
        <v>86</v>
      </c>
      <c r="C27" s="30">
        <v>28.198999404907227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40"/>
    </row>
    <row r="28" spans="2:16">
      <c r="B28" s="36" t="s">
        <v>86</v>
      </c>
      <c r="C28" s="30">
        <v>28.329000473022461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40"/>
    </row>
    <row r="29" spans="2:16" ht="15.75">
      <c r="B29" s="36" t="s">
        <v>86</v>
      </c>
      <c r="C29" s="30">
        <v>28.815000534057617</v>
      </c>
      <c r="D29" s="4">
        <f>STDEV(C27:C29)</f>
        <v>0.32469311874224122</v>
      </c>
      <c r="E29" s="1">
        <f>AVERAGE(C27:C29)</f>
        <v>28.447666803995769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8.62933349609375</v>
      </c>
      <c r="L29" s="1">
        <f>K29-$K$7</f>
        <v>-3.1193329493204747</v>
      </c>
      <c r="M29" s="27">
        <f>SQRT((D29*D29)+(H29*H29))</f>
        <v>0.32576518825059292</v>
      </c>
      <c r="N29" s="14"/>
      <c r="O29" s="41">
        <f>POWER(2,-L29)</f>
        <v>8.6898600901443217</v>
      </c>
      <c r="P29" s="26">
        <f>M29/SQRT((COUNT(C27:C29)+COUNT(G27:G29)/2))</f>
        <v>0.15356718245767098</v>
      </c>
    </row>
    <row r="30" spans="2:16">
      <c r="B30" s="36" t="s">
        <v>87</v>
      </c>
      <c r="C30" s="30">
        <v>27.204999923706055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40"/>
    </row>
    <row r="31" spans="2:16">
      <c r="B31" s="36" t="s">
        <v>87</v>
      </c>
      <c r="C31" s="30">
        <v>27.524999618530273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40"/>
    </row>
    <row r="32" spans="2:16" ht="15.75">
      <c r="B32" s="36" t="s">
        <v>87</v>
      </c>
      <c r="C32" s="30">
        <v>27.740999221801758</v>
      </c>
      <c r="D32" s="4">
        <f>STDEV(C30:C32)</f>
        <v>0.2696760034002727</v>
      </c>
      <c r="E32" s="1">
        <f>AVERAGE(C30:C32)</f>
        <v>27.490332921346027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9.2546660105387346</v>
      </c>
      <c r="L32" s="1">
        <f>K32-$K$7</f>
        <v>-2.4940004348754901</v>
      </c>
      <c r="M32" s="27">
        <f>SQRT((D32*D32)+(H32*H32))</f>
        <v>0.26969886900937934</v>
      </c>
      <c r="N32" s="14"/>
      <c r="O32" s="41">
        <f>POWER(2,-L32)</f>
        <v>5.6333786057327009</v>
      </c>
      <c r="P32" s="26">
        <f>M32/SQRT((COUNT(C30:C32)+COUNT(G30:G32)/2))</f>
        <v>0.12713726610324971</v>
      </c>
    </row>
    <row r="33" spans="2:16">
      <c r="B33" s="36" t="s">
        <v>88</v>
      </c>
      <c r="C33" s="30">
        <v>24.945999145507812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40"/>
    </row>
    <row r="34" spans="2:16">
      <c r="B34" s="36" t="s">
        <v>88</v>
      </c>
      <c r="C34" s="30">
        <v>25.034000396728516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40"/>
    </row>
    <row r="35" spans="2:16" ht="15.75">
      <c r="B35" s="36" t="s">
        <v>88</v>
      </c>
      <c r="C35" s="30">
        <v>24.915000915527344</v>
      </c>
      <c r="D35" s="4">
        <f>STDEV(C33:C35)</f>
        <v>6.1733279793640468E-2</v>
      </c>
      <c r="E35" s="1">
        <f>AVERAGE(C33:C35)</f>
        <v>24.965000152587891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7.1840006510416679</v>
      </c>
      <c r="L35" s="1">
        <f>K35-$K$7</f>
        <v>-4.5646657943725568</v>
      </c>
      <c r="M35" s="27">
        <f>SQRT((D35*D35)+(H35*H35))</f>
        <v>9.7621364478152631E-2</v>
      </c>
      <c r="N35" s="14"/>
      <c r="O35" s="41">
        <f>POWER(2,-L35)</f>
        <v>23.664717493875241</v>
      </c>
      <c r="P35" s="26">
        <f>M35/SQRT((COUNT(C33:C35)+COUNT(G33:G35)/2))</f>
        <v>4.6019152540790191E-2</v>
      </c>
    </row>
    <row r="36" spans="2:16">
      <c r="B36" s="36" t="s">
        <v>89</v>
      </c>
      <c r="C36" s="30"/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40"/>
    </row>
    <row r="37" spans="2:16">
      <c r="B37" s="36" t="s">
        <v>89</v>
      </c>
      <c r="C37" s="30">
        <v>26.857999801635742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40"/>
    </row>
    <row r="38" spans="2:16" ht="15.75">
      <c r="B38" s="36" t="s">
        <v>89</v>
      </c>
      <c r="C38" s="30">
        <v>26.666000366210938</v>
      </c>
      <c r="D38" s="4">
        <f>STDEV(C36:C38)</f>
        <v>0.13576410277286802</v>
      </c>
      <c r="E38" s="1">
        <f>AVERAGE(C36:C38)</f>
        <v>26.76200008392334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8.9293336868286133</v>
      </c>
      <c r="L38" s="1">
        <f>K38-$K$7</f>
        <v>-2.8193327585856114</v>
      </c>
      <c r="M38" s="27">
        <f>SQRT((D38*D38)+(H38*H38))</f>
        <v>0.21549995895704427</v>
      </c>
      <c r="N38" s="14"/>
      <c r="O38" s="41">
        <f>POWER(2,-L38)</f>
        <v>7.0583587490532924</v>
      </c>
      <c r="P38" s="26">
        <f>M38/SQRT((COUNT(C36:C38)+COUNT(G36:G38)/2))</f>
        <v>0.11518957332587228</v>
      </c>
    </row>
    <row r="39" spans="2:16">
      <c r="B39" s="36" t="s">
        <v>90</v>
      </c>
      <c r="C39" s="30">
        <v>25.222999572753906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40"/>
    </row>
    <row r="40" spans="2:16">
      <c r="B40" s="36" t="s">
        <v>90</v>
      </c>
      <c r="C40" s="30">
        <v>25.406000137329102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40"/>
    </row>
    <row r="41" spans="2:16" ht="15.75">
      <c r="B41" s="36" t="s">
        <v>90</v>
      </c>
      <c r="C41" s="30">
        <v>25.079999923706055</v>
      </c>
      <c r="D41" s="4">
        <f>STDEV(C39:C41)</f>
        <v>0.16340861133222065</v>
      </c>
      <c r="E41" s="1">
        <f>AVERAGE(C39:C41)</f>
        <v>25.23633321126302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6.2753334045410156</v>
      </c>
      <c r="L41" s="1">
        <f>K41-$K$7</f>
        <v>-5.473333040873209</v>
      </c>
      <c r="M41" s="27">
        <f>SQRT((D41*D41)+(H41*H41))</f>
        <v>0.18182224087351756</v>
      </c>
      <c r="N41" s="14"/>
      <c r="O41" s="41">
        <f>POWER(2,-L41)</f>
        <v>44.426021409402175</v>
      </c>
      <c r="P41" s="26">
        <f>M41/SQRT((COUNT(C39:C41)+COUNT(G39:G41)/2))</f>
        <v>8.5711826328132082E-2</v>
      </c>
    </row>
    <row r="42" spans="2:16">
      <c r="B42" s="36" t="s">
        <v>91</v>
      </c>
      <c r="C42" s="30">
        <v>26.055999755859375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40"/>
    </row>
    <row r="43" spans="2:16">
      <c r="B43" s="36" t="s">
        <v>91</v>
      </c>
      <c r="C43" s="30">
        <v>26.153999328613281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40"/>
    </row>
    <row r="44" spans="2:16" ht="15.75">
      <c r="B44" s="36" t="s">
        <v>91</v>
      </c>
      <c r="C44" s="30">
        <v>25.993000030517578</v>
      </c>
      <c r="D44" s="4">
        <f>STDEV(C42:C44)</f>
        <v>8.1131226664376985E-2</v>
      </c>
      <c r="E44" s="1">
        <f>AVERAGE(C42:C44)</f>
        <v>26.06766637166341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7.1263332366943359</v>
      </c>
      <c r="L44" s="1">
        <f>K44-$K$7</f>
        <v>-4.6223332087198887</v>
      </c>
      <c r="M44" s="27">
        <f>SQRT((D44*D44)+(H44*H44))</f>
        <v>8.8586659506110166E-2</v>
      </c>
      <c r="N44" s="14"/>
      <c r="O44" s="41">
        <f>POWER(2,-L44)</f>
        <v>24.629803431226005</v>
      </c>
      <c r="P44" s="26">
        <f>M44/SQRT((COUNT(C42:C44)+COUNT(G42:G44)/2))</f>
        <v>4.176015177295616E-2</v>
      </c>
    </row>
    <row r="45" spans="2:16">
      <c r="B45" s="36" t="s">
        <v>92</v>
      </c>
      <c r="C45" s="30">
        <v>26.159000396728516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40"/>
    </row>
    <row r="46" spans="2:16">
      <c r="B46" s="36" t="s">
        <v>92</v>
      </c>
      <c r="C46" s="30">
        <v>26.329999923706055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40"/>
    </row>
    <row r="47" spans="2:16" ht="15.75">
      <c r="B47" s="36" t="s">
        <v>92</v>
      </c>
      <c r="C47" s="30">
        <v>26.118999481201172</v>
      </c>
      <c r="D47" s="4">
        <f>STDEV(C45:C47)</f>
        <v>0.11207296596921738</v>
      </c>
      <c r="E47" s="1">
        <f>AVERAGE(C45:C47)</f>
        <v>26.202666600545246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8.3153336842854806</v>
      </c>
      <c r="L47" s="1">
        <f>K47-$K$7</f>
        <v>-3.4333327611287441</v>
      </c>
      <c r="M47" s="27">
        <f>SQRT((D47*D47)+(H47*H47))</f>
        <v>0.11314011397187504</v>
      </c>
      <c r="N47" s="14"/>
      <c r="O47" s="41">
        <f>POWER(2,-L47)</f>
        <v>10.802795284718421</v>
      </c>
      <c r="P47" s="26">
        <f>M47/SQRT((COUNT(C45:C47)+COUNT(G45:G47)/2))</f>
        <v>5.3334761209154466E-2</v>
      </c>
    </row>
    <row r="48" spans="2:16">
      <c r="B48" s="36" t="s">
        <v>93</v>
      </c>
      <c r="C48" s="30">
        <v>27.909999847412109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40"/>
    </row>
    <row r="49" spans="2:16">
      <c r="B49" s="36" t="s">
        <v>93</v>
      </c>
      <c r="C49" s="30">
        <v>28.068000793457031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40"/>
    </row>
    <row r="50" spans="2:16" ht="15.75">
      <c r="B50" s="36" t="s">
        <v>93</v>
      </c>
      <c r="C50" s="30">
        <v>28.424999237060547</v>
      </c>
      <c r="D50" s="4">
        <f>STDEV(C48:C50)</f>
        <v>0.26382966696470134</v>
      </c>
      <c r="E50" s="1">
        <f>AVERAGE(C48:C50)</f>
        <v>28.13433329264323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9.8743336995442732</v>
      </c>
      <c r="L50" s="1">
        <f>K50-$K$7</f>
        <v>-1.8743327458699515</v>
      </c>
      <c r="M50" s="27">
        <f>SQRT((D50*D50)+(H50*H50))</f>
        <v>0.32169730923393597</v>
      </c>
      <c r="N50" s="14"/>
      <c r="O50" s="41">
        <f>POWER(2,-L50)</f>
        <v>3.6663200880830642</v>
      </c>
      <c r="P50" s="26">
        <f>M50/SQRT((COUNT(C48:C50)+COUNT(G48:G50)/2))</f>
        <v>0.15164956589918793</v>
      </c>
    </row>
    <row r="51" spans="2:16">
      <c r="B51" s="36" t="s">
        <v>94</v>
      </c>
      <c r="C51" s="30">
        <v>26.292999267578125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40"/>
    </row>
    <row r="52" spans="2:16">
      <c r="B52" s="36" t="s">
        <v>94</v>
      </c>
      <c r="C52" s="30">
        <v>26.357000350952148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40"/>
    </row>
    <row r="53" spans="2:16" ht="15.75">
      <c r="B53" s="36" t="s">
        <v>94</v>
      </c>
      <c r="C53" s="30">
        <v>26.177000045776367</v>
      </c>
      <c r="D53" s="4">
        <f>STDEV(C51:C53)</f>
        <v>9.1243326692089732E-2</v>
      </c>
      <c r="E53" s="1">
        <f>AVERAGE(C51:C53)</f>
        <v>26.275666554768879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7.7880001068115234</v>
      </c>
      <c r="L53" s="1">
        <f>K53-$K$7</f>
        <v>-3.9606663386027012</v>
      </c>
      <c r="M53" s="27">
        <f>SQRT((D53*D53)+(H53*H53))</f>
        <v>0.11344458470140463</v>
      </c>
      <c r="N53" s="14"/>
      <c r="O53" s="41">
        <f>POWER(2,-L53)</f>
        <v>15.569668672294195</v>
      </c>
      <c r="P53" s="26">
        <f>M53/SQRT((COUNT(C51:C53)+COUNT(G51:G53)/2))</f>
        <v>5.3478290087503259E-2</v>
      </c>
    </row>
    <row r="54" spans="2:16">
      <c r="B54" s="36" t="s">
        <v>95</v>
      </c>
      <c r="C54" s="30">
        <v>29.035999298095703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40"/>
    </row>
    <row r="55" spans="2:16">
      <c r="B55" s="36" t="s">
        <v>95</v>
      </c>
      <c r="C55" s="30">
        <v>29.326000213623047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40"/>
    </row>
    <row r="56" spans="2:16" ht="15.75">
      <c r="B56" s="36" t="s">
        <v>95</v>
      </c>
      <c r="C56" s="30">
        <v>29.295000076293945</v>
      </c>
      <c r="D56" s="4">
        <f>STDEV(C54:C56)</f>
        <v>0.1592393076621974</v>
      </c>
      <c r="E56" s="1">
        <f>AVERAGE(C54:C56)</f>
        <v>29.218999862670898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9.4409999847412109</v>
      </c>
      <c r="L56" s="1">
        <f>K56-$K$7</f>
        <v>-2.3076664606730137</v>
      </c>
      <c r="M56" s="27">
        <f>SQRT((D56*D56)+(H56*H56))</f>
        <v>0.16817288526859736</v>
      </c>
      <c r="N56" s="14"/>
      <c r="O56" s="41">
        <f>POWER(2,-L56)</f>
        <v>4.9508164426466283</v>
      </c>
      <c r="P56" s="26">
        <f>M56/SQRT((COUNT(C54:C56)+COUNT(G54:G56)/2))</f>
        <v>7.9277458390088304E-2</v>
      </c>
    </row>
    <row r="57" spans="2:16">
      <c r="B57" s="36" t="s">
        <v>96</v>
      </c>
      <c r="C57" s="30">
        <v>25.89900016784668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40"/>
    </row>
    <row r="58" spans="2:16">
      <c r="B58" s="36" t="s">
        <v>96</v>
      </c>
      <c r="C58" s="30">
        <v>25.919000625610352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40"/>
    </row>
    <row r="59" spans="2:16" ht="15.75">
      <c r="B59" s="36" t="s">
        <v>96</v>
      </c>
      <c r="C59" s="30">
        <v>25.811000823974609</v>
      </c>
      <c r="D59" s="4">
        <f>STDEV(C57:C59)</f>
        <v>5.7457027400239107E-2</v>
      </c>
      <c r="E59" s="1">
        <f>AVERAGE(C57:C59)</f>
        <v>25.876333872477215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8.2640005747477225</v>
      </c>
      <c r="L59" s="1">
        <f>K59-$K$7</f>
        <v>-3.4846658706665021</v>
      </c>
      <c r="M59" s="27">
        <f>SQRT((D59*D59)+(H59*H59))</f>
        <v>0.10236084554980905</v>
      </c>
      <c r="N59" s="14"/>
      <c r="O59" s="41">
        <f>POWER(2,-L59)</f>
        <v>11.194094063317339</v>
      </c>
      <c r="P59" s="26">
        <f>M59/SQRT((COUNT(C57:C59)+COUNT(G57:G59)/2))</f>
        <v>4.8253365344172551E-2</v>
      </c>
    </row>
    <row r="60" spans="2:16">
      <c r="B60" s="36" t="s">
        <v>97</v>
      </c>
      <c r="C60" s="30">
        <v>26.556999206542969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40"/>
    </row>
    <row r="61" spans="2:16">
      <c r="B61" s="36" t="s">
        <v>97</v>
      </c>
      <c r="C61" s="30">
        <v>26.586000442504883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40"/>
    </row>
    <row r="62" spans="2:16" ht="15.75">
      <c r="B62" s="36" t="s">
        <v>97</v>
      </c>
      <c r="C62" s="30">
        <v>26.559000015258789</v>
      </c>
      <c r="D62" s="4">
        <f>STDEV(C60:C62)</f>
        <v>1.6197211664910734E-2</v>
      </c>
      <c r="E62" s="1">
        <f>AVERAGE(C60:C62)</f>
        <v>26.567333221435547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8.3529993693033866</v>
      </c>
      <c r="L62" s="1">
        <f>K62-$K$7</f>
        <v>-3.3956670761108381</v>
      </c>
      <c r="M62" s="27">
        <f>SQRT((D62*D62)+(H62*H62))</f>
        <v>2.5547480948229891E-2</v>
      </c>
      <c r="N62" s="14"/>
      <c r="O62" s="41">
        <f>POWER(2,-L62)</f>
        <v>10.524407252459934</v>
      </c>
      <c r="P62" s="26">
        <f>M62/SQRT((COUNT(C60:C62)+COUNT(G60:G62)/2))</f>
        <v>1.2043198013818325E-2</v>
      </c>
    </row>
    <row r="63" spans="2:16">
      <c r="B63" s="36" t="s">
        <v>98</v>
      </c>
      <c r="C63" s="30">
        <v>27.219999313354492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40"/>
    </row>
    <row r="64" spans="2:16">
      <c r="B64" s="36" t="s">
        <v>98</v>
      </c>
      <c r="C64" s="30">
        <v>26.701000213623047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40"/>
    </row>
    <row r="65" spans="2:16" ht="15.75">
      <c r="B65" s="36" t="s">
        <v>98</v>
      </c>
      <c r="C65" s="30">
        <v>26.823999404907227</v>
      </c>
      <c r="D65" s="4">
        <f>STDEV(C63:C65)</f>
        <v>0.27120250554041747</v>
      </c>
      <c r="E65" s="1">
        <f>AVERAGE(C63:C65)</f>
        <v>26.91499964396159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8.6083329518636091</v>
      </c>
      <c r="L65" s="1">
        <f>K65-$K$7</f>
        <v>-3.1403334935506155</v>
      </c>
      <c r="M65" s="27">
        <f>SQRT((D65*D65)+(H65*H65))</f>
        <v>0.27288674097786503</v>
      </c>
      <c r="N65" s="14"/>
      <c r="O65" s="41">
        <f>POWER(2,-L65)</f>
        <v>8.8172788946528851</v>
      </c>
      <c r="P65" s="26">
        <f>M65/SQRT((COUNT(C63:C65)+COUNT(G63:G65)/2))</f>
        <v>0.12864004336089685</v>
      </c>
    </row>
    <row r="66" spans="2:16">
      <c r="B66" s="36" t="s">
        <v>99</v>
      </c>
      <c r="C66" s="30">
        <v>26.181999206542969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40"/>
    </row>
    <row r="67" spans="2:16">
      <c r="B67" s="36" t="s">
        <v>99</v>
      </c>
      <c r="C67" s="30">
        <v>26.086000442504883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40"/>
    </row>
    <row r="68" spans="2:16" ht="15.75">
      <c r="B68" s="36" t="s">
        <v>99</v>
      </c>
      <c r="C68" s="30">
        <v>25.881999969482422</v>
      </c>
      <c r="D68" s="4">
        <f>STDEV(C66:C68)</f>
        <v>0.15320547092447348</v>
      </c>
      <c r="E68" s="1">
        <f>AVERAGE(C66:C68)</f>
        <v>26.049999872843426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8.0566660563151054</v>
      </c>
      <c r="L68" s="1">
        <f>K68-$K$7</f>
        <v>-3.6920003890991193</v>
      </c>
      <c r="M68" s="27">
        <f>SQRT((D68*D68)+(H68*H68))</f>
        <v>0.1537603244053839</v>
      </c>
      <c r="N68" s="14"/>
      <c r="O68" s="41">
        <f>POWER(2,-L68)</f>
        <v>12.92417592744173</v>
      </c>
      <c r="P68" s="26">
        <f>M68/SQRT((COUNT(C66:C68)+COUNT(G66:G68)/2))</f>
        <v>7.2483312042993575E-2</v>
      </c>
    </row>
    <row r="69" spans="2:16">
      <c r="B69" s="36" t="s">
        <v>100</v>
      </c>
      <c r="C69" s="30">
        <v>27.895999908447266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40"/>
    </row>
    <row r="70" spans="2:16">
      <c r="B70" s="36" t="s">
        <v>100</v>
      </c>
      <c r="C70" s="30">
        <v>27.900999069213867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40"/>
    </row>
    <row r="71" spans="2:16" ht="15.75">
      <c r="B71" s="36" t="s">
        <v>100</v>
      </c>
      <c r="C71" s="30">
        <v>27.584999084472656</v>
      </c>
      <c r="D71" s="4">
        <f>STDEV(C69:C71)</f>
        <v>0.18101680146570515</v>
      </c>
      <c r="E71" s="1">
        <f>AVERAGE(C69:C71)</f>
        <v>27.793999354044598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9.5896657307942732</v>
      </c>
      <c r="L71" s="1">
        <f>K71-$K$7</f>
        <v>-2.1590007146199515</v>
      </c>
      <c r="M71" s="27">
        <f>SQRT((D71*D71)+(H71*H71))</f>
        <v>0.18206439580453349</v>
      </c>
      <c r="N71" s="14"/>
      <c r="O71" s="41">
        <f>POWER(2,-L71)</f>
        <v>4.4660540601306886</v>
      </c>
      <c r="P71" s="26">
        <f>M71/SQRT((COUNT(C69:C71)+COUNT(G69:G71)/2))</f>
        <v>8.5825979257344837E-2</v>
      </c>
    </row>
    <row r="72" spans="2:16">
      <c r="B72" s="36" t="s">
        <v>101</v>
      </c>
      <c r="C72" s="30">
        <v>26.577999114990234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40"/>
    </row>
    <row r="73" spans="2:16">
      <c r="B73" s="36" t="s">
        <v>101</v>
      </c>
      <c r="C73" s="30">
        <v>26.823999404907227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40"/>
    </row>
    <row r="74" spans="2:16" ht="15.75">
      <c r="B74" s="36" t="s">
        <v>101</v>
      </c>
      <c r="C74" s="30">
        <v>26.528999328613281</v>
      </c>
      <c r="D74" s="4">
        <f>STDEV(C72:C74)</f>
        <v>0.15808339925371925</v>
      </c>
      <c r="E74" s="1">
        <f>AVERAGE(C72:C74)</f>
        <v>26.643665949503582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8.8299992879231795</v>
      </c>
      <c r="L74" s="1">
        <f>K74-$K$7</f>
        <v>-2.9186671574910452</v>
      </c>
      <c r="M74" s="27">
        <f>SQRT((D74*D74)+(H74*H74))</f>
        <v>0.17237352472003489</v>
      </c>
      <c r="N74" s="14"/>
      <c r="O74" s="41">
        <f>POWER(2,-L74)</f>
        <v>7.5614722342166987</v>
      </c>
      <c r="P74" s="26">
        <f>M74/SQRT((COUNT(C72:C74)+COUNT(G72:G74)/2))</f>
        <v>8.1257658817709105E-2</v>
      </c>
    </row>
    <row r="75" spans="2:16">
      <c r="B75" s="36" t="s">
        <v>102</v>
      </c>
      <c r="C75" s="30">
        <v>28.382999420166016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40"/>
    </row>
    <row r="76" spans="2:16">
      <c r="B76" s="36" t="s">
        <v>102</v>
      </c>
      <c r="C76" s="30">
        <v>28.444999694824219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40"/>
    </row>
    <row r="77" spans="2:16" ht="15.75">
      <c r="B77" s="36" t="s">
        <v>102</v>
      </c>
      <c r="C77" s="30">
        <v>28.476999282836914</v>
      </c>
      <c r="D77" s="4">
        <f>STDEV(C75:C77)</f>
        <v>4.7791180973101831E-2</v>
      </c>
      <c r="E77" s="1">
        <f>AVERAGE(C75:C77)</f>
        <v>28.434999465942383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8.5239995320638009</v>
      </c>
      <c r="L77" s="1">
        <f>K77-$K$7</f>
        <v>-3.2246669133504238</v>
      </c>
      <c r="M77" s="27">
        <f>SQRT((D77*D77)+(H77*H77))</f>
        <v>5.6965016661817497E-2</v>
      </c>
      <c r="N77" s="14"/>
      <c r="O77" s="41">
        <f>POWER(2,-L77)</f>
        <v>9.3480594773736954</v>
      </c>
      <c r="P77" s="26">
        <f>M77/SQRT((COUNT(C75:C77)+COUNT(G75:G77)/2))</f>
        <v>2.6853566381317216E-2</v>
      </c>
    </row>
    <row r="78" spans="2:16">
      <c r="B78" s="36" t="s">
        <v>103</v>
      </c>
      <c r="C78" s="30">
        <v>25.142999649047852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40"/>
    </row>
    <row r="79" spans="2:16">
      <c r="B79" s="36" t="s">
        <v>103</v>
      </c>
      <c r="C79" s="30">
        <v>25.231000900268555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40"/>
    </row>
    <row r="80" spans="2:16" ht="15.75">
      <c r="B80" s="36" t="s">
        <v>103</v>
      </c>
      <c r="C80" s="30">
        <v>24.679000854492188</v>
      </c>
      <c r="D80" s="4">
        <f>STDEV(C78:C80)</f>
        <v>0.29657577786653938</v>
      </c>
      <c r="E80" s="1">
        <f>AVERAGE(C78:C80)</f>
        <v>25.017667134602863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6.5986671447753906</v>
      </c>
      <c r="L80" s="1">
        <f>K80-$K$7</f>
        <v>-5.149999300638834</v>
      </c>
      <c r="M80" s="27">
        <f>SQRT((D80*D80)+(H80*H80))</f>
        <v>0.29942986800013227</v>
      </c>
      <c r="N80" s="14"/>
      <c r="O80" s="41">
        <f>POWER(2,-L80)</f>
        <v>35.506205894170677</v>
      </c>
      <c r="P80" s="26">
        <f>M80/SQRT((COUNT(C78:C80)+COUNT(G78:G80)/2))</f>
        <v>0.14115259343512424</v>
      </c>
    </row>
    <row r="81" spans="2:16">
      <c r="B81" s="36" t="s">
        <v>104</v>
      </c>
      <c r="C81" s="30">
        <v>27.214000701904297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40"/>
    </row>
    <row r="82" spans="2:16">
      <c r="B82" s="36" t="s">
        <v>104</v>
      </c>
      <c r="C82" s="30">
        <v>27.245000839233398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40"/>
    </row>
    <row r="83" spans="2:16" ht="15.75">
      <c r="B83" s="36" t="s">
        <v>104</v>
      </c>
      <c r="C83" s="30">
        <v>27.665000915527344</v>
      </c>
      <c r="D83" s="4">
        <f>STDEV(C81:C83)</f>
        <v>0.25191343264731575</v>
      </c>
      <c r="E83" s="1">
        <f>AVERAGE(C81:C83)</f>
        <v>27.374667485555012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8.7350012461344377</v>
      </c>
      <c r="L83" s="1">
        <f>K83-$K$7</f>
        <v>-3.0136651992797869</v>
      </c>
      <c r="M83" s="27">
        <f>SQRT((D83*D83)+(H83*H83))</f>
        <v>0.29766886349417349</v>
      </c>
      <c r="N83" s="14"/>
      <c r="O83" s="41">
        <f>POWER(2,-L83)</f>
        <v>8.0761359653032923</v>
      </c>
      <c r="P83" s="26">
        <f>M83/SQRT((COUNT(C81:C83)+COUNT(G81:G83)/2))</f>
        <v>0.14032244794988188</v>
      </c>
    </row>
    <row r="84" spans="2:16">
      <c r="B84" s="36" t="s">
        <v>105</v>
      </c>
      <c r="C84" s="30">
        <v>28.343000411987305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40"/>
    </row>
    <row r="85" spans="2:16">
      <c r="B85" s="36" t="s">
        <v>105</v>
      </c>
      <c r="C85" s="30">
        <v>28.735000610351563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40"/>
    </row>
    <row r="86" spans="2:16" ht="15.75">
      <c r="B86" s="36" t="s">
        <v>105</v>
      </c>
      <c r="C86" s="30">
        <v>28.725000381469727</v>
      </c>
      <c r="D86" s="4">
        <f>STDEV(C84:C86)</f>
        <v>0.22349054296898227</v>
      </c>
      <c r="E86" s="1">
        <f>AVERAGE(C84:C86)</f>
        <v>28.601000467936199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9.2616672515869141</v>
      </c>
      <c r="L86" s="1">
        <f>K86-$K$7</f>
        <v>-2.4869991938273106</v>
      </c>
      <c r="M86" s="27">
        <f>SQRT((D86*D86)+(H86*H86))</f>
        <v>0.2256776187824614</v>
      </c>
      <c r="N86" s="14"/>
      <c r="O86" s="41">
        <f>POWER(2,-L86)</f>
        <v>5.606106663650297</v>
      </c>
      <c r="P86" s="26">
        <f>M86/SQRT((COUNT(C84:C86)+COUNT(G84:G86)/2))</f>
        <v>0.10638544973540735</v>
      </c>
    </row>
    <row r="87" spans="2:16">
      <c r="B87" s="36" t="s">
        <v>106</v>
      </c>
      <c r="C87" s="30">
        <v>27.454999923706055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40"/>
    </row>
    <row r="88" spans="2:16">
      <c r="B88" s="36" t="s">
        <v>106</v>
      </c>
      <c r="C88" s="30">
        <v>27.447999954223633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40"/>
    </row>
    <row r="89" spans="2:16" ht="15.75">
      <c r="B89" s="36" t="s">
        <v>106</v>
      </c>
      <c r="C89" s="30">
        <v>27.601999282836914</v>
      </c>
      <c r="D89" s="4">
        <f>STDEV(C87:C89)</f>
        <v>8.6961298260566838E-2</v>
      </c>
      <c r="E89" s="1">
        <f>AVERAGE(C87:C89)</f>
        <v>27.501666386922199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9.5053329467773437</v>
      </c>
      <c r="L89" s="1">
        <f>K89-$K$7</f>
        <v>-2.2433334986368809</v>
      </c>
      <c r="M89" s="27">
        <f>SQRT((D89*D89)+(H89*H89))</f>
        <v>0.10436751999026321</v>
      </c>
      <c r="N89" s="14"/>
      <c r="O89" s="41">
        <f>POWER(2,-L89)</f>
        <v>4.7348984968825025</v>
      </c>
      <c r="P89" s="26">
        <f>M89/SQRT((COUNT(C87:C89)+COUNT(G87:G89)/2))</f>
        <v>4.9199320747158451E-2</v>
      </c>
    </row>
    <row r="90" spans="2:16">
      <c r="B90" s="36" t="s">
        <v>107</v>
      </c>
      <c r="C90" s="30">
        <v>28.409000396728516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40"/>
    </row>
    <row r="91" spans="2:16">
      <c r="B91" s="36" t="s">
        <v>107</v>
      </c>
      <c r="C91" s="30">
        <v>28.731000900268555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40"/>
    </row>
    <row r="92" spans="2:16" ht="15.75">
      <c r="B92" s="36" t="s">
        <v>107</v>
      </c>
      <c r="C92" s="30">
        <v>28.966999053955078</v>
      </c>
      <c r="D92" s="4">
        <f>STDEV(C90:C92)</f>
        <v>0.28010175362123119</v>
      </c>
      <c r="E92" s="1">
        <f>AVERAGE(C90:C92)</f>
        <v>28.702333450317383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10.634000142415363</v>
      </c>
      <c r="L92" s="1">
        <f>K92-$K$7</f>
        <v>-1.1146663029988613</v>
      </c>
      <c r="M92" s="27">
        <f>SQRT((D92*D92)+(H92*H92))</f>
        <v>0.32076068672416669</v>
      </c>
      <c r="N92" s="14"/>
      <c r="O92" s="41">
        <f>POWER(2,-L92)</f>
        <v>2.1654491622712828</v>
      </c>
      <c r="P92" s="26">
        <f>M92/SQRT((COUNT(C90:C92)+COUNT(G90:G92)/2))</f>
        <v>0.15120803781380804</v>
      </c>
    </row>
    <row r="93" spans="2:16">
      <c r="B93" s="36" t="s">
        <v>108</v>
      </c>
      <c r="C93" s="30">
        <v>29.295999526977539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40"/>
    </row>
    <row r="94" spans="2:16">
      <c r="B94" s="36" t="s">
        <v>108</v>
      </c>
      <c r="C94" s="30">
        <v>29.382999420166016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40"/>
    </row>
    <row r="95" spans="2:16" ht="15.75">
      <c r="B95" s="36" t="s">
        <v>108</v>
      </c>
      <c r="C95" s="30">
        <v>28.770000457763672</v>
      </c>
      <c r="D95" s="4">
        <f>STDEV(C93:C95)</f>
        <v>0.3316654263296463</v>
      </c>
      <c r="E95" s="1">
        <f>AVERAGE(C93:C95)</f>
        <v>29.14966646830241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8.8400001525878906</v>
      </c>
      <c r="L95" s="1">
        <f>K95-$K$7</f>
        <v>-2.908666292826334</v>
      </c>
      <c r="M95" s="27">
        <f>SQRT((D95*D95)+(H95*H95))</f>
        <v>0.33698703314622708</v>
      </c>
      <c r="N95" s="14"/>
      <c r="O95" s="41">
        <f>POWER(2,-L95)</f>
        <v>7.5092368296694696</v>
      </c>
      <c r="P95" s="26">
        <f>M95/SQRT((COUNT(C93:C95)+COUNT(G93:G95)/2))</f>
        <v>0.15885721087308871</v>
      </c>
    </row>
    <row r="96" spans="2:16">
      <c r="B96" s="36" t="s">
        <v>109</v>
      </c>
      <c r="C96" s="30">
        <v>30.051000595092773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40"/>
    </row>
    <row r="97" spans="2:16">
      <c r="B97" s="36" t="s">
        <v>109</v>
      </c>
      <c r="C97" s="30">
        <v>30.253000259399414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40"/>
    </row>
    <row r="98" spans="2:16" ht="15.75">
      <c r="B98" s="36" t="s">
        <v>109</v>
      </c>
      <c r="C98" s="30"/>
      <c r="D98" s="4">
        <f>STDEV(C96:C98)</f>
        <v>0.14283533242863178</v>
      </c>
      <c r="E98" s="1">
        <f>AVERAGE(C96:C98)</f>
        <v>30.152000427246094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9.7919998168945313</v>
      </c>
      <c r="L98" s="1">
        <f>K98-$K$7</f>
        <v>-1.9566666285196934</v>
      </c>
      <c r="M98" s="27">
        <f>SQRT((D98*D98)+(H98*H98))</f>
        <v>0.1910207232675144</v>
      </c>
      <c r="N98" s="14"/>
      <c r="O98" s="41">
        <f>POWER(2,-L98)</f>
        <v>3.8816408233378827</v>
      </c>
      <c r="P98" s="26">
        <f>M98/SQRT((COUNT(C96:C98)+COUNT(G96:G98)/2))</f>
        <v>0.10210487146297088</v>
      </c>
    </row>
    <row r="99" spans="2:16">
      <c r="B99" s="36" t="s">
        <v>110</v>
      </c>
      <c r="C99" s="30">
        <v>29.034000396728516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40"/>
    </row>
    <row r="100" spans="2:16">
      <c r="B100" s="36" t="s">
        <v>110</v>
      </c>
      <c r="C100" s="30">
        <v>28.358999252319336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40"/>
    </row>
    <row r="101" spans="2:16" ht="15.75">
      <c r="B101" s="36" t="s">
        <v>110</v>
      </c>
      <c r="C101" s="30">
        <v>28.292999267578125</v>
      </c>
      <c r="D101" s="4">
        <f>STDEV(C99:C101)</f>
        <v>0.41009454526593447</v>
      </c>
      <c r="E101" s="1">
        <f>AVERAGE(C99:C101)</f>
        <v>28.561999638875324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8.4813327789306641</v>
      </c>
      <c r="L101" s="1">
        <f>K101-$K$7</f>
        <v>-3.2673336664835606</v>
      </c>
      <c r="M101" s="27">
        <f>SQRT((D101*D101)+(H101*H101))</f>
        <v>0.41075893445889666</v>
      </c>
      <c r="N101" s="14"/>
      <c r="O101" s="41">
        <f>POWER(2,-L101)</f>
        <v>9.6286508646973559</v>
      </c>
      <c r="P101" s="26">
        <f>M101/SQRT((COUNT(C99:C101)+COUNT(G99:G101)/2))</f>
        <v>0.19363361865923098</v>
      </c>
    </row>
    <row r="102" spans="2:16">
      <c r="B102" s="36" t="s">
        <v>111</v>
      </c>
      <c r="C102" s="30">
        <v>29.666999816894531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40"/>
    </row>
    <row r="103" spans="2:16">
      <c r="B103" s="36" t="s">
        <v>111</v>
      </c>
      <c r="C103" s="30"/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40"/>
    </row>
    <row r="104" spans="2:16" ht="15.75">
      <c r="B104" s="36" t="s">
        <v>111</v>
      </c>
      <c r="C104" s="30">
        <v>30.111000061035156</v>
      </c>
      <c r="D104" s="4">
        <f>STDEV(C102:C104)</f>
        <v>0.3139555834803186</v>
      </c>
      <c r="E104" s="1">
        <f>AVERAGE(C102:C104)</f>
        <v>29.888999938964844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10.270333607991535</v>
      </c>
      <c r="L104" s="1">
        <f>K104-$K$7</f>
        <v>-1.4783328374226894</v>
      </c>
      <c r="M104" s="27">
        <f>SQRT((D104*D104)+(H104*H104))</f>
        <v>0.32101159521855654</v>
      </c>
      <c r="N104" s="14"/>
      <c r="O104" s="41">
        <f>POWER(2,-L104)</f>
        <v>2.7862656935159062</v>
      </c>
      <c r="P104" s="26">
        <f>M104/SQRT((COUNT(C102:C104)+COUNT(G102:G104)/2))</f>
        <v>0.17158791521279979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2013-05-13T18:22:30Z</dcterms:modified>
</cp:coreProperties>
</file>