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4"/>
  </bookViews>
  <sheets>
    <sheet name="KONTROLL(Bact)" sheetId="21" r:id="rId1"/>
    <sheet name="KONTROLL(B2mg)" sheetId="20" r:id="rId2"/>
    <sheet name="PSORIAAS(Bact)" sheetId="13" r:id="rId3"/>
    <sheet name="PSORIAAS(B2mg)" sheetId="15" r:id="rId4"/>
    <sheet name="VITILIIGO(Bact)" sheetId="19" r:id="rId5"/>
    <sheet name="VITILIIGO(B2mg)" sheetId="22" r:id="rId6"/>
  </sheets>
  <calcPr calcId="125725"/>
</workbook>
</file>

<file path=xl/calcChain.xml><?xml version="1.0" encoding="utf-8"?>
<calcChain xmlns="http://schemas.openxmlformats.org/spreadsheetml/2006/main">
  <c r="I104" i="22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M68" s="1"/>
  <c r="P68" s="1"/>
  <c r="I65"/>
  <c r="H65"/>
  <c r="E65"/>
  <c r="D65"/>
  <c r="M65" s="1"/>
  <c r="P65" s="1"/>
  <c r="I62"/>
  <c r="H62"/>
  <c r="E62"/>
  <c r="D62"/>
  <c r="I59"/>
  <c r="H59"/>
  <c r="E59"/>
  <c r="D59"/>
  <c r="M59" s="1"/>
  <c r="P59" s="1"/>
  <c r="I56"/>
  <c r="H56"/>
  <c r="E56"/>
  <c r="D56"/>
  <c r="M56" s="1"/>
  <c r="P56" s="1"/>
  <c r="I53"/>
  <c r="H53"/>
  <c r="E53"/>
  <c r="D53"/>
  <c r="M53" s="1"/>
  <c r="P53" s="1"/>
  <c r="I50"/>
  <c r="H50"/>
  <c r="E50"/>
  <c r="D50"/>
  <c r="I47"/>
  <c r="H47"/>
  <c r="E47"/>
  <c r="D47"/>
  <c r="I44"/>
  <c r="H44"/>
  <c r="E44"/>
  <c r="D44"/>
  <c r="M44" s="1"/>
  <c r="P44" s="1"/>
  <c r="I41"/>
  <c r="H41"/>
  <c r="E41"/>
  <c r="D41"/>
  <c r="M41" s="1"/>
  <c r="P41" s="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K7" s="1"/>
  <c r="L7" s="1"/>
  <c r="O7" s="1"/>
  <c r="D7"/>
  <c r="I83" i="21"/>
  <c r="H83"/>
  <c r="M83" s="1"/>
  <c r="P83" s="1"/>
  <c r="E83"/>
  <c r="D83"/>
  <c r="I80"/>
  <c r="K80" s="1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M50" s="1"/>
  <c r="P50" s="1"/>
  <c r="E50"/>
  <c r="D50"/>
  <c r="I47"/>
  <c r="H47"/>
  <c r="M47" s="1"/>
  <c r="P47" s="1"/>
  <c r="E47"/>
  <c r="D47"/>
  <c r="I44"/>
  <c r="K44" s="1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M11" s="1"/>
  <c r="P11" s="1"/>
  <c r="E11"/>
  <c r="D11"/>
  <c r="I7"/>
  <c r="H7"/>
  <c r="E7"/>
  <c r="D7"/>
  <c r="I83" i="20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K38" s="1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M26" s="1"/>
  <c r="P26" s="1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M11" s="1"/>
  <c r="P11" s="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D140" i="15"/>
  <c r="E140"/>
  <c r="H140"/>
  <c r="I140"/>
  <c r="D143"/>
  <c r="M143" s="1"/>
  <c r="P143" s="1"/>
  <c r="E143"/>
  <c r="H143"/>
  <c r="I143"/>
  <c r="D146"/>
  <c r="E146"/>
  <c r="H146"/>
  <c r="I146"/>
  <c r="M146"/>
  <c r="P146" s="1"/>
  <c r="D149"/>
  <c r="M149" s="1"/>
  <c r="P149" s="1"/>
  <c r="E149"/>
  <c r="H149"/>
  <c r="I149"/>
  <c r="D152"/>
  <c r="E152"/>
  <c r="H152"/>
  <c r="I152"/>
  <c r="D155"/>
  <c r="E155"/>
  <c r="H155"/>
  <c r="I155"/>
  <c r="D158"/>
  <c r="E158"/>
  <c r="H158"/>
  <c r="M158" s="1"/>
  <c r="P158" s="1"/>
  <c r="I158"/>
  <c r="D161"/>
  <c r="E161"/>
  <c r="H161"/>
  <c r="M161" s="1"/>
  <c r="P161" s="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M182" s="1"/>
  <c r="P182" s="1"/>
  <c r="I182"/>
  <c r="D185"/>
  <c r="E185"/>
  <c r="H185"/>
  <c r="I185"/>
  <c r="D188"/>
  <c r="E188"/>
  <c r="H188"/>
  <c r="I188"/>
  <c r="D191"/>
  <c r="M191" s="1"/>
  <c r="P191" s="1"/>
  <c r="E191"/>
  <c r="H191"/>
  <c r="I191"/>
  <c r="D194"/>
  <c r="E194"/>
  <c r="H194"/>
  <c r="I194"/>
  <c r="M194"/>
  <c r="P194" s="1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M209" s="1"/>
  <c r="P209" s="1"/>
  <c r="I209"/>
  <c r="D212"/>
  <c r="E212"/>
  <c r="H212"/>
  <c r="I212"/>
  <c r="D215"/>
  <c r="E215"/>
  <c r="H215"/>
  <c r="I215"/>
  <c r="D131"/>
  <c r="E131"/>
  <c r="H131"/>
  <c r="I131"/>
  <c r="D134"/>
  <c r="E134"/>
  <c r="H134"/>
  <c r="I134"/>
  <c r="D137"/>
  <c r="E137"/>
  <c r="H137"/>
  <c r="I137"/>
  <c r="D125"/>
  <c r="E125"/>
  <c r="H125"/>
  <c r="I125"/>
  <c r="D128"/>
  <c r="E128"/>
  <c r="H128"/>
  <c r="I128"/>
  <c r="H7"/>
  <c r="I7"/>
  <c r="E14"/>
  <c r="E11"/>
  <c r="E7"/>
  <c r="D7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D14"/>
  <c r="I11"/>
  <c r="H11"/>
  <c r="D11"/>
  <c r="I122" i="13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11" i="22" l="1"/>
  <c r="L11" s="1"/>
  <c r="O11" s="1"/>
  <c r="K14"/>
  <c r="L14" s="1"/>
  <c r="O14" s="1"/>
  <c r="K17"/>
  <c r="K20"/>
  <c r="K23"/>
  <c r="L23" s="1"/>
  <c r="O23" s="1"/>
  <c r="K26"/>
  <c r="L26" s="1"/>
  <c r="O26" s="1"/>
  <c r="K29"/>
  <c r="K32"/>
  <c r="K68"/>
  <c r="L68" s="1"/>
  <c r="O68" s="1"/>
  <c r="K56" i="19"/>
  <c r="K95"/>
  <c r="K98"/>
  <c r="K101"/>
  <c r="K104"/>
  <c r="M197" i="15"/>
  <c r="P197" s="1"/>
  <c r="K188"/>
  <c r="K176"/>
  <c r="K173"/>
  <c r="K47" i="20"/>
  <c r="M14"/>
  <c r="P14" s="1"/>
  <c r="M17"/>
  <c r="P17" s="1"/>
  <c r="M50"/>
  <c r="P50" s="1"/>
  <c r="M53"/>
  <c r="P53" s="1"/>
  <c r="M62"/>
  <c r="P62" s="1"/>
  <c r="M65"/>
  <c r="P65" s="1"/>
  <c r="M7" i="15"/>
  <c r="P7" s="1"/>
  <c r="K11"/>
  <c r="M137"/>
  <c r="P137" s="1"/>
  <c r="M134"/>
  <c r="P134" s="1"/>
  <c r="K206"/>
  <c r="K203"/>
  <c r="K200"/>
  <c r="M200" i="13"/>
  <c r="P200" s="1"/>
  <c r="M7" i="20"/>
  <c r="P7" s="1"/>
  <c r="M11"/>
  <c r="P11" s="1"/>
  <c r="M20"/>
  <c r="P20" s="1"/>
  <c r="M23"/>
  <c r="P23" s="1"/>
  <c r="M32"/>
  <c r="P32" s="1"/>
  <c r="M35"/>
  <c r="P35" s="1"/>
  <c r="M44"/>
  <c r="P44" s="1"/>
  <c r="M47"/>
  <c r="P47" s="1"/>
  <c r="K50"/>
  <c r="K47" i="21"/>
  <c r="K50"/>
  <c r="K53"/>
  <c r="K56"/>
  <c r="K59"/>
  <c r="K62"/>
  <c r="K65"/>
  <c r="K68"/>
  <c r="K71"/>
  <c r="K74"/>
  <c r="K77"/>
  <c r="K83"/>
  <c r="M7"/>
  <c r="P7" s="1"/>
  <c r="M7" i="22"/>
  <c r="P7" s="1"/>
  <c r="M17"/>
  <c r="P17" s="1"/>
  <c r="M20"/>
  <c r="P20" s="1"/>
  <c r="M29"/>
  <c r="P29" s="1"/>
  <c r="M32"/>
  <c r="P32" s="1"/>
  <c r="M71"/>
  <c r="P71" s="1"/>
  <c r="M74"/>
  <c r="P74" s="1"/>
  <c r="M83"/>
  <c r="P83" s="1"/>
  <c r="M86"/>
  <c r="P86" s="1"/>
  <c r="M35"/>
  <c r="P35" s="1"/>
  <c r="M38"/>
  <c r="P38" s="1"/>
  <c r="M47"/>
  <c r="P47" s="1"/>
  <c r="M50"/>
  <c r="P50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L38" i="20"/>
  <c r="O38" s="1"/>
  <c r="K7"/>
  <c r="L7" s="1"/>
  <c r="O7" s="1"/>
  <c r="K11"/>
  <c r="L11" s="1"/>
  <c r="O11" s="1"/>
  <c r="K17"/>
  <c r="K20"/>
  <c r="L20" s="1"/>
  <c r="O20" s="1"/>
  <c r="K23"/>
  <c r="L23" s="1"/>
  <c r="O23" s="1"/>
  <c r="K29"/>
  <c r="K32"/>
  <c r="K35"/>
  <c r="K41"/>
  <c r="K44"/>
  <c r="M56"/>
  <c r="P56" s="1"/>
  <c r="M59"/>
  <c r="P59" s="1"/>
  <c r="M68"/>
  <c r="P68" s="1"/>
  <c r="M71"/>
  <c r="P71" s="1"/>
  <c r="M80"/>
  <c r="P80" s="1"/>
  <c r="M83"/>
  <c r="P83" s="1"/>
  <c r="K53"/>
  <c r="K56"/>
  <c r="K59"/>
  <c r="K65"/>
  <c r="L65" s="1"/>
  <c r="O65" s="1"/>
  <c r="K68"/>
  <c r="L68" s="1"/>
  <c r="O68" s="1"/>
  <c r="K71"/>
  <c r="K77"/>
  <c r="K80"/>
  <c r="K83"/>
  <c r="L83" s="1"/>
  <c r="O83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K26" i="20"/>
  <c r="M38"/>
  <c r="P38" s="1"/>
  <c r="M41"/>
  <c r="P41" s="1"/>
  <c r="K74"/>
  <c r="L74" s="1"/>
  <c r="O74" s="1"/>
  <c r="K14"/>
  <c r="M26"/>
  <c r="P26" s="1"/>
  <c r="M29"/>
  <c r="P29" s="1"/>
  <c r="K62"/>
  <c r="L62" s="1"/>
  <c r="O62" s="1"/>
  <c r="M74"/>
  <c r="P74" s="1"/>
  <c r="M77"/>
  <c r="P77" s="1"/>
  <c r="M35" i="21"/>
  <c r="P35" s="1"/>
  <c r="M38"/>
  <c r="P38" s="1"/>
  <c r="M71"/>
  <c r="P71" s="1"/>
  <c r="M74"/>
  <c r="P74" s="1"/>
  <c r="M23"/>
  <c r="P23" s="1"/>
  <c r="M26"/>
  <c r="P26" s="1"/>
  <c r="M62"/>
  <c r="P62" s="1"/>
  <c r="K35" i="22"/>
  <c r="L35" s="1"/>
  <c r="O35" s="1"/>
  <c r="K38"/>
  <c r="L38" s="1"/>
  <c r="O38" s="1"/>
  <c r="K41"/>
  <c r="K44"/>
  <c r="L44" s="1"/>
  <c r="O44" s="1"/>
  <c r="K47"/>
  <c r="L47" s="1"/>
  <c r="O47" s="1"/>
  <c r="K50"/>
  <c r="L50" s="1"/>
  <c r="O50" s="1"/>
  <c r="K53"/>
  <c r="K56"/>
  <c r="L56" s="1"/>
  <c r="O56" s="1"/>
  <c r="K59"/>
  <c r="L59" s="1"/>
  <c r="O59" s="1"/>
  <c r="K62"/>
  <c r="L62" s="1"/>
  <c r="O62" s="1"/>
  <c r="K65"/>
  <c r="L65" s="1"/>
  <c r="O65" s="1"/>
  <c r="M77"/>
  <c r="P77" s="1"/>
  <c r="M80"/>
  <c r="P80" s="1"/>
  <c r="M89"/>
  <c r="P89" s="1"/>
  <c r="M92"/>
  <c r="P92" s="1"/>
  <c r="M101"/>
  <c r="P101" s="1"/>
  <c r="M104"/>
  <c r="P104" s="1"/>
  <c r="K71"/>
  <c r="K74"/>
  <c r="L74" s="1"/>
  <c r="O74" s="1"/>
  <c r="K77"/>
  <c r="L77" s="1"/>
  <c r="O77" s="1"/>
  <c r="K80"/>
  <c r="L80" s="1"/>
  <c r="O80" s="1"/>
  <c r="K83"/>
  <c r="L83" s="1"/>
  <c r="O83" s="1"/>
  <c r="K86"/>
  <c r="K89"/>
  <c r="L89" s="1"/>
  <c r="O89" s="1"/>
  <c r="K92"/>
  <c r="L92" s="1"/>
  <c r="O92" s="1"/>
  <c r="K95"/>
  <c r="L95" s="1"/>
  <c r="O95" s="1"/>
  <c r="K98"/>
  <c r="L98" s="1"/>
  <c r="O98" s="1"/>
  <c r="K101"/>
  <c r="L101" s="1"/>
  <c r="O101" s="1"/>
  <c r="K104"/>
  <c r="L104" s="1"/>
  <c r="O104" s="1"/>
  <c r="M7" i="19"/>
  <c r="P7" s="1"/>
  <c r="K59"/>
  <c r="K62"/>
  <c r="L62" s="1"/>
  <c r="O62" s="1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20" i="22"/>
  <c r="O20" s="1"/>
  <c r="L29"/>
  <c r="O29" s="1"/>
  <c r="L41"/>
  <c r="O41" s="1"/>
  <c r="L53"/>
  <c r="O53" s="1"/>
  <c r="L17"/>
  <c r="O17" s="1"/>
  <c r="L32"/>
  <c r="O32" s="1"/>
  <c r="L71"/>
  <c r="O71" s="1"/>
  <c r="L86"/>
  <c r="O86" s="1"/>
  <c r="L95" i="19"/>
  <c r="O95" s="1"/>
  <c r="L101"/>
  <c r="O101" s="1"/>
  <c r="L53"/>
  <c r="O53" s="1"/>
  <c r="M23" i="22"/>
  <c r="P23" s="1"/>
  <c r="M26"/>
  <c r="P26" s="1"/>
  <c r="M62"/>
  <c r="P62" s="1"/>
  <c r="M11"/>
  <c r="P11" s="1"/>
  <c r="M14"/>
  <c r="P14" s="1"/>
  <c r="M95"/>
  <c r="P95" s="1"/>
  <c r="M98"/>
  <c r="P98" s="1"/>
  <c r="M47" i="19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K104" i="15"/>
  <c r="M128"/>
  <c r="P128" s="1"/>
  <c r="M125"/>
  <c r="P125" s="1"/>
  <c r="M212"/>
  <c r="P212" s="1"/>
  <c r="K209"/>
  <c r="M77"/>
  <c r="P77" s="1"/>
  <c r="M80"/>
  <c r="P80" s="1"/>
  <c r="M89"/>
  <c r="P89" s="1"/>
  <c r="M92"/>
  <c r="P92" s="1"/>
  <c r="M98"/>
  <c r="P98" s="1"/>
  <c r="M101"/>
  <c r="P101" s="1"/>
  <c r="M104"/>
  <c r="P104" s="1"/>
  <c r="K125"/>
  <c r="K137"/>
  <c r="M179"/>
  <c r="P179" s="1"/>
  <c r="M176"/>
  <c r="P176" s="1"/>
  <c r="M164"/>
  <c r="P164" s="1"/>
  <c r="K16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134" i="15"/>
  <c r="K131"/>
  <c r="K215"/>
  <c r="K212"/>
  <c r="M185"/>
  <c r="P185" s="1"/>
  <c r="K182"/>
  <c r="K179"/>
  <c r="K146"/>
  <c r="K143"/>
  <c r="K140"/>
  <c r="K203" i="13"/>
  <c r="K209"/>
  <c r="M212"/>
  <c r="P212" s="1"/>
  <c r="M209"/>
  <c r="P209" s="1"/>
  <c r="M197"/>
  <c r="P197" s="1"/>
  <c r="M164"/>
  <c r="P164" s="1"/>
  <c r="M161"/>
  <c r="P161" s="1"/>
  <c r="K7" i="15"/>
  <c r="L7" s="1"/>
  <c r="O7" s="1"/>
  <c r="M23"/>
  <c r="P23" s="1"/>
  <c r="M26"/>
  <c r="P26" s="1"/>
  <c r="M35"/>
  <c r="P35" s="1"/>
  <c r="M38"/>
  <c r="P38" s="1"/>
  <c r="M71"/>
  <c r="P71" s="1"/>
  <c r="M74"/>
  <c r="P74" s="1"/>
  <c r="M83"/>
  <c r="P83" s="1"/>
  <c r="M86"/>
  <c r="P86" s="1"/>
  <c r="M206"/>
  <c r="P206" s="1"/>
  <c r="K170"/>
  <c r="K167"/>
  <c r="L167" s="1"/>
  <c r="O167" s="1"/>
  <c r="K164"/>
  <c r="K14"/>
  <c r="K20"/>
  <c r="K68"/>
  <c r="M107"/>
  <c r="P107" s="1"/>
  <c r="M110"/>
  <c r="P110" s="1"/>
  <c r="M119"/>
  <c r="P119" s="1"/>
  <c r="K128"/>
  <c r="L128" s="1"/>
  <c r="O128" s="1"/>
  <c r="K194"/>
  <c r="K191"/>
  <c r="M173"/>
  <c r="P173" s="1"/>
  <c r="M170"/>
  <c r="P170" s="1"/>
  <c r="K158"/>
  <c r="K155"/>
  <c r="K152"/>
  <c r="K194" i="13"/>
  <c r="K191"/>
  <c r="K185"/>
  <c r="K164"/>
  <c r="K155"/>
  <c r="M131" i="15"/>
  <c r="P131" s="1"/>
  <c r="M215"/>
  <c r="P215" s="1"/>
  <c r="M200"/>
  <c r="P200" s="1"/>
  <c r="K197"/>
  <c r="L197" s="1"/>
  <c r="O197" s="1"/>
  <c r="M167"/>
  <c r="P167" s="1"/>
  <c r="M152"/>
  <c r="P152" s="1"/>
  <c r="K149"/>
  <c r="K17"/>
  <c r="L17" s="1"/>
  <c r="O17" s="1"/>
  <c r="K23"/>
  <c r="K26"/>
  <c r="K29"/>
  <c r="K32"/>
  <c r="L32" s="1"/>
  <c r="O32" s="1"/>
  <c r="K35"/>
  <c r="K38"/>
  <c r="K41"/>
  <c r="K44"/>
  <c r="K47"/>
  <c r="K50"/>
  <c r="K53"/>
  <c r="K56"/>
  <c r="L56" s="1"/>
  <c r="O56" s="1"/>
  <c r="K59"/>
  <c r="K62"/>
  <c r="K65"/>
  <c r="K71"/>
  <c r="L71" s="1"/>
  <c r="O71" s="1"/>
  <c r="K74"/>
  <c r="K77"/>
  <c r="K80"/>
  <c r="K83"/>
  <c r="L83" s="1"/>
  <c r="O83" s="1"/>
  <c r="K86"/>
  <c r="K89"/>
  <c r="K92"/>
  <c r="K95"/>
  <c r="L95" s="1"/>
  <c r="O95" s="1"/>
  <c r="K98"/>
  <c r="K101"/>
  <c r="M113"/>
  <c r="P113" s="1"/>
  <c r="M116"/>
  <c r="P116" s="1"/>
  <c r="M122"/>
  <c r="P122" s="1"/>
  <c r="M203"/>
  <c r="P203" s="1"/>
  <c r="M188"/>
  <c r="P188" s="1"/>
  <c r="K185"/>
  <c r="L185" s="1"/>
  <c r="O185" s="1"/>
  <c r="M155"/>
  <c r="P155" s="1"/>
  <c r="M140"/>
  <c r="P140" s="1"/>
  <c r="K125" i="13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107" i="15"/>
  <c r="K110"/>
  <c r="K113"/>
  <c r="L113" s="1"/>
  <c r="O113" s="1"/>
  <c r="K116"/>
  <c r="K119"/>
  <c r="K122"/>
  <c r="M17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M65"/>
  <c r="P65" s="1"/>
  <c r="M68"/>
  <c r="P68" s="1"/>
  <c r="M11"/>
  <c r="P11" s="1"/>
  <c r="M14"/>
  <c r="P14" s="1"/>
  <c r="M59"/>
  <c r="P59" s="1"/>
  <c r="M62"/>
  <c r="P62" s="1"/>
  <c r="M47"/>
  <c r="P47" s="1"/>
  <c r="M50"/>
  <c r="P50" s="1"/>
  <c r="M95"/>
  <c r="P95" s="1"/>
  <c r="K7" i="13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104" i="15" l="1"/>
  <c r="O104" s="1"/>
  <c r="L116"/>
  <c r="O116" s="1"/>
  <c r="L11"/>
  <c r="O11" s="1"/>
  <c r="L98"/>
  <c r="O98" s="1"/>
  <c r="L86"/>
  <c r="O86" s="1"/>
  <c r="L74"/>
  <c r="O74" s="1"/>
  <c r="L47"/>
  <c r="O47" s="1"/>
  <c r="L35"/>
  <c r="O35" s="1"/>
  <c r="L23"/>
  <c r="O23" s="1"/>
  <c r="L194"/>
  <c r="O194" s="1"/>
  <c r="L164"/>
  <c r="O164" s="1"/>
  <c r="L173"/>
  <c r="O173" s="1"/>
  <c r="L134"/>
  <c r="O134" s="1"/>
  <c r="L68"/>
  <c r="O68" s="1"/>
  <c r="L119"/>
  <c r="O119" s="1"/>
  <c r="L107"/>
  <c r="O107" s="1"/>
  <c r="L101"/>
  <c r="O101" s="1"/>
  <c r="L89"/>
  <c r="O89" s="1"/>
  <c r="L77"/>
  <c r="O77" s="1"/>
  <c r="L62"/>
  <c r="O62" s="1"/>
  <c r="L50"/>
  <c r="O50" s="1"/>
  <c r="L38"/>
  <c r="O38" s="1"/>
  <c r="L26"/>
  <c r="O26" s="1"/>
  <c r="L155"/>
  <c r="O155" s="1"/>
  <c r="L191"/>
  <c r="O191" s="1"/>
  <c r="L14"/>
  <c r="O14" s="1"/>
  <c r="L200"/>
  <c r="O200" s="1"/>
  <c r="L146"/>
  <c r="O146" s="1"/>
  <c r="L59"/>
  <c r="O59" s="1"/>
  <c r="L158"/>
  <c r="O158" s="1"/>
  <c r="L44"/>
  <c r="O44" s="1"/>
  <c r="L122"/>
  <c r="O122" s="1"/>
  <c r="L110"/>
  <c r="O110" s="1"/>
  <c r="L143"/>
  <c r="O143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140" i="15"/>
  <c r="O140" s="1"/>
  <c r="L182"/>
  <c r="O182" s="1"/>
  <c r="L137"/>
  <c r="O137" s="1"/>
  <c r="L80" i="13"/>
  <c r="O80" s="1"/>
  <c r="L47" i="20"/>
  <c r="O47" s="1"/>
  <c r="L14"/>
  <c r="O14" s="1"/>
  <c r="L35"/>
  <c r="O35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0"/>
  <c r="O80" s="1"/>
  <c r="L59"/>
  <c r="O59" s="1"/>
  <c r="L53"/>
  <c r="O53" s="1"/>
  <c r="L17"/>
  <c r="O17" s="1"/>
  <c r="L77"/>
  <c r="O77" s="1"/>
  <c r="L32"/>
  <c r="O32" s="1"/>
  <c r="L50"/>
  <c r="O50" s="1"/>
  <c r="L41"/>
  <c r="O41" s="1"/>
  <c r="L26"/>
  <c r="O26" s="1"/>
  <c r="L71"/>
  <c r="O71" s="1"/>
  <c r="L56"/>
  <c r="O56" s="1"/>
  <c r="L44"/>
  <c r="O44" s="1"/>
  <c r="L29"/>
  <c r="O29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179" i="15"/>
  <c r="O179" s="1"/>
  <c r="L215"/>
  <c r="O215" s="1"/>
  <c r="L62" i="13"/>
  <c r="O62" s="1"/>
  <c r="L92" i="15"/>
  <c r="O92" s="1"/>
  <c r="L80"/>
  <c r="O80" s="1"/>
  <c r="L65"/>
  <c r="O65" s="1"/>
  <c r="L53"/>
  <c r="O53" s="1"/>
  <c r="L41"/>
  <c r="O41" s="1"/>
  <c r="L29"/>
  <c r="O29" s="1"/>
  <c r="L149"/>
  <c r="O149" s="1"/>
  <c r="L152"/>
  <c r="O152" s="1"/>
  <c r="L20"/>
  <c r="O20" s="1"/>
  <c r="L170"/>
  <c r="O170" s="1"/>
  <c r="L125"/>
  <c r="O125" s="1"/>
  <c r="L176"/>
  <c r="O176" s="1"/>
  <c r="L203"/>
  <c r="O203" s="1"/>
  <c r="L188"/>
  <c r="O188" s="1"/>
  <c r="L212"/>
  <c r="O212" s="1"/>
  <c r="L47" i="13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61" i="15"/>
  <c r="O161" s="1"/>
  <c r="L209"/>
  <c r="O209" s="1"/>
  <c r="L131"/>
  <c r="O131" s="1"/>
  <c r="L206"/>
  <c r="O206" s="1"/>
  <c r="L140" i="13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<sst xmlns="http://schemas.openxmlformats.org/spreadsheetml/2006/main" count="870" uniqueCount="139">
  <si>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</si>
  <si>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</si>
  <si>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</si>
  <si>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</si>
  <si>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</si>
  <si>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</si>
  <si>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</si>
  <si>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</si>
  <si>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</si>
  <si>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</si>
  <si>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</si>
  <si>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</si>
  <si>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</si>
  <si>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</si>
  <si>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</si>
  <si>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</si>
  <si>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</si>
  <si>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</si>
  <si>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</si>
  <si>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</si>
  <si>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</si>
  <si>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</si>
  <si>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</si>
  <si>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</si>
  <si>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</si>
  <si>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</si>
  <si>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</si>
  <si>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</si>
  <si>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</si>
  <si>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</si>
  <si>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</si>
  <si>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</si>
  <si>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</si>
  <si>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</si>
  <si>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</si>
  <si>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</si>
  <si>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</si>
  <si>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</si>
  <si>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</si>
  <si>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</si>
  <si>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</si>
  <si>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</si>
  <si>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</si>
  <si>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</si>
  <si>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</si>
  <si>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</si>
  <si>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</si>
  <si>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</si>
  <si>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</si>
  <si>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</si>
  <si>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</si>
  <si>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</si>
  <si>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</si>
  <si>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</si>
  <si>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</si>
  <si>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</si>
  <si>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</si>
  <si>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</si>
  <si>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</si>
  <si>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</si>
  <si>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</si>
  <si>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</si>
  <si>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</si>
  <si>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</si>
  <si>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</si>
  <si>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</si>
  <si>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</si>
  <si>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</si>
  <si>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</si>
  <si>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</si>
  <si>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</si>
  <si>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</si>
  <si>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</si>
  <si>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</si>
  <si>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</si>
  <si>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</si>
  <si>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</si>
  <si>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</si>
  <si>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</si>
  <si>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B2mg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</si>
  <si>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</si>
  <si>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</si>
  <si>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</si>
  <si>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</si>
  <si>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</si>
  <si>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</si>
  <si>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</si>
  <si>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</si>
  <si>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</si>
  <si>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</si>
  <si>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</si>
  <si>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</si>
  <si>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</si>
  <si>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</si>
  <si>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</si>
  <si>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</si>
  <si>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</si>
  <si>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</si>
  <si>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</si>
  <si>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</si>
  <si>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</si>
  <si>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</si>
  <si>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</si>
  <si>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</si>
  <si>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</si>
  <si>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</si>
  <si>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</si>
  <si>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</si>
  <si>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</si>
  <si>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</si>
  <si>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</si>
  <si>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</si>
  <si>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</si>
  <si>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</si>
  <si>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</si>
  <si>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</si>
  <si>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</si>
  <si>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</si>
  <si>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</si>
  <si>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</si>
  <si>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</si>
  <si>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</si>
  <si>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</si>
  <si>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</si>
  <si>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</si>
  <si>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</si>
  <si>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</si>
  <si>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</si>
  <si>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</si>
  <si>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</si>
  <si>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</si>
  <si>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</si>
  <si>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</si>
  <si>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</si>
  <si>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</si>
  <si>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</si>
  <si>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</si>
  <si>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</si>
  <si>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CCL5</t>
  </si>
</sst>
</file>

<file path=xl/styles.xml><?xml version="1.0" encoding="utf-8"?>
<styleSheet xmlns="http://schemas.openxmlformats.org/spreadsheetml/2006/main">
  <numFmts count="1">
    <numFmt numFmtId="164" formatCode="#,##0.000"/>
  </numFmts>
  <fonts count="15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38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7" fillId="0" borderId="0" xfId="0" applyNumberFormat="1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58" workbookViewId="0">
      <selection activeCell="C78" sqref="C78:C80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3" customWidth="1"/>
    <col min="7" max="7" width="8.140625" style="8" customWidth="1"/>
    <col min="8" max="8" width="5" style="8" customWidth="1"/>
    <col min="9" max="9" width="5.85546875" style="8" customWidth="1"/>
    <col min="10" max="10" width="0.5703125" style="13" customWidth="1"/>
    <col min="11" max="11" width="5.28515625" style="8" customWidth="1"/>
    <col min="12" max="13" width="5.5703125" style="8" customWidth="1"/>
    <col min="14" max="14" width="1.140625" style="13" customWidth="1"/>
    <col min="15" max="15" width="8.7109375" style="8" customWidth="1"/>
    <col min="16" max="16" width="6.28515625" style="14" customWidth="1"/>
    <col min="17" max="17" width="9.140625" style="15"/>
  </cols>
  <sheetData>
    <row r="1" spans="2:16" ht="6" customHeight="1"/>
    <row r="2" spans="2:16" ht="20.25">
      <c r="B2" s="11" t="s">
        <v>3</v>
      </c>
      <c r="C2" s="18" t="s">
        <v>0</v>
      </c>
      <c r="D2" s="25" t="s">
        <v>1</v>
      </c>
      <c r="E2" s="26" t="s">
        <v>6</v>
      </c>
      <c r="F2" s="19"/>
      <c r="G2" s="18" t="s">
        <v>0</v>
      </c>
      <c r="H2" s="25" t="s">
        <v>1</v>
      </c>
      <c r="I2" s="26" t="s">
        <v>6</v>
      </c>
      <c r="J2" s="19"/>
      <c r="K2" s="27" t="s">
        <v>7</v>
      </c>
      <c r="L2" s="28" t="s">
        <v>8</v>
      </c>
      <c r="M2" s="16" t="s">
        <v>1</v>
      </c>
      <c r="N2" s="31"/>
      <c r="O2" s="18" t="s">
        <v>2</v>
      </c>
      <c r="P2" s="14" t="s">
        <v>5</v>
      </c>
    </row>
    <row r="3" spans="2:16" ht="15.75">
      <c r="C3" s="34" t="s">
        <v>138</v>
      </c>
      <c r="D3" s="35"/>
      <c r="E3" s="36"/>
      <c r="F3" s="20"/>
      <c r="G3" s="37" t="s">
        <v>78</v>
      </c>
      <c r="H3" s="37"/>
      <c r="I3" s="37"/>
      <c r="J3" s="21"/>
      <c r="K3" s="22"/>
      <c r="L3" s="23"/>
      <c r="M3" s="23"/>
      <c r="N3" s="32"/>
    </row>
    <row r="4" spans="2:16" ht="5.25" customHeight="1">
      <c r="C4" s="24"/>
      <c r="G4" s="24"/>
    </row>
    <row r="5" spans="2:16">
      <c r="B5" s="6"/>
      <c r="C5">
        <v>23.910952000000002</v>
      </c>
      <c r="D5" s="13"/>
      <c r="E5" s="9"/>
      <c r="F5" s="9"/>
      <c r="G5">
        <v>13.669221</v>
      </c>
      <c r="H5" s="13"/>
      <c r="I5" s="9"/>
      <c r="J5" s="9"/>
      <c r="K5" s="9"/>
      <c r="L5" s="9"/>
      <c r="M5" s="9"/>
      <c r="N5" s="9"/>
      <c r="O5" s="9"/>
    </row>
    <row r="6" spans="2:16">
      <c r="B6" s="2" t="s">
        <v>4</v>
      </c>
      <c r="C6">
        <v>24.088818</v>
      </c>
      <c r="D6" s="12"/>
      <c r="E6" s="9"/>
      <c r="F6" s="9"/>
      <c r="G6">
        <v>13.560129999999999</v>
      </c>
      <c r="H6" s="12"/>
      <c r="I6" s="9"/>
      <c r="J6" s="9"/>
      <c r="K6" s="9"/>
      <c r="L6" s="9"/>
      <c r="M6" s="9"/>
      <c r="N6" s="9"/>
      <c r="O6" s="9"/>
    </row>
    <row r="7" spans="2:16" ht="15.75">
      <c r="B7" s="2"/>
      <c r="C7">
        <v>24.630222</v>
      </c>
      <c r="D7" s="5">
        <f>STDEV(C5:C8)</f>
        <v>0.37463402988183536</v>
      </c>
      <c r="E7" s="1">
        <f>AVERAGE(C5:C8)</f>
        <v>24.209997333333334</v>
      </c>
      <c r="F7" s="9"/>
      <c r="G7">
        <v>13.815937</v>
      </c>
      <c r="H7" s="4">
        <f>STDEV(G5:G8)</f>
        <v>0.12836383978506583</v>
      </c>
      <c r="I7" s="1">
        <f>AVERAGE(G5:G8)</f>
        <v>13.681762666666666</v>
      </c>
      <c r="J7" s="9"/>
      <c r="K7" s="3">
        <f>E7-I7</f>
        <v>10.528234666666668</v>
      </c>
      <c r="L7" s="1">
        <f>K7-$K$7</f>
        <v>0</v>
      </c>
      <c r="M7" s="30">
        <f>SQRT((D7*D7)+(H7*H7))</f>
        <v>0.39601506500368133</v>
      </c>
      <c r="N7" s="17"/>
      <c r="O7" s="10">
        <f>POWER(2,-L7)</f>
        <v>1</v>
      </c>
      <c r="P7" s="29">
        <f>M7/SQRT((COUNT(C5:C8)+COUNT(G5:G8)/2))</f>
        <v>0.18668329194408967</v>
      </c>
    </row>
    <row r="8" spans="2:16">
      <c r="B8" s="2"/>
      <c r="C8" s="7"/>
      <c r="D8" s="12"/>
      <c r="E8" s="9"/>
      <c r="F8" s="9"/>
      <c r="G8" s="7"/>
      <c r="H8" s="12"/>
      <c r="I8" s="9"/>
      <c r="J8" s="9"/>
      <c r="K8" s="9"/>
      <c r="L8" s="9"/>
      <c r="M8" s="9"/>
      <c r="N8" s="9"/>
      <c r="O8" s="9"/>
    </row>
    <row r="9" spans="2:16">
      <c r="B9" t="s">
        <v>113</v>
      </c>
      <c r="C9">
        <v>26.872907999999999</v>
      </c>
      <c r="D9" s="13"/>
      <c r="E9" s="9"/>
      <c r="F9" s="9"/>
      <c r="G9">
        <v>19.581620999999998</v>
      </c>
      <c r="I9" s="9"/>
      <c r="J9" s="9"/>
      <c r="K9" s="9"/>
      <c r="L9" s="9"/>
      <c r="M9" s="9"/>
      <c r="N9" s="9"/>
      <c r="O9" s="9"/>
    </row>
    <row r="10" spans="2:16">
      <c r="B10" t="s">
        <v>113</v>
      </c>
      <c r="C10">
        <v>27.463553999999998</v>
      </c>
      <c r="D10" s="12"/>
      <c r="E10" s="9"/>
      <c r="F10" s="9"/>
      <c r="G10">
        <v>18.989177999999999</v>
      </c>
      <c r="H10" s="12"/>
      <c r="I10" s="9"/>
      <c r="J10" s="9"/>
      <c r="K10" s="9"/>
      <c r="L10" s="9"/>
      <c r="M10" s="9"/>
      <c r="N10" s="9"/>
      <c r="O10" s="9"/>
    </row>
    <row r="11" spans="2:16" ht="15.75">
      <c r="B11" t="s">
        <v>113</v>
      </c>
      <c r="C11">
        <v>27.068909000000001</v>
      </c>
      <c r="D11" s="5">
        <f>STDEV(C9:C11)</f>
        <v>0.30083876228035095</v>
      </c>
      <c r="E11" s="1">
        <f>AVERAGE(C9:C11)</f>
        <v>27.135123666666669</v>
      </c>
      <c r="F11" s="9"/>
      <c r="G11">
        <v>19.446204999999999</v>
      </c>
      <c r="H11" s="4">
        <f>STDEV(G9:G11)</f>
        <v>0.31042977736105831</v>
      </c>
      <c r="I11" s="1">
        <f>AVERAGE(G9:G11)</f>
        <v>19.339001333333332</v>
      </c>
      <c r="J11" s="9"/>
      <c r="K11" s="1">
        <f>E11-I11</f>
        <v>7.7961223333333365</v>
      </c>
      <c r="L11" s="1">
        <f>K11-$K$7</f>
        <v>-2.7321123333333315</v>
      </c>
      <c r="M11" s="30">
        <f>SQRT((D11*D11)+(H11*H11))</f>
        <v>0.43228533119088108</v>
      </c>
      <c r="N11" s="17"/>
      <c r="O11" s="10">
        <f>POWER(2,-L11)</f>
        <v>6.6442775195102177</v>
      </c>
      <c r="P11" s="29">
        <f>M11/SQRT((COUNT(C9:C11)+COUNT(G9:G11)/2))</f>
        <v>0.20378125939502972</v>
      </c>
    </row>
    <row r="12" spans="2:16">
      <c r="B12" t="s">
        <v>114</v>
      </c>
      <c r="C12">
        <v>26.004646000000001</v>
      </c>
      <c r="D12" s="13"/>
      <c r="E12" s="9"/>
      <c r="F12" s="9"/>
      <c r="G12">
        <v>17.653212</v>
      </c>
      <c r="I12" s="9"/>
      <c r="J12" s="9"/>
      <c r="K12" s="9"/>
      <c r="L12" s="9"/>
      <c r="M12" s="9"/>
      <c r="N12" s="9"/>
      <c r="O12" s="9"/>
    </row>
    <row r="13" spans="2:16">
      <c r="B13" t="s">
        <v>114</v>
      </c>
      <c r="C13">
        <v>25.743856000000001</v>
      </c>
      <c r="D13" s="12"/>
      <c r="E13" s="9"/>
      <c r="F13" s="9"/>
      <c r="G13">
        <v>17.132269999999998</v>
      </c>
      <c r="H13" s="12"/>
      <c r="I13" s="9"/>
      <c r="J13" s="9"/>
      <c r="K13" s="9"/>
      <c r="L13" s="9"/>
      <c r="M13" s="9"/>
      <c r="N13" s="9"/>
      <c r="O13" s="9"/>
    </row>
    <row r="14" spans="2:16" ht="15.75">
      <c r="B14" t="s">
        <v>114</v>
      </c>
      <c r="C14">
        <v>25.342977999999999</v>
      </c>
      <c r="D14" s="5">
        <f>STDEV(C12:C14)</f>
        <v>0.33329644892771088</v>
      </c>
      <c r="E14" s="1">
        <f>AVERAGE(C12:C14)</f>
        <v>25.69716</v>
      </c>
      <c r="F14" s="9"/>
      <c r="G14">
        <v>17.06786</v>
      </c>
      <c r="H14" s="4">
        <f>STDEV(G12:G14)</f>
        <v>0.32097927746406812</v>
      </c>
      <c r="I14" s="1">
        <f>AVERAGE(G12:G14)</f>
        <v>17.284447333333333</v>
      </c>
      <c r="J14" s="9"/>
      <c r="K14" s="1">
        <f>E14-I14</f>
        <v>8.4127126666666676</v>
      </c>
      <c r="L14" s="1">
        <f>K14-$K$7</f>
        <v>-2.1155220000000003</v>
      </c>
      <c r="M14" s="30">
        <f>SQRT((D14*D14)+(H14*H14))</f>
        <v>0.46272477719393568</v>
      </c>
      <c r="N14" s="17"/>
      <c r="O14" s="10">
        <f>POWER(2,-L14)</f>
        <v>4.333467846070497</v>
      </c>
      <c r="P14" s="29">
        <f>M14/SQRT((COUNT(C12:C14)+COUNT(G12:G14)/2))</f>
        <v>0.21813055185124416</v>
      </c>
    </row>
    <row r="15" spans="2:16">
      <c r="B15" t="s">
        <v>115</v>
      </c>
      <c r="C15">
        <v>25.451788000000001</v>
      </c>
      <c r="D15" s="13"/>
      <c r="E15" s="9"/>
      <c r="F15" s="9"/>
      <c r="G15">
        <v>17.803656</v>
      </c>
      <c r="I15" s="9"/>
      <c r="J15" s="9"/>
      <c r="K15" s="9"/>
      <c r="L15" s="9"/>
      <c r="M15" s="9"/>
      <c r="N15" s="9"/>
      <c r="O15" s="9"/>
    </row>
    <row r="16" spans="2:16">
      <c r="B16" t="s">
        <v>115</v>
      </c>
      <c r="C16">
        <v>25.725939</v>
      </c>
      <c r="D16" s="12"/>
      <c r="E16" s="9"/>
      <c r="F16" s="9"/>
      <c r="G16">
        <v>17.620851999999999</v>
      </c>
      <c r="H16" s="12"/>
      <c r="I16" s="9"/>
      <c r="J16" s="9"/>
      <c r="K16" s="9"/>
      <c r="L16" s="9"/>
      <c r="M16" s="9"/>
      <c r="N16" s="9"/>
      <c r="O16" s="9"/>
    </row>
    <row r="17" spans="2:16" ht="15.75">
      <c r="B17" t="s">
        <v>115</v>
      </c>
      <c r="C17">
        <v>25.281078000000001</v>
      </c>
      <c r="D17" s="5">
        <f>STDEV(C15:C17)</f>
        <v>0.224425928470634</v>
      </c>
      <c r="E17" s="1">
        <f>AVERAGE(C15:C17)</f>
        <v>25.486268333333339</v>
      </c>
      <c r="F17" s="9"/>
      <c r="G17">
        <v>17.629536000000002</v>
      </c>
      <c r="H17" s="4">
        <f>STDEV(G15:G17)</f>
        <v>0.10312653123873267</v>
      </c>
      <c r="I17" s="1">
        <f>AVERAGE(G15:G17)</f>
        <v>17.684681333333334</v>
      </c>
      <c r="J17" s="9"/>
      <c r="K17" s="1">
        <f>E17-I17</f>
        <v>7.8015870000000049</v>
      </c>
      <c r="L17" s="1">
        <f>K17-$K$7</f>
        <v>-2.726647666666663</v>
      </c>
      <c r="M17" s="30">
        <f>SQRT((D17*D17)+(H17*H17))</f>
        <v>0.24698598910715447</v>
      </c>
      <c r="N17" s="17"/>
      <c r="O17" s="10">
        <f>POWER(2,-L17)</f>
        <v>6.6191578080651823</v>
      </c>
      <c r="P17" s="29">
        <f>M17/SQRT((COUNT(C15:C17)+COUNT(G15:G17)/2))</f>
        <v>0.11643031183715713</v>
      </c>
    </row>
    <row r="18" spans="2:16">
      <c r="B18" t="s">
        <v>116</v>
      </c>
      <c r="C18">
        <v>25.047008999999999</v>
      </c>
      <c r="D18" s="13"/>
      <c r="E18" s="9"/>
      <c r="F18" s="9"/>
      <c r="G18">
        <v>16.574712999999999</v>
      </c>
      <c r="I18" s="9"/>
      <c r="J18" s="9"/>
      <c r="K18" s="9"/>
      <c r="L18" s="9"/>
      <c r="M18" s="9"/>
      <c r="N18" s="9"/>
      <c r="O18" s="9"/>
    </row>
    <row r="19" spans="2:16">
      <c r="B19" t="s">
        <v>116</v>
      </c>
      <c r="C19">
        <v>24.752258000000001</v>
      </c>
      <c r="D19" s="12"/>
      <c r="E19" s="9"/>
      <c r="F19" s="9"/>
      <c r="G19">
        <v>16.507635000000001</v>
      </c>
      <c r="H19" s="12"/>
      <c r="I19" s="9"/>
      <c r="J19" s="9"/>
      <c r="K19" s="9"/>
      <c r="L19" s="9"/>
      <c r="M19" s="9"/>
      <c r="N19" s="9"/>
      <c r="O19" s="9"/>
    </row>
    <row r="20" spans="2:16" ht="15.75">
      <c r="B20" t="s">
        <v>116</v>
      </c>
      <c r="C20">
        <v>25.029769999999999</v>
      </c>
      <c r="D20" s="5">
        <f>STDEV(C18:C20)</f>
        <v>0.16542281446158882</v>
      </c>
      <c r="E20" s="1">
        <f>AVERAGE(C18:C20)</f>
        <v>24.943012333333332</v>
      </c>
      <c r="F20" s="9"/>
      <c r="G20">
        <v>16.040164999999998</v>
      </c>
      <c r="H20" s="4">
        <f>STDEV(G18:G20)</f>
        <v>0.29119558813282781</v>
      </c>
      <c r="I20" s="1">
        <f>AVERAGE(G18:G20)</f>
        <v>16.374171</v>
      </c>
      <c r="J20" s="9"/>
      <c r="K20" s="1">
        <f>E20-I20</f>
        <v>8.5688413333333315</v>
      </c>
      <c r="L20" s="1">
        <f>K20-$K$7</f>
        <v>-1.9593933333333364</v>
      </c>
      <c r="M20" s="30">
        <f>SQRT((D20*D20)+(H20*H20))</f>
        <v>0.33490234112710637</v>
      </c>
      <c r="N20" s="17"/>
      <c r="O20" s="10">
        <f>POWER(2,-L20)</f>
        <v>3.8889840918227048</v>
      </c>
      <c r="P20" s="29">
        <f>M20/SQRT((COUNT(C18:C20)+COUNT(G18:G20)/2))</f>
        <v>0.15787447763081822</v>
      </c>
    </row>
    <row r="21" spans="2:16">
      <c r="B21" t="s">
        <v>117</v>
      </c>
      <c r="C21">
        <v>25.422882000000001</v>
      </c>
      <c r="D21" s="13"/>
      <c r="E21" s="9"/>
      <c r="F21" s="9"/>
      <c r="G21">
        <v>15.831196</v>
      </c>
      <c r="I21" s="9"/>
      <c r="J21" s="9"/>
      <c r="K21" s="9"/>
      <c r="L21" s="9"/>
      <c r="M21" s="9"/>
      <c r="N21" s="9"/>
      <c r="O21" s="9"/>
    </row>
    <row r="22" spans="2:16">
      <c r="B22" t="s">
        <v>117</v>
      </c>
      <c r="C22">
        <v>24.474257000000001</v>
      </c>
      <c r="D22" s="12"/>
      <c r="E22" s="9"/>
      <c r="F22" s="9"/>
      <c r="G22">
        <v>15.493033</v>
      </c>
      <c r="H22" s="12"/>
      <c r="I22" s="9"/>
      <c r="J22" s="9"/>
      <c r="K22" s="9"/>
      <c r="L22" s="9"/>
      <c r="M22" s="9"/>
      <c r="N22" s="9"/>
      <c r="O22" s="9"/>
    </row>
    <row r="23" spans="2:16" ht="15.75">
      <c r="B23" t="s">
        <v>117</v>
      </c>
      <c r="C23">
        <v>25.616492999999998</v>
      </c>
      <c r="D23" s="5">
        <f>STDEV(C21:C23)</f>
        <v>0.61129339513889946</v>
      </c>
      <c r="E23" s="1">
        <f>AVERAGE(C21:C23)</f>
        <v>25.171210666666667</v>
      </c>
      <c r="F23" s="9"/>
      <c r="G23">
        <v>16.171772000000001</v>
      </c>
      <c r="H23" s="4">
        <f>STDEV(G21:G23)</f>
        <v>0.3393702148749308</v>
      </c>
      <c r="I23" s="1">
        <f>AVERAGE(G21:G23)</f>
        <v>15.832000333333335</v>
      </c>
      <c r="J23" s="9"/>
      <c r="K23" s="1">
        <f>E23-I23</f>
        <v>9.3392103333333321</v>
      </c>
      <c r="L23" s="1">
        <f>K23-$K$7</f>
        <v>-1.1890243333333359</v>
      </c>
      <c r="M23" s="30">
        <f>SQRT((D23*D23)+(H23*H23))</f>
        <v>0.69917934586535047</v>
      </c>
      <c r="N23" s="17"/>
      <c r="O23" s="10">
        <f>POWER(2,-L23)</f>
        <v>2.27998500061521</v>
      </c>
      <c r="P23" s="29">
        <f>M23/SQRT((COUNT(C21:C23)+COUNT(G21:G23)/2))</f>
        <v>0.32959630448464255</v>
      </c>
    </row>
    <row r="24" spans="2:16">
      <c r="B24" t="s">
        <v>118</v>
      </c>
      <c r="C24">
        <v>26.932379999999998</v>
      </c>
      <c r="D24" s="13"/>
      <c r="E24" s="9"/>
      <c r="F24" s="9"/>
      <c r="G24">
        <v>17.634840000000001</v>
      </c>
      <c r="I24" s="9"/>
      <c r="J24" s="9"/>
      <c r="K24" s="9"/>
      <c r="L24" s="9"/>
      <c r="M24" s="9"/>
      <c r="N24" s="9"/>
      <c r="O24" s="9"/>
    </row>
    <row r="25" spans="2:16">
      <c r="B25" t="s">
        <v>118</v>
      </c>
      <c r="C25">
        <v>26.903670999999999</v>
      </c>
      <c r="D25" s="12"/>
      <c r="E25" s="9"/>
      <c r="F25" s="9"/>
      <c r="G25">
        <v>17.752065999999999</v>
      </c>
      <c r="H25" s="12"/>
      <c r="I25" s="9"/>
      <c r="J25" s="9"/>
      <c r="K25" s="9"/>
      <c r="L25" s="9"/>
      <c r="M25" s="9"/>
      <c r="N25" s="9"/>
      <c r="O25" s="9"/>
    </row>
    <row r="26" spans="2:16" ht="15.75">
      <c r="B26" t="s">
        <v>118</v>
      </c>
      <c r="C26">
        <v>26.680021</v>
      </c>
      <c r="D26" s="5">
        <f>STDEV(C24:C26)</f>
        <v>0.13815968663229206</v>
      </c>
      <c r="E26" s="1">
        <f>AVERAGE(C24:C26)</f>
        <v>26.838690666666665</v>
      </c>
      <c r="F26" s="9"/>
      <c r="G26">
        <v>17.966878999999999</v>
      </c>
      <c r="H26" s="4">
        <f>STDEV(G24:G26)</f>
        <v>0.16839262531686056</v>
      </c>
      <c r="I26" s="1">
        <f>AVERAGE(G24:G26)</f>
        <v>17.784594999999999</v>
      </c>
      <c r="J26" s="9"/>
      <c r="K26" s="1">
        <f>E26-I26</f>
        <v>9.0540956666666652</v>
      </c>
      <c r="L26" s="1">
        <f>K26-$K$7</f>
        <v>-1.4741390000000028</v>
      </c>
      <c r="M26" s="30">
        <f>SQRT((D26*D26)+(H26*H26))</f>
        <v>0.21781683881517913</v>
      </c>
      <c r="N26" s="17"/>
      <c r="O26" s="10">
        <f>POWER(2,-L26)</f>
        <v>2.7781779290175646</v>
      </c>
      <c r="P26" s="29">
        <f>M26/SQRT((COUNT(C24:C26)+COUNT(G24:G26)/2))</f>
        <v>0.10267984252188692</v>
      </c>
    </row>
    <row r="27" spans="2:16">
      <c r="B27" t="s">
        <v>119</v>
      </c>
      <c r="C27">
        <v>25.450918000000001</v>
      </c>
      <c r="D27" s="13"/>
      <c r="E27" s="9"/>
      <c r="F27" s="9"/>
      <c r="G27">
        <v>17.458658</v>
      </c>
      <c r="I27" s="9"/>
      <c r="J27" s="9"/>
      <c r="K27" s="9"/>
      <c r="L27" s="9"/>
      <c r="M27" s="9"/>
      <c r="N27" s="9"/>
      <c r="O27" s="9"/>
    </row>
    <row r="28" spans="2:16">
      <c r="B28" t="s">
        <v>119</v>
      </c>
      <c r="C28">
        <v>25.748052999999999</v>
      </c>
      <c r="D28" s="12"/>
      <c r="E28" s="9"/>
      <c r="F28" s="9"/>
      <c r="G28">
        <v>17.189897999999999</v>
      </c>
      <c r="H28" s="12"/>
      <c r="I28" s="9"/>
      <c r="J28" s="9"/>
      <c r="K28" s="9"/>
      <c r="L28" s="9"/>
      <c r="M28" s="9"/>
      <c r="N28" s="9"/>
      <c r="O28" s="9"/>
    </row>
    <row r="29" spans="2:16" ht="15.75">
      <c r="B29" t="s">
        <v>119</v>
      </c>
      <c r="C29">
        <v>25.366737000000001</v>
      </c>
      <c r="D29" s="5">
        <f>STDEV(C27:C29)</f>
        <v>0.20032371337511573</v>
      </c>
      <c r="E29" s="1">
        <f>AVERAGE(C27:C29)</f>
        <v>25.521902666666666</v>
      </c>
      <c r="F29" s="9"/>
      <c r="G29">
        <v>17.531965</v>
      </c>
      <c r="H29" s="4">
        <f>STDEV(G27:G29)</f>
        <v>0.18009982710415076</v>
      </c>
      <c r="I29" s="1">
        <f>AVERAGE(G27:G29)</f>
        <v>17.393507</v>
      </c>
      <c r="J29" s="9"/>
      <c r="K29" s="1">
        <f>E29-I29</f>
        <v>8.1283956666666661</v>
      </c>
      <c r="L29" s="1">
        <f>K29-$K$7</f>
        <v>-2.3998390000000018</v>
      </c>
      <c r="M29" s="30">
        <f>SQRT((D29*D29)+(H29*H29))</f>
        <v>0.26937991362263913</v>
      </c>
      <c r="N29" s="17"/>
      <c r="O29" s="10">
        <f>POWER(2,-L29)</f>
        <v>5.2774426650630728</v>
      </c>
      <c r="P29" s="29">
        <f>M29/SQRT((COUNT(C27:C29)+COUNT(G27:G29)/2))</f>
        <v>0.12698690909200971</v>
      </c>
    </row>
    <row r="30" spans="2:16">
      <c r="B30" t="s">
        <v>120</v>
      </c>
      <c r="C30">
        <v>24.502828999999998</v>
      </c>
      <c r="D30" s="13"/>
      <c r="E30" s="9"/>
      <c r="F30" s="9"/>
      <c r="G30">
        <v>18.09149</v>
      </c>
      <c r="I30" s="9"/>
      <c r="J30" s="9"/>
      <c r="K30" s="9"/>
      <c r="L30" s="9"/>
      <c r="M30" s="9"/>
      <c r="N30" s="9"/>
      <c r="O30" s="9"/>
    </row>
    <row r="31" spans="2:16">
      <c r="B31" t="s">
        <v>120</v>
      </c>
      <c r="C31">
        <v>24.89921</v>
      </c>
      <c r="D31" s="12"/>
      <c r="E31" s="9"/>
      <c r="F31" s="9"/>
      <c r="G31">
        <v>17.592579000000001</v>
      </c>
      <c r="H31" s="12"/>
      <c r="I31" s="9"/>
      <c r="J31" s="9"/>
      <c r="K31" s="9"/>
      <c r="L31" s="9"/>
      <c r="M31" s="9"/>
      <c r="N31" s="9"/>
      <c r="O31" s="9"/>
    </row>
    <row r="32" spans="2:16" ht="15.75">
      <c r="B32" t="s">
        <v>120</v>
      </c>
      <c r="C32">
        <v>24.904876999999999</v>
      </c>
      <c r="D32" s="5">
        <f>STDEV(C30:C32)</f>
        <v>0.23050401527706607</v>
      </c>
      <c r="E32" s="1">
        <f>AVERAGE(C30:C32)</f>
        <v>24.768972000000002</v>
      </c>
      <c r="F32" s="9"/>
      <c r="G32">
        <v>17.907973999999999</v>
      </c>
      <c r="H32" s="4">
        <f>STDEV(G30:G32)</f>
        <v>0.25234378474664182</v>
      </c>
      <c r="I32" s="1">
        <f>AVERAGE(G30:G32)</f>
        <v>17.864014333333333</v>
      </c>
      <c r="J32" s="9"/>
      <c r="K32" s="1">
        <f>E32-I32</f>
        <v>6.9049576666666681</v>
      </c>
      <c r="L32" s="1">
        <f>K32-$K$7</f>
        <v>-3.6232769999999999</v>
      </c>
      <c r="M32" s="30">
        <f>SQRT((D32*D32)+(H32*H32))</f>
        <v>0.34177402879550317</v>
      </c>
      <c r="N32" s="17"/>
      <c r="O32" s="10">
        <f>POWER(2,-L32)</f>
        <v>12.322960590883635</v>
      </c>
      <c r="P32" s="29">
        <f>M32/SQRT((COUNT(C30:C32)+COUNT(G30:G32)/2))</f>
        <v>0.16111382226316445</v>
      </c>
    </row>
    <row r="33" spans="2:16">
      <c r="B33" t="s">
        <v>121</v>
      </c>
      <c r="C33">
        <v>25.055734999999999</v>
      </c>
      <c r="D33" s="13"/>
      <c r="E33" s="9"/>
      <c r="F33" s="9"/>
      <c r="G33">
        <v>18.080777999999999</v>
      </c>
      <c r="I33" s="9"/>
      <c r="J33" s="9"/>
      <c r="K33" s="9"/>
      <c r="L33" s="9"/>
      <c r="M33" s="9"/>
      <c r="N33" s="9"/>
      <c r="O33" s="9"/>
    </row>
    <row r="34" spans="2:16">
      <c r="B34" t="s">
        <v>121</v>
      </c>
      <c r="C34">
        <v>25.441517000000001</v>
      </c>
      <c r="D34" s="12"/>
      <c r="E34" s="9"/>
      <c r="F34" s="9"/>
      <c r="G34">
        <v>18.107455999999999</v>
      </c>
      <c r="H34" s="12"/>
      <c r="I34" s="9"/>
      <c r="J34" s="9"/>
      <c r="K34" s="9"/>
      <c r="L34" s="9"/>
      <c r="M34" s="9"/>
      <c r="N34" s="9"/>
      <c r="O34" s="9"/>
    </row>
    <row r="35" spans="2:16" ht="15.75">
      <c r="B35" t="s">
        <v>121</v>
      </c>
      <c r="C35">
        <v>25.258692</v>
      </c>
      <c r="D35" s="5">
        <f>STDEV(C33:C35)</f>
        <v>0.19297852902953463</v>
      </c>
      <c r="E35" s="1">
        <f>AVERAGE(C33:C35)</f>
        <v>25.251981333333333</v>
      </c>
      <c r="F35" s="9"/>
      <c r="G35">
        <v>18.417065000000001</v>
      </c>
      <c r="H35" s="4">
        <f>STDEV(G33:G35)</f>
        <v>0.18693064441751345</v>
      </c>
      <c r="I35" s="1">
        <f>AVERAGE(G33:G35)</f>
        <v>18.201766333333332</v>
      </c>
      <c r="J35" s="9"/>
      <c r="K35" s="1">
        <f>E35-I35</f>
        <v>7.0502150000000015</v>
      </c>
      <c r="L35" s="1">
        <f>K35-$K$7</f>
        <v>-3.4780196666666665</v>
      </c>
      <c r="M35" s="30">
        <f>SQRT((D35*D35)+(H35*H35))</f>
        <v>0.26867039004838211</v>
      </c>
      <c r="N35" s="17"/>
      <c r="O35" s="10">
        <f>POWER(2,-L35)</f>
        <v>11.142643739661453</v>
      </c>
      <c r="P35" s="29">
        <f>M35/SQRT((COUNT(C33:C35)+COUNT(G33:G35)/2))</f>
        <v>0.12665243647149715</v>
      </c>
    </row>
    <row r="36" spans="2:16">
      <c r="B36" t="s">
        <v>122</v>
      </c>
      <c r="C36">
        <v>26.635237</v>
      </c>
      <c r="D36" s="13"/>
      <c r="E36" s="9"/>
      <c r="F36" s="9"/>
      <c r="G36">
        <v>18.646768999999999</v>
      </c>
      <c r="I36" s="9"/>
      <c r="J36" s="9"/>
      <c r="K36" s="9"/>
      <c r="L36" s="9"/>
      <c r="M36" s="9"/>
      <c r="N36" s="9"/>
      <c r="O36" s="9"/>
    </row>
    <row r="37" spans="2:16">
      <c r="B37" t="s">
        <v>122</v>
      </c>
      <c r="C37">
        <v>26.295190000000002</v>
      </c>
      <c r="D37" s="12"/>
      <c r="E37" s="9"/>
      <c r="F37" s="9"/>
      <c r="G37">
        <v>18.268923000000001</v>
      </c>
      <c r="H37" s="12"/>
      <c r="I37" s="9"/>
      <c r="J37" s="9"/>
      <c r="K37" s="9"/>
      <c r="L37" s="9"/>
      <c r="M37" s="9"/>
      <c r="N37" s="9"/>
      <c r="O37" s="9"/>
    </row>
    <row r="38" spans="2:16" ht="15.75">
      <c r="B38" t="s">
        <v>122</v>
      </c>
      <c r="C38">
        <v>26.690083000000001</v>
      </c>
      <c r="D38" s="5">
        <f>STDEV(C36:C38)</f>
        <v>0.21392386783418901</v>
      </c>
      <c r="E38" s="1">
        <f>AVERAGE(C36:C38)</f>
        <v>26.54017</v>
      </c>
      <c r="F38" s="9"/>
      <c r="G38">
        <v>18.432585</v>
      </c>
      <c r="H38" s="4">
        <f>STDEV(G36:G38)</f>
        <v>0.18948510751362288</v>
      </c>
      <c r="I38" s="1">
        <f>AVERAGE(G36:G38)</f>
        <v>18.449425666666667</v>
      </c>
      <c r="J38" s="9"/>
      <c r="K38" s="1">
        <f>E38-I38</f>
        <v>8.0907443333333333</v>
      </c>
      <c r="L38" s="1">
        <f>K38-$K$7</f>
        <v>-2.4374903333333346</v>
      </c>
      <c r="M38" s="30">
        <f>SQRT((D38*D38)+(H38*H38))</f>
        <v>0.28577618374978137</v>
      </c>
      <c r="N38" s="17"/>
      <c r="O38" s="10">
        <f>POWER(2,-L38)</f>
        <v>5.4169858915304969</v>
      </c>
      <c r="P38" s="29">
        <f>M38/SQRT((COUNT(C36:C38)+COUNT(G36:G38)/2))</f>
        <v>0.13471618495405552</v>
      </c>
    </row>
    <row r="39" spans="2:16">
      <c r="B39" t="s">
        <v>123</v>
      </c>
      <c r="C39">
        <v>27.968292000000002</v>
      </c>
      <c r="D39" s="13"/>
      <c r="E39" s="9"/>
      <c r="F39" s="9"/>
      <c r="G39"/>
      <c r="I39" s="9"/>
      <c r="J39" s="9"/>
      <c r="K39" s="9"/>
      <c r="L39" s="9"/>
      <c r="M39" s="9"/>
      <c r="N39" s="9"/>
      <c r="O39" s="9"/>
    </row>
    <row r="40" spans="2:16">
      <c r="B40" t="s">
        <v>123</v>
      </c>
      <c r="C40">
        <v>26.952027999999999</v>
      </c>
      <c r="D40" s="12"/>
      <c r="E40" s="9"/>
      <c r="F40" s="9"/>
      <c r="G40">
        <v>19.217203000000001</v>
      </c>
      <c r="H40" s="12"/>
      <c r="I40" s="9"/>
      <c r="J40" s="9"/>
      <c r="K40" s="9"/>
      <c r="L40" s="9"/>
      <c r="M40" s="9"/>
      <c r="N40" s="9"/>
      <c r="O40" s="9"/>
    </row>
    <row r="41" spans="2:16" ht="15.75">
      <c r="B41" t="s">
        <v>123</v>
      </c>
      <c r="C41">
        <v>27.40014</v>
      </c>
      <c r="D41" s="5">
        <f>STDEV(C39:C41)</f>
        <v>0.50931221226021273</v>
      </c>
      <c r="E41" s="1">
        <f>AVERAGE(C39:C41)</f>
        <v>27.440153333333331</v>
      </c>
      <c r="F41" s="9"/>
      <c r="G41">
        <v>19.700665000000001</v>
      </c>
      <c r="H41" s="4">
        <f>STDEV(G39:G41)</f>
        <v>0.34185925864632422</v>
      </c>
      <c r="I41" s="1">
        <f>AVERAGE(G39:G41)</f>
        <v>19.458933999999999</v>
      </c>
      <c r="J41" s="9"/>
      <c r="K41" s="1">
        <f>E41-I41</f>
        <v>7.9812193333333319</v>
      </c>
      <c r="L41" s="1">
        <f>K41-$K$7</f>
        <v>-2.5470153333333361</v>
      </c>
      <c r="M41" s="30">
        <f>SQRT((D41*D41)+(H41*H41))</f>
        <v>0.61340580554768664</v>
      </c>
      <c r="N41" s="17"/>
      <c r="O41" s="10">
        <f>POWER(2,-L41)</f>
        <v>5.8442396279320157</v>
      </c>
      <c r="P41" s="29">
        <f>M41/SQRT((COUNT(C39:C41)+COUNT(G39:G41)/2))</f>
        <v>0.30670290277384332</v>
      </c>
    </row>
    <row r="42" spans="2:16">
      <c r="B42" t="s">
        <v>124</v>
      </c>
      <c r="C42">
        <v>25.922684</v>
      </c>
      <c r="D42" s="13"/>
      <c r="E42" s="9"/>
      <c r="F42" s="9"/>
      <c r="G42">
        <v>18.360188000000001</v>
      </c>
      <c r="I42" s="9"/>
      <c r="J42" s="9"/>
      <c r="K42" s="9"/>
      <c r="L42" s="9"/>
      <c r="M42" s="9"/>
      <c r="N42" s="9"/>
      <c r="O42" s="9"/>
    </row>
    <row r="43" spans="2:16">
      <c r="B43" t="s">
        <v>124</v>
      </c>
      <c r="C43">
        <v>25.553875000000001</v>
      </c>
      <c r="D43" s="12"/>
      <c r="E43" s="9"/>
      <c r="F43" s="9"/>
      <c r="G43">
        <v>18.705904</v>
      </c>
      <c r="H43" s="12"/>
      <c r="I43" s="9"/>
      <c r="J43" s="9"/>
      <c r="K43" s="9"/>
      <c r="L43" s="9"/>
      <c r="M43" s="9"/>
      <c r="N43" s="9"/>
      <c r="O43" s="9"/>
    </row>
    <row r="44" spans="2:16" ht="15.75">
      <c r="B44" t="s">
        <v>124</v>
      </c>
      <c r="C44">
        <v>25.584796999999998</v>
      </c>
      <c r="D44" s="5">
        <f>STDEV(C42:C44)</f>
        <v>0.20459059661261353</v>
      </c>
      <c r="E44" s="1">
        <f>AVERAGE(C42:C44)</f>
        <v>25.687118666666667</v>
      </c>
      <c r="F44" s="9"/>
      <c r="G44">
        <v>17.848776000000001</v>
      </c>
      <c r="H44" s="4">
        <f>STDEV(G42:G44)</f>
        <v>0.43122503691704606</v>
      </c>
      <c r="I44" s="1">
        <f>AVERAGE(G42:G44)</f>
        <v>18.304956000000001</v>
      </c>
      <c r="J44" s="9"/>
      <c r="K44" s="1">
        <f>E44-I44</f>
        <v>7.382162666666666</v>
      </c>
      <c r="L44" s="1">
        <f>K44-$K$7</f>
        <v>-3.146072000000002</v>
      </c>
      <c r="M44" s="30">
        <f>SQRT((D44*D44)+(H44*H44))</f>
        <v>0.47729691459972051</v>
      </c>
      <c r="N44" s="17"/>
      <c r="O44" s="10">
        <f>POWER(2,-L44)</f>
        <v>8.852420607901907</v>
      </c>
      <c r="P44" s="29">
        <f>M44/SQRT((COUNT(C42:C44)+COUNT(G42:G44)/2))</f>
        <v>0.22499992330191923</v>
      </c>
    </row>
    <row r="45" spans="2:16">
      <c r="B45" t="s">
        <v>125</v>
      </c>
      <c r="C45">
        <v>27.812882999999999</v>
      </c>
      <c r="D45" s="13"/>
      <c r="E45" s="9"/>
      <c r="F45" s="9"/>
      <c r="G45">
        <v>20.159293999999999</v>
      </c>
      <c r="I45" s="9"/>
      <c r="J45" s="9"/>
      <c r="K45" s="9"/>
      <c r="L45" s="9"/>
      <c r="M45" s="9"/>
      <c r="N45" s="9"/>
      <c r="O45" s="9"/>
    </row>
    <row r="46" spans="2:16">
      <c r="B46" t="s">
        <v>125</v>
      </c>
      <c r="C46">
        <v>28.768363999999998</v>
      </c>
      <c r="D46" s="12"/>
      <c r="E46" s="9"/>
      <c r="F46" s="9"/>
      <c r="G46">
        <v>20.240583000000001</v>
      </c>
      <c r="H46" s="12"/>
      <c r="I46" s="9"/>
      <c r="J46" s="9"/>
      <c r="K46" s="9"/>
      <c r="L46" s="9"/>
      <c r="M46" s="9"/>
      <c r="N46" s="9"/>
      <c r="O46" s="9"/>
    </row>
    <row r="47" spans="2:16" ht="15.75">
      <c r="B47" t="s">
        <v>125</v>
      </c>
      <c r="C47">
        <v>28.125135</v>
      </c>
      <c r="D47" s="5">
        <f>STDEV(C45:C47)</f>
        <v>0.48720098510239546</v>
      </c>
      <c r="E47" s="1">
        <f>AVERAGE(C45:C47)</f>
        <v>28.235460666666665</v>
      </c>
      <c r="F47" s="9"/>
      <c r="G47">
        <v>20.031639999999999</v>
      </c>
      <c r="H47" s="4">
        <f>STDEV(G45:G47)</f>
        <v>0.10532538668811112</v>
      </c>
      <c r="I47" s="1">
        <f>AVERAGE(G45:G47)</f>
        <v>20.143839</v>
      </c>
      <c r="J47" s="9"/>
      <c r="K47" s="1">
        <f>E47-I47</f>
        <v>8.0916216666666649</v>
      </c>
      <c r="L47" s="1">
        <f>K47-$K$7</f>
        <v>-2.436613000000003</v>
      </c>
      <c r="M47" s="30">
        <f>SQRT((D47*D47)+(H47*H47))</f>
        <v>0.49845585257447295</v>
      </c>
      <c r="N47" s="17"/>
      <c r="O47" s="10">
        <f>POWER(2,-L47)</f>
        <v>5.4136927093966936</v>
      </c>
      <c r="P47" s="29">
        <f>M47/SQRT((COUNT(C45:C47)+COUNT(G45:G47)/2))</f>
        <v>0.23497434231835457</v>
      </c>
    </row>
    <row r="48" spans="2:16">
      <c r="B48" t="s">
        <v>126</v>
      </c>
      <c r="C48">
        <v>26.323809000000001</v>
      </c>
      <c r="D48" s="13"/>
      <c r="E48" s="9"/>
      <c r="F48" s="9"/>
      <c r="G48">
        <v>18.452103000000001</v>
      </c>
      <c r="I48" s="9"/>
      <c r="J48" s="9"/>
      <c r="K48" s="9"/>
      <c r="L48" s="9"/>
      <c r="M48" s="9"/>
      <c r="N48" s="9"/>
      <c r="O48" s="9"/>
    </row>
    <row r="49" spans="2:16">
      <c r="B49" t="s">
        <v>126</v>
      </c>
      <c r="C49">
        <v>26.277253999999999</v>
      </c>
      <c r="D49" s="12"/>
      <c r="E49" s="9"/>
      <c r="F49" s="9"/>
      <c r="G49">
        <v>18.436675999999999</v>
      </c>
      <c r="H49" s="12"/>
      <c r="I49" s="9"/>
      <c r="J49" s="9"/>
      <c r="K49" s="9"/>
      <c r="L49" s="9"/>
      <c r="M49" s="9"/>
      <c r="N49" s="9"/>
      <c r="O49" s="9"/>
    </row>
    <row r="50" spans="2:16" ht="15.75">
      <c r="B50" t="s">
        <v>126</v>
      </c>
      <c r="C50">
        <v>26.155235000000001</v>
      </c>
      <c r="D50" s="5">
        <f>STDEV(C48:C50)</f>
        <v>8.7056684466692472E-2</v>
      </c>
      <c r="E50" s="1">
        <f>AVERAGE(C48:C50)</f>
        <v>26.252099333333334</v>
      </c>
      <c r="F50" s="9"/>
      <c r="G50">
        <v>17.285698</v>
      </c>
      <c r="H50" s="4">
        <f>STDEV(G48:G50)</f>
        <v>0.66901531781650281</v>
      </c>
      <c r="I50" s="1">
        <f>AVERAGE(G48:G50)</f>
        <v>18.058159</v>
      </c>
      <c r="J50" s="9"/>
      <c r="K50" s="1">
        <f>E50-I50</f>
        <v>8.1939403333333338</v>
      </c>
      <c r="L50" s="1">
        <f>K50-$K$7</f>
        <v>-2.3342943333333341</v>
      </c>
      <c r="M50" s="30">
        <f>SQRT((D50*D50)+(H50*H50))</f>
        <v>0.67465573575227944</v>
      </c>
      <c r="N50" s="17"/>
      <c r="O50" s="10">
        <f>POWER(2,-L50)</f>
        <v>5.0430423243240092</v>
      </c>
      <c r="P50" s="29">
        <f>M50/SQRT((COUNT(C48:C50)+COUNT(G48:G50)/2))</f>
        <v>0.31803576381122423</v>
      </c>
    </row>
    <row r="51" spans="2:16">
      <c r="B51" t="s">
        <v>127</v>
      </c>
      <c r="C51">
        <v>26.665241000000002</v>
      </c>
      <c r="D51" s="13"/>
      <c r="E51" s="9"/>
      <c r="F51" s="9"/>
      <c r="G51">
        <v>18.990912999999999</v>
      </c>
      <c r="I51" s="9"/>
      <c r="J51" s="9"/>
      <c r="K51" s="9"/>
      <c r="L51" s="9"/>
      <c r="M51" s="9"/>
      <c r="N51" s="9"/>
      <c r="O51" s="9"/>
    </row>
    <row r="52" spans="2:16">
      <c r="B52" t="s">
        <v>127</v>
      </c>
      <c r="C52">
        <v>27.426977000000001</v>
      </c>
      <c r="D52" s="12"/>
      <c r="E52" s="9"/>
      <c r="F52" s="9"/>
      <c r="G52">
        <v>19.356300000000001</v>
      </c>
      <c r="H52" s="12"/>
      <c r="I52" s="9"/>
      <c r="J52" s="9"/>
      <c r="K52" s="9"/>
      <c r="L52" s="9"/>
      <c r="M52" s="9"/>
      <c r="N52" s="9"/>
      <c r="O52" s="9"/>
    </row>
    <row r="53" spans="2:16" ht="15.75">
      <c r="B53" t="s">
        <v>127</v>
      </c>
      <c r="C53">
        <v>26.465637000000001</v>
      </c>
      <c r="D53" s="5">
        <f>STDEV(C51:C53)</f>
        <v>0.50732272537832823</v>
      </c>
      <c r="E53" s="1">
        <f>AVERAGE(C51:C53)</f>
        <v>26.852618333333336</v>
      </c>
      <c r="F53" s="9"/>
      <c r="G53">
        <v>19.896856</v>
      </c>
      <c r="H53" s="4">
        <f>STDEV(G51:G53)</f>
        <v>0.45578525063060737</v>
      </c>
      <c r="I53" s="1">
        <f>AVERAGE(G51:G53)</f>
        <v>19.414689666666664</v>
      </c>
      <c r="J53" s="9"/>
      <c r="K53" s="1">
        <f>E53-I53</f>
        <v>7.4379286666666715</v>
      </c>
      <c r="L53" s="1">
        <f>K53-$K$7</f>
        <v>-3.0903059999999964</v>
      </c>
      <c r="M53" s="30">
        <f>SQRT((D53*D53)+(H53*H53))</f>
        <v>0.68199453251305486</v>
      </c>
      <c r="N53" s="17"/>
      <c r="O53" s="10">
        <f>POWER(2,-L53)</f>
        <v>8.5167677003623243</v>
      </c>
      <c r="P53" s="29">
        <f>M53/SQRT((COUNT(C51:C53)+COUNT(G51:G53)/2))</f>
        <v>0.32149530578142033</v>
      </c>
    </row>
    <row r="54" spans="2:16">
      <c r="B54" t="s">
        <v>128</v>
      </c>
      <c r="C54">
        <v>27.626328000000001</v>
      </c>
      <c r="D54" s="13"/>
      <c r="E54" s="9"/>
      <c r="F54" s="9"/>
      <c r="G54">
        <v>21.865822000000001</v>
      </c>
      <c r="I54" s="9"/>
      <c r="J54" s="9"/>
      <c r="K54" s="9"/>
      <c r="L54" s="9"/>
      <c r="M54" s="9"/>
      <c r="N54" s="9"/>
      <c r="O54" s="9"/>
    </row>
    <row r="55" spans="2:16">
      <c r="B55" t="s">
        <v>128</v>
      </c>
      <c r="C55">
        <v>27.826540000000001</v>
      </c>
      <c r="D55" s="12"/>
      <c r="E55" s="9"/>
      <c r="F55" s="9"/>
      <c r="G55">
        <v>21.658740999999999</v>
      </c>
      <c r="H55" s="12"/>
      <c r="I55" s="9"/>
      <c r="J55" s="9"/>
      <c r="K55" s="9"/>
      <c r="L55" s="9"/>
      <c r="M55" s="9"/>
      <c r="N55" s="9"/>
      <c r="O55" s="9"/>
    </row>
    <row r="56" spans="2:16" ht="15.75">
      <c r="B56" t="s">
        <v>128</v>
      </c>
      <c r="C56"/>
      <c r="D56" s="5">
        <f>STDEV(C54:C56)</f>
        <v>0.14157126287492142</v>
      </c>
      <c r="E56" s="1">
        <f>AVERAGE(C54:C56)</f>
        <v>27.726434000000001</v>
      </c>
      <c r="F56" s="9"/>
      <c r="G56"/>
      <c r="H56" s="4">
        <f>STDEV(G54:G56)</f>
        <v>0.14642837935489308</v>
      </c>
      <c r="I56" s="1">
        <f>AVERAGE(G54:G56)</f>
        <v>21.7622815</v>
      </c>
      <c r="J56" s="9"/>
      <c r="K56" s="1">
        <f>E56-I56</f>
        <v>5.9641525000000009</v>
      </c>
      <c r="L56" s="1">
        <f>K56-$K$7</f>
        <v>-4.5640821666666671</v>
      </c>
      <c r="M56" s="30">
        <f>SQRT((D56*D56)+(H56*H56))</f>
        <v>0.20367545937716841</v>
      </c>
      <c r="N56" s="17"/>
      <c r="O56" s="10">
        <f>POWER(2,-L56)</f>
        <v>23.655146107588681</v>
      </c>
      <c r="P56" s="29">
        <f>M56/SQRT((COUNT(C54:C56)+COUNT(G54:G56)/2))</f>
        <v>0.11759208129872888</v>
      </c>
    </row>
    <row r="57" spans="2:16">
      <c r="B57" t="s">
        <v>129</v>
      </c>
      <c r="C57">
        <v>26.310993</v>
      </c>
      <c r="D57" s="13"/>
      <c r="E57" s="9"/>
      <c r="F57" s="9"/>
      <c r="G57">
        <v>18.901675999999998</v>
      </c>
      <c r="I57" s="9"/>
      <c r="J57" s="9"/>
      <c r="K57" s="9"/>
      <c r="L57" s="9"/>
      <c r="M57" s="9"/>
      <c r="N57" s="9"/>
      <c r="O57" s="9"/>
    </row>
    <row r="58" spans="2:16">
      <c r="B58" t="s">
        <v>129</v>
      </c>
      <c r="C58">
        <v>26.697171999999998</v>
      </c>
      <c r="D58" s="12"/>
      <c r="E58" s="9"/>
      <c r="F58" s="9"/>
      <c r="G58">
        <v>18.606915000000001</v>
      </c>
      <c r="H58" s="12"/>
      <c r="I58" s="9"/>
      <c r="J58" s="9"/>
      <c r="K58" s="9"/>
      <c r="L58" s="9"/>
      <c r="M58" s="9"/>
      <c r="N58" s="9"/>
      <c r="O58" s="9"/>
    </row>
    <row r="59" spans="2:16" ht="15.75">
      <c r="B59" t="s">
        <v>129</v>
      </c>
      <c r="C59">
        <v>26.332242999999998</v>
      </c>
      <c r="D59" s="5">
        <f>STDEV(C57:C59)</f>
        <v>0.21708637205125128</v>
      </c>
      <c r="E59" s="1">
        <f>AVERAGE(C57:C59)</f>
        <v>26.446802666666667</v>
      </c>
      <c r="F59" s="9"/>
      <c r="G59">
        <v>18.936717999999999</v>
      </c>
      <c r="H59" s="4">
        <f>STDEV(G57:G59)</f>
        <v>0.18114543314412226</v>
      </c>
      <c r="I59" s="1">
        <f>AVERAGE(G57:G59)</f>
        <v>18.815102999999997</v>
      </c>
      <c r="J59" s="9"/>
      <c r="K59" s="1">
        <f>E59-I59</f>
        <v>7.6316996666666697</v>
      </c>
      <c r="L59" s="1">
        <f>K59-$K$7</f>
        <v>-2.8965349999999983</v>
      </c>
      <c r="M59" s="30">
        <f>SQRT((D59*D59)+(H59*H59))</f>
        <v>0.28273691106635856</v>
      </c>
      <c r="N59" s="17"/>
      <c r="O59" s="10">
        <f>POWER(2,-L59)</f>
        <v>7.4463581105239252</v>
      </c>
      <c r="P59" s="29">
        <f>M59/SQRT((COUNT(C57:C59)+COUNT(G57:G59)/2))</f>
        <v>0.13328345807117331</v>
      </c>
    </row>
    <row r="60" spans="2:16">
      <c r="B60" t="s">
        <v>130</v>
      </c>
      <c r="C60">
        <v>24.859428000000001</v>
      </c>
      <c r="D60" s="13"/>
      <c r="E60" s="9"/>
      <c r="F60" s="9"/>
      <c r="G60">
        <v>17.659279000000002</v>
      </c>
      <c r="I60" s="9"/>
      <c r="J60" s="9"/>
      <c r="K60" s="9"/>
      <c r="L60" s="9"/>
      <c r="M60" s="9"/>
      <c r="N60" s="9"/>
      <c r="O60" s="9"/>
    </row>
    <row r="61" spans="2:16">
      <c r="B61" t="s">
        <v>130</v>
      </c>
      <c r="C61">
        <v>26.159669999999998</v>
      </c>
      <c r="D61" s="12"/>
      <c r="E61" s="9"/>
      <c r="F61" s="9"/>
      <c r="G61">
        <v>17.592431999999999</v>
      </c>
      <c r="H61" s="12"/>
      <c r="I61" s="9"/>
      <c r="J61" s="9"/>
      <c r="K61" s="9"/>
      <c r="L61" s="9"/>
      <c r="M61" s="9"/>
      <c r="N61" s="9"/>
      <c r="O61" s="9"/>
    </row>
    <row r="62" spans="2:16" ht="15.75">
      <c r="B62" t="s">
        <v>130</v>
      </c>
      <c r="C62">
        <v>26.249320000000001</v>
      </c>
      <c r="D62" s="5">
        <f>STDEV(C60:C62)</f>
        <v>0.77786740008913247</v>
      </c>
      <c r="E62" s="1">
        <f>AVERAGE(C60:C62)</f>
        <v>25.756139333333333</v>
      </c>
      <c r="F62" s="9"/>
      <c r="G62">
        <v>17.655999999999999</v>
      </c>
      <c r="H62" s="4">
        <f>STDEV(G60:G62)</f>
        <v>3.7683249758127278E-2</v>
      </c>
      <c r="I62" s="1">
        <f>AVERAGE(G60:G62)</f>
        <v>17.635903666666668</v>
      </c>
      <c r="J62" s="9"/>
      <c r="K62" s="1">
        <f>E62-I62</f>
        <v>8.120235666666666</v>
      </c>
      <c r="L62" s="1">
        <f>K62-$K$7</f>
        <v>-2.407999000000002</v>
      </c>
      <c r="M62" s="30">
        <f>SQRT((D62*D62)+(H62*H62))</f>
        <v>0.77877963470660927</v>
      </c>
      <c r="N62" s="17"/>
      <c r="O62" s="10">
        <f>POWER(2,-L62)</f>
        <v>5.3073768835940554</v>
      </c>
      <c r="P62" s="29">
        <f>M62/SQRT((COUNT(C60:C62)+COUNT(G60:G62)/2))</f>
        <v>0.36712024050068387</v>
      </c>
    </row>
    <row r="63" spans="2:16">
      <c r="B63" t="s">
        <v>131</v>
      </c>
      <c r="C63">
        <v>25.747741999999999</v>
      </c>
      <c r="D63" s="13"/>
      <c r="E63" s="9"/>
      <c r="F63" s="9"/>
      <c r="G63">
        <v>18.105910000000002</v>
      </c>
      <c r="I63" s="9"/>
      <c r="J63" s="9"/>
      <c r="K63" s="9"/>
      <c r="L63" s="9"/>
      <c r="M63" s="9"/>
      <c r="N63" s="9"/>
      <c r="O63" s="9"/>
    </row>
    <row r="64" spans="2:16">
      <c r="B64" t="s">
        <v>131</v>
      </c>
      <c r="C64">
        <v>25.677907999999999</v>
      </c>
      <c r="D64" s="12"/>
      <c r="E64" s="9"/>
      <c r="F64" s="9"/>
      <c r="G64">
        <v>18.140236000000002</v>
      </c>
      <c r="H64" s="12"/>
      <c r="I64" s="9"/>
      <c r="J64" s="9"/>
      <c r="K64" s="9"/>
      <c r="L64" s="9"/>
      <c r="M64" s="9"/>
      <c r="N64" s="9"/>
      <c r="O64" s="9"/>
    </row>
    <row r="65" spans="2:16" ht="15.75">
      <c r="B65" t="s">
        <v>131</v>
      </c>
      <c r="C65">
        <v>24.893373</v>
      </c>
      <c r="D65" s="5">
        <f>STDEV(C63:C65)</f>
        <v>0.47439757270689231</v>
      </c>
      <c r="E65" s="1">
        <f>AVERAGE(C63:C65)</f>
        <v>25.439674333333333</v>
      </c>
      <c r="F65" s="9"/>
      <c r="G65">
        <v>17.731183999999999</v>
      </c>
      <c r="H65" s="4">
        <f>STDEV(G63:G65)</f>
        <v>0.22690724538734514</v>
      </c>
      <c r="I65" s="1">
        <f>AVERAGE(G63:G65)</f>
        <v>17.992443333333334</v>
      </c>
      <c r="J65" s="9"/>
      <c r="K65" s="1">
        <f>E65-I65</f>
        <v>7.4472309999999986</v>
      </c>
      <c r="L65" s="1">
        <f>K65-$K$7</f>
        <v>-3.0810036666666694</v>
      </c>
      <c r="M65" s="30">
        <f>SQRT((D65*D65)+(H65*H65))</f>
        <v>0.52587066375627389</v>
      </c>
      <c r="N65" s="17"/>
      <c r="O65" s="10">
        <f>POWER(2,-L65)</f>
        <v>8.462029215502973</v>
      </c>
      <c r="P65" s="29">
        <f>M65/SQRT((COUNT(C63:C65)+COUNT(G63:G65)/2))</f>
        <v>0.24789780824608806</v>
      </c>
    </row>
    <row r="66" spans="2:16">
      <c r="B66" t="s">
        <v>132</v>
      </c>
      <c r="C66">
        <v>26.91018</v>
      </c>
      <c r="D66" s="13"/>
      <c r="E66" s="9"/>
      <c r="F66" s="9"/>
      <c r="G66">
        <v>18.107766999999999</v>
      </c>
      <c r="I66" s="9"/>
      <c r="J66" s="9"/>
      <c r="K66" s="9"/>
      <c r="L66" s="9"/>
      <c r="M66" s="9"/>
      <c r="N66" s="9"/>
      <c r="O66" s="9"/>
    </row>
    <row r="67" spans="2:16">
      <c r="B67" t="s">
        <v>132</v>
      </c>
      <c r="C67">
        <v>26.827297000000002</v>
      </c>
      <c r="D67" s="12"/>
      <c r="E67" s="9"/>
      <c r="F67" s="9"/>
      <c r="G67">
        <v>18.470890000000001</v>
      </c>
      <c r="H67" s="12"/>
      <c r="I67" s="9"/>
      <c r="J67" s="9"/>
      <c r="K67" s="9"/>
      <c r="L67" s="9"/>
      <c r="M67" s="9"/>
      <c r="N67" s="9"/>
      <c r="O67" s="9"/>
    </row>
    <row r="68" spans="2:16" ht="15.75">
      <c r="B68" t="s">
        <v>132</v>
      </c>
      <c r="C68">
        <v>26.775342999999999</v>
      </c>
      <c r="D68" s="5">
        <f>STDEV(C66:C68)</f>
        <v>6.8007139789388174E-2</v>
      </c>
      <c r="E68" s="1">
        <f>AVERAGE(C66:C68)</f>
        <v>26.837606666666669</v>
      </c>
      <c r="F68" s="9"/>
      <c r="G68">
        <v>18.641005</v>
      </c>
      <c r="H68" s="4">
        <f>STDEV(G66:G68)</f>
        <v>0.27237847167689455</v>
      </c>
      <c r="I68" s="1">
        <f>AVERAGE(G66:G68)</f>
        <v>18.406554</v>
      </c>
      <c r="J68" s="9"/>
      <c r="K68" s="1">
        <f>E68-I68</f>
        <v>8.4310526666666696</v>
      </c>
      <c r="L68" s="1">
        <f>K68-$K$7</f>
        <v>-2.0971819999999983</v>
      </c>
      <c r="M68" s="30">
        <f>SQRT((D68*D68)+(H68*H68))</f>
        <v>0.28074009848144998</v>
      </c>
      <c r="N68" s="17"/>
      <c r="O68" s="10">
        <f>POWER(2,-L68)</f>
        <v>4.2787280909683423</v>
      </c>
      <c r="P68" s="29">
        <f>M68/SQRT((COUNT(C66:C68)+COUNT(G66:G68)/2))</f>
        <v>0.13234215159147497</v>
      </c>
    </row>
    <row r="69" spans="2:16">
      <c r="B69" t="s">
        <v>133</v>
      </c>
      <c r="C69">
        <v>24.555423999999999</v>
      </c>
      <c r="D69" s="13"/>
      <c r="E69" s="9"/>
      <c r="F69" s="9"/>
      <c r="G69">
        <v>18.327318000000002</v>
      </c>
      <c r="I69" s="9"/>
      <c r="J69" s="9"/>
      <c r="K69" s="9"/>
      <c r="L69" s="9"/>
      <c r="M69" s="9"/>
      <c r="N69" s="9"/>
      <c r="O69" s="9"/>
    </row>
    <row r="70" spans="2:16">
      <c r="B70" t="s">
        <v>133</v>
      </c>
      <c r="C70">
        <v>24.154641999999999</v>
      </c>
      <c r="D70" s="12"/>
      <c r="E70" s="9"/>
      <c r="F70" s="9"/>
      <c r="G70">
        <v>18.305765000000001</v>
      </c>
      <c r="H70" s="12"/>
      <c r="I70" s="9"/>
      <c r="J70" s="9"/>
      <c r="K70" s="9"/>
      <c r="L70" s="9"/>
      <c r="M70" s="9"/>
      <c r="N70" s="9"/>
      <c r="O70" s="9"/>
    </row>
    <row r="71" spans="2:16" ht="15.75">
      <c r="B71" t="s">
        <v>133</v>
      </c>
      <c r="C71">
        <v>25.001560000000001</v>
      </c>
      <c r="D71" s="5">
        <f>STDEV(C69:C71)</f>
        <v>0.4236613507556336</v>
      </c>
      <c r="E71" s="1">
        <f>AVERAGE(C69:C71)</f>
        <v>24.570542</v>
      </c>
      <c r="F71" s="9"/>
      <c r="G71">
        <v>18.315655</v>
      </c>
      <c r="H71" s="4">
        <f>STDEV(G69:G71)</f>
        <v>1.0788647412906305E-2</v>
      </c>
      <c r="I71" s="1">
        <f>AVERAGE(G69:G71)</f>
        <v>18.316246</v>
      </c>
      <c r="J71" s="9"/>
      <c r="K71" s="1">
        <f>E71-I71</f>
        <v>6.2542960000000001</v>
      </c>
      <c r="L71" s="1">
        <f>K71-$K$7</f>
        <v>-4.2739386666666679</v>
      </c>
      <c r="M71" s="30">
        <f>SQRT((D71*D71)+(H71*H71))</f>
        <v>0.42379869636076983</v>
      </c>
      <c r="N71" s="17"/>
      <c r="O71" s="10">
        <f>POWER(2,-L71)</f>
        <v>19.345668352928826</v>
      </c>
      <c r="P71" s="29">
        <f>M71/SQRT((COUNT(C69:C71)+COUNT(G69:G71)/2))</f>
        <v>0.19978062136981267</v>
      </c>
    </row>
    <row r="72" spans="2:16">
      <c r="B72" t="s">
        <v>134</v>
      </c>
      <c r="C72">
        <v>25.74774</v>
      </c>
      <c r="D72" s="13"/>
      <c r="E72" s="9"/>
      <c r="F72" s="9"/>
      <c r="G72">
        <v>17.489875999999999</v>
      </c>
      <c r="I72" s="9"/>
      <c r="J72" s="9"/>
      <c r="K72" s="9"/>
      <c r="L72" s="9"/>
      <c r="M72" s="9"/>
      <c r="N72" s="9"/>
      <c r="O72" s="9"/>
    </row>
    <row r="73" spans="2:16">
      <c r="B73" t="s">
        <v>134</v>
      </c>
      <c r="C73">
        <v>25.848679000000001</v>
      </c>
      <c r="D73" s="12"/>
      <c r="E73" s="9"/>
      <c r="F73" s="9"/>
      <c r="G73">
        <v>17.454039000000002</v>
      </c>
      <c r="H73" s="12"/>
      <c r="I73" s="9"/>
      <c r="J73" s="9"/>
      <c r="K73" s="9"/>
      <c r="L73" s="9"/>
      <c r="M73" s="9"/>
      <c r="N73" s="9"/>
      <c r="O73" s="9"/>
    </row>
    <row r="74" spans="2:16" ht="15.75">
      <c r="B74" t="s">
        <v>134</v>
      </c>
      <c r="C74">
        <v>25.638752</v>
      </c>
      <c r="D74" s="5">
        <f>STDEV(C72:C74)</f>
        <v>0.10498921467941383</v>
      </c>
      <c r="E74" s="1">
        <f>AVERAGE(C72:C74)</f>
        <v>25.745056999999999</v>
      </c>
      <c r="F74" s="9"/>
      <c r="G74">
        <v>17.378788</v>
      </c>
      <c r="H74" s="4">
        <f>STDEV(G72:G74)</f>
        <v>5.6697365185694105E-2</v>
      </c>
      <c r="I74" s="1">
        <f>AVERAGE(G72:G74)</f>
        <v>17.440901</v>
      </c>
      <c r="J74" s="9"/>
      <c r="K74" s="1">
        <f>E74-I74</f>
        <v>8.304155999999999</v>
      </c>
      <c r="L74" s="1">
        <f>K74-$K$7</f>
        <v>-2.224078666666669</v>
      </c>
      <c r="M74" s="30">
        <f>SQRT((D74*D74)+(H74*H74))</f>
        <v>0.11932026826151541</v>
      </c>
      <c r="N74" s="17"/>
      <c r="O74" s="10">
        <f>POWER(2,-L74)</f>
        <v>4.6721243311317373</v>
      </c>
      <c r="P74" s="29">
        <f>M74/SQRT((COUNT(C72:C74)+COUNT(G72:G74)/2))</f>
        <v>5.6248113880477027E-2</v>
      </c>
    </row>
    <row r="75" spans="2:16">
      <c r="B75" t="s">
        <v>135</v>
      </c>
      <c r="C75">
        <v>27.624124999999999</v>
      </c>
      <c r="D75" s="13"/>
      <c r="E75" s="9"/>
      <c r="F75" s="9"/>
      <c r="G75">
        <v>17.424973999999999</v>
      </c>
      <c r="I75" s="9"/>
      <c r="J75" s="9"/>
      <c r="K75" s="9"/>
      <c r="L75" s="9"/>
      <c r="M75" s="9"/>
      <c r="N75" s="9"/>
      <c r="O75" s="9"/>
    </row>
    <row r="76" spans="2:16">
      <c r="B76" t="s">
        <v>135</v>
      </c>
      <c r="C76">
        <v>27.479734000000001</v>
      </c>
      <c r="D76" s="12"/>
      <c r="E76" s="9"/>
      <c r="F76" s="9"/>
      <c r="G76">
        <v>17.257538</v>
      </c>
      <c r="H76" s="12"/>
      <c r="I76" s="9"/>
      <c r="J76" s="9"/>
      <c r="K76" s="9"/>
      <c r="L76" s="9"/>
      <c r="M76" s="9"/>
      <c r="N76" s="9"/>
      <c r="O76" s="9"/>
    </row>
    <row r="77" spans="2:16" ht="15.75">
      <c r="B77" t="s">
        <v>135</v>
      </c>
      <c r="C77">
        <v>28.291395000000001</v>
      </c>
      <c r="D77" s="5">
        <f>STDEV(C75:C77)</f>
        <v>0.4329918383955752</v>
      </c>
      <c r="E77" s="1">
        <f>AVERAGE(C75:C77)</f>
        <v>27.798417999999998</v>
      </c>
      <c r="F77" s="9"/>
      <c r="G77">
        <v>17.975390999999998</v>
      </c>
      <c r="H77" s="4">
        <f>STDEV(G75:G77)</f>
        <v>0.37556770752046964</v>
      </c>
      <c r="I77" s="1">
        <f>AVERAGE(G75:G77)</f>
        <v>17.552634333333334</v>
      </c>
      <c r="J77" s="9"/>
      <c r="K77" s="1">
        <f>E77-I77</f>
        <v>10.245783666666664</v>
      </c>
      <c r="L77" s="1">
        <f>K77-$K$7</f>
        <v>-0.28245100000000356</v>
      </c>
      <c r="M77" s="30">
        <f>SQRT((D77*D77)+(H77*H77))</f>
        <v>0.57317801340365537</v>
      </c>
      <c r="N77" s="17"/>
      <c r="O77" s="10">
        <f>POWER(2,-L77)</f>
        <v>1.2162594378669287</v>
      </c>
      <c r="P77" s="29">
        <f>M77/SQRT((COUNT(C75:C77)+COUNT(G75:G77)/2))</f>
        <v>0.2701987067365057</v>
      </c>
    </row>
    <row r="78" spans="2:16">
      <c r="B78" t="s">
        <v>136</v>
      </c>
      <c r="C78">
        <v>26.924067000000001</v>
      </c>
      <c r="D78" s="13"/>
      <c r="E78" s="9"/>
      <c r="F78" s="9"/>
      <c r="G78">
        <v>18.630085000000001</v>
      </c>
      <c r="I78" s="9"/>
      <c r="J78" s="9"/>
      <c r="K78" s="9"/>
      <c r="L78" s="9"/>
      <c r="M78" s="9"/>
      <c r="N78" s="9"/>
      <c r="O78" s="9"/>
    </row>
    <row r="79" spans="2:16">
      <c r="B79" t="s">
        <v>136</v>
      </c>
      <c r="C79">
        <v>26.524100000000001</v>
      </c>
      <c r="D79" s="12"/>
      <c r="E79" s="9"/>
      <c r="F79" s="9"/>
      <c r="G79">
        <v>18.776716</v>
      </c>
      <c r="H79" s="12"/>
      <c r="I79" s="9"/>
      <c r="J79" s="9"/>
      <c r="K79" s="9"/>
      <c r="L79" s="9"/>
      <c r="M79" s="9"/>
      <c r="N79" s="9"/>
      <c r="O79" s="9"/>
    </row>
    <row r="80" spans="2:16" ht="15.75">
      <c r="B80" t="s">
        <v>136</v>
      </c>
      <c r="C80">
        <v>26.387442</v>
      </c>
      <c r="D80" s="5">
        <f>STDEV(C78:C80)</f>
        <v>0.27887135644658972</v>
      </c>
      <c r="E80" s="1">
        <f>AVERAGE(C78:C80)</f>
        <v>26.611869666666667</v>
      </c>
      <c r="F80" s="9"/>
      <c r="G80">
        <v>19.177665999999999</v>
      </c>
      <c r="H80" s="4">
        <f>STDEV(G78:G80)</f>
        <v>0.28346266780110557</v>
      </c>
      <c r="I80" s="1">
        <f>AVERAGE(G78:G80)</f>
        <v>18.861489000000002</v>
      </c>
      <c r="J80" s="9"/>
      <c r="K80" s="1">
        <f>E80-I80</f>
        <v>7.7503806666666648</v>
      </c>
      <c r="L80" s="1">
        <f>K80-$K$7</f>
        <v>-2.7778540000000032</v>
      </c>
      <c r="M80" s="30">
        <f>SQRT((D80*D80)+(H80*H80))</f>
        <v>0.39764345522500533</v>
      </c>
      <c r="N80" s="17"/>
      <c r="O80" s="10">
        <f>POWER(2,-L80)</f>
        <v>6.8583142000649797</v>
      </c>
      <c r="P80" s="29">
        <f>M80/SQRT((COUNT(C78:C80)+COUNT(G78:G80)/2))</f>
        <v>0.1874509224560337</v>
      </c>
    </row>
    <row r="81" spans="2:16">
      <c r="B81" t="s">
        <v>137</v>
      </c>
      <c r="C81">
        <v>28.685369999999999</v>
      </c>
      <c r="D81" s="13"/>
      <c r="E81" s="9"/>
      <c r="F81" s="9"/>
      <c r="G81">
        <v>20.540376999999999</v>
      </c>
      <c r="I81" s="9"/>
      <c r="J81" s="9"/>
      <c r="K81" s="9"/>
      <c r="L81" s="9"/>
      <c r="M81" s="9"/>
      <c r="N81" s="9"/>
      <c r="O81" s="9"/>
    </row>
    <row r="82" spans="2:16">
      <c r="B82" t="s">
        <v>137</v>
      </c>
      <c r="C82">
        <v>29.406085999999998</v>
      </c>
      <c r="D82" s="12"/>
      <c r="E82" s="9"/>
      <c r="F82" s="9"/>
      <c r="G82">
        <v>20.578351999999999</v>
      </c>
      <c r="H82" s="12"/>
      <c r="I82" s="9"/>
      <c r="J82" s="9"/>
      <c r="K82" s="9"/>
      <c r="L82" s="9"/>
      <c r="M82" s="9"/>
      <c r="N82" s="9"/>
      <c r="O82" s="9"/>
    </row>
    <row r="83" spans="2:16" ht="15.75">
      <c r="B83" t="s">
        <v>137</v>
      </c>
      <c r="C83">
        <v>29.004860000000001</v>
      </c>
      <c r="D83" s="5">
        <f>STDEV(C81:C83)</f>
        <v>0.36112964334869618</v>
      </c>
      <c r="E83" s="1">
        <f>AVERAGE(C81:C83)</f>
        <v>29.032105333333334</v>
      </c>
      <c r="F83" s="9"/>
      <c r="G83">
        <v>20.390937999999998</v>
      </c>
      <c r="H83" s="4">
        <f>STDEV(G81:G83)</f>
        <v>9.9077514050027515E-2</v>
      </c>
      <c r="I83" s="1">
        <f>AVERAGE(G81:G83)</f>
        <v>20.503222333333333</v>
      </c>
      <c r="J83" s="9"/>
      <c r="K83" s="1">
        <f>E83-I83</f>
        <v>8.5288830000000004</v>
      </c>
      <c r="L83" s="1">
        <f>K83-$K$7</f>
        <v>-1.9993516666666675</v>
      </c>
      <c r="M83" s="30">
        <f>SQRT((D83*D83)+(H83*H83))</f>
        <v>0.37447426226042546</v>
      </c>
      <c r="N83" s="17"/>
      <c r="O83" s="10">
        <f>POWER(2,-L83)</f>
        <v>3.9982028421547566</v>
      </c>
      <c r="P83" s="29">
        <f>M83/SQRT((COUNT(C81:C83)+COUNT(G81:G83)/2))</f>
        <v>0.17652886014945099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40" workbookViewId="0">
      <selection activeCell="T58" sqref="T58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3" customWidth="1"/>
    <col min="7" max="7" width="8.140625" style="8" customWidth="1"/>
    <col min="8" max="8" width="5" style="8" customWidth="1"/>
    <col min="9" max="9" width="5.85546875" style="8" customWidth="1"/>
    <col min="10" max="10" width="0.5703125" style="13" customWidth="1"/>
    <col min="11" max="11" width="5.28515625" style="8" customWidth="1"/>
    <col min="12" max="13" width="5.5703125" style="8" customWidth="1"/>
    <col min="14" max="14" width="1.140625" style="13" customWidth="1"/>
    <col min="15" max="15" width="8.7109375" style="8" customWidth="1"/>
    <col min="16" max="16" width="6.28515625" style="14" customWidth="1"/>
    <col min="17" max="17" width="9.140625" style="15"/>
  </cols>
  <sheetData>
    <row r="1" spans="2:16" ht="6" customHeight="1"/>
    <row r="2" spans="2:16" ht="20.25">
      <c r="B2" s="11" t="s">
        <v>3</v>
      </c>
      <c r="C2" s="18" t="s">
        <v>0</v>
      </c>
      <c r="D2" s="25" t="s">
        <v>1</v>
      </c>
      <c r="E2" s="26" t="s">
        <v>6</v>
      </c>
      <c r="F2" s="19"/>
      <c r="G2" s="18" t="s">
        <v>0</v>
      </c>
      <c r="H2" s="25" t="s">
        <v>1</v>
      </c>
      <c r="I2" s="26" t="s">
        <v>6</v>
      </c>
      <c r="J2" s="19"/>
      <c r="K2" s="27" t="s">
        <v>7</v>
      </c>
      <c r="L2" s="28" t="s">
        <v>8</v>
      </c>
      <c r="M2" s="16" t="s">
        <v>1</v>
      </c>
      <c r="N2" s="31"/>
      <c r="O2" s="18" t="s">
        <v>2</v>
      </c>
      <c r="P2" s="14" t="s">
        <v>5</v>
      </c>
    </row>
    <row r="3" spans="2:16" ht="15.75">
      <c r="C3" s="34" t="s">
        <v>138</v>
      </c>
      <c r="D3" s="35"/>
      <c r="E3" s="36"/>
      <c r="F3" s="20"/>
      <c r="G3" s="37" t="s">
        <v>79</v>
      </c>
      <c r="H3" s="37"/>
      <c r="I3" s="37"/>
      <c r="J3" s="21"/>
      <c r="K3" s="22"/>
      <c r="L3" s="23"/>
      <c r="M3" s="23"/>
      <c r="N3" s="32"/>
    </row>
    <row r="4" spans="2:16" ht="5.25" customHeight="1">
      <c r="C4" s="24"/>
      <c r="G4" s="24"/>
    </row>
    <row r="5" spans="2:16">
      <c r="B5" s="6"/>
      <c r="C5">
        <v>23.910952000000002</v>
      </c>
      <c r="D5" s="13"/>
      <c r="E5" s="9"/>
      <c r="F5" s="9"/>
      <c r="G5">
        <v>12.747218999999999</v>
      </c>
      <c r="H5" s="13"/>
      <c r="I5" s="9"/>
      <c r="J5" s="9"/>
      <c r="K5" s="9"/>
      <c r="L5" s="9"/>
      <c r="M5" s="9"/>
      <c r="N5" s="9"/>
      <c r="O5" s="9"/>
    </row>
    <row r="6" spans="2:16">
      <c r="B6" s="2" t="s">
        <v>4</v>
      </c>
      <c r="C6">
        <v>24.088818</v>
      </c>
      <c r="D6" s="12"/>
      <c r="E6" s="9"/>
      <c r="F6" s="9"/>
      <c r="G6">
        <v>12.514347000000001</v>
      </c>
      <c r="H6" s="12"/>
      <c r="I6" s="9"/>
      <c r="J6" s="9"/>
      <c r="K6" s="9"/>
      <c r="L6" s="9"/>
      <c r="M6" s="9"/>
      <c r="N6" s="9"/>
      <c r="O6" s="9"/>
    </row>
    <row r="7" spans="2:16" ht="15.75">
      <c r="B7" s="2"/>
      <c r="C7">
        <v>24.630222</v>
      </c>
      <c r="D7" s="5">
        <f>STDEV(C5:C8)</f>
        <v>0.37463402988183536</v>
      </c>
      <c r="E7" s="1">
        <f>AVERAGE(C5:C8)</f>
        <v>24.209997333333334</v>
      </c>
      <c r="F7" s="9"/>
      <c r="G7">
        <v>12.161963999999999</v>
      </c>
      <c r="H7" s="4">
        <f>STDEV(G5:G8)</f>
        <v>0.29465419339111942</v>
      </c>
      <c r="I7" s="1">
        <f>AVERAGE(G5:G8)</f>
        <v>12.47451</v>
      </c>
      <c r="J7" s="9"/>
      <c r="K7" s="3">
        <f>E7-I7</f>
        <v>11.735487333333333</v>
      </c>
      <c r="L7" s="1">
        <f>K7-$K$7</f>
        <v>0</v>
      </c>
      <c r="M7" s="30">
        <f>SQRT((D7*D7)+(H7*H7))</f>
        <v>0.47662537702946023</v>
      </c>
      <c r="N7" s="17"/>
      <c r="O7" s="10">
        <f>POWER(2,-L7)</f>
        <v>1</v>
      </c>
      <c r="P7" s="29">
        <f>M7/SQRT((COUNT(C5:C8)+COUNT(G5:G8)/2))</f>
        <v>0.22468335745541751</v>
      </c>
    </row>
    <row r="8" spans="2:16">
      <c r="B8" s="2"/>
      <c r="C8" s="7"/>
      <c r="D8" s="12"/>
      <c r="E8" s="9"/>
      <c r="F8" s="9"/>
      <c r="G8" s="7"/>
      <c r="H8" s="12"/>
      <c r="I8" s="9"/>
      <c r="J8" s="9"/>
      <c r="K8" s="9"/>
      <c r="L8" s="9"/>
      <c r="M8" s="9"/>
      <c r="N8" s="9"/>
      <c r="O8" s="9"/>
    </row>
    <row r="9" spans="2:16">
      <c r="B9" t="s">
        <v>113</v>
      </c>
      <c r="C9">
        <v>26.872907999999999</v>
      </c>
      <c r="D9" s="13"/>
      <c r="E9" s="9"/>
      <c r="F9" s="9"/>
      <c r="G9">
        <v>16.575009999999999</v>
      </c>
      <c r="I9" s="9"/>
      <c r="J9" s="9"/>
      <c r="K9" s="9"/>
      <c r="L9" s="9"/>
      <c r="M9" s="9"/>
      <c r="N9" s="9"/>
      <c r="O9" s="9"/>
    </row>
    <row r="10" spans="2:16">
      <c r="B10" t="s">
        <v>113</v>
      </c>
      <c r="C10">
        <v>27.463553999999998</v>
      </c>
      <c r="D10" s="12"/>
      <c r="E10" s="9"/>
      <c r="F10" s="9"/>
      <c r="G10">
        <v>16.29175</v>
      </c>
      <c r="H10" s="12"/>
      <c r="I10" s="9"/>
      <c r="J10" s="9"/>
      <c r="K10" s="9"/>
      <c r="L10" s="9"/>
      <c r="M10" s="9"/>
      <c r="N10" s="9"/>
      <c r="O10" s="9"/>
    </row>
    <row r="11" spans="2:16" ht="15.75">
      <c r="B11" t="s">
        <v>113</v>
      </c>
      <c r="C11">
        <v>27.068909000000001</v>
      </c>
      <c r="D11" s="5">
        <f>STDEV(C9:C11)</f>
        <v>0.30083876228035095</v>
      </c>
      <c r="E11" s="1">
        <f>AVERAGE(C9:C11)</f>
        <v>27.135123666666669</v>
      </c>
      <c r="F11" s="9"/>
      <c r="G11">
        <v>16.702867999999999</v>
      </c>
      <c r="H11" s="4">
        <f>STDEV(G9:G11)</f>
        <v>0.2103972059735538</v>
      </c>
      <c r="I11" s="1">
        <f>AVERAGE(G9:G11)</f>
        <v>16.52320933333333</v>
      </c>
      <c r="J11" s="9"/>
      <c r="K11" s="1">
        <f>E11-I11</f>
        <v>10.611914333333338</v>
      </c>
      <c r="L11" s="1">
        <f>K11-$K$7</f>
        <v>-1.123572999999995</v>
      </c>
      <c r="M11" s="30">
        <f>SQRT((D11*D11)+(H11*H11))</f>
        <v>0.36711162494785088</v>
      </c>
      <c r="N11" s="17"/>
      <c r="O11" s="10">
        <f>POWER(2,-L11)</f>
        <v>2.1788592436321874</v>
      </c>
      <c r="P11" s="29">
        <f>M11/SQRT((COUNT(C9:C11)+COUNT(G9:G11)/2))</f>
        <v>0.1730580796353586</v>
      </c>
    </row>
    <row r="12" spans="2:16">
      <c r="B12" t="s">
        <v>114</v>
      </c>
      <c r="C12">
        <v>26.004646000000001</v>
      </c>
      <c r="D12" s="13"/>
      <c r="E12" s="9"/>
      <c r="F12" s="9"/>
      <c r="G12">
        <v>16.323039999999999</v>
      </c>
      <c r="I12" s="9"/>
      <c r="J12" s="9"/>
      <c r="K12" s="9"/>
      <c r="L12" s="9"/>
      <c r="M12" s="9"/>
      <c r="N12" s="9"/>
      <c r="O12" s="9"/>
    </row>
    <row r="13" spans="2:16">
      <c r="B13" t="s">
        <v>114</v>
      </c>
      <c r="C13">
        <v>25.743856000000001</v>
      </c>
      <c r="D13" s="12"/>
      <c r="E13" s="9"/>
      <c r="F13" s="9"/>
      <c r="G13">
        <v>15.969163</v>
      </c>
      <c r="H13" s="12"/>
      <c r="I13" s="9"/>
      <c r="J13" s="9"/>
      <c r="K13" s="9"/>
      <c r="L13" s="9"/>
      <c r="M13" s="9"/>
      <c r="N13" s="9"/>
      <c r="O13" s="9"/>
    </row>
    <row r="14" spans="2:16" ht="15.75">
      <c r="B14" t="s">
        <v>114</v>
      </c>
      <c r="C14">
        <v>25.342977999999999</v>
      </c>
      <c r="D14" s="5">
        <f>STDEV(C12:C14)</f>
        <v>0.33329644892771088</v>
      </c>
      <c r="E14" s="1">
        <f>AVERAGE(C12:C14)</f>
        <v>25.69716</v>
      </c>
      <c r="F14" s="9"/>
      <c r="G14">
        <v>15.839449999999999</v>
      </c>
      <c r="H14" s="4">
        <f>STDEV(G12:G14)</f>
        <v>0.25030437524406224</v>
      </c>
      <c r="I14" s="1">
        <f>AVERAGE(G12:G14)</f>
        <v>16.043884333333335</v>
      </c>
      <c r="J14" s="9"/>
      <c r="K14" s="1">
        <f>E14-I14</f>
        <v>9.6532756666666657</v>
      </c>
      <c r="L14" s="1">
        <f>K14-$K$7</f>
        <v>-2.0822116666666677</v>
      </c>
      <c r="M14" s="30">
        <f>SQRT((D14*D14)+(H14*H14))</f>
        <v>0.41681986892918443</v>
      </c>
      <c r="N14" s="17"/>
      <c r="O14" s="10">
        <f>POWER(2,-L14)</f>
        <v>4.2345588121064806</v>
      </c>
      <c r="P14" s="29">
        <f>M14/SQRT((COUNT(C12:C14)+COUNT(G12:G14)/2))</f>
        <v>0.19649077056874284</v>
      </c>
    </row>
    <row r="15" spans="2:16">
      <c r="B15" t="s">
        <v>115</v>
      </c>
      <c r="C15">
        <v>25.451788000000001</v>
      </c>
      <c r="D15" s="13"/>
      <c r="E15" s="9"/>
      <c r="F15" s="9"/>
      <c r="G15">
        <v>15.959650999999999</v>
      </c>
      <c r="I15" s="9"/>
      <c r="J15" s="9"/>
      <c r="K15" s="9"/>
      <c r="L15" s="9"/>
      <c r="M15" s="9"/>
      <c r="N15" s="9"/>
      <c r="O15" s="9"/>
    </row>
    <row r="16" spans="2:16">
      <c r="B16" t="s">
        <v>115</v>
      </c>
      <c r="C16">
        <v>25.725939</v>
      </c>
      <c r="D16" s="12"/>
      <c r="E16" s="9"/>
      <c r="F16" s="9"/>
      <c r="G16">
        <v>16.363457</v>
      </c>
      <c r="H16" s="12"/>
      <c r="I16" s="9"/>
      <c r="J16" s="9"/>
      <c r="K16" s="9"/>
      <c r="L16" s="9"/>
      <c r="M16" s="9"/>
      <c r="N16" s="9"/>
      <c r="O16" s="9"/>
    </row>
    <row r="17" spans="2:16" ht="15.75">
      <c r="B17" t="s">
        <v>115</v>
      </c>
      <c r="C17">
        <v>25.281078000000001</v>
      </c>
      <c r="D17" s="5">
        <f>STDEV(C15:C17)</f>
        <v>0.224425928470634</v>
      </c>
      <c r="E17" s="1">
        <f>AVERAGE(C15:C17)</f>
        <v>25.486268333333339</v>
      </c>
      <c r="F17" s="9"/>
      <c r="G17">
        <v>16.735140000000001</v>
      </c>
      <c r="H17" s="4">
        <f>STDEV(G15:G17)</f>
        <v>0.38785536978926533</v>
      </c>
      <c r="I17" s="1">
        <f>AVERAGE(G15:G17)</f>
        <v>16.352749333333332</v>
      </c>
      <c r="J17" s="9"/>
      <c r="K17" s="1">
        <f>E17-I17</f>
        <v>9.1335190000000068</v>
      </c>
      <c r="L17" s="1">
        <f>K17-$K$7</f>
        <v>-2.6019683333333266</v>
      </c>
      <c r="M17" s="30">
        <f>SQRT((D17*D17)+(H17*H17))</f>
        <v>0.44810577461607642</v>
      </c>
      <c r="N17" s="17"/>
      <c r="O17" s="10">
        <f>POWER(2,-L17)</f>
        <v>6.0711437508881758</v>
      </c>
      <c r="P17" s="29">
        <f>M17/SQRT((COUNT(C15:C17)+COUNT(G15:G17)/2))</f>
        <v>0.21123908794658558</v>
      </c>
    </row>
    <row r="18" spans="2:16">
      <c r="B18" t="s">
        <v>116</v>
      </c>
      <c r="C18">
        <v>25.047008999999999</v>
      </c>
      <c r="D18" s="13"/>
      <c r="E18" s="9"/>
      <c r="F18" s="9"/>
      <c r="G18">
        <v>14.340256</v>
      </c>
      <c r="I18" s="9"/>
      <c r="J18" s="9"/>
      <c r="K18" s="9"/>
      <c r="L18" s="9"/>
      <c r="M18" s="9"/>
      <c r="N18" s="9"/>
      <c r="O18" s="9"/>
    </row>
    <row r="19" spans="2:16">
      <c r="B19" t="s">
        <v>116</v>
      </c>
      <c r="C19">
        <v>24.752258000000001</v>
      </c>
      <c r="D19" s="12"/>
      <c r="E19" s="9"/>
      <c r="F19" s="9"/>
      <c r="G19">
        <v>14.327197999999999</v>
      </c>
      <c r="H19" s="12"/>
      <c r="I19" s="9"/>
      <c r="J19" s="9"/>
      <c r="K19" s="9"/>
      <c r="L19" s="9"/>
      <c r="M19" s="9"/>
      <c r="N19" s="9"/>
      <c r="O19" s="9"/>
    </row>
    <row r="20" spans="2:16" ht="15.75">
      <c r="B20" t="s">
        <v>116</v>
      </c>
      <c r="C20">
        <v>25.029769999999999</v>
      </c>
      <c r="D20" s="5">
        <f>STDEV(C18:C20)</f>
        <v>0.16542281446158882</v>
      </c>
      <c r="E20" s="1">
        <f>AVERAGE(C18:C20)</f>
        <v>24.943012333333332</v>
      </c>
      <c r="F20" s="9"/>
      <c r="G20">
        <v>14.641525</v>
      </c>
      <c r="H20" s="4">
        <f>STDEV(G18:G20)</f>
        <v>0.1778271560878692</v>
      </c>
      <c r="I20" s="1">
        <f>AVERAGE(G18:G20)</f>
        <v>14.436326333333334</v>
      </c>
      <c r="J20" s="9"/>
      <c r="K20" s="1">
        <f>E20-I20</f>
        <v>10.506685999999998</v>
      </c>
      <c r="L20" s="1">
        <f>K20-$K$7</f>
        <v>-1.228801333333335</v>
      </c>
      <c r="M20" s="30">
        <f>SQRT((D20*D20)+(H20*H20))</f>
        <v>0.24287281648363335</v>
      </c>
      <c r="N20" s="17"/>
      <c r="O20" s="10">
        <f>POWER(2,-L20)</f>
        <v>2.3437218023533402</v>
      </c>
      <c r="P20" s="29">
        <f>M20/SQRT((COUNT(C18:C20)+COUNT(G18:G20)/2))</f>
        <v>0.11449134366763537</v>
      </c>
    </row>
    <row r="21" spans="2:16">
      <c r="B21" t="s">
        <v>117</v>
      </c>
      <c r="C21">
        <v>25.422882000000001</v>
      </c>
      <c r="D21" s="13"/>
      <c r="E21" s="9"/>
      <c r="F21" s="9"/>
      <c r="G21">
        <v>14.559831000000001</v>
      </c>
      <c r="I21" s="9"/>
      <c r="J21" s="9"/>
      <c r="K21" s="9"/>
      <c r="L21" s="9"/>
      <c r="M21" s="9"/>
      <c r="N21" s="9"/>
      <c r="O21" s="9"/>
    </row>
    <row r="22" spans="2:16">
      <c r="B22" t="s">
        <v>117</v>
      </c>
      <c r="C22">
        <v>24.474257000000001</v>
      </c>
      <c r="D22" s="12"/>
      <c r="E22" s="9"/>
      <c r="F22" s="9"/>
      <c r="G22">
        <v>13.649027999999999</v>
      </c>
      <c r="H22" s="12"/>
      <c r="I22" s="9"/>
      <c r="J22" s="9"/>
      <c r="K22" s="9"/>
      <c r="L22" s="9"/>
      <c r="M22" s="9"/>
      <c r="N22" s="9"/>
      <c r="O22" s="9"/>
    </row>
    <row r="23" spans="2:16" ht="15.75">
      <c r="B23" t="s">
        <v>117</v>
      </c>
      <c r="C23">
        <v>25.616492999999998</v>
      </c>
      <c r="D23" s="5">
        <f>STDEV(C21:C23)</f>
        <v>0.61129339513889946</v>
      </c>
      <c r="E23" s="1">
        <f>AVERAGE(C21:C23)</f>
        <v>25.171210666666667</v>
      </c>
      <c r="F23" s="9"/>
      <c r="G23">
        <v>14.491509000000001</v>
      </c>
      <c r="H23" s="4">
        <f>STDEV(G21:G23)</f>
        <v>0.50728102596988345</v>
      </c>
      <c r="I23" s="1">
        <f>AVERAGE(G21:G23)</f>
        <v>14.233455999999999</v>
      </c>
      <c r="J23" s="9"/>
      <c r="K23" s="1">
        <f>E23-I23</f>
        <v>10.937754666666669</v>
      </c>
      <c r="L23" s="1">
        <f>K23-$K$7</f>
        <v>-0.79773266666666487</v>
      </c>
      <c r="M23" s="30">
        <f>SQRT((D23*D23)+(H23*H23))</f>
        <v>0.79436367883325343</v>
      </c>
      <c r="N23" s="17"/>
      <c r="O23" s="10">
        <f>POWER(2,-L23)</f>
        <v>1.7383669685938103</v>
      </c>
      <c r="P23" s="29">
        <f>M23/SQRT((COUNT(C21:C23)+COUNT(G21:G23)/2))</f>
        <v>0.37446662935419084</v>
      </c>
    </row>
    <row r="24" spans="2:16">
      <c r="B24" t="s">
        <v>118</v>
      </c>
      <c r="C24">
        <v>26.932379999999998</v>
      </c>
      <c r="D24" s="13"/>
      <c r="E24" s="9"/>
      <c r="F24" s="9"/>
      <c r="G24">
        <v>16.368781999999999</v>
      </c>
      <c r="I24" s="9"/>
      <c r="J24" s="9"/>
      <c r="K24" s="9"/>
      <c r="L24" s="9"/>
      <c r="M24" s="9"/>
      <c r="N24" s="9"/>
      <c r="O24" s="9"/>
    </row>
    <row r="25" spans="2:16">
      <c r="B25" t="s">
        <v>118</v>
      </c>
      <c r="C25">
        <v>26.903670999999999</v>
      </c>
      <c r="D25" s="12"/>
      <c r="E25" s="9"/>
      <c r="F25" s="9"/>
      <c r="G25">
        <v>16.451550000000001</v>
      </c>
      <c r="H25" s="12"/>
      <c r="I25" s="9"/>
      <c r="J25" s="9"/>
      <c r="K25" s="9"/>
      <c r="L25" s="9"/>
      <c r="M25" s="9"/>
      <c r="N25" s="9"/>
      <c r="O25" s="9"/>
    </row>
    <row r="26" spans="2:16" ht="15.75">
      <c r="B26" t="s">
        <v>118</v>
      </c>
      <c r="C26">
        <v>26.680021</v>
      </c>
      <c r="D26" s="5">
        <f>STDEV(C24:C26)</f>
        <v>0.13815968663229206</v>
      </c>
      <c r="E26" s="1">
        <f>AVERAGE(C24:C26)</f>
        <v>26.838690666666665</v>
      </c>
      <c r="F26" s="9"/>
      <c r="G26">
        <v>16.492837999999999</v>
      </c>
      <c r="H26" s="4">
        <f>STDEV(G24:G26)</f>
        <v>6.3173216772088828E-2</v>
      </c>
      <c r="I26" s="1">
        <f>AVERAGE(G24:G26)</f>
        <v>16.437723333333334</v>
      </c>
      <c r="J26" s="9"/>
      <c r="K26" s="1">
        <f>E26-I26</f>
        <v>10.40096733333333</v>
      </c>
      <c r="L26" s="1">
        <f>K26-$K$7</f>
        <v>-1.334520000000003</v>
      </c>
      <c r="M26" s="30">
        <f>SQRT((D26*D26)+(H26*H26))</f>
        <v>0.15191759058011178</v>
      </c>
      <c r="N26" s="17"/>
      <c r="O26" s="10">
        <f>POWER(2,-L26)</f>
        <v>2.5219156098901547</v>
      </c>
      <c r="P26" s="29">
        <f>M26/SQRT((COUNT(C24:C26)+COUNT(G24:G26)/2))</f>
        <v>7.1614638987145748E-2</v>
      </c>
    </row>
    <row r="27" spans="2:16">
      <c r="B27" t="s">
        <v>119</v>
      </c>
      <c r="C27">
        <v>25.450918000000001</v>
      </c>
      <c r="D27" s="13"/>
      <c r="E27" s="9"/>
      <c r="F27" s="9"/>
      <c r="G27">
        <v>15.389547</v>
      </c>
      <c r="I27" s="9"/>
      <c r="J27" s="9"/>
      <c r="K27" s="9"/>
      <c r="L27" s="9"/>
      <c r="M27" s="9"/>
      <c r="N27" s="9"/>
      <c r="O27" s="9"/>
    </row>
    <row r="28" spans="2:16">
      <c r="B28" t="s">
        <v>119</v>
      </c>
      <c r="C28">
        <v>25.748052999999999</v>
      </c>
      <c r="D28" s="12"/>
      <c r="E28" s="9"/>
      <c r="F28" s="9"/>
      <c r="G28">
        <v>15.956464</v>
      </c>
      <c r="H28" s="12"/>
      <c r="I28" s="9"/>
      <c r="J28" s="9"/>
      <c r="K28" s="9"/>
      <c r="L28" s="9"/>
      <c r="M28" s="9"/>
      <c r="N28" s="9"/>
      <c r="O28" s="9"/>
    </row>
    <row r="29" spans="2:16" ht="15.75">
      <c r="B29" t="s">
        <v>119</v>
      </c>
      <c r="C29">
        <v>25.366737000000001</v>
      </c>
      <c r="D29" s="5">
        <f>STDEV(C27:C29)</f>
        <v>0.20032371337511573</v>
      </c>
      <c r="E29" s="1">
        <f>AVERAGE(C27:C29)</f>
        <v>25.521902666666666</v>
      </c>
      <c r="F29" s="9"/>
      <c r="G29">
        <v>16.12829</v>
      </c>
      <c r="H29" s="4">
        <f>STDEV(G27:G29)</f>
        <v>0.38657907324247709</v>
      </c>
      <c r="I29" s="1">
        <f>AVERAGE(G27:G29)</f>
        <v>15.824767</v>
      </c>
      <c r="J29" s="9"/>
      <c r="K29" s="1">
        <f>E29-I29</f>
        <v>9.6971356666666662</v>
      </c>
      <c r="L29" s="1">
        <f>K29-$K$7</f>
        <v>-2.0383516666666672</v>
      </c>
      <c r="M29" s="30">
        <f>SQRT((D29*D29)+(H29*H29))</f>
        <v>0.4353997818205792</v>
      </c>
      <c r="N29" s="17"/>
      <c r="O29" s="10">
        <f>POWER(2,-L29)</f>
        <v>4.1077593549588594</v>
      </c>
      <c r="P29" s="29">
        <f>M29/SQRT((COUNT(C27:C29)+COUNT(G27:G29)/2))</f>
        <v>0.2052494255016499</v>
      </c>
    </row>
    <row r="30" spans="2:16">
      <c r="B30" t="s">
        <v>120</v>
      </c>
      <c r="C30">
        <v>24.502828999999998</v>
      </c>
      <c r="D30" s="13"/>
      <c r="E30" s="9"/>
      <c r="F30" s="9"/>
      <c r="G30">
        <v>16.192692000000001</v>
      </c>
      <c r="I30" s="9"/>
      <c r="J30" s="9"/>
      <c r="K30" s="9"/>
      <c r="L30" s="9"/>
      <c r="M30" s="9"/>
      <c r="N30" s="9"/>
      <c r="O30" s="9"/>
    </row>
    <row r="31" spans="2:16">
      <c r="B31" t="s">
        <v>120</v>
      </c>
      <c r="C31">
        <v>24.89921</v>
      </c>
      <c r="D31" s="12"/>
      <c r="E31" s="9"/>
      <c r="F31" s="9"/>
      <c r="G31">
        <v>16.675146000000002</v>
      </c>
      <c r="H31" s="12"/>
      <c r="I31" s="9"/>
      <c r="J31" s="9"/>
      <c r="K31" s="9"/>
      <c r="L31" s="9"/>
      <c r="M31" s="9"/>
      <c r="N31" s="9"/>
      <c r="O31" s="9"/>
    </row>
    <row r="32" spans="2:16" ht="15.75">
      <c r="B32" t="s">
        <v>120</v>
      </c>
      <c r="C32">
        <v>24.904876999999999</v>
      </c>
      <c r="D32" s="5">
        <f>STDEV(C30:C32)</f>
        <v>0.23050401527706607</v>
      </c>
      <c r="E32" s="1">
        <f>AVERAGE(C30:C32)</f>
        <v>24.768972000000002</v>
      </c>
      <c r="F32" s="9"/>
      <c r="G32">
        <v>16.786839000000001</v>
      </c>
      <c r="H32" s="4">
        <f>STDEV(G30:G32)</f>
        <v>0.31576569530097431</v>
      </c>
      <c r="I32" s="1">
        <f>AVERAGE(G30:G32)</f>
        <v>16.551559000000001</v>
      </c>
      <c r="J32" s="9"/>
      <c r="K32" s="1">
        <f>E32-I32</f>
        <v>8.2174130000000005</v>
      </c>
      <c r="L32" s="1">
        <f>K32-$K$7</f>
        <v>-3.5180743333333329</v>
      </c>
      <c r="M32" s="30">
        <f>SQRT((D32*D32)+(H32*H32))</f>
        <v>0.39094766323353014</v>
      </c>
      <c r="N32" s="17"/>
      <c r="O32" s="10">
        <f>POWER(2,-L32)</f>
        <v>11.456340190192146</v>
      </c>
      <c r="P32" s="29">
        <f>M32/SQRT((COUNT(C30:C32)+COUNT(G30:G32)/2))</f>
        <v>0.18429449584097593</v>
      </c>
    </row>
    <row r="33" spans="2:16">
      <c r="B33" t="s">
        <v>121</v>
      </c>
      <c r="C33">
        <v>25.055734999999999</v>
      </c>
      <c r="D33" s="13"/>
      <c r="E33" s="9"/>
      <c r="F33" s="9"/>
      <c r="G33"/>
      <c r="I33" s="9"/>
      <c r="J33" s="9"/>
      <c r="K33" s="9"/>
      <c r="L33" s="9"/>
      <c r="M33" s="9"/>
      <c r="N33" s="9"/>
      <c r="O33" s="9"/>
    </row>
    <row r="34" spans="2:16">
      <c r="B34" t="s">
        <v>121</v>
      </c>
      <c r="C34">
        <v>25.441517000000001</v>
      </c>
      <c r="D34" s="12"/>
      <c r="E34" s="9"/>
      <c r="F34" s="9"/>
      <c r="G34">
        <v>17.293232</v>
      </c>
      <c r="H34" s="12"/>
      <c r="I34" s="9"/>
      <c r="J34" s="9"/>
      <c r="K34" s="9"/>
      <c r="L34" s="9"/>
      <c r="M34" s="9"/>
      <c r="N34" s="9"/>
      <c r="O34" s="9"/>
    </row>
    <row r="35" spans="2:16" ht="15.75">
      <c r="B35" t="s">
        <v>121</v>
      </c>
      <c r="C35">
        <v>25.258692</v>
      </c>
      <c r="D35" s="5">
        <f>STDEV(C33:C35)</f>
        <v>0.19297852902953463</v>
      </c>
      <c r="E35" s="1">
        <f>AVERAGE(C33:C35)</f>
        <v>25.251981333333333</v>
      </c>
      <c r="F35" s="9"/>
      <c r="G35">
        <v>16.786916999999999</v>
      </c>
      <c r="H35" s="4">
        <f>STDEV(G33:G35)</f>
        <v>0.35801876991630827</v>
      </c>
      <c r="I35" s="1">
        <f>AVERAGE(G33:G35)</f>
        <v>17.040074499999999</v>
      </c>
      <c r="J35" s="9"/>
      <c r="K35" s="1">
        <f>E35-I35</f>
        <v>8.2119068333333338</v>
      </c>
      <c r="L35" s="1">
        <f>K35-$K$7</f>
        <v>-3.5235804999999996</v>
      </c>
      <c r="M35" s="30">
        <f>SQRT((D35*D35)+(H35*H35))</f>
        <v>0.40671630441720608</v>
      </c>
      <c r="N35" s="17"/>
      <c r="O35" s="10">
        <f>POWER(2,-L35)</f>
        <v>11.500147818290674</v>
      </c>
      <c r="P35" s="29">
        <f>M35/SQRT((COUNT(C33:C35)+COUNT(G33:G35)/2))</f>
        <v>0.20335815220860304</v>
      </c>
    </row>
    <row r="36" spans="2:16">
      <c r="B36" t="s">
        <v>122</v>
      </c>
      <c r="C36">
        <v>26.635237</v>
      </c>
      <c r="D36" s="13"/>
      <c r="E36" s="9"/>
      <c r="F36" s="9"/>
      <c r="G36">
        <v>17.198281999999999</v>
      </c>
      <c r="I36" s="9"/>
      <c r="J36" s="9"/>
      <c r="K36" s="9"/>
      <c r="L36" s="9"/>
      <c r="M36" s="9"/>
      <c r="N36" s="9"/>
      <c r="O36" s="9"/>
    </row>
    <row r="37" spans="2:16">
      <c r="B37" t="s">
        <v>122</v>
      </c>
      <c r="C37">
        <v>26.295190000000002</v>
      </c>
      <c r="D37" s="12"/>
      <c r="E37" s="9"/>
      <c r="F37" s="9"/>
      <c r="G37">
        <v>17.120602000000002</v>
      </c>
      <c r="H37" s="12"/>
      <c r="I37" s="9"/>
      <c r="J37" s="9"/>
      <c r="K37" s="9"/>
      <c r="L37" s="9"/>
      <c r="M37" s="9"/>
      <c r="N37" s="9"/>
      <c r="O37" s="9"/>
    </row>
    <row r="38" spans="2:16" ht="15.75">
      <c r="B38" t="s">
        <v>122</v>
      </c>
      <c r="C38">
        <v>26.690083000000001</v>
      </c>
      <c r="D38" s="5">
        <f>STDEV(C36:C38)</f>
        <v>0.21392386783418901</v>
      </c>
      <c r="E38" s="1">
        <f>AVERAGE(C36:C38)</f>
        <v>26.54017</v>
      </c>
      <c r="F38" s="9"/>
      <c r="G38">
        <v>16.919219999999999</v>
      </c>
      <c r="H38" s="4">
        <f>STDEV(G36:G38)</f>
        <v>0.14402805986370221</v>
      </c>
      <c r="I38" s="1">
        <f>AVERAGE(G36:G38)</f>
        <v>17.079367999999999</v>
      </c>
      <c r="J38" s="9"/>
      <c r="K38" s="1">
        <f>E38-I38</f>
        <v>9.460802000000001</v>
      </c>
      <c r="L38" s="1">
        <f>K38-$K$7</f>
        <v>-2.2746853333333323</v>
      </c>
      <c r="M38" s="30">
        <f>SQRT((D38*D38)+(H38*H38))</f>
        <v>0.2578904869459937</v>
      </c>
      <c r="N38" s="17"/>
      <c r="O38" s="10">
        <f>POWER(2,-L38)</f>
        <v>4.8389208232355161</v>
      </c>
      <c r="P38" s="29">
        <f>M38/SQRT((COUNT(C36:C38)+COUNT(G36:G38)/2))</f>
        <v>0.12157074141534198</v>
      </c>
    </row>
    <row r="39" spans="2:16">
      <c r="B39" t="s">
        <v>123</v>
      </c>
      <c r="C39">
        <v>27.968292000000002</v>
      </c>
      <c r="D39" s="13"/>
      <c r="E39" s="9"/>
      <c r="F39" s="9"/>
      <c r="G39"/>
      <c r="I39" s="9"/>
      <c r="J39" s="9"/>
      <c r="K39" s="9"/>
      <c r="L39" s="9"/>
      <c r="M39" s="9"/>
      <c r="N39" s="9"/>
      <c r="O39" s="9"/>
    </row>
    <row r="40" spans="2:16">
      <c r="B40" t="s">
        <v>123</v>
      </c>
      <c r="C40">
        <v>26.952027999999999</v>
      </c>
      <c r="D40" s="12"/>
      <c r="E40" s="9"/>
      <c r="F40" s="9"/>
      <c r="G40">
        <v>16.855060000000002</v>
      </c>
      <c r="H40" s="12"/>
      <c r="I40" s="9"/>
      <c r="J40" s="9"/>
      <c r="K40" s="9"/>
      <c r="L40" s="9"/>
      <c r="M40" s="9"/>
      <c r="N40" s="9"/>
      <c r="O40" s="9"/>
    </row>
    <row r="41" spans="2:16" ht="15.75">
      <c r="B41" t="s">
        <v>123</v>
      </c>
      <c r="C41">
        <v>27.40014</v>
      </c>
      <c r="D41" s="5">
        <f>STDEV(C39:C41)</f>
        <v>0.50931221226021273</v>
      </c>
      <c r="E41" s="1">
        <f>AVERAGE(C39:C41)</f>
        <v>27.440153333333331</v>
      </c>
      <c r="F41" s="9"/>
      <c r="G41">
        <v>17.549206000000002</v>
      </c>
      <c r="H41" s="4">
        <f>STDEV(G39:G41)</f>
        <v>0.49083534373337501</v>
      </c>
      <c r="I41" s="1">
        <f>AVERAGE(G39:G41)</f>
        <v>17.202133000000003</v>
      </c>
      <c r="J41" s="9"/>
      <c r="K41" s="1">
        <f>E41-I41</f>
        <v>10.238020333333328</v>
      </c>
      <c r="L41" s="1">
        <f>K41-$K$7</f>
        <v>-1.4974670000000057</v>
      </c>
      <c r="M41" s="30">
        <f>SQRT((D41*D41)+(H41*H41))</f>
        <v>0.7073317921705855</v>
      </c>
      <c r="N41" s="17"/>
      <c r="O41" s="10">
        <f>POWER(2,-L41)</f>
        <v>2.8234654939372859</v>
      </c>
      <c r="P41" s="29">
        <f>M41/SQRT((COUNT(C39:C41)+COUNT(G39:G41)/2))</f>
        <v>0.35366589608529275</v>
      </c>
    </row>
    <row r="42" spans="2:16">
      <c r="B42" t="s">
        <v>124</v>
      </c>
      <c r="C42">
        <v>25.922684</v>
      </c>
      <c r="D42" s="13"/>
      <c r="E42" s="9"/>
      <c r="F42" s="9"/>
      <c r="G42">
        <v>16.407398000000001</v>
      </c>
      <c r="I42" s="9"/>
      <c r="J42" s="9"/>
      <c r="K42" s="9"/>
      <c r="L42" s="9"/>
      <c r="M42" s="9"/>
      <c r="N42" s="9"/>
      <c r="O42" s="9"/>
    </row>
    <row r="43" spans="2:16">
      <c r="B43" t="s">
        <v>124</v>
      </c>
      <c r="C43">
        <v>25.553875000000001</v>
      </c>
      <c r="D43" s="12"/>
      <c r="E43" s="9"/>
      <c r="F43" s="9"/>
      <c r="G43">
        <v>17.912706</v>
      </c>
      <c r="H43" s="12"/>
      <c r="I43" s="9"/>
      <c r="J43" s="9"/>
      <c r="K43" s="9"/>
      <c r="L43" s="9"/>
      <c r="M43" s="9"/>
      <c r="N43" s="9"/>
      <c r="O43" s="9"/>
    </row>
    <row r="44" spans="2:16" ht="15.75">
      <c r="B44" t="s">
        <v>124</v>
      </c>
      <c r="C44">
        <v>25.584796999999998</v>
      </c>
      <c r="D44" s="5">
        <f>STDEV(C42:C44)</f>
        <v>0.20459059661261353</v>
      </c>
      <c r="E44" s="1">
        <f>AVERAGE(C42:C44)</f>
        <v>25.687118666666667</v>
      </c>
      <c r="F44" s="9"/>
      <c r="G44">
        <v>15.711733000000001</v>
      </c>
      <c r="H44" s="4">
        <f>STDEV(G42:G44)</f>
        <v>1.1250321561195455</v>
      </c>
      <c r="I44" s="1">
        <f>AVERAGE(G42:G44)</f>
        <v>16.677279000000002</v>
      </c>
      <c r="J44" s="9"/>
      <c r="K44" s="1">
        <f>E44-I44</f>
        <v>9.0098396666666645</v>
      </c>
      <c r="L44" s="1">
        <f>K44-$K$7</f>
        <v>-2.7256476666666689</v>
      </c>
      <c r="M44" s="30">
        <f>SQRT((D44*D44)+(H44*H44))</f>
        <v>1.1434835654810691</v>
      </c>
      <c r="N44" s="17"/>
      <c r="O44" s="10">
        <f>POWER(2,-L44)</f>
        <v>6.614571347222701</v>
      </c>
      <c r="P44" s="29">
        <f>M44/SQRT((COUNT(C42:C44)+COUNT(G42:G44)/2))</f>
        <v>0.53904332221802376</v>
      </c>
    </row>
    <row r="45" spans="2:16">
      <c r="B45" t="s">
        <v>125</v>
      </c>
      <c r="C45">
        <v>27.812882999999999</v>
      </c>
      <c r="D45" s="13"/>
      <c r="E45" s="9"/>
      <c r="F45" s="9"/>
      <c r="G45">
        <v>16.965805</v>
      </c>
      <c r="I45" s="9"/>
      <c r="J45" s="9"/>
      <c r="K45" s="9"/>
      <c r="L45" s="9"/>
      <c r="M45" s="9"/>
      <c r="N45" s="9"/>
      <c r="O45" s="9"/>
    </row>
    <row r="46" spans="2:16">
      <c r="B46" t="s">
        <v>125</v>
      </c>
      <c r="C46">
        <v>28.768363999999998</v>
      </c>
      <c r="D46" s="12"/>
      <c r="E46" s="9"/>
      <c r="F46" s="9"/>
      <c r="G46">
        <v>17.654471999999998</v>
      </c>
      <c r="H46" s="12"/>
      <c r="I46" s="9"/>
      <c r="J46" s="9"/>
      <c r="K46" s="9"/>
      <c r="L46" s="9"/>
      <c r="M46" s="9"/>
      <c r="N46" s="9"/>
      <c r="O46" s="9"/>
    </row>
    <row r="47" spans="2:16" ht="15.75">
      <c r="B47" t="s">
        <v>125</v>
      </c>
      <c r="C47">
        <v>28.125135</v>
      </c>
      <c r="D47" s="5">
        <f>STDEV(C45:C47)</f>
        <v>0.48720098510239546</v>
      </c>
      <c r="E47" s="1">
        <f>AVERAGE(C45:C47)</f>
        <v>28.235460666666665</v>
      </c>
      <c r="F47" s="9"/>
      <c r="G47">
        <v>17.995733000000001</v>
      </c>
      <c r="H47" s="4">
        <f>STDEV(G45:G47)</f>
        <v>0.52463844569279383</v>
      </c>
      <c r="I47" s="1">
        <f>AVERAGE(G45:G47)</f>
        <v>17.53867</v>
      </c>
      <c r="J47" s="9"/>
      <c r="K47" s="1">
        <f>E47-I47</f>
        <v>10.696790666666665</v>
      </c>
      <c r="L47" s="1">
        <f>K47-$K$7</f>
        <v>-1.0386966666666684</v>
      </c>
      <c r="M47" s="30">
        <f>SQRT((D47*D47)+(H47*H47))</f>
        <v>0.71596808489184427</v>
      </c>
      <c r="N47" s="17"/>
      <c r="O47" s="10">
        <f>POWER(2,-L47)</f>
        <v>2.0543708923237531</v>
      </c>
      <c r="P47" s="29">
        <f>M47/SQRT((COUNT(C45:C47)+COUNT(G45:G47)/2))</f>
        <v>0.33751059196011257</v>
      </c>
    </row>
    <row r="48" spans="2:16">
      <c r="B48" t="s">
        <v>126</v>
      </c>
      <c r="C48">
        <v>26.323809000000001</v>
      </c>
      <c r="D48" s="13"/>
      <c r="E48" s="9"/>
      <c r="F48" s="9"/>
      <c r="G48">
        <v>16.285443999999998</v>
      </c>
      <c r="I48" s="9"/>
      <c r="J48" s="9"/>
      <c r="K48" s="9"/>
      <c r="L48" s="9"/>
      <c r="M48" s="9"/>
      <c r="N48" s="9"/>
      <c r="O48" s="9"/>
    </row>
    <row r="49" spans="2:16">
      <c r="B49" t="s">
        <v>126</v>
      </c>
      <c r="C49">
        <v>26.277253999999999</v>
      </c>
      <c r="D49" s="12"/>
      <c r="E49" s="9"/>
      <c r="F49" s="9"/>
      <c r="G49">
        <v>17.216453999999999</v>
      </c>
      <c r="H49" s="12"/>
      <c r="I49" s="9"/>
      <c r="J49" s="9"/>
      <c r="K49" s="9"/>
      <c r="L49" s="9"/>
      <c r="M49" s="9"/>
      <c r="N49" s="9"/>
      <c r="O49" s="9"/>
    </row>
    <row r="50" spans="2:16" ht="15.75">
      <c r="B50" t="s">
        <v>126</v>
      </c>
      <c r="C50">
        <v>26.155235000000001</v>
      </c>
      <c r="D50" s="5">
        <f>STDEV(C48:C50)</f>
        <v>8.7056684466692472E-2</v>
      </c>
      <c r="E50" s="1">
        <f>AVERAGE(C48:C50)</f>
        <v>26.252099333333334</v>
      </c>
      <c r="F50" s="9"/>
      <c r="G50" t="s">
        <v>80</v>
      </c>
      <c r="H50" s="4">
        <f>STDEV(G48:G50)</f>
        <v>0.6583234843525001</v>
      </c>
      <c r="I50" s="1">
        <f>AVERAGE(G48:G50)</f>
        <v>16.750948999999999</v>
      </c>
      <c r="J50" s="9"/>
      <c r="K50" s="1">
        <f>E50-I50</f>
        <v>9.5011503333333351</v>
      </c>
      <c r="L50" s="1">
        <f>K50-$K$7</f>
        <v>-2.2343369999999982</v>
      </c>
      <c r="M50" s="30">
        <f>SQRT((D50*D50)+(H50*H50))</f>
        <v>0.66405472391991138</v>
      </c>
      <c r="N50" s="17"/>
      <c r="O50" s="10">
        <f>POWER(2,-L50)</f>
        <v>4.7054640249621986</v>
      </c>
      <c r="P50" s="29">
        <f>M50/SQRT((COUNT(C48:C50)+COUNT(G48:G50)/2))</f>
        <v>0.33202736195995569</v>
      </c>
    </row>
    <row r="51" spans="2:16">
      <c r="B51" t="s">
        <v>127</v>
      </c>
      <c r="C51">
        <v>26.665241000000002</v>
      </c>
      <c r="D51" s="13"/>
      <c r="E51" s="9"/>
      <c r="F51" s="9"/>
      <c r="G51">
        <v>17.597646999999998</v>
      </c>
      <c r="I51" s="9"/>
      <c r="J51" s="9"/>
      <c r="K51" s="9"/>
      <c r="L51" s="9"/>
      <c r="M51" s="9"/>
      <c r="N51" s="9"/>
      <c r="O51" s="9"/>
    </row>
    <row r="52" spans="2:16">
      <c r="B52" t="s">
        <v>127</v>
      </c>
      <c r="C52">
        <v>27.426977000000001</v>
      </c>
      <c r="D52" s="12"/>
      <c r="E52" s="9"/>
      <c r="F52" s="9"/>
      <c r="G52">
        <v>17.890383</v>
      </c>
      <c r="H52" s="12"/>
      <c r="I52" s="9"/>
      <c r="J52" s="9"/>
      <c r="K52" s="9"/>
      <c r="L52" s="9"/>
      <c r="M52" s="9"/>
      <c r="N52" s="9"/>
      <c r="O52" s="9"/>
    </row>
    <row r="53" spans="2:16" ht="15.75">
      <c r="B53" t="s">
        <v>127</v>
      </c>
      <c r="C53">
        <v>26.465637000000001</v>
      </c>
      <c r="D53" s="5">
        <f>STDEV(C51:C53)</f>
        <v>0.50732272537832823</v>
      </c>
      <c r="E53" s="1">
        <f>AVERAGE(C51:C53)</f>
        <v>26.852618333333336</v>
      </c>
      <c r="F53" s="9"/>
      <c r="G53">
        <v>18.44445</v>
      </c>
      <c r="H53" s="4">
        <f>STDEV(G51:G53)</f>
        <v>0.43006974763672312</v>
      </c>
      <c r="I53" s="1">
        <f>AVERAGE(G51:G53)</f>
        <v>17.977493333333332</v>
      </c>
      <c r="J53" s="9"/>
      <c r="K53" s="1">
        <f>E53-I53</f>
        <v>8.8751250000000041</v>
      </c>
      <c r="L53" s="1">
        <f>K53-$K$7</f>
        <v>-2.8603623333333292</v>
      </c>
      <c r="M53" s="30">
        <f>SQRT((D53*D53)+(H53*H53))</f>
        <v>0.66508370564734887</v>
      </c>
      <c r="N53" s="17"/>
      <c r="O53" s="10">
        <f>POWER(2,-L53)</f>
        <v>7.2619768614001821</v>
      </c>
      <c r="P53" s="29">
        <f>M53/SQRT((COUNT(C51:C53)+COUNT(G51:G53)/2))</f>
        <v>0.31352346554661209</v>
      </c>
    </row>
    <row r="54" spans="2:16">
      <c r="B54" t="s">
        <v>128</v>
      </c>
      <c r="C54">
        <v>27.626328000000001</v>
      </c>
      <c r="D54" s="13"/>
      <c r="E54" s="9"/>
      <c r="F54" s="9"/>
      <c r="G54">
        <v>19.172915</v>
      </c>
      <c r="I54" s="9"/>
      <c r="J54" s="9"/>
      <c r="K54" s="9"/>
      <c r="L54" s="9"/>
      <c r="M54" s="9"/>
      <c r="N54" s="9"/>
      <c r="O54" s="9"/>
    </row>
    <row r="55" spans="2:16">
      <c r="B55" t="s">
        <v>128</v>
      </c>
      <c r="C55">
        <v>27.826540000000001</v>
      </c>
      <c r="D55" s="12"/>
      <c r="E55" s="9"/>
      <c r="F55" s="9"/>
      <c r="G55">
        <v>18.392766999999999</v>
      </c>
      <c r="H55" s="12"/>
      <c r="I55" s="9"/>
      <c r="J55" s="9"/>
      <c r="K55" s="9"/>
      <c r="L55" s="9"/>
      <c r="M55" s="9"/>
      <c r="N55" s="9"/>
      <c r="O55" s="9"/>
    </row>
    <row r="56" spans="2:16" ht="15.75">
      <c r="B56" t="s">
        <v>128</v>
      </c>
      <c r="C56"/>
      <c r="D56" s="5">
        <f>STDEV(C54:C56)</f>
        <v>0.14157126287492142</v>
      </c>
      <c r="E56" s="1">
        <f>AVERAGE(C54:C56)</f>
        <v>27.726434000000001</v>
      </c>
      <c r="F56" s="9"/>
      <c r="G56"/>
      <c r="H56" s="4">
        <f>STDEV(G54:G56)</f>
        <v>0.55164794112922899</v>
      </c>
      <c r="I56" s="1">
        <f>AVERAGE(G54:G56)</f>
        <v>18.782840999999998</v>
      </c>
      <c r="J56" s="9"/>
      <c r="K56" s="1">
        <f>E56-I56</f>
        <v>8.9435930000000035</v>
      </c>
      <c r="L56" s="1">
        <f>K56-$K$7</f>
        <v>-2.7918943333333299</v>
      </c>
      <c r="M56" s="30">
        <f>SQRT((D56*D56)+(H56*H56))</f>
        <v>0.56952425183140132</v>
      </c>
      <c r="N56" s="17"/>
      <c r="O56" s="10">
        <f>POWER(2,-L56)</f>
        <v>6.9253852726897778</v>
      </c>
      <c r="P56" s="29">
        <f>M56/SQRT((COUNT(C54:C56)+COUNT(G54:G56)/2))</f>
        <v>0.32881498010487981</v>
      </c>
    </row>
    <row r="57" spans="2:16">
      <c r="B57" t="s">
        <v>129</v>
      </c>
      <c r="C57">
        <v>26.310993</v>
      </c>
      <c r="D57" s="13"/>
      <c r="E57" s="9"/>
      <c r="F57" s="9"/>
      <c r="G57">
        <v>17.430966999999999</v>
      </c>
      <c r="I57" s="9"/>
      <c r="J57" s="9"/>
      <c r="K57" s="9"/>
      <c r="L57" s="9"/>
      <c r="M57" s="9"/>
      <c r="N57" s="9"/>
      <c r="O57" s="9"/>
    </row>
    <row r="58" spans="2:16">
      <c r="B58" t="s">
        <v>129</v>
      </c>
      <c r="C58">
        <v>26.697171999999998</v>
      </c>
      <c r="D58" s="12"/>
      <c r="E58" s="9"/>
      <c r="F58" s="9"/>
      <c r="G58">
        <v>16.659212</v>
      </c>
      <c r="H58" s="12"/>
      <c r="I58" s="9"/>
      <c r="J58" s="9"/>
      <c r="K58" s="9"/>
      <c r="L58" s="9"/>
      <c r="M58" s="9"/>
      <c r="N58" s="9"/>
      <c r="O58" s="9"/>
    </row>
    <row r="59" spans="2:16" ht="15.75">
      <c r="B59" t="s">
        <v>129</v>
      </c>
      <c r="C59">
        <v>26.332242999999998</v>
      </c>
      <c r="D59" s="5">
        <f>STDEV(C57:C59)</f>
        <v>0.21708637205125128</v>
      </c>
      <c r="E59" s="1">
        <f>AVERAGE(C57:C59)</f>
        <v>26.446802666666667</v>
      </c>
      <c r="F59" s="9"/>
      <c r="G59">
        <v>17.705922999999999</v>
      </c>
      <c r="H59" s="4">
        <f>STDEV(G57:G59)</f>
        <v>0.54264944170278451</v>
      </c>
      <c r="I59" s="1">
        <f>AVERAGE(G57:G59)</f>
        <v>17.265367333333334</v>
      </c>
      <c r="J59" s="9"/>
      <c r="K59" s="1">
        <f>E59-I59</f>
        <v>9.1814353333333329</v>
      </c>
      <c r="L59" s="1">
        <f>K59-$K$7</f>
        <v>-2.5540520000000004</v>
      </c>
      <c r="M59" s="30">
        <f>SQRT((D59*D59)+(H59*H59))</f>
        <v>0.58446121300794462</v>
      </c>
      <c r="N59" s="17"/>
      <c r="O59" s="10">
        <f>POWER(2,-L59)</f>
        <v>5.872814218001734</v>
      </c>
      <c r="P59" s="29">
        <f>M59/SQRT((COUNT(C57:C59)+COUNT(G57:G59)/2))</f>
        <v>0.27551765803895523</v>
      </c>
    </row>
    <row r="60" spans="2:16">
      <c r="B60" t="s">
        <v>130</v>
      </c>
      <c r="C60">
        <v>24.859428000000001</v>
      </c>
      <c r="D60" s="13"/>
      <c r="E60" s="9"/>
      <c r="F60" s="9"/>
      <c r="G60">
        <v>15.586520999999999</v>
      </c>
      <c r="I60" s="9"/>
      <c r="J60" s="9"/>
      <c r="K60" s="9"/>
      <c r="L60" s="9"/>
      <c r="M60" s="9"/>
      <c r="N60" s="9"/>
      <c r="O60" s="9"/>
    </row>
    <row r="61" spans="2:16">
      <c r="B61" t="s">
        <v>130</v>
      </c>
      <c r="C61">
        <v>26.159669999999998</v>
      </c>
      <c r="D61" s="12"/>
      <c r="E61" s="9"/>
      <c r="F61" s="9"/>
      <c r="G61">
        <v>15.839145</v>
      </c>
      <c r="H61" s="12"/>
      <c r="I61" s="9"/>
      <c r="J61" s="9"/>
      <c r="K61" s="9"/>
      <c r="L61" s="9"/>
      <c r="M61" s="9"/>
      <c r="N61" s="9"/>
      <c r="O61" s="9"/>
    </row>
    <row r="62" spans="2:16" ht="15.75">
      <c r="B62" t="s">
        <v>130</v>
      </c>
      <c r="C62">
        <v>26.249320000000001</v>
      </c>
      <c r="D62" s="5">
        <f>STDEV(C60:C62)</f>
        <v>0.77786740008913247</v>
      </c>
      <c r="E62" s="1">
        <f>AVERAGE(C60:C62)</f>
        <v>25.756139333333333</v>
      </c>
      <c r="F62" s="9"/>
      <c r="G62">
        <v>15.996483</v>
      </c>
      <c r="H62" s="4">
        <f>STDEV(G60:G62)</f>
        <v>0.20681834745500602</v>
      </c>
      <c r="I62" s="1">
        <f>AVERAGE(G60:G62)</f>
        <v>15.807383</v>
      </c>
      <c r="J62" s="9"/>
      <c r="K62" s="1">
        <f>E62-I62</f>
        <v>9.9487563333333338</v>
      </c>
      <c r="L62" s="1">
        <f>K62-$K$7</f>
        <v>-1.7867309999999996</v>
      </c>
      <c r="M62" s="30">
        <f>SQRT((D62*D62)+(H62*H62))</f>
        <v>0.80489224183454899</v>
      </c>
      <c r="N62" s="17"/>
      <c r="O62" s="10">
        <f>POWER(2,-L62)</f>
        <v>3.4503219829130884</v>
      </c>
      <c r="P62" s="29">
        <f>M62/SQRT((COUNT(C60:C62)+COUNT(G60:G62)/2))</f>
        <v>0.3794298415504348</v>
      </c>
    </row>
    <row r="63" spans="2:16">
      <c r="B63" t="s">
        <v>131</v>
      </c>
      <c r="C63">
        <v>25.747741999999999</v>
      </c>
      <c r="D63" s="13"/>
      <c r="E63" s="9"/>
      <c r="F63" s="9"/>
      <c r="G63">
        <v>17.187162000000001</v>
      </c>
      <c r="I63" s="9"/>
      <c r="J63" s="9"/>
      <c r="K63" s="9"/>
      <c r="L63" s="9"/>
      <c r="M63" s="9"/>
      <c r="N63" s="9"/>
      <c r="O63" s="9"/>
    </row>
    <row r="64" spans="2:16">
      <c r="B64" t="s">
        <v>131</v>
      </c>
      <c r="C64">
        <v>25.677907999999999</v>
      </c>
      <c r="D64" s="12"/>
      <c r="E64" s="9"/>
      <c r="F64" s="9"/>
      <c r="G64">
        <v>16.857420000000001</v>
      </c>
      <c r="H64" s="12"/>
      <c r="I64" s="9"/>
      <c r="J64" s="9"/>
      <c r="K64" s="9"/>
      <c r="L64" s="9"/>
      <c r="M64" s="9"/>
      <c r="N64" s="9"/>
      <c r="O64" s="9"/>
    </row>
    <row r="65" spans="2:16" ht="15.75">
      <c r="B65" t="s">
        <v>131</v>
      </c>
      <c r="C65">
        <v>24.893373</v>
      </c>
      <c r="D65" s="5">
        <f>STDEV(C63:C65)</f>
        <v>0.47439757270689231</v>
      </c>
      <c r="E65" s="1">
        <f>AVERAGE(C63:C65)</f>
        <v>25.439674333333333</v>
      </c>
      <c r="F65" s="9"/>
      <c r="G65"/>
      <c r="H65" s="4">
        <f>STDEV(G63:G65)</f>
        <v>0.23316280424179933</v>
      </c>
      <c r="I65" s="1">
        <f>AVERAGE(G63:G65)</f>
        <v>17.022291000000003</v>
      </c>
      <c r="J65" s="9"/>
      <c r="K65" s="1">
        <f>E65-I65</f>
        <v>8.4173833333333299</v>
      </c>
      <c r="L65" s="1">
        <f>K65-$K$7</f>
        <v>-3.3181040000000035</v>
      </c>
      <c r="M65" s="30">
        <f>SQRT((D65*D65)+(H65*H65))</f>
        <v>0.52859999079842102</v>
      </c>
      <c r="N65" s="17"/>
      <c r="O65" s="10">
        <f>POWER(2,-L65)</f>
        <v>9.9735284930954489</v>
      </c>
      <c r="P65" s="29">
        <f>M65/SQRT((COUNT(C63:C65)+COUNT(G63:G65)/2))</f>
        <v>0.26429999539921051</v>
      </c>
    </row>
    <row r="66" spans="2:16">
      <c r="B66" t="s">
        <v>132</v>
      </c>
      <c r="C66">
        <v>26.91018</v>
      </c>
      <c r="D66" s="13"/>
      <c r="E66" s="9"/>
      <c r="F66" s="9"/>
      <c r="G66">
        <v>16.637547000000001</v>
      </c>
      <c r="I66" s="9"/>
      <c r="J66" s="9"/>
      <c r="K66" s="9"/>
      <c r="L66" s="9"/>
      <c r="M66" s="9"/>
      <c r="N66" s="9"/>
      <c r="O66" s="9"/>
    </row>
    <row r="67" spans="2:16">
      <c r="B67" t="s">
        <v>132</v>
      </c>
      <c r="C67">
        <v>26.827297000000002</v>
      </c>
      <c r="D67" s="12"/>
      <c r="E67" s="9"/>
      <c r="F67" s="9"/>
      <c r="G67">
        <v>16.830738</v>
      </c>
      <c r="H67" s="12"/>
      <c r="I67" s="9"/>
      <c r="J67" s="9"/>
      <c r="K67" s="9"/>
      <c r="L67" s="9"/>
      <c r="M67" s="9"/>
      <c r="N67" s="9"/>
      <c r="O67" s="9"/>
    </row>
    <row r="68" spans="2:16" ht="15.75">
      <c r="B68" t="s">
        <v>132</v>
      </c>
      <c r="C68">
        <v>26.775342999999999</v>
      </c>
      <c r="D68" s="5">
        <f>STDEV(C66:C68)</f>
        <v>6.8007139789388174E-2</v>
      </c>
      <c r="E68" s="1">
        <f>AVERAGE(C66:C68)</f>
        <v>26.837606666666669</v>
      </c>
      <c r="F68" s="9"/>
      <c r="G68">
        <v>16.756115000000001</v>
      </c>
      <c r="H68" s="4">
        <f>STDEV(G66:G68)</f>
        <v>9.7424949947809689E-2</v>
      </c>
      <c r="I68" s="1">
        <f>AVERAGE(G66:G68)</f>
        <v>16.741466666666668</v>
      </c>
      <c r="J68" s="9"/>
      <c r="K68" s="1">
        <f>E68-I68</f>
        <v>10.096140000000002</v>
      </c>
      <c r="L68" s="1">
        <f>K68-$K$7</f>
        <v>-1.6393473333333315</v>
      </c>
      <c r="M68" s="30">
        <f>SQRT((D68*D68)+(H68*H68))</f>
        <v>0.11881326497772295</v>
      </c>
      <c r="N68" s="17"/>
      <c r="O68" s="10">
        <f>POWER(2,-L68)</f>
        <v>3.1152486798122316</v>
      </c>
      <c r="P68" s="29">
        <f>M68/SQRT((COUNT(C66:C68)+COUNT(G66:G68)/2))</f>
        <v>5.6009110240441355E-2</v>
      </c>
    </row>
    <row r="69" spans="2:16">
      <c r="B69" t="s">
        <v>133</v>
      </c>
      <c r="C69">
        <v>24.555423999999999</v>
      </c>
      <c r="D69" s="13"/>
      <c r="E69" s="9"/>
      <c r="F69" s="9"/>
      <c r="G69">
        <v>15.596182000000001</v>
      </c>
      <c r="I69" s="9"/>
      <c r="J69" s="9"/>
      <c r="K69" s="9"/>
      <c r="L69" s="9"/>
      <c r="M69" s="9"/>
      <c r="N69" s="9"/>
      <c r="O69" s="9"/>
    </row>
    <row r="70" spans="2:16">
      <c r="B70" t="s">
        <v>133</v>
      </c>
      <c r="C70">
        <v>24.154641999999999</v>
      </c>
      <c r="D70" s="12"/>
      <c r="E70" s="9"/>
      <c r="F70" s="9"/>
      <c r="G70">
        <v>15.611148</v>
      </c>
      <c r="H70" s="12"/>
      <c r="I70" s="9"/>
      <c r="J70" s="9"/>
      <c r="K70" s="9"/>
      <c r="L70" s="9"/>
      <c r="M70" s="9"/>
      <c r="N70" s="9"/>
      <c r="O70" s="9"/>
    </row>
    <row r="71" spans="2:16" ht="15.75">
      <c r="B71" t="s">
        <v>133</v>
      </c>
      <c r="C71">
        <v>25.001560000000001</v>
      </c>
      <c r="D71" s="5">
        <f>STDEV(C69:C71)</f>
        <v>0.4236613507556336</v>
      </c>
      <c r="E71" s="1">
        <f>AVERAGE(C69:C71)</f>
        <v>24.570542</v>
      </c>
      <c r="F71" s="9"/>
      <c r="G71">
        <v>16.252544</v>
      </c>
      <c r="H71" s="4">
        <f>STDEV(G69:G71)</f>
        <v>0.37470519189902285</v>
      </c>
      <c r="I71" s="1">
        <f>AVERAGE(G69:G71)</f>
        <v>15.819958</v>
      </c>
      <c r="J71" s="9"/>
      <c r="K71" s="1">
        <f>E71-I71</f>
        <v>8.7505839999999999</v>
      </c>
      <c r="L71" s="1">
        <f>K71-$K$7</f>
        <v>-2.9849033333333335</v>
      </c>
      <c r="M71" s="30">
        <f>SQRT((D71*D71)+(H71*H71))</f>
        <v>0.56559077163632321</v>
      </c>
      <c r="N71" s="17"/>
      <c r="O71" s="10">
        <f>POWER(2,-L71)</f>
        <v>7.9167227796561122</v>
      </c>
      <c r="P71" s="29">
        <f>M71/SQRT((COUNT(C69:C71)+COUNT(G69:G71)/2))</f>
        <v>0.2666220466670508</v>
      </c>
    </row>
    <row r="72" spans="2:16">
      <c r="B72" t="s">
        <v>134</v>
      </c>
      <c r="C72">
        <v>25.74774</v>
      </c>
      <c r="D72" s="13"/>
      <c r="E72" s="9"/>
      <c r="F72" s="9"/>
      <c r="G72">
        <v>15.871107</v>
      </c>
      <c r="I72" s="9"/>
      <c r="J72" s="9"/>
      <c r="K72" s="9"/>
      <c r="L72" s="9"/>
      <c r="M72" s="9"/>
      <c r="N72" s="9"/>
      <c r="O72" s="9"/>
    </row>
    <row r="73" spans="2:16">
      <c r="B73" t="s">
        <v>134</v>
      </c>
      <c r="C73">
        <v>25.848679000000001</v>
      </c>
      <c r="D73" s="12"/>
      <c r="E73" s="9"/>
      <c r="F73" s="9"/>
      <c r="G73">
        <v>16.440007999999999</v>
      </c>
      <c r="H73" s="12"/>
      <c r="I73" s="9"/>
      <c r="J73" s="9"/>
      <c r="K73" s="9"/>
      <c r="L73" s="9"/>
      <c r="M73" s="9"/>
      <c r="N73" s="9"/>
      <c r="O73" s="9"/>
    </row>
    <row r="74" spans="2:16" ht="15.75">
      <c r="B74" t="s">
        <v>134</v>
      </c>
      <c r="C74">
        <v>25.638752</v>
      </c>
      <c r="D74" s="5">
        <f>STDEV(C72:C74)</f>
        <v>0.10498921467941383</v>
      </c>
      <c r="E74" s="1">
        <f>AVERAGE(C72:C74)</f>
        <v>25.745056999999999</v>
      </c>
      <c r="F74" s="9"/>
      <c r="G74">
        <v>15.885524</v>
      </c>
      <c r="H74" s="4">
        <f>STDEV(G72:G74)</f>
        <v>0.32437342265402125</v>
      </c>
      <c r="I74" s="1">
        <f>AVERAGE(G72:G74)</f>
        <v>16.065546333333334</v>
      </c>
      <c r="J74" s="9"/>
      <c r="K74" s="1">
        <f>E74-I74</f>
        <v>9.6795106666666655</v>
      </c>
      <c r="L74" s="1">
        <f>K74-$K$7</f>
        <v>-2.0559766666666679</v>
      </c>
      <c r="M74" s="30">
        <f>SQRT((D74*D74)+(H74*H74))</f>
        <v>0.34094112765004508</v>
      </c>
      <c r="N74" s="17"/>
      <c r="O74" s="10">
        <f>POWER(2,-L74)</f>
        <v>4.1582504869665655</v>
      </c>
      <c r="P74" s="29">
        <f>M74/SQRT((COUNT(C72:C74)+COUNT(G72:G74)/2))</f>
        <v>0.16072118889782347</v>
      </c>
    </row>
    <row r="75" spans="2:16">
      <c r="B75" t="s">
        <v>135</v>
      </c>
      <c r="C75">
        <v>27.624124999999999</v>
      </c>
      <c r="D75" s="13"/>
      <c r="E75" s="9"/>
      <c r="F75" s="9"/>
      <c r="G75">
        <v>16.747654000000001</v>
      </c>
      <c r="I75" s="9"/>
      <c r="J75" s="9"/>
      <c r="K75" s="9"/>
      <c r="L75" s="9"/>
      <c r="M75" s="9"/>
      <c r="N75" s="9"/>
      <c r="O75" s="9"/>
    </row>
    <row r="76" spans="2:16">
      <c r="B76" t="s">
        <v>135</v>
      </c>
      <c r="C76">
        <v>27.479734000000001</v>
      </c>
      <c r="D76" s="12"/>
      <c r="E76" s="9"/>
      <c r="F76" s="9"/>
      <c r="G76">
        <v>16.905536999999999</v>
      </c>
      <c r="H76" s="12"/>
      <c r="I76" s="9"/>
      <c r="J76" s="9"/>
      <c r="K76" s="9"/>
      <c r="L76" s="9"/>
      <c r="M76" s="9"/>
      <c r="N76" s="9"/>
      <c r="O76" s="9"/>
    </row>
    <row r="77" spans="2:16" ht="15.75">
      <c r="B77" t="s">
        <v>135</v>
      </c>
      <c r="C77">
        <v>28.291395000000001</v>
      </c>
      <c r="D77" s="5">
        <f>STDEV(C75:C77)</f>
        <v>0.4329918383955752</v>
      </c>
      <c r="E77" s="1">
        <f>AVERAGE(C75:C77)</f>
        <v>27.798417999999998</v>
      </c>
      <c r="F77" s="9"/>
      <c r="G77">
        <v>16.941282000000001</v>
      </c>
      <c r="H77" s="4">
        <f>STDEV(G75:G77)</f>
        <v>0.1030344190857273</v>
      </c>
      <c r="I77" s="1">
        <f>AVERAGE(G75:G77)</f>
        <v>16.864824333333335</v>
      </c>
      <c r="J77" s="9"/>
      <c r="K77" s="1">
        <f>E77-I77</f>
        <v>10.933593666666663</v>
      </c>
      <c r="L77" s="1">
        <f>K77-$K$7</f>
        <v>-0.80189366666667006</v>
      </c>
      <c r="M77" s="30">
        <f>SQRT((D77*D77)+(H77*H77))</f>
        <v>0.44508204146372071</v>
      </c>
      <c r="N77" s="17"/>
      <c r="O77" s="10">
        <f>POWER(2,-L77)</f>
        <v>1.7433879785375228</v>
      </c>
      <c r="P77" s="29">
        <f>M77/SQRT((COUNT(C75:C77)+COUNT(G75:G77)/2))</f>
        <v>0.20981368646889936</v>
      </c>
    </row>
    <row r="78" spans="2:16">
      <c r="B78" t="s">
        <v>136</v>
      </c>
      <c r="C78">
        <v>26.924067000000001</v>
      </c>
      <c r="D78" s="13"/>
      <c r="E78" s="9"/>
      <c r="F78" s="9"/>
      <c r="G78">
        <v>17.693200999999998</v>
      </c>
      <c r="I78" s="9"/>
      <c r="J78" s="9"/>
      <c r="K78" s="9"/>
      <c r="L78" s="9"/>
      <c r="M78" s="9"/>
      <c r="N78" s="9"/>
      <c r="O78" s="9"/>
    </row>
    <row r="79" spans="2:16">
      <c r="B79" t="s">
        <v>136</v>
      </c>
      <c r="C79">
        <v>26.524100000000001</v>
      </c>
      <c r="D79" s="12"/>
      <c r="E79" s="9"/>
      <c r="F79" s="9"/>
      <c r="G79">
        <v>15.622128999999999</v>
      </c>
      <c r="H79" s="12"/>
      <c r="I79" s="9"/>
      <c r="J79" s="9"/>
      <c r="K79" s="9"/>
      <c r="L79" s="9"/>
      <c r="M79" s="9"/>
      <c r="N79" s="9"/>
      <c r="O79" s="9"/>
    </row>
    <row r="80" spans="2:16" ht="15.75">
      <c r="B80" t="s">
        <v>136</v>
      </c>
      <c r="C80">
        <v>26.387442</v>
      </c>
      <c r="D80" s="5">
        <f>STDEV(C78:C80)</f>
        <v>0.27887135644658972</v>
      </c>
      <c r="E80" s="1">
        <f>AVERAGE(C78:C80)</f>
        <v>26.611869666666667</v>
      </c>
      <c r="F80" s="9"/>
      <c r="G80">
        <v>16.673489</v>
      </c>
      <c r="H80" s="4">
        <f>STDEV(G78:G80)</f>
        <v>1.035576300241269</v>
      </c>
      <c r="I80" s="1">
        <f>AVERAGE(G78:G80)</f>
        <v>16.662939666666663</v>
      </c>
      <c r="J80" s="9"/>
      <c r="K80" s="1">
        <f>E80-I80</f>
        <v>9.9489300000000043</v>
      </c>
      <c r="L80" s="1">
        <f>K80-$K$7</f>
        <v>-1.7865573333333291</v>
      </c>
      <c r="M80" s="30">
        <f>SQRT((D80*D80)+(H80*H80))</f>
        <v>1.0724679515341033</v>
      </c>
      <c r="N80" s="17"/>
      <c r="O80" s="10">
        <f>POWER(2,-L80)</f>
        <v>3.4499066700181218</v>
      </c>
      <c r="P80" s="29">
        <f>M80/SQRT((COUNT(C78:C80)+COUNT(G78:G80)/2))</f>
        <v>0.50556624075667345</v>
      </c>
    </row>
    <row r="81" spans="2:16">
      <c r="B81" t="s">
        <v>137</v>
      </c>
      <c r="C81">
        <v>28.685369999999999</v>
      </c>
      <c r="D81" s="13"/>
      <c r="E81" s="9"/>
      <c r="F81" s="9"/>
      <c r="G81">
        <v>18.209757</v>
      </c>
      <c r="I81" s="9"/>
      <c r="J81" s="9"/>
      <c r="K81" s="9"/>
      <c r="L81" s="9"/>
      <c r="M81" s="9"/>
      <c r="N81" s="9"/>
      <c r="O81" s="9"/>
    </row>
    <row r="82" spans="2:16">
      <c r="B82" t="s">
        <v>137</v>
      </c>
      <c r="C82">
        <v>29.406085999999998</v>
      </c>
      <c r="D82" s="12"/>
      <c r="E82" s="9"/>
      <c r="F82" s="9"/>
      <c r="G82">
        <v>18.11347</v>
      </c>
      <c r="H82" s="12"/>
      <c r="I82" s="9"/>
      <c r="J82" s="9"/>
      <c r="K82" s="9"/>
      <c r="L82" s="9"/>
      <c r="M82" s="9"/>
      <c r="N82" s="9"/>
      <c r="O82" s="9"/>
    </row>
    <row r="83" spans="2:16" ht="15.75">
      <c r="B83" t="s">
        <v>137</v>
      </c>
      <c r="C83">
        <v>29.004860000000001</v>
      </c>
      <c r="D83" s="5">
        <f>STDEV(C81:C83)</f>
        <v>0.36112964334869618</v>
      </c>
      <c r="E83" s="1">
        <f>AVERAGE(C81:C83)</f>
        <v>29.032105333333334</v>
      </c>
      <c r="F83" s="9"/>
      <c r="G83">
        <v>18.555019999999999</v>
      </c>
      <c r="H83" s="4">
        <f>STDEV(G81:G83)</f>
        <v>0.23217957419398766</v>
      </c>
      <c r="I83" s="1">
        <f>AVERAGE(G81:G83)</f>
        <v>18.292749000000001</v>
      </c>
      <c r="J83" s="9"/>
      <c r="K83" s="1">
        <f>E83-I83</f>
        <v>10.739356333333333</v>
      </c>
      <c r="L83" s="1">
        <f>K83-$K$7</f>
        <v>-0.9961310000000001</v>
      </c>
      <c r="M83" s="30">
        <f>SQRT((D83*D83)+(H83*H83))</f>
        <v>0.42932735060563976</v>
      </c>
      <c r="N83" s="17"/>
      <c r="O83" s="10">
        <f>POWER(2,-L83)</f>
        <v>1.9946436126705367</v>
      </c>
      <c r="P83" s="29">
        <f>M83/SQRT((COUNT(C81:C83)+COUNT(G81:G83)/2))</f>
        <v>0.20238685397473488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C214" sqref="C214:C215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3" customWidth="1"/>
    <col min="7" max="7" width="8.140625" style="8" customWidth="1"/>
    <col min="8" max="8" width="5" style="8" customWidth="1"/>
    <col min="9" max="9" width="5.85546875" style="8" customWidth="1"/>
    <col min="10" max="10" width="0.5703125" style="13" customWidth="1"/>
    <col min="11" max="11" width="5.28515625" style="8" customWidth="1"/>
    <col min="12" max="13" width="5.5703125" style="8" customWidth="1"/>
    <col min="14" max="14" width="1.140625" style="13" customWidth="1"/>
    <col min="15" max="15" width="8.7109375" style="8" customWidth="1"/>
    <col min="16" max="16" width="6.28515625" style="14" customWidth="1"/>
    <col min="17" max="17" width="9.140625" style="15"/>
  </cols>
  <sheetData>
    <row r="1" spans="2:16" ht="6" customHeight="1"/>
    <row r="2" spans="2:16" ht="20.25">
      <c r="B2" s="11" t="s">
        <v>3</v>
      </c>
      <c r="C2" s="18" t="s">
        <v>0</v>
      </c>
      <c r="D2" s="25" t="s">
        <v>1</v>
      </c>
      <c r="E2" s="26" t="s">
        <v>6</v>
      </c>
      <c r="F2" s="19"/>
      <c r="G2" s="18" t="s">
        <v>0</v>
      </c>
      <c r="H2" s="25" t="s">
        <v>1</v>
      </c>
      <c r="I2" s="26" t="s">
        <v>6</v>
      </c>
      <c r="J2" s="19"/>
      <c r="K2" s="27" t="s">
        <v>7</v>
      </c>
      <c r="L2" s="28" t="s">
        <v>8</v>
      </c>
      <c r="M2" s="16" t="s">
        <v>1</v>
      </c>
      <c r="N2" s="31"/>
      <c r="O2" s="18" t="s">
        <v>2</v>
      </c>
      <c r="P2" s="14" t="s">
        <v>5</v>
      </c>
    </row>
    <row r="3" spans="2:16" ht="15.75">
      <c r="C3" s="34" t="s">
        <v>138</v>
      </c>
      <c r="D3" s="35"/>
      <c r="E3" s="36"/>
      <c r="F3" s="20"/>
      <c r="G3" s="37" t="s">
        <v>78</v>
      </c>
      <c r="H3" s="37"/>
      <c r="I3" s="37"/>
      <c r="J3" s="21"/>
      <c r="K3" s="22"/>
      <c r="L3" s="23"/>
      <c r="M3" s="23"/>
      <c r="N3" s="32"/>
    </row>
    <row r="4" spans="2:16" ht="5.25" customHeight="1">
      <c r="C4" s="24"/>
      <c r="G4" s="24"/>
    </row>
    <row r="5" spans="2:16">
      <c r="B5" s="6"/>
      <c r="C5">
        <v>23.910952000000002</v>
      </c>
      <c r="D5" s="13"/>
      <c r="E5" s="9"/>
      <c r="F5" s="9"/>
      <c r="G5">
        <v>13.669221</v>
      </c>
      <c r="H5" s="13"/>
      <c r="I5" s="9"/>
      <c r="J5" s="9"/>
      <c r="K5" s="9"/>
      <c r="L5" s="9"/>
      <c r="M5" s="9"/>
      <c r="N5" s="9"/>
      <c r="O5" s="9"/>
    </row>
    <row r="6" spans="2:16">
      <c r="B6" s="2" t="s">
        <v>4</v>
      </c>
      <c r="C6">
        <v>24.088818</v>
      </c>
      <c r="D6" s="12"/>
      <c r="E6" s="9"/>
      <c r="F6" s="9"/>
      <c r="G6">
        <v>13.560129999999999</v>
      </c>
      <c r="H6" s="12"/>
      <c r="I6" s="9"/>
      <c r="J6" s="9"/>
      <c r="K6" s="9"/>
      <c r="L6" s="9"/>
      <c r="M6" s="9"/>
      <c r="N6" s="9"/>
      <c r="O6" s="9"/>
    </row>
    <row r="7" spans="2:16" ht="15.75">
      <c r="B7" s="2"/>
      <c r="C7">
        <v>24.630222</v>
      </c>
      <c r="D7" s="5">
        <f>STDEV(C5:C8)</f>
        <v>0.37463402988183536</v>
      </c>
      <c r="E7" s="1">
        <f>AVERAGE(C5:C8)</f>
        <v>24.209997333333334</v>
      </c>
      <c r="F7" s="9"/>
      <c r="G7">
        <v>13.815937</v>
      </c>
      <c r="H7" s="4">
        <f>STDEV(G5:G8)</f>
        <v>0.12836383978506583</v>
      </c>
      <c r="I7" s="1">
        <f>AVERAGE(G5:G8)</f>
        <v>13.681762666666666</v>
      </c>
      <c r="J7" s="9"/>
      <c r="K7" s="3">
        <f>E7-I7</f>
        <v>10.528234666666668</v>
      </c>
      <c r="L7" s="1">
        <f>K7-$K$7</f>
        <v>0</v>
      </c>
      <c r="M7" s="30">
        <f>SQRT((D7*D7)+(H7*H7))</f>
        <v>0.39601506500368133</v>
      </c>
      <c r="N7" s="17"/>
      <c r="O7" s="10">
        <f>POWER(2,-L7)</f>
        <v>1</v>
      </c>
      <c r="P7" s="29">
        <f>M7/SQRT((COUNT(C5:C8)+COUNT(G5:G8)/2))</f>
        <v>0.18668329194408967</v>
      </c>
    </row>
    <row r="8" spans="2:16">
      <c r="B8" s="2"/>
      <c r="C8" s="7"/>
      <c r="D8" s="12"/>
      <c r="E8" s="9"/>
      <c r="F8" s="9"/>
      <c r="G8" s="7"/>
      <c r="H8" s="12"/>
      <c r="I8" s="9"/>
      <c r="J8" s="9"/>
      <c r="K8" s="9"/>
      <c r="L8" s="9"/>
      <c r="M8" s="9"/>
      <c r="N8" s="9"/>
      <c r="O8" s="9"/>
    </row>
    <row r="9" spans="2:16">
      <c r="B9" t="s">
        <v>9</v>
      </c>
      <c r="C9">
        <v>26.324705000000002</v>
      </c>
      <c r="D9" s="13"/>
      <c r="E9" s="9"/>
      <c r="F9" s="9"/>
      <c r="G9">
        <v>16.997845000000002</v>
      </c>
      <c r="I9" s="9"/>
      <c r="J9" s="9"/>
      <c r="K9" s="9"/>
      <c r="L9" s="9"/>
      <c r="M9" s="9"/>
      <c r="N9" s="9"/>
      <c r="O9" s="9"/>
    </row>
    <row r="10" spans="2:16">
      <c r="B10" t="s">
        <v>9</v>
      </c>
      <c r="C10">
        <v>25.327019</v>
      </c>
      <c r="D10" s="12"/>
      <c r="E10" s="9"/>
      <c r="F10" s="9"/>
      <c r="G10">
        <v>17.797582999999999</v>
      </c>
      <c r="H10" s="12"/>
      <c r="I10" s="9"/>
      <c r="J10" s="9"/>
      <c r="K10" s="9"/>
      <c r="L10" s="9"/>
      <c r="M10" s="9"/>
      <c r="N10" s="9"/>
      <c r="O10" s="9"/>
    </row>
    <row r="11" spans="2:16" ht="15.75">
      <c r="B11" t="s">
        <v>9</v>
      </c>
      <c r="C11">
        <v>25.778772</v>
      </c>
      <c r="D11" s="5">
        <f>STDEV(C9:C11)</f>
        <v>0.49958332106093145</v>
      </c>
      <c r="E11" s="1">
        <f>AVERAGE(C9:C11)</f>
        <v>25.810165333333334</v>
      </c>
      <c r="F11" s="9"/>
      <c r="G11">
        <v>17.104807000000001</v>
      </c>
      <c r="H11" s="4">
        <f>STDEV(G9:G11)</f>
        <v>0.43415825153653803</v>
      </c>
      <c r="I11" s="1">
        <f>AVERAGE(G9:G11)</f>
        <v>17.300078333333335</v>
      </c>
      <c r="J11" s="9"/>
      <c r="K11" s="1">
        <f>E11-I11</f>
        <v>8.5100869999999986</v>
      </c>
      <c r="L11" s="1">
        <f>K11-$K$7</f>
        <v>-2.0181476666666693</v>
      </c>
      <c r="M11" s="30">
        <f>SQRT((D11*D11)+(H11*H11))</f>
        <v>0.66187376595505998</v>
      </c>
      <c r="N11" s="17"/>
      <c r="O11" s="10">
        <f>POWER(2,-L11)</f>
        <v>4.0506338097292467</v>
      </c>
      <c r="P11" s="29">
        <f>M11/SQRT((COUNT(C9:C11)+COUNT(G9:G11)/2))</f>
        <v>0.31201028546420051</v>
      </c>
    </row>
    <row r="12" spans="2:16">
      <c r="B12" t="s">
        <v>10</v>
      </c>
      <c r="C12">
        <v>26.41272</v>
      </c>
      <c r="D12" s="13"/>
      <c r="E12" s="9"/>
      <c r="F12" s="9"/>
      <c r="G12">
        <v>17.905476</v>
      </c>
      <c r="I12" s="9"/>
      <c r="J12" s="9"/>
      <c r="K12" s="9"/>
      <c r="L12" s="9"/>
      <c r="M12" s="9"/>
      <c r="N12" s="9"/>
      <c r="O12" s="9"/>
    </row>
    <row r="13" spans="2:16">
      <c r="B13" t="s">
        <v>10</v>
      </c>
      <c r="C13">
        <v>26.440113</v>
      </c>
      <c r="D13" s="12"/>
      <c r="E13" s="9"/>
      <c r="F13" s="9"/>
      <c r="G13">
        <v>18.519708999999999</v>
      </c>
      <c r="H13" s="12"/>
      <c r="I13" s="9"/>
      <c r="J13" s="9"/>
      <c r="K13" s="9"/>
      <c r="L13" s="9"/>
      <c r="M13" s="9"/>
      <c r="N13" s="9"/>
      <c r="O13" s="9"/>
    </row>
    <row r="14" spans="2:16" ht="15.75">
      <c r="B14" t="s">
        <v>10</v>
      </c>
      <c r="C14">
        <v>26.476517000000001</v>
      </c>
      <c r="D14" s="5">
        <f>STDEV(C12:C14)</f>
        <v>3.2004387391939976E-2</v>
      </c>
      <c r="E14" s="1">
        <f>AVERAGE(C12:C14)</f>
        <v>26.443116666666668</v>
      </c>
      <c r="F14" s="9"/>
      <c r="G14">
        <v>18.991952999999999</v>
      </c>
      <c r="H14" s="4">
        <f>STDEV(G12:G14)</f>
        <v>0.54478265472789644</v>
      </c>
      <c r="I14" s="1">
        <f>AVERAGE(G12:G14)</f>
        <v>18.472379333333333</v>
      </c>
      <c r="J14" s="9"/>
      <c r="K14" s="1">
        <f>E14-I14</f>
        <v>7.9707373333333358</v>
      </c>
      <c r="L14" s="1">
        <f>K14-$K$7</f>
        <v>-2.5574973333333322</v>
      </c>
      <c r="M14" s="30">
        <f>SQRT((D14*D14)+(H14*H14))</f>
        <v>0.54572192708806178</v>
      </c>
      <c r="N14" s="17"/>
      <c r="O14" s="10">
        <f>POWER(2,-L14)</f>
        <v>5.886855981272066</v>
      </c>
      <c r="P14" s="29">
        <f>M14/SQRT((COUNT(C12:C14)+COUNT(G12:G14)/2))</f>
        <v>0.25725578352410611</v>
      </c>
    </row>
    <row r="15" spans="2:16">
      <c r="B15" t="s">
        <v>11</v>
      </c>
      <c r="C15">
        <v>25.667891999999998</v>
      </c>
      <c r="D15" s="13"/>
      <c r="E15" s="9"/>
      <c r="F15" s="9"/>
      <c r="G15">
        <v>16.641579</v>
      </c>
      <c r="I15" s="9"/>
      <c r="J15" s="9"/>
      <c r="K15" s="9"/>
      <c r="L15" s="9"/>
      <c r="M15" s="9"/>
      <c r="N15" s="9"/>
      <c r="O15" s="9"/>
    </row>
    <row r="16" spans="2:16">
      <c r="B16" t="s">
        <v>11</v>
      </c>
      <c r="C16">
        <v>25.558986999999998</v>
      </c>
      <c r="D16" s="12"/>
      <c r="E16" s="9"/>
      <c r="F16" s="9"/>
      <c r="G16">
        <v>17.279074000000001</v>
      </c>
      <c r="H16" s="12"/>
      <c r="I16" s="9"/>
      <c r="J16" s="9"/>
      <c r="K16" s="9"/>
      <c r="L16" s="9"/>
      <c r="M16" s="9"/>
      <c r="N16" s="9"/>
      <c r="O16" s="9"/>
    </row>
    <row r="17" spans="2:16" ht="15.75">
      <c r="B17" t="s">
        <v>11</v>
      </c>
      <c r="C17">
        <v>25.724146000000001</v>
      </c>
      <c r="D17" s="5">
        <f>STDEV(C15:C17)</f>
        <v>8.3966567575038661E-2</v>
      </c>
      <c r="E17" s="1">
        <f>AVERAGE(C15:C17)</f>
        <v>25.650341666666666</v>
      </c>
      <c r="F17" s="9"/>
      <c r="G17">
        <v>17.156386999999999</v>
      </c>
      <c r="H17" s="4">
        <f>STDEV(G15:G17)</f>
        <v>0.33825021602808053</v>
      </c>
      <c r="I17" s="1">
        <f>AVERAGE(G15:G17)</f>
        <v>17.025679999999998</v>
      </c>
      <c r="J17" s="9"/>
      <c r="K17" s="1">
        <f>E17-I17</f>
        <v>8.6246616666666682</v>
      </c>
      <c r="L17" s="1">
        <f>K17-$K$7</f>
        <v>-1.9035729999999997</v>
      </c>
      <c r="M17" s="30">
        <f>SQRT((D17*D17)+(H17*H17))</f>
        <v>0.34851627381426059</v>
      </c>
      <c r="N17" s="17"/>
      <c r="O17" s="10">
        <f>POWER(2,-L17)</f>
        <v>3.7413864748910188</v>
      </c>
      <c r="P17" s="29">
        <f>M17/SQRT((COUNT(C15:C17)+COUNT(G15:G17)/2))</f>
        <v>0.16429214704528752</v>
      </c>
    </row>
    <row r="18" spans="2:16">
      <c r="B18" t="s">
        <v>12</v>
      </c>
      <c r="C18">
        <v>27.243328000000002</v>
      </c>
      <c r="D18" s="13"/>
      <c r="E18" s="9"/>
      <c r="F18" s="9"/>
      <c r="G18">
        <v>17.746245999999999</v>
      </c>
      <c r="I18" s="9"/>
      <c r="J18" s="9"/>
      <c r="K18" s="9"/>
      <c r="L18" s="9"/>
      <c r="M18" s="9"/>
      <c r="N18" s="9"/>
      <c r="O18" s="9"/>
    </row>
    <row r="19" spans="2:16">
      <c r="B19" t="s">
        <v>12</v>
      </c>
      <c r="C19">
        <v>27.126131000000001</v>
      </c>
      <c r="D19" s="12"/>
      <c r="E19" s="9"/>
      <c r="F19" s="9"/>
      <c r="G19">
        <v>17.688025</v>
      </c>
      <c r="H19" s="12"/>
      <c r="I19" s="9"/>
      <c r="J19" s="9"/>
      <c r="K19" s="9"/>
      <c r="L19" s="9"/>
      <c r="M19" s="9"/>
      <c r="N19" s="9"/>
      <c r="O19" s="9"/>
    </row>
    <row r="20" spans="2:16" ht="15.75">
      <c r="B20" t="s">
        <v>12</v>
      </c>
      <c r="C20">
        <v>26.982240000000001</v>
      </c>
      <c r="D20" s="5">
        <f>STDEV(C18:C20)</f>
        <v>0.13077123819479614</v>
      </c>
      <c r="E20" s="1">
        <f>AVERAGE(C18:C20)</f>
        <v>27.117233000000002</v>
      </c>
      <c r="F20" s="9"/>
      <c r="G20">
        <v>17.594553000000001</v>
      </c>
      <c r="H20" s="4">
        <f>STDEV(G18:G20)</f>
        <v>7.6526102163465642E-2</v>
      </c>
      <c r="I20" s="1">
        <f>AVERAGE(G18:G20)</f>
        <v>17.676274666666668</v>
      </c>
      <c r="J20" s="9"/>
      <c r="K20" s="1">
        <f>E20-I20</f>
        <v>9.4409583333333345</v>
      </c>
      <c r="L20" s="1">
        <f>K20-$K$7</f>
        <v>-1.0872763333333335</v>
      </c>
      <c r="M20" s="30">
        <f>SQRT((D20*D20)+(H20*H20))</f>
        <v>0.15151686721726162</v>
      </c>
      <c r="N20" s="17"/>
      <c r="O20" s="10">
        <f>POWER(2,-L20)</f>
        <v>2.1247253032031788</v>
      </c>
      <c r="P20" s="29">
        <f>M20/SQRT((COUNT(C18:C20)+COUNT(G18:G20)/2))</f>
        <v>7.14257361823116E-2</v>
      </c>
    </row>
    <row r="21" spans="2:16">
      <c r="B21" t="s">
        <v>13</v>
      </c>
      <c r="C21">
        <v>25.406012</v>
      </c>
      <c r="D21" s="13"/>
      <c r="E21" s="9"/>
      <c r="F21" s="9"/>
      <c r="G21">
        <v>16.372183</v>
      </c>
      <c r="I21" s="9"/>
      <c r="J21" s="9"/>
      <c r="K21" s="9"/>
      <c r="L21" s="9"/>
      <c r="M21" s="9"/>
      <c r="N21" s="9"/>
      <c r="O21" s="9"/>
    </row>
    <row r="22" spans="2:16">
      <c r="B22" t="s">
        <v>13</v>
      </c>
      <c r="C22">
        <v>24.735868</v>
      </c>
      <c r="D22" s="12"/>
      <c r="E22" s="9"/>
      <c r="F22" s="9"/>
      <c r="G22">
        <v>16.283363000000001</v>
      </c>
      <c r="H22" s="12"/>
      <c r="I22" s="9"/>
      <c r="J22" s="9"/>
      <c r="K22" s="9"/>
      <c r="L22" s="9"/>
      <c r="M22" s="9"/>
      <c r="N22" s="9"/>
      <c r="O22" s="9"/>
    </row>
    <row r="23" spans="2:16" ht="15.75">
      <c r="B23" t="s">
        <v>13</v>
      </c>
      <c r="C23">
        <v>24.960106</v>
      </c>
      <c r="D23" s="5">
        <f>STDEV(C21:C23)</f>
        <v>0.34112749869998837</v>
      </c>
      <c r="E23" s="1">
        <f>AVERAGE(C21:C23)</f>
        <v>25.033995333333333</v>
      </c>
      <c r="F23" s="9"/>
      <c r="G23">
        <v>16.964455000000001</v>
      </c>
      <c r="H23" s="4">
        <f>STDEV(G21:G23)</f>
        <v>0.37026149022183313</v>
      </c>
      <c r="I23" s="1">
        <f>AVERAGE(G21:G23)</f>
        <v>16.540000333333335</v>
      </c>
      <c r="J23" s="9"/>
      <c r="K23" s="1">
        <f>E23-I23</f>
        <v>8.4939949999999982</v>
      </c>
      <c r="L23" s="1">
        <f>K23-$K$7</f>
        <v>-2.0342396666666698</v>
      </c>
      <c r="M23" s="30">
        <f>SQRT((D23*D23)+(H23*H23))</f>
        <v>0.50344964148423343</v>
      </c>
      <c r="N23" s="17"/>
      <c r="O23" s="10">
        <f>POWER(2,-L23)</f>
        <v>4.096068001520881</v>
      </c>
      <c r="P23" s="29">
        <f>M23/SQRT((COUNT(C21:C23)+COUNT(G21:G23)/2))</f>
        <v>0.23732843698629177</v>
      </c>
    </row>
    <row r="24" spans="2:16">
      <c r="B24" t="s">
        <v>14</v>
      </c>
      <c r="C24">
        <v>25.739809000000001</v>
      </c>
      <c r="D24" s="13"/>
      <c r="E24" s="9"/>
      <c r="F24" s="9"/>
      <c r="G24">
        <v>16.580839999999998</v>
      </c>
      <c r="I24" s="9"/>
      <c r="J24" s="9"/>
      <c r="K24" s="9"/>
      <c r="L24" s="9"/>
      <c r="M24" s="9"/>
      <c r="N24" s="9"/>
      <c r="O24" s="9"/>
    </row>
    <row r="25" spans="2:16">
      <c r="B25" t="s">
        <v>14</v>
      </c>
      <c r="C25">
        <v>25.210114000000001</v>
      </c>
      <c r="D25" s="12"/>
      <c r="E25" s="9"/>
      <c r="F25" s="9"/>
      <c r="G25">
        <v>17.765951000000001</v>
      </c>
      <c r="H25" s="12"/>
      <c r="I25" s="9"/>
      <c r="J25" s="9"/>
      <c r="K25" s="9"/>
      <c r="L25" s="9"/>
      <c r="M25" s="9"/>
      <c r="N25" s="9"/>
      <c r="O25" s="9"/>
    </row>
    <row r="26" spans="2:16" ht="15.75">
      <c r="B26" t="s">
        <v>14</v>
      </c>
      <c r="C26">
        <v>25.692259</v>
      </c>
      <c r="D26" s="5">
        <f>STDEV(C24:C26)</f>
        <v>0.29305903743987771</v>
      </c>
      <c r="E26" s="1">
        <f>AVERAGE(C24:C26)</f>
        <v>25.547393999999997</v>
      </c>
      <c r="F26" s="9"/>
      <c r="G26">
        <v>18.169789999999999</v>
      </c>
      <c r="H26" s="4">
        <f>STDEV(G24:G26)</f>
        <v>0.82586682973532877</v>
      </c>
      <c r="I26" s="1">
        <f>AVERAGE(G24:G26)</f>
        <v>17.505526999999997</v>
      </c>
      <c r="J26" s="9"/>
      <c r="K26" s="1">
        <f>E26-I26</f>
        <v>8.0418669999999999</v>
      </c>
      <c r="L26" s="1">
        <f>K26-$K$7</f>
        <v>-2.4863676666666681</v>
      </c>
      <c r="M26" s="30">
        <f>SQRT((D26*D26)+(H26*H26))</f>
        <v>0.87632164179727412</v>
      </c>
      <c r="N26" s="17"/>
      <c r="O26" s="10">
        <f>POWER(2,-L26)</f>
        <v>5.6036531764303357</v>
      </c>
      <c r="P26" s="29">
        <f>M26/SQRT((COUNT(C24:C26)+COUNT(G24:G26)/2))</f>
        <v>0.41310198361025419</v>
      </c>
    </row>
    <row r="27" spans="2:16">
      <c r="B27" t="s">
        <v>15</v>
      </c>
      <c r="C27">
        <v>23.167566000000001</v>
      </c>
      <c r="D27" s="13"/>
      <c r="E27" s="9"/>
      <c r="F27" s="9"/>
      <c r="G27">
        <v>17.603490000000001</v>
      </c>
      <c r="I27" s="9"/>
      <c r="J27" s="9"/>
      <c r="K27" s="9"/>
      <c r="L27" s="9"/>
      <c r="M27" s="9"/>
      <c r="N27" s="9"/>
      <c r="O27" s="9"/>
    </row>
    <row r="28" spans="2:16">
      <c r="B28" t="s">
        <v>15</v>
      </c>
      <c r="C28">
        <v>24.294454999999999</v>
      </c>
      <c r="D28" s="12"/>
      <c r="E28" s="9"/>
      <c r="F28" s="9"/>
      <c r="G28">
        <v>17.102215000000001</v>
      </c>
      <c r="H28" s="12"/>
      <c r="I28" s="9"/>
      <c r="J28" s="9"/>
      <c r="K28" s="9"/>
      <c r="L28" s="9"/>
      <c r="M28" s="9"/>
      <c r="N28" s="9"/>
      <c r="O28" s="9"/>
    </row>
    <row r="29" spans="2:16" ht="15.75">
      <c r="B29" t="s">
        <v>15</v>
      </c>
      <c r="C29">
        <v>23.692430000000002</v>
      </c>
      <c r="D29" s="5">
        <f>STDEV(C27:C29)</f>
        <v>0.56388461252320798</v>
      </c>
      <c r="E29" s="1">
        <f>AVERAGE(C27:C29)</f>
        <v>23.71815033333333</v>
      </c>
      <c r="F29" s="9"/>
      <c r="G29">
        <v>17.405525000000001</v>
      </c>
      <c r="H29" s="4">
        <f>STDEV(G27:G29)</f>
        <v>0.25247564996449939</v>
      </c>
      <c r="I29" s="1">
        <f>AVERAGE(G27:G29)</f>
        <v>17.370410000000003</v>
      </c>
      <c r="J29" s="9"/>
      <c r="K29" s="1">
        <f>E29-I29</f>
        <v>6.3477403333333271</v>
      </c>
      <c r="L29" s="1">
        <f>K29-$K$7</f>
        <v>-4.1804943333333409</v>
      </c>
      <c r="M29" s="30">
        <f>SQRT((D29*D29)+(H29*H29))</f>
        <v>0.61782668286943132</v>
      </c>
      <c r="N29" s="17"/>
      <c r="O29" s="10">
        <f>POWER(2,-L29)</f>
        <v>18.132354074604425</v>
      </c>
      <c r="P29" s="29">
        <f>M29/SQRT((COUNT(C27:C29)+COUNT(G27:G29)/2))</f>
        <v>0.29124629136997698</v>
      </c>
    </row>
    <row r="30" spans="2:16">
      <c r="B30" t="s">
        <v>16</v>
      </c>
      <c r="C30">
        <v>25.921726</v>
      </c>
      <c r="D30" s="13"/>
      <c r="E30" s="9"/>
      <c r="F30" s="9"/>
      <c r="G30">
        <v>17.806767000000001</v>
      </c>
      <c r="I30" s="9"/>
      <c r="J30" s="9"/>
      <c r="K30" s="9"/>
      <c r="L30" s="9"/>
      <c r="M30" s="9"/>
      <c r="N30" s="9"/>
      <c r="O30" s="9"/>
    </row>
    <row r="31" spans="2:16">
      <c r="B31" t="s">
        <v>16</v>
      </c>
      <c r="C31">
        <v>25.133095000000001</v>
      </c>
      <c r="D31" s="12"/>
      <c r="E31" s="9"/>
      <c r="F31" s="9"/>
      <c r="G31">
        <v>17.784745999999998</v>
      </c>
      <c r="H31" s="12"/>
      <c r="I31" s="9"/>
      <c r="J31" s="9"/>
      <c r="K31" s="9"/>
      <c r="L31" s="9"/>
      <c r="M31" s="9"/>
      <c r="N31" s="9"/>
      <c r="O31" s="9"/>
    </row>
    <row r="32" spans="2:16" ht="15.75">
      <c r="B32" t="s">
        <v>16</v>
      </c>
      <c r="C32">
        <v>25.611371999999999</v>
      </c>
      <c r="D32" s="5">
        <f>STDEV(C30:C32)</f>
        <v>0.39728397656362913</v>
      </c>
      <c r="E32" s="1">
        <f>AVERAGE(C30:C32)</f>
        <v>25.555397666666668</v>
      </c>
      <c r="F32" s="9"/>
      <c r="G32">
        <v>17.986474999999999</v>
      </c>
      <c r="H32" s="4">
        <f>STDEV(G30:G32)</f>
        <v>0.11066050119321369</v>
      </c>
      <c r="I32" s="1">
        <f>AVERAGE(G30:G32)</f>
        <v>17.859329333333331</v>
      </c>
      <c r="J32" s="9"/>
      <c r="K32" s="1">
        <f>E32-I32</f>
        <v>7.6960683333333364</v>
      </c>
      <c r="L32" s="1">
        <f>K32-$K$7</f>
        <v>-2.8321663333333316</v>
      </c>
      <c r="M32" s="30">
        <f>SQRT((D32*D32)+(H32*H32))</f>
        <v>0.41240793464547143</v>
      </c>
      <c r="N32" s="17"/>
      <c r="O32" s="10">
        <f>POWER(2,-L32)</f>
        <v>7.1214268727847756</v>
      </c>
      <c r="P32" s="29">
        <f>M32/SQRT((COUNT(C30:C32)+COUNT(G30:G32)/2))</f>
        <v>0.1944109648019676</v>
      </c>
    </row>
    <row r="33" spans="2:16">
      <c r="B33" t="s">
        <v>17</v>
      </c>
      <c r="C33">
        <v>24.798449999999999</v>
      </c>
      <c r="D33" s="13"/>
      <c r="E33" s="9"/>
      <c r="F33" s="9"/>
      <c r="G33">
        <v>16.614751999999999</v>
      </c>
      <c r="I33" s="9"/>
      <c r="J33" s="9"/>
      <c r="K33" s="9"/>
      <c r="L33" s="9"/>
      <c r="M33" s="9"/>
      <c r="N33" s="9"/>
      <c r="O33" s="9"/>
    </row>
    <row r="34" spans="2:16">
      <c r="B34" t="s">
        <v>17</v>
      </c>
      <c r="C34">
        <v>25.329075</v>
      </c>
      <c r="D34" s="12"/>
      <c r="E34" s="9"/>
      <c r="F34" s="9"/>
      <c r="G34">
        <v>16.709883000000001</v>
      </c>
      <c r="H34" s="12"/>
      <c r="I34" s="9"/>
      <c r="J34" s="9"/>
      <c r="K34" s="9"/>
      <c r="L34" s="9"/>
      <c r="M34" s="9"/>
      <c r="N34" s="9"/>
      <c r="O34" s="9"/>
    </row>
    <row r="35" spans="2:16" ht="15.75">
      <c r="B35" t="s">
        <v>17</v>
      </c>
      <c r="C35">
        <v>24.951374000000001</v>
      </c>
      <c r="D35" s="5">
        <f>STDEV(C33:C35)</f>
        <v>0.27313204553879772</v>
      </c>
      <c r="E35" s="1">
        <f>AVERAGE(C33:C35)</f>
        <v>25.02629966666667</v>
      </c>
      <c r="F35" s="9"/>
      <c r="G35">
        <v>16.721143999999999</v>
      </c>
      <c r="H35" s="4">
        <f>STDEV(G33:G35)</f>
        <v>5.8446521062706341E-2</v>
      </c>
      <c r="I35" s="1">
        <f>AVERAGE(G33:G35)</f>
        <v>16.681926333333333</v>
      </c>
      <c r="J35" s="9"/>
      <c r="K35" s="1">
        <f>E35-I35</f>
        <v>8.344373333333337</v>
      </c>
      <c r="L35" s="1">
        <f>K35-$K$7</f>
        <v>-2.183861333333331</v>
      </c>
      <c r="M35" s="30">
        <f>SQRT((D35*D35)+(H35*H35))</f>
        <v>0.27931543123239938</v>
      </c>
      <c r="N35" s="17"/>
      <c r="O35" s="10">
        <f>POWER(2,-L35)</f>
        <v>4.543680315922197</v>
      </c>
      <c r="P35" s="29">
        <f>M35/SQRT((COUNT(C33:C35)+COUNT(G33:G35)/2))</f>
        <v>0.13167055700964961</v>
      </c>
    </row>
    <row r="36" spans="2:16">
      <c r="B36" t="s">
        <v>18</v>
      </c>
      <c r="C36">
        <v>25.663920000000001</v>
      </c>
      <c r="D36" s="13"/>
      <c r="E36" s="9"/>
      <c r="F36" s="9"/>
      <c r="G36">
        <v>17.717089000000001</v>
      </c>
      <c r="I36" s="9"/>
      <c r="J36" s="9"/>
      <c r="K36" s="9"/>
      <c r="L36" s="9"/>
      <c r="M36" s="9"/>
      <c r="N36" s="9"/>
      <c r="O36" s="9"/>
    </row>
    <row r="37" spans="2:16">
      <c r="B37" t="s">
        <v>18</v>
      </c>
      <c r="C37">
        <v>25.740044000000001</v>
      </c>
      <c r="D37" s="12"/>
      <c r="E37" s="9"/>
      <c r="F37" s="9"/>
      <c r="G37"/>
      <c r="H37" s="12"/>
      <c r="I37" s="9"/>
      <c r="J37" s="9"/>
      <c r="K37" s="9"/>
      <c r="L37" s="9"/>
      <c r="M37" s="9"/>
      <c r="N37" s="9"/>
      <c r="O37" s="9"/>
    </row>
    <row r="38" spans="2:16" ht="15.75">
      <c r="B38" t="s">
        <v>18</v>
      </c>
      <c r="C38">
        <v>25.506336000000001</v>
      </c>
      <c r="D38" s="5">
        <f>STDEV(C36:C38)</f>
        <v>0.11919662306178533</v>
      </c>
      <c r="E38" s="1">
        <f>AVERAGE(C36:C38)</f>
        <v>25.63676666666667</v>
      </c>
      <c r="F38" s="9"/>
      <c r="G38">
        <v>17.649350999999999</v>
      </c>
      <c r="H38" s="4">
        <f>STDEV(G36:G38)</f>
        <v>4.7897999144015824E-2</v>
      </c>
      <c r="I38" s="1">
        <f>AVERAGE(G36:G38)</f>
        <v>17.683219999999999</v>
      </c>
      <c r="J38" s="9"/>
      <c r="K38" s="1">
        <f>E38-I38</f>
        <v>7.9535466666666714</v>
      </c>
      <c r="L38" s="1">
        <f>K38-$K$7</f>
        <v>-2.5746879999999965</v>
      </c>
      <c r="M38" s="30">
        <f>SQRT((D38*D38)+(H38*H38))</f>
        <v>0.12846031788584938</v>
      </c>
      <c r="N38" s="17"/>
      <c r="O38" s="10">
        <f>POWER(2,-L38)</f>
        <v>5.9574213497874338</v>
      </c>
      <c r="P38" s="29">
        <f>M38/SQRT((COUNT(C36:C38)+COUNT(G36:G38)/2))</f>
        <v>6.4230158942924692E-2</v>
      </c>
    </row>
    <row r="39" spans="2:16">
      <c r="B39" t="s">
        <v>19</v>
      </c>
      <c r="C39">
        <v>24.281106999999999</v>
      </c>
      <c r="D39" s="13"/>
      <c r="E39" s="9"/>
      <c r="F39" s="9"/>
      <c r="G39">
        <v>15.931766</v>
      </c>
      <c r="I39" s="9"/>
      <c r="J39" s="9"/>
      <c r="K39" s="9"/>
      <c r="L39" s="9"/>
      <c r="M39" s="9"/>
      <c r="N39" s="9"/>
      <c r="O39" s="9"/>
    </row>
    <row r="40" spans="2:16">
      <c r="B40" t="s">
        <v>19</v>
      </c>
      <c r="C40">
        <v>24.545936999999999</v>
      </c>
      <c r="D40" s="12"/>
      <c r="E40" s="9"/>
      <c r="F40" s="9"/>
      <c r="G40">
        <v>16.098911000000001</v>
      </c>
      <c r="H40" s="12"/>
      <c r="I40" s="9"/>
      <c r="J40" s="9"/>
      <c r="K40" s="9"/>
      <c r="L40" s="9"/>
      <c r="M40" s="9"/>
      <c r="N40" s="9"/>
      <c r="O40" s="9"/>
    </row>
    <row r="41" spans="2:16" ht="15.75">
      <c r="B41" t="s">
        <v>19</v>
      </c>
      <c r="C41">
        <v>24.534374</v>
      </c>
      <c r="D41" s="5">
        <f>STDEV(C39:C41)</f>
        <v>0.14967342513953527</v>
      </c>
      <c r="E41" s="1">
        <f>AVERAGE(C39:C41)</f>
        <v>24.453806</v>
      </c>
      <c r="F41" s="9"/>
      <c r="G41">
        <v>16.189184000000001</v>
      </c>
      <c r="H41" s="4">
        <f>STDEV(G39:G41)</f>
        <v>0.13060799635972109</v>
      </c>
      <c r="I41" s="1">
        <f>AVERAGE(G39:G41)</f>
        <v>16.073286999999997</v>
      </c>
      <c r="J41" s="9"/>
      <c r="K41" s="1">
        <f>E41-I41</f>
        <v>8.3805190000000032</v>
      </c>
      <c r="L41" s="1">
        <f>K41-$K$7</f>
        <v>-2.1477156666666648</v>
      </c>
      <c r="M41" s="30">
        <f>SQRT((D41*D41)+(H41*H41))</f>
        <v>0.19864687993044589</v>
      </c>
      <c r="N41" s="17"/>
      <c r="O41" s="10">
        <f>POWER(2,-L41)</f>
        <v>4.4312559719824618</v>
      </c>
      <c r="P41" s="29">
        <f>M41/SQRT((COUNT(C39:C41)+COUNT(G39:G41)/2))</f>
        <v>9.3643037240245461E-2</v>
      </c>
    </row>
    <row r="42" spans="2:16">
      <c r="B42" t="s">
        <v>20</v>
      </c>
      <c r="C42">
        <v>27.712710000000001</v>
      </c>
      <c r="D42" s="13"/>
      <c r="E42" s="9"/>
      <c r="F42" s="9"/>
      <c r="G42">
        <v>18.989574000000001</v>
      </c>
      <c r="I42" s="9"/>
      <c r="J42" s="9"/>
      <c r="K42" s="9"/>
      <c r="L42" s="9"/>
      <c r="M42" s="9"/>
      <c r="N42" s="9"/>
      <c r="O42" s="9"/>
    </row>
    <row r="43" spans="2:16">
      <c r="B43" t="s">
        <v>20</v>
      </c>
      <c r="C43">
        <v>29.42971</v>
      </c>
      <c r="D43" s="12"/>
      <c r="E43" s="9"/>
      <c r="F43" s="9"/>
      <c r="G43">
        <v>18.631878</v>
      </c>
      <c r="H43" s="12"/>
      <c r="I43" s="9"/>
      <c r="J43" s="9"/>
      <c r="K43" s="9"/>
      <c r="L43" s="9"/>
      <c r="M43" s="9"/>
      <c r="N43" s="9"/>
      <c r="O43" s="9"/>
    </row>
    <row r="44" spans="2:16" ht="15.75">
      <c r="B44" t="s">
        <v>20</v>
      </c>
      <c r="C44">
        <v>28.538260000000001</v>
      </c>
      <c r="D44" s="5">
        <f>STDEV(C42:C44)</f>
        <v>0.85871074922442725</v>
      </c>
      <c r="E44" s="1">
        <f>AVERAGE(C42:C44)</f>
        <v>28.560226666666665</v>
      </c>
      <c r="F44" s="9"/>
      <c r="G44">
        <v>19.608118000000001</v>
      </c>
      <c r="H44" s="4">
        <f>STDEV(G42:G44)</f>
        <v>0.49389399097901321</v>
      </c>
      <c r="I44" s="1">
        <f>AVERAGE(G42:G44)</f>
        <v>19.076523333333338</v>
      </c>
      <c r="J44" s="9"/>
      <c r="K44" s="1">
        <f>E44-I44</f>
        <v>9.4837033333333274</v>
      </c>
      <c r="L44" s="1">
        <f>K44-$K$7</f>
        <v>-1.0445313333333406</v>
      </c>
      <c r="M44" s="30">
        <f>SQRT((D44*D44)+(H44*H44))</f>
        <v>0.99061366089851333</v>
      </c>
      <c r="N44" s="17"/>
      <c r="O44" s="10">
        <f>POWER(2,-L44)</f>
        <v>2.0626961726309325</v>
      </c>
      <c r="P44" s="29">
        <f>M44/SQRT((COUNT(C42:C44)+COUNT(G42:G44)/2))</f>
        <v>0.46697975810491327</v>
      </c>
    </row>
    <row r="45" spans="2:16">
      <c r="B45" t="s">
        <v>21</v>
      </c>
      <c r="C45"/>
      <c r="D45" s="13"/>
      <c r="E45" s="9"/>
      <c r="F45" s="9"/>
      <c r="G45">
        <v>15.863574</v>
      </c>
      <c r="I45" s="9"/>
      <c r="J45" s="9"/>
      <c r="K45" s="9"/>
      <c r="L45" s="9"/>
      <c r="M45" s="9"/>
      <c r="N45" s="9"/>
      <c r="O45" s="9"/>
    </row>
    <row r="46" spans="2:16">
      <c r="B46" t="s">
        <v>21</v>
      </c>
      <c r="C46">
        <v>24.249230000000001</v>
      </c>
      <c r="D46" s="12"/>
      <c r="E46" s="9"/>
      <c r="F46" s="9"/>
      <c r="G46">
        <v>16.370716000000002</v>
      </c>
      <c r="H46" s="12"/>
      <c r="I46" s="9"/>
      <c r="J46" s="9"/>
      <c r="K46" s="9"/>
      <c r="L46" s="9"/>
      <c r="M46" s="9"/>
      <c r="N46" s="9"/>
      <c r="O46" s="9"/>
    </row>
    <row r="47" spans="2:16" ht="15.75">
      <c r="B47" t="s">
        <v>21</v>
      </c>
      <c r="C47">
        <v>24.391286999999998</v>
      </c>
      <c r="D47" s="5">
        <f>STDEV(C45:C47)</f>
        <v>0.10044946801501572</v>
      </c>
      <c r="E47" s="1">
        <f>AVERAGE(C45:C47)</f>
        <v>24.320258500000001</v>
      </c>
      <c r="F47" s="9"/>
      <c r="G47">
        <v>15.848406000000001</v>
      </c>
      <c r="H47" s="4">
        <f>STDEV(G45:G47)</f>
        <v>0.29727395123250044</v>
      </c>
      <c r="I47" s="1">
        <f>AVERAGE(G45:G47)</f>
        <v>16.027565333333332</v>
      </c>
      <c r="J47" s="9"/>
      <c r="K47" s="1">
        <f>E47-I47</f>
        <v>8.2926931666666697</v>
      </c>
      <c r="L47" s="1">
        <f>K47-$K$7</f>
        <v>-2.2355414999999983</v>
      </c>
      <c r="M47" s="30">
        <f>SQRT((D47*D47)+(H47*H47))</f>
        <v>0.31378638865617281</v>
      </c>
      <c r="N47" s="17"/>
      <c r="O47" s="10">
        <f>POWER(2,-L47)</f>
        <v>4.7093942374454132</v>
      </c>
      <c r="P47" s="29">
        <f>M47/SQRT((COUNT(C45:C47)+COUNT(G45:G47)/2))</f>
        <v>0.16772587985492685</v>
      </c>
    </row>
    <row r="48" spans="2:16">
      <c r="B48" t="s">
        <v>22</v>
      </c>
      <c r="C48">
        <v>26.181728</v>
      </c>
      <c r="D48" s="13"/>
      <c r="E48" s="9"/>
      <c r="F48" s="9"/>
      <c r="G48">
        <v>18.404399999999999</v>
      </c>
      <c r="I48" s="9"/>
      <c r="J48" s="9"/>
      <c r="K48" s="9"/>
      <c r="L48" s="9"/>
      <c r="M48" s="9"/>
      <c r="N48" s="9"/>
      <c r="O48" s="9"/>
    </row>
    <row r="49" spans="2:16">
      <c r="B49" t="s">
        <v>22</v>
      </c>
      <c r="C49">
        <v>25.615670000000001</v>
      </c>
      <c r="D49" s="12"/>
      <c r="E49" s="9"/>
      <c r="F49" s="9"/>
      <c r="G49">
        <v>18.764347000000001</v>
      </c>
      <c r="H49" s="12"/>
      <c r="I49" s="9"/>
      <c r="J49" s="9"/>
      <c r="K49" s="9"/>
      <c r="L49" s="9"/>
      <c r="M49" s="9"/>
      <c r="N49" s="9"/>
      <c r="O49" s="9"/>
    </row>
    <row r="50" spans="2:16" ht="15.75">
      <c r="B50" t="s">
        <v>22</v>
      </c>
      <c r="C50">
        <v>26.215353</v>
      </c>
      <c r="D50" s="5">
        <f>STDEV(C48:C50)</f>
        <v>0.33694015306281361</v>
      </c>
      <c r="E50" s="1">
        <f>AVERAGE(C48:C50)</f>
        <v>26.004250333333335</v>
      </c>
      <c r="F50" s="9"/>
      <c r="G50">
        <v>19.325362999999999</v>
      </c>
      <c r="H50" s="4">
        <f>STDEV(G48:G50)</f>
        <v>0.46412527806526732</v>
      </c>
      <c r="I50" s="1">
        <f>AVERAGE(G48:G50)</f>
        <v>18.831369999999996</v>
      </c>
      <c r="J50" s="9"/>
      <c r="K50" s="1">
        <f>E50-I50</f>
        <v>7.1728803333333389</v>
      </c>
      <c r="L50" s="1">
        <f>K50-$K$7</f>
        <v>-3.3553543333333291</v>
      </c>
      <c r="M50" s="30">
        <f>SQRT((D50*D50)+(H50*H50))</f>
        <v>0.57353373090442905</v>
      </c>
      <c r="N50" s="17"/>
      <c r="O50" s="10">
        <f>POWER(2,-L50)</f>
        <v>10.234397962422289</v>
      </c>
      <c r="P50" s="29">
        <f>M50/SQRT((COUNT(C48:C50)+COUNT(G48:G50)/2))</f>
        <v>0.27036639357449493</v>
      </c>
    </row>
    <row r="51" spans="2:16">
      <c r="B51" t="s">
        <v>23</v>
      </c>
      <c r="C51">
        <v>26.677129999999998</v>
      </c>
      <c r="D51" s="13"/>
      <c r="E51" s="9"/>
      <c r="F51" s="9"/>
      <c r="G51">
        <v>18.153981999999999</v>
      </c>
      <c r="I51" s="9"/>
      <c r="J51" s="9"/>
      <c r="K51" s="9"/>
      <c r="L51" s="9"/>
      <c r="M51" s="9"/>
      <c r="N51" s="9"/>
      <c r="O51" s="9"/>
    </row>
    <row r="52" spans="2:16">
      <c r="B52" t="s">
        <v>23</v>
      </c>
      <c r="C52">
        <v>26.876246999999999</v>
      </c>
      <c r="D52" s="12"/>
      <c r="E52" s="9"/>
      <c r="F52" s="9"/>
      <c r="G52">
        <v>17.364618</v>
      </c>
      <c r="H52" s="12"/>
      <c r="I52" s="9"/>
      <c r="J52" s="9"/>
      <c r="K52" s="9"/>
      <c r="L52" s="9"/>
      <c r="M52" s="9"/>
      <c r="N52" s="9"/>
      <c r="O52" s="9"/>
    </row>
    <row r="53" spans="2:16" ht="15.75">
      <c r="B53" t="s">
        <v>23</v>
      </c>
      <c r="C53">
        <v>25.491571</v>
      </c>
      <c r="D53" s="5">
        <f>STDEV(C51:C53)</f>
        <v>0.74861264429003294</v>
      </c>
      <c r="E53" s="1">
        <f>AVERAGE(C51:C53)</f>
        <v>26.348316000000001</v>
      </c>
      <c r="F53" s="9"/>
      <c r="G53">
        <v>17.269976</v>
      </c>
      <c r="H53" s="4">
        <f>STDEV(G51:G53)</f>
        <v>0.48537257866097372</v>
      </c>
      <c r="I53" s="1">
        <f>AVERAGE(G51:G53)</f>
        <v>17.596191999999999</v>
      </c>
      <c r="J53" s="9"/>
      <c r="K53" s="1">
        <f>E53-I53</f>
        <v>8.752124000000002</v>
      </c>
      <c r="L53" s="1">
        <f>K53-$K$7</f>
        <v>-1.7761106666666659</v>
      </c>
      <c r="M53" s="30">
        <f>SQRT((D53*D53)+(H53*H53))</f>
        <v>0.89219248556963227</v>
      </c>
      <c r="N53" s="17"/>
      <c r="O53" s="10">
        <f>POWER(2,-L53)</f>
        <v>3.4250158552119743</v>
      </c>
      <c r="P53" s="29">
        <f>M53/SQRT((COUNT(C51:C53)+COUNT(G51:G53)/2))</f>
        <v>0.42058357111331196</v>
      </c>
    </row>
    <row r="54" spans="2:16">
      <c r="B54" t="s">
        <v>24</v>
      </c>
      <c r="C54">
        <v>24.901693000000002</v>
      </c>
      <c r="D54" s="13"/>
      <c r="E54" s="9"/>
      <c r="F54" s="9"/>
      <c r="G54">
        <v>17.085391999999999</v>
      </c>
      <c r="I54" s="9"/>
      <c r="J54" s="9"/>
      <c r="K54" s="9"/>
      <c r="L54" s="9"/>
      <c r="M54" s="9"/>
      <c r="N54" s="9"/>
      <c r="O54" s="9"/>
    </row>
    <row r="55" spans="2:16">
      <c r="B55" t="s">
        <v>24</v>
      </c>
      <c r="C55">
        <v>25.852329999999998</v>
      </c>
      <c r="D55" s="12"/>
      <c r="E55" s="9"/>
      <c r="F55" s="9"/>
      <c r="G55">
        <v>16.664967000000001</v>
      </c>
      <c r="H55" s="12"/>
      <c r="I55" s="9"/>
      <c r="J55" s="9"/>
      <c r="K55" s="9"/>
      <c r="L55" s="9"/>
      <c r="M55" s="9"/>
      <c r="N55" s="9"/>
      <c r="O55" s="9"/>
    </row>
    <row r="56" spans="2:16" ht="15.75">
      <c r="B56" t="s">
        <v>24</v>
      </c>
      <c r="C56">
        <v>25.153521999999999</v>
      </c>
      <c r="D56" s="5">
        <f>STDEV(C54:C56)</f>
        <v>0.49252092542239501</v>
      </c>
      <c r="E56" s="1">
        <f>AVERAGE(C54:C56)</f>
        <v>25.302515</v>
      </c>
      <c r="F56" s="9"/>
      <c r="G56">
        <v>16.989222999999999</v>
      </c>
      <c r="H56" s="4">
        <f>STDEV(G54:G56)</f>
        <v>0.22028300385424851</v>
      </c>
      <c r="I56" s="1">
        <f>AVERAGE(G54:G56)</f>
        <v>16.913194000000001</v>
      </c>
      <c r="J56" s="9"/>
      <c r="K56" s="1">
        <f>E56-I56</f>
        <v>8.3893209999999989</v>
      </c>
      <c r="L56" s="1">
        <f>K56-$K$7</f>
        <v>-2.138913666666669</v>
      </c>
      <c r="M56" s="30">
        <f>SQRT((D56*D56)+(H56*H56))</f>
        <v>0.53953819490929766</v>
      </c>
      <c r="N56" s="17"/>
      <c r="O56" s="10">
        <f>POWER(2,-L56)</f>
        <v>4.4043028235084432</v>
      </c>
      <c r="P56" s="29">
        <f>M56/SQRT((COUNT(C54:C56)+COUNT(G54:G56)/2))</f>
        <v>0.25434074421967573</v>
      </c>
    </row>
    <row r="57" spans="2:16">
      <c r="B57" t="s">
        <v>25</v>
      </c>
      <c r="C57">
        <v>33.089283000000002</v>
      </c>
      <c r="D57" s="13"/>
      <c r="E57" s="9"/>
      <c r="F57" s="9"/>
      <c r="G57">
        <v>29.76577</v>
      </c>
      <c r="I57" s="9"/>
      <c r="J57" s="9"/>
      <c r="K57" s="9"/>
      <c r="L57" s="9"/>
      <c r="M57" s="9"/>
      <c r="N57" s="9"/>
      <c r="O57" s="9"/>
    </row>
    <row r="58" spans="2:16">
      <c r="B58" t="s">
        <v>25</v>
      </c>
      <c r="C58" t="s">
        <v>80</v>
      </c>
      <c r="D58" s="12"/>
      <c r="E58" s="9"/>
      <c r="F58" s="9"/>
      <c r="G58">
        <v>29.909824</v>
      </c>
      <c r="H58" s="12"/>
      <c r="I58" s="9"/>
      <c r="J58" s="9"/>
      <c r="K58" s="9"/>
      <c r="L58" s="9"/>
      <c r="M58" s="9"/>
      <c r="N58" s="9"/>
      <c r="O58" s="9"/>
    </row>
    <row r="59" spans="2:16" ht="15.75">
      <c r="B59" t="s">
        <v>25</v>
      </c>
      <c r="C59">
        <v>31.431362</v>
      </c>
      <c r="D59" s="5">
        <f>STDEV(C57:C59)</f>
        <v>1.1723271817714622</v>
      </c>
      <c r="E59" s="1">
        <f>AVERAGE(C57:C59)</f>
        <v>32.260322500000001</v>
      </c>
      <c r="F59" s="9"/>
      <c r="G59">
        <v>26.661732000000001</v>
      </c>
      <c r="H59" s="4">
        <f>STDEV(G57:G59)</f>
        <v>1.835116031791274</v>
      </c>
      <c r="I59" s="1">
        <f>AVERAGE(G57:G59)</f>
        <v>28.779108666666669</v>
      </c>
      <c r="J59" s="9"/>
      <c r="K59" s="1">
        <f>E59-I59</f>
        <v>3.4812138333333316</v>
      </c>
      <c r="L59" s="1">
        <f>K59-$K$7</f>
        <v>-7.0470208333333364</v>
      </c>
      <c r="M59" s="30">
        <f>SQRT((D59*D59)+(H59*H59))</f>
        <v>2.1776138021370022</v>
      </c>
      <c r="N59" s="17"/>
      <c r="O59" s="10">
        <f>POWER(2,-L59)</f>
        <v>132.2405512382239</v>
      </c>
      <c r="P59" s="29">
        <f>M59/SQRT((COUNT(C57:C59)+COUNT(G57:G59)/2))</f>
        <v>1.1639835383295432</v>
      </c>
    </row>
    <row r="60" spans="2:16">
      <c r="B60" t="s">
        <v>26</v>
      </c>
      <c r="C60">
        <v>23.907897999999999</v>
      </c>
      <c r="D60" s="13"/>
      <c r="E60" s="9"/>
      <c r="F60" s="9"/>
      <c r="G60">
        <v>15.892685999999999</v>
      </c>
      <c r="I60" s="9"/>
      <c r="J60" s="9"/>
      <c r="K60" s="9"/>
      <c r="L60" s="9"/>
      <c r="M60" s="9"/>
      <c r="N60" s="9"/>
      <c r="O60" s="9"/>
    </row>
    <row r="61" spans="2:16">
      <c r="B61" t="s">
        <v>26</v>
      </c>
      <c r="C61">
        <v>23.517645000000002</v>
      </c>
      <c r="D61" s="12"/>
      <c r="E61" s="9"/>
      <c r="F61" s="9"/>
      <c r="G61">
        <v>15.974373999999999</v>
      </c>
      <c r="H61" s="12"/>
      <c r="I61" s="9"/>
      <c r="J61" s="9"/>
      <c r="K61" s="9"/>
      <c r="L61" s="9"/>
      <c r="M61" s="9"/>
      <c r="N61" s="9"/>
      <c r="O61" s="9"/>
    </row>
    <row r="62" spans="2:16" ht="15.75">
      <c r="B62" t="s">
        <v>26</v>
      </c>
      <c r="C62">
        <v>23.635131999999999</v>
      </c>
      <c r="D62" s="5">
        <f>STDEV(C60:C62)</f>
        <v>0.20020901159130092</v>
      </c>
      <c r="E62" s="1">
        <f>AVERAGE(C60:C62)</f>
        <v>23.686891666666668</v>
      </c>
      <c r="F62" s="9"/>
      <c r="G62">
        <v>16.021006</v>
      </c>
      <c r="H62" s="4">
        <f>STDEV(G60:G62)</f>
        <v>6.4953182072423177E-2</v>
      </c>
      <c r="I62" s="1">
        <f>AVERAGE(G60:G62)</f>
        <v>15.962688666666665</v>
      </c>
      <c r="J62" s="9"/>
      <c r="K62" s="1">
        <f>E62-I62</f>
        <v>7.7242030000000028</v>
      </c>
      <c r="L62" s="1">
        <f>K62-$K$7</f>
        <v>-2.8040316666666651</v>
      </c>
      <c r="M62" s="30">
        <f>SQRT((D62*D62)+(H62*H62))</f>
        <v>0.21048174311255363</v>
      </c>
      <c r="N62" s="17"/>
      <c r="O62" s="10">
        <f>POWER(2,-L62)</f>
        <v>6.9838940214919916</v>
      </c>
      <c r="P62" s="29">
        <f>M62/SQRT((COUNT(C60:C62)+COUNT(G60:G62)/2))</f>
        <v>9.9222045247234381E-2</v>
      </c>
    </row>
    <row r="63" spans="2:16">
      <c r="B63" t="s">
        <v>27</v>
      </c>
      <c r="C63">
        <v>25.246784000000002</v>
      </c>
      <c r="D63" s="13"/>
      <c r="E63" s="9"/>
      <c r="F63" s="9"/>
      <c r="G63">
        <v>17.317408</v>
      </c>
      <c r="I63" s="9"/>
      <c r="J63" s="9"/>
      <c r="K63" s="9"/>
      <c r="L63" s="9"/>
      <c r="M63" s="9"/>
      <c r="N63" s="9"/>
      <c r="O63" s="9"/>
    </row>
    <row r="64" spans="2:16">
      <c r="B64" t="s">
        <v>27</v>
      </c>
      <c r="C64">
        <v>25.614113</v>
      </c>
      <c r="D64" s="12"/>
      <c r="E64" s="9"/>
      <c r="F64" s="9"/>
      <c r="G64">
        <v>16.708297999999999</v>
      </c>
      <c r="H64" s="12"/>
      <c r="I64" s="9"/>
      <c r="J64" s="9"/>
      <c r="K64" s="9"/>
      <c r="L64" s="9"/>
      <c r="M64" s="9"/>
      <c r="N64" s="9"/>
      <c r="O64" s="9"/>
    </row>
    <row r="65" spans="2:16" ht="15.75">
      <c r="B65" t="s">
        <v>27</v>
      </c>
      <c r="C65">
        <v>25.129562</v>
      </c>
      <c r="D65" s="5">
        <f>STDEV(C63:C65)</f>
        <v>0.25280468848661941</v>
      </c>
      <c r="E65" s="1">
        <f>AVERAGE(C63:C65)</f>
        <v>25.330152999999999</v>
      </c>
      <c r="F65" s="9"/>
      <c r="G65">
        <v>18.097899999999999</v>
      </c>
      <c r="H65" s="4">
        <f>STDEV(G63:G65)</f>
        <v>0.69656017598001196</v>
      </c>
      <c r="I65" s="1">
        <f>AVERAGE(G63:G65)</f>
        <v>17.374535333333331</v>
      </c>
      <c r="J65" s="9"/>
      <c r="K65" s="1">
        <f>E65-I65</f>
        <v>7.9556176666666687</v>
      </c>
      <c r="L65" s="1">
        <f>K65-$K$7</f>
        <v>-2.5726169999999993</v>
      </c>
      <c r="M65" s="30">
        <f>SQRT((D65*D65)+(H65*H65))</f>
        <v>0.74101706409644974</v>
      </c>
      <c r="N65" s="17"/>
      <c r="O65" s="10">
        <f>POWER(2,-L65)</f>
        <v>5.948875560148168</v>
      </c>
      <c r="P65" s="29">
        <f>M65/SQRT((COUNT(C63:C65)+COUNT(G63:G65)/2))</f>
        <v>0.34931879399836413</v>
      </c>
    </row>
    <row r="66" spans="2:16">
      <c r="B66" t="s">
        <v>28</v>
      </c>
      <c r="C66">
        <v>21.048787999999998</v>
      </c>
      <c r="D66" s="13"/>
      <c r="E66" s="9"/>
      <c r="F66" s="9"/>
      <c r="G66">
        <v>15.402735</v>
      </c>
      <c r="I66" s="9"/>
      <c r="J66" s="9"/>
      <c r="K66" s="9"/>
      <c r="L66" s="9"/>
      <c r="M66" s="9"/>
      <c r="N66" s="9"/>
      <c r="O66" s="9"/>
    </row>
    <row r="67" spans="2:16">
      <c r="B67" t="s">
        <v>28</v>
      </c>
      <c r="C67">
        <v>19.253934999999998</v>
      </c>
      <c r="D67" s="12"/>
      <c r="E67" s="9"/>
      <c r="F67" s="9"/>
      <c r="G67">
        <v>16.814347999999999</v>
      </c>
      <c r="H67" s="12"/>
      <c r="I67" s="9"/>
      <c r="J67" s="9"/>
      <c r="K67" s="9"/>
      <c r="L67" s="9"/>
      <c r="M67" s="9"/>
      <c r="N67" s="9"/>
      <c r="O67" s="9"/>
    </row>
    <row r="68" spans="2:16" ht="15.75">
      <c r="B68" t="s">
        <v>28</v>
      </c>
      <c r="C68">
        <v>21.535767</v>
      </c>
      <c r="D68" s="5">
        <f>STDEV(C66:C68)</f>
        <v>1.2017628103660651</v>
      </c>
      <c r="E68" s="1">
        <f>AVERAGE(C66:C68)</f>
        <v>20.612829999999999</v>
      </c>
      <c r="F68" s="9"/>
      <c r="G68">
        <v>17.404207</v>
      </c>
      <c r="H68" s="4">
        <f>STDEV(G66:G68)</f>
        <v>1.0284677169162471</v>
      </c>
      <c r="I68" s="1">
        <f>AVERAGE(G66:G68)</f>
        <v>16.540430000000001</v>
      </c>
      <c r="J68" s="9"/>
      <c r="K68" s="1">
        <f>E68-I68</f>
        <v>4.0723999999999982</v>
      </c>
      <c r="L68" s="1">
        <f>K68-$K$7</f>
        <v>-6.4558346666666697</v>
      </c>
      <c r="M68" s="30">
        <f>SQRT((D68*D68)+(H68*H68))</f>
        <v>1.5817647413942002</v>
      </c>
      <c r="N68" s="17"/>
      <c r="O68" s="10">
        <f>POWER(2,-L68)</f>
        <v>87.780870176324825</v>
      </c>
      <c r="P68" s="29">
        <f>M68/SQRT((COUNT(C66:C68)+COUNT(G66:G68)/2))</f>
        <v>0.74565104992108322</v>
      </c>
    </row>
    <row r="69" spans="2:16">
      <c r="B69" t="s">
        <v>29</v>
      </c>
      <c r="C69">
        <v>26.746390999999999</v>
      </c>
      <c r="D69" s="13"/>
      <c r="E69" s="9"/>
      <c r="F69" s="9"/>
      <c r="G69">
        <v>18.314028</v>
      </c>
      <c r="I69" s="9"/>
      <c r="J69" s="9"/>
      <c r="K69" s="9"/>
      <c r="L69" s="9"/>
      <c r="M69" s="9"/>
      <c r="N69" s="9"/>
      <c r="O69" s="9"/>
    </row>
    <row r="70" spans="2:16">
      <c r="B70" t="s">
        <v>29</v>
      </c>
      <c r="C70">
        <v>26.190829999999998</v>
      </c>
      <c r="D70" s="12"/>
      <c r="E70" s="9"/>
      <c r="F70" s="9"/>
      <c r="G70">
        <v>18.249609</v>
      </c>
      <c r="H70" s="12"/>
      <c r="I70" s="9"/>
      <c r="J70" s="9"/>
      <c r="K70" s="9"/>
      <c r="L70" s="9"/>
      <c r="M70" s="9"/>
      <c r="N70" s="9"/>
      <c r="O70" s="9"/>
    </row>
    <row r="71" spans="2:16" ht="15.75">
      <c r="B71" t="s">
        <v>29</v>
      </c>
      <c r="C71">
        <v>26.307219</v>
      </c>
      <c r="D71" s="5">
        <f>STDEV(C69:C71)</f>
        <v>0.29299216986855586</v>
      </c>
      <c r="E71" s="1">
        <f>AVERAGE(C69:C71)</f>
        <v>26.414813333333331</v>
      </c>
      <c r="F71" s="9"/>
      <c r="G71">
        <v>18.335622999999998</v>
      </c>
      <c r="H71" s="4">
        <f>STDEV(G69:G71)</f>
        <v>4.4748481877414557E-2</v>
      </c>
      <c r="I71" s="1">
        <f>AVERAGE(G69:G71)</f>
        <v>18.299753333333332</v>
      </c>
      <c r="J71" s="9"/>
      <c r="K71" s="1">
        <f>E71-I71</f>
        <v>8.1150599999999997</v>
      </c>
      <c r="L71" s="1">
        <f>K71-$K$7</f>
        <v>-2.4131746666666682</v>
      </c>
      <c r="M71" s="30">
        <f>SQRT((D71*D71)+(H71*H71))</f>
        <v>0.29638967295541524</v>
      </c>
      <c r="N71" s="17"/>
      <c r="O71" s="10">
        <f>POWER(2,-L71)</f>
        <v>5.3264512858092257</v>
      </c>
      <c r="P71" s="29">
        <f>M71/SQRT((COUNT(C69:C71)+COUNT(G69:G71)/2))</f>
        <v>0.13971943174695814</v>
      </c>
    </row>
    <row r="72" spans="2:16">
      <c r="B72" t="s">
        <v>30</v>
      </c>
      <c r="C72">
        <v>29.849083</v>
      </c>
      <c r="D72" s="13"/>
      <c r="E72" s="9"/>
      <c r="F72" s="9"/>
      <c r="G72">
        <v>20.663260000000001</v>
      </c>
      <c r="I72" s="9"/>
      <c r="J72" s="9"/>
      <c r="K72" s="9"/>
      <c r="L72" s="9"/>
      <c r="M72" s="9"/>
      <c r="N72" s="9"/>
      <c r="O72" s="9"/>
    </row>
    <row r="73" spans="2:16">
      <c r="B73" t="s">
        <v>30</v>
      </c>
      <c r="C73">
        <v>28.908854000000002</v>
      </c>
      <c r="D73" s="12"/>
      <c r="E73" s="9"/>
      <c r="F73" s="9"/>
      <c r="G73">
        <v>20.726192000000001</v>
      </c>
      <c r="H73" s="12"/>
      <c r="I73" s="9"/>
      <c r="J73" s="9"/>
      <c r="K73" s="9"/>
      <c r="L73" s="9"/>
      <c r="M73" s="9"/>
      <c r="N73" s="9"/>
      <c r="O73" s="9"/>
    </row>
    <row r="74" spans="2:16" ht="15.75">
      <c r="B74" t="s">
        <v>30</v>
      </c>
      <c r="C74">
        <v>29.699605999999999</v>
      </c>
      <c r="D74" s="5">
        <f>STDEV(C72:C74)</f>
        <v>0.5052495540942038</v>
      </c>
      <c r="E74" s="1">
        <f>AVERAGE(C72:C74)</f>
        <v>29.485847666666668</v>
      </c>
      <c r="F74" s="9"/>
      <c r="G74">
        <v>20.979241999999999</v>
      </c>
      <c r="H74" s="4">
        <f>STDEV(G72:G74)</f>
        <v>0.16725198725670931</v>
      </c>
      <c r="I74" s="1">
        <f>AVERAGE(G72:G74)</f>
        <v>20.789564666666667</v>
      </c>
      <c r="J74" s="9"/>
      <c r="K74" s="1">
        <f>E74-I74</f>
        <v>8.6962830000000011</v>
      </c>
      <c r="L74" s="1">
        <f>K74-$K$7</f>
        <v>-1.8319516666666669</v>
      </c>
      <c r="M74" s="30">
        <f>SQRT((D74*D74)+(H74*H74))</f>
        <v>0.53221268225560936</v>
      </c>
      <c r="N74" s="17"/>
      <c r="O74" s="10">
        <f>POWER(2,-L74)</f>
        <v>3.560183657334226</v>
      </c>
      <c r="P74" s="29">
        <f>M74/SQRT((COUNT(C72:C74)+COUNT(G72:G74)/2))</f>
        <v>0.25088746443761517</v>
      </c>
    </row>
    <row r="75" spans="2:16">
      <c r="B75" t="s">
        <v>31</v>
      </c>
      <c r="C75">
        <v>25.593073</v>
      </c>
      <c r="D75" s="13"/>
      <c r="E75" s="9"/>
      <c r="F75" s="9"/>
      <c r="G75">
        <v>17.595355999999999</v>
      </c>
      <c r="I75" s="9"/>
      <c r="J75" s="9"/>
      <c r="K75" s="9"/>
      <c r="L75" s="9"/>
      <c r="M75" s="9"/>
      <c r="N75" s="9"/>
      <c r="O75" s="9"/>
    </row>
    <row r="76" spans="2:16">
      <c r="B76" t="s">
        <v>31</v>
      </c>
      <c r="C76">
        <v>24.806899999999999</v>
      </c>
      <c r="D76" s="12"/>
      <c r="E76" s="9"/>
      <c r="F76" s="9"/>
      <c r="G76">
        <v>17.665082999999999</v>
      </c>
      <c r="H76" s="12"/>
      <c r="I76" s="9"/>
      <c r="J76" s="9"/>
      <c r="K76" s="9"/>
      <c r="L76" s="9"/>
      <c r="M76" s="9"/>
      <c r="N76" s="9"/>
      <c r="O76" s="9"/>
    </row>
    <row r="77" spans="2:16" ht="15.75">
      <c r="B77" t="s">
        <v>31</v>
      </c>
      <c r="C77">
        <v>25.393001999999999</v>
      </c>
      <c r="D77" s="5">
        <f>STDEV(C75:C77)</f>
        <v>0.4085771949448842</v>
      </c>
      <c r="E77" s="1">
        <f>AVERAGE(C75:C77)</f>
        <v>25.264324999999999</v>
      </c>
      <c r="F77" s="9"/>
      <c r="G77">
        <v>18.145409999999998</v>
      </c>
      <c r="H77" s="4">
        <f>STDEV(G75:G77)</f>
        <v>0.29948157549737353</v>
      </c>
      <c r="I77" s="1">
        <f>AVERAGE(G75:G77)</f>
        <v>17.801949666666665</v>
      </c>
      <c r="J77" s="9"/>
      <c r="K77" s="1">
        <f>E77-I77</f>
        <v>7.462375333333334</v>
      </c>
      <c r="L77" s="1">
        <f>K77-$K$7</f>
        <v>-3.0658593333333339</v>
      </c>
      <c r="M77" s="30">
        <f>SQRT((D77*D77)+(H77*H77))</f>
        <v>0.50658122575892894</v>
      </c>
      <c r="N77" s="17"/>
      <c r="O77" s="10">
        <f>POWER(2,-L77)</f>
        <v>8.373665760942977</v>
      </c>
      <c r="P77" s="29">
        <f>M77/SQRT((COUNT(C75:C77)+COUNT(G75:G77)/2))</f>
        <v>0.23880467997062135</v>
      </c>
    </row>
    <row r="78" spans="2:16">
      <c r="B78" t="s">
        <v>32</v>
      </c>
      <c r="C78">
        <v>24.893387000000001</v>
      </c>
      <c r="D78" s="13"/>
      <c r="E78" s="9"/>
      <c r="F78" s="9"/>
      <c r="G78">
        <v>18.572047999999999</v>
      </c>
      <c r="I78" s="9"/>
      <c r="J78" s="9"/>
      <c r="K78" s="9"/>
      <c r="L78" s="9"/>
      <c r="M78" s="9"/>
      <c r="N78" s="9"/>
      <c r="O78" s="9"/>
    </row>
    <row r="79" spans="2:16">
      <c r="B79" t="s">
        <v>32</v>
      </c>
      <c r="C79">
        <v>24.949601999999999</v>
      </c>
      <c r="D79" s="12"/>
      <c r="E79" s="9"/>
      <c r="F79" s="9"/>
      <c r="G79">
        <v>17.721004000000001</v>
      </c>
      <c r="H79" s="12"/>
      <c r="I79" s="9"/>
      <c r="J79" s="9"/>
      <c r="K79" s="9"/>
      <c r="L79" s="9"/>
      <c r="M79" s="9"/>
      <c r="N79" s="9"/>
      <c r="O79" s="9"/>
    </row>
    <row r="80" spans="2:16" ht="15.75">
      <c r="B80" t="s">
        <v>32</v>
      </c>
      <c r="C80">
        <v>24.955765</v>
      </c>
      <c r="D80" s="5">
        <f>STDEV(C78:C80)</f>
        <v>3.4373254326582815E-2</v>
      </c>
      <c r="E80" s="1">
        <f>AVERAGE(C78:C80)</f>
        <v>24.932918000000001</v>
      </c>
      <c r="F80" s="9"/>
      <c r="G80">
        <v>18.261810000000001</v>
      </c>
      <c r="H80" s="4">
        <f>STDEV(G78:G80)</f>
        <v>0.4306960715353586</v>
      </c>
      <c r="I80" s="1">
        <f>AVERAGE(G78:G80)</f>
        <v>18.184954000000001</v>
      </c>
      <c r="J80" s="9"/>
      <c r="K80" s="1">
        <f>E80-I80</f>
        <v>6.7479639999999996</v>
      </c>
      <c r="L80" s="1">
        <f>K80-$K$7</f>
        <v>-3.7802706666666683</v>
      </c>
      <c r="M80" s="30">
        <f>SQRT((D80*D80)+(H80*H80))</f>
        <v>0.43206553513210316</v>
      </c>
      <c r="N80" s="17"/>
      <c r="O80" s="10">
        <f>POWER(2,-L80)</f>
        <v>13.739624457396538</v>
      </c>
      <c r="P80" s="29">
        <f>M80/SQRT((COUNT(C78:C80)+COUNT(G78:G80)/2))</f>
        <v>0.20367764653926979</v>
      </c>
    </row>
    <row r="81" spans="2:16">
      <c r="B81" t="s">
        <v>33</v>
      </c>
      <c r="C81">
        <v>25.245989000000002</v>
      </c>
      <c r="D81" s="13"/>
      <c r="E81" s="9"/>
      <c r="F81" s="9"/>
      <c r="G81">
        <v>17.809785999999999</v>
      </c>
      <c r="I81" s="9"/>
      <c r="J81" s="9"/>
      <c r="K81" s="9"/>
      <c r="L81" s="9"/>
      <c r="M81" s="9"/>
      <c r="N81" s="9"/>
      <c r="O81" s="9"/>
    </row>
    <row r="82" spans="2:16">
      <c r="B82" t="s">
        <v>33</v>
      </c>
      <c r="C82">
        <v>25.226206000000001</v>
      </c>
      <c r="D82" s="12"/>
      <c r="E82" s="9"/>
      <c r="F82" s="9"/>
      <c r="G82">
        <v>17.982309999999998</v>
      </c>
      <c r="H82" s="12"/>
      <c r="I82" s="9"/>
      <c r="J82" s="9"/>
      <c r="K82" s="9"/>
      <c r="L82" s="9"/>
      <c r="M82" s="9"/>
      <c r="N82" s="9"/>
      <c r="O82" s="9"/>
    </row>
    <row r="83" spans="2:16" ht="15.75">
      <c r="B83" t="s">
        <v>33</v>
      </c>
      <c r="C83">
        <v>24.878567</v>
      </c>
      <c r="D83" s="5">
        <f>STDEV(C81:C83)</f>
        <v>0.20665719097665758</v>
      </c>
      <c r="E83" s="1">
        <f>AVERAGE(C81:C83)</f>
        <v>25.116920666666669</v>
      </c>
      <c r="F83" s="9"/>
      <c r="G83">
        <v>18.539152000000001</v>
      </c>
      <c r="H83" s="4">
        <f>STDEV(G81:G83)</f>
        <v>0.38118506124449947</v>
      </c>
      <c r="I83" s="1">
        <f>AVERAGE(G81:G83)</f>
        <v>18.110416000000001</v>
      </c>
      <c r="J83" s="9"/>
      <c r="K83" s="1">
        <f>E83-I83</f>
        <v>7.0065046666666682</v>
      </c>
      <c r="L83" s="1">
        <f>K83-$K$7</f>
        <v>-3.5217299999999998</v>
      </c>
      <c r="M83" s="30">
        <f>SQRT((D83*D83)+(H83*H83))</f>
        <v>0.43360032921843539</v>
      </c>
      <c r="N83" s="17"/>
      <c r="O83" s="10">
        <f>POWER(2,-L83)</f>
        <v>11.485406393030704</v>
      </c>
      <c r="P83" s="29">
        <f>M83/SQRT((COUNT(C81:C83)+COUNT(G81:G83)/2))</f>
        <v>0.20440115541005013</v>
      </c>
    </row>
    <row r="84" spans="2:16">
      <c r="B84" t="s">
        <v>34</v>
      </c>
      <c r="C84">
        <v>23.978446999999999</v>
      </c>
      <c r="D84" s="13"/>
      <c r="E84" s="9"/>
      <c r="F84" s="9"/>
      <c r="G84">
        <v>17.008641999999998</v>
      </c>
      <c r="I84" s="9"/>
      <c r="J84" s="9"/>
      <c r="K84" s="9"/>
      <c r="L84" s="9"/>
      <c r="M84" s="9"/>
      <c r="N84" s="9"/>
      <c r="O84" s="9"/>
    </row>
    <row r="85" spans="2:16">
      <c r="B85" t="s">
        <v>34</v>
      </c>
      <c r="C85">
        <v>23.703669999999999</v>
      </c>
      <c r="D85" s="12"/>
      <c r="E85" s="9"/>
      <c r="F85" s="9"/>
      <c r="G85">
        <v>16.993496</v>
      </c>
      <c r="H85" s="12"/>
      <c r="I85" s="9"/>
      <c r="J85" s="9"/>
      <c r="K85" s="9"/>
      <c r="L85" s="9"/>
      <c r="M85" s="9"/>
      <c r="N85" s="9"/>
      <c r="O85" s="9"/>
    </row>
    <row r="86" spans="2:16" ht="15.75">
      <c r="B86" t="s">
        <v>34</v>
      </c>
      <c r="C86">
        <v>24.058783999999999</v>
      </c>
      <c r="D86" s="5">
        <f>STDEV(C84:C86)</f>
        <v>0.18621778750279383</v>
      </c>
      <c r="E86" s="1">
        <f>AVERAGE(C84:C86)</f>
        <v>23.913633666666666</v>
      </c>
      <c r="F86" s="9"/>
      <c r="G86">
        <v>16.740133</v>
      </c>
      <c r="H86" s="4">
        <f>STDEV(G84:G86)</f>
        <v>0.15084169083614926</v>
      </c>
      <c r="I86" s="1">
        <f>AVERAGE(G84:G86)</f>
        <v>16.914090333333334</v>
      </c>
      <c r="J86" s="9"/>
      <c r="K86" s="1">
        <f>E86-I86</f>
        <v>6.9995433333333317</v>
      </c>
      <c r="L86" s="1">
        <f>K86-$K$7</f>
        <v>-3.5286913333333363</v>
      </c>
      <c r="M86" s="30">
        <f>SQRT((D86*D86)+(H86*H86))</f>
        <v>0.23964615598157238</v>
      </c>
      <c r="N86" s="17"/>
      <c r="O86" s="10">
        <f>POWER(2,-L86)</f>
        <v>11.540960025831232</v>
      </c>
      <c r="P86" s="29">
        <f>M86/SQRT((COUNT(C84:C86)+COUNT(G84:G86)/2))</f>
        <v>0.11297028131990597</v>
      </c>
    </row>
    <row r="87" spans="2:16">
      <c r="B87" t="s">
        <v>35</v>
      </c>
      <c r="C87" t="s">
        <v>80</v>
      </c>
      <c r="D87" s="13"/>
      <c r="E87" s="9"/>
      <c r="F87" s="9"/>
      <c r="G87">
        <v>30.496693</v>
      </c>
      <c r="I87" s="9"/>
      <c r="J87" s="9"/>
      <c r="K87" s="9"/>
      <c r="L87" s="9"/>
      <c r="M87" s="9"/>
      <c r="N87" s="9"/>
      <c r="O87" s="9"/>
    </row>
    <row r="88" spans="2:16">
      <c r="B88" t="s">
        <v>35</v>
      </c>
      <c r="C88">
        <v>31.102955000000001</v>
      </c>
      <c r="D88" s="12"/>
      <c r="E88" s="9"/>
      <c r="F88" s="9"/>
      <c r="G88">
        <v>32.749319999999997</v>
      </c>
      <c r="H88" s="12"/>
      <c r="I88" s="9"/>
      <c r="J88" s="9"/>
      <c r="K88" s="9"/>
      <c r="L88" s="9"/>
      <c r="M88" s="9"/>
      <c r="N88" s="9"/>
      <c r="O88" s="9"/>
    </row>
    <row r="89" spans="2:16" ht="15.75">
      <c r="B89" t="s">
        <v>35</v>
      </c>
      <c r="C89" t="s">
        <v>80</v>
      </c>
      <c r="D89" s="5" t="e">
        <f>STDEV(C87:C89)</f>
        <v>#DIV/0!</v>
      </c>
      <c r="E89" s="1">
        <f>AVERAGE(C87:C89)</f>
        <v>31.102955000000001</v>
      </c>
      <c r="F89" s="9"/>
      <c r="G89">
        <v>36.124510000000001</v>
      </c>
      <c r="H89" s="4">
        <f>STDEV(G87:G89)</f>
        <v>2.8325065496458492</v>
      </c>
      <c r="I89" s="1">
        <f>AVERAGE(G87:G89)</f>
        <v>33.123507666666661</v>
      </c>
      <c r="J89" s="9"/>
      <c r="K89" s="1">
        <f>E89-I89</f>
        <v>-2.02055266666666</v>
      </c>
      <c r="L89" s="1">
        <f>K89-$K$7</f>
        <v>-12.548787333333328</v>
      </c>
      <c r="M89" s="30" t="e">
        <f>SQRT((D89*D89)+(H89*H89))</f>
        <v>#DIV/0!</v>
      </c>
      <c r="N89" s="17"/>
      <c r="O89" s="10">
        <f>POWER(2,-L89)</f>
        <v>5991.856399541728</v>
      </c>
      <c r="P89" s="29" t="e">
        <f>M89/SQRT((COUNT(C87:C89)+COUNT(G87:G89)/2))</f>
        <v>#DIV/0!</v>
      </c>
    </row>
    <row r="90" spans="2:16">
      <c r="B90" t="s">
        <v>36</v>
      </c>
      <c r="C90" t="s">
        <v>80</v>
      </c>
      <c r="D90" s="13"/>
      <c r="E90" s="9"/>
      <c r="F90" s="9"/>
      <c r="G90">
        <v>29.575443</v>
      </c>
      <c r="I90" s="9"/>
      <c r="J90" s="9"/>
      <c r="K90" s="9"/>
      <c r="L90" s="9"/>
      <c r="M90" s="9"/>
      <c r="N90" s="9"/>
      <c r="O90" s="9"/>
    </row>
    <row r="91" spans="2:16">
      <c r="B91" t="s">
        <v>36</v>
      </c>
      <c r="C91" t="s">
        <v>80</v>
      </c>
      <c r="D91" s="12"/>
      <c r="E91" s="9"/>
      <c r="F91" s="9"/>
      <c r="G91">
        <v>29.476212</v>
      </c>
      <c r="H91" s="12"/>
      <c r="I91" s="9"/>
      <c r="J91" s="9"/>
      <c r="K91" s="9"/>
      <c r="L91" s="9"/>
      <c r="M91" s="9"/>
      <c r="N91" s="9"/>
      <c r="O91" s="9"/>
    </row>
    <row r="92" spans="2:16" ht="15.75">
      <c r="B92" t="s">
        <v>36</v>
      </c>
      <c r="C92" t="s">
        <v>80</v>
      </c>
      <c r="D92" s="5" t="e">
        <f>STDEV(C90:C92)</f>
        <v>#DIV/0!</v>
      </c>
      <c r="E92" s="1" t="e">
        <f>AVERAGE(C90:C92)</f>
        <v>#DIV/0!</v>
      </c>
      <c r="F92" s="9"/>
      <c r="G92">
        <v>30.184059999999999</v>
      </c>
      <c r="H92" s="4">
        <f>STDEV(G90:G92)</f>
        <v>0.38325584038900729</v>
      </c>
      <c r="I92" s="1">
        <f>AVERAGE(G90:G92)</f>
        <v>29.745238333333333</v>
      </c>
      <c r="J92" s="9"/>
      <c r="K92" s="1" t="e">
        <f>E92-I92</f>
        <v>#DIV/0!</v>
      </c>
      <c r="L92" s="1" t="e">
        <f>K92-$K$7</f>
        <v>#DIV/0!</v>
      </c>
      <c r="M92" s="30" t="e">
        <f>SQRT((D92*D92)+(H92*H92))</f>
        <v>#DIV/0!</v>
      </c>
      <c r="N92" s="17"/>
      <c r="O92" s="10" t="e">
        <f>POWER(2,-L92)</f>
        <v>#DIV/0!</v>
      </c>
      <c r="P92" s="29" t="e">
        <f>M92/SQRT((COUNT(C90:C92)+COUNT(G90:G92)/2))</f>
        <v>#DIV/0!</v>
      </c>
    </row>
    <row r="93" spans="2:16">
      <c r="B93" t="s">
        <v>37</v>
      </c>
      <c r="C93">
        <v>25.85202</v>
      </c>
      <c r="D93" s="13"/>
      <c r="E93" s="9"/>
      <c r="F93" s="9"/>
      <c r="G93">
        <v>18.067772000000001</v>
      </c>
      <c r="I93" s="9"/>
      <c r="J93" s="9"/>
      <c r="K93" s="9"/>
      <c r="L93" s="9"/>
      <c r="M93" s="9"/>
      <c r="N93" s="9"/>
      <c r="O93" s="9"/>
    </row>
    <row r="94" spans="2:16">
      <c r="B94" t="s">
        <v>37</v>
      </c>
      <c r="C94">
        <v>25.706440000000001</v>
      </c>
      <c r="D94" s="12"/>
      <c r="E94" s="9"/>
      <c r="F94" s="9"/>
      <c r="G94">
        <v>17.628893000000001</v>
      </c>
      <c r="H94" s="12"/>
      <c r="I94" s="9"/>
      <c r="J94" s="9"/>
      <c r="K94" s="9"/>
      <c r="L94" s="9"/>
      <c r="M94" s="9"/>
      <c r="N94" s="9"/>
      <c r="O94" s="9"/>
    </row>
    <row r="95" spans="2:16" ht="15.75">
      <c r="B95" t="s">
        <v>37</v>
      </c>
      <c r="C95">
        <v>25.628132000000001</v>
      </c>
      <c r="D95" s="5">
        <f>STDEV(C93:C95)</f>
        <v>0.11361595824530923</v>
      </c>
      <c r="E95" s="1">
        <f>AVERAGE(C93:C95)</f>
        <v>25.728863999999998</v>
      </c>
      <c r="F95" s="9"/>
      <c r="G95">
        <v>17.355506999999999</v>
      </c>
      <c r="H95" s="4">
        <f>STDEV(G93:G95)</f>
        <v>0.35932253660244778</v>
      </c>
      <c r="I95" s="1">
        <f>AVERAGE(G93:G95)</f>
        <v>17.684057333333332</v>
      </c>
      <c r="J95" s="9"/>
      <c r="K95" s="1">
        <f>E95-I95</f>
        <v>8.0448066666666662</v>
      </c>
      <c r="L95" s="1">
        <f>K95-$K$7</f>
        <v>-2.4834280000000017</v>
      </c>
      <c r="M95" s="30">
        <f>SQRT((D95*D95)+(H95*H95))</f>
        <v>0.37685709662737849</v>
      </c>
      <c r="N95" s="17"/>
      <c r="O95" s="10">
        <f>POWER(2,-L95)</f>
        <v>5.5922466763452903</v>
      </c>
      <c r="P95" s="29">
        <f>M95/SQRT((COUNT(C93:C95)+COUNT(G93:G95)/2))</f>
        <v>0.1776521390423289</v>
      </c>
    </row>
    <row r="96" spans="2:16">
      <c r="B96" t="s">
        <v>38</v>
      </c>
      <c r="C96">
        <v>24.721443000000001</v>
      </c>
      <c r="D96" s="13"/>
      <c r="E96" s="9"/>
      <c r="F96" s="9"/>
      <c r="G96">
        <v>16.791245</v>
      </c>
      <c r="I96" s="9"/>
      <c r="J96" s="9"/>
      <c r="K96" s="9"/>
      <c r="L96" s="9"/>
      <c r="M96" s="9"/>
      <c r="N96" s="9"/>
      <c r="O96" s="9"/>
    </row>
    <row r="97" spans="2:16">
      <c r="B97" t="s">
        <v>38</v>
      </c>
      <c r="C97">
        <v>25.002354</v>
      </c>
      <c r="D97" s="12"/>
      <c r="E97" s="9"/>
      <c r="F97" s="9"/>
      <c r="G97">
        <v>16.761175000000001</v>
      </c>
      <c r="H97" s="12"/>
      <c r="I97" s="9"/>
      <c r="J97" s="9"/>
      <c r="K97" s="9"/>
      <c r="L97" s="9"/>
      <c r="M97" s="9"/>
      <c r="N97" s="9"/>
      <c r="O97" s="9"/>
    </row>
    <row r="98" spans="2:16" ht="15.75">
      <c r="B98" t="s">
        <v>38</v>
      </c>
      <c r="C98">
        <v>24.349025999999999</v>
      </c>
      <c r="D98" s="5">
        <f>STDEV(C96:C98)</f>
        <v>0.32773029749921712</v>
      </c>
      <c r="E98" s="1">
        <f>AVERAGE(C96:C98)</f>
        <v>24.690940999999999</v>
      </c>
      <c r="F98" s="9"/>
      <c r="G98">
        <v>16.875505</v>
      </c>
      <c r="H98" s="4">
        <f>STDEV(G96:G98)</f>
        <v>5.9266771747188071E-2</v>
      </c>
      <c r="I98" s="1">
        <f>AVERAGE(G96:G98)</f>
        <v>16.809308333333334</v>
      </c>
      <c r="J98" s="9"/>
      <c r="K98" s="1">
        <f>E98-I98</f>
        <v>7.8816326666666647</v>
      </c>
      <c r="L98" s="1">
        <f>K98-$K$7</f>
        <v>-2.6466020000000032</v>
      </c>
      <c r="M98" s="30">
        <f>SQRT((D98*D98)+(H98*H98))</f>
        <v>0.33304609010204378</v>
      </c>
      <c r="N98" s="17"/>
      <c r="O98" s="10">
        <f>POWER(2,-L98)</f>
        <v>6.2619066434190573</v>
      </c>
      <c r="P98" s="29">
        <f>M98/SQRT((COUNT(C96:C98)+COUNT(G96:G98)/2))</f>
        <v>0.15699943250588072</v>
      </c>
    </row>
    <row r="99" spans="2:16">
      <c r="B99" t="s">
        <v>39</v>
      </c>
      <c r="C99">
        <v>26.703094</v>
      </c>
      <c r="D99" s="13"/>
      <c r="E99" s="9"/>
      <c r="F99" s="9"/>
      <c r="G99">
        <v>18.608284000000001</v>
      </c>
      <c r="I99" s="9"/>
      <c r="J99" s="9"/>
      <c r="K99" s="9"/>
      <c r="L99" s="9"/>
      <c r="M99" s="9"/>
      <c r="N99" s="9"/>
      <c r="O99" s="9"/>
    </row>
    <row r="100" spans="2:16">
      <c r="B100" t="s">
        <v>39</v>
      </c>
      <c r="C100">
        <v>24.72983</v>
      </c>
      <c r="D100" s="12"/>
      <c r="E100" s="9"/>
      <c r="F100" s="9"/>
      <c r="G100">
        <v>18.58877</v>
      </c>
      <c r="H100" s="12"/>
      <c r="I100" s="9"/>
      <c r="J100" s="9"/>
      <c r="K100" s="9"/>
      <c r="L100" s="9"/>
      <c r="M100" s="9"/>
      <c r="N100" s="9"/>
      <c r="O100" s="9"/>
    </row>
    <row r="101" spans="2:16" ht="15.75">
      <c r="B101" t="s">
        <v>39</v>
      </c>
      <c r="C101">
        <v>26.327304999999999</v>
      </c>
      <c r="D101" s="5">
        <f>STDEV(C99:C101)</f>
        <v>1.0477686260049954</v>
      </c>
      <c r="E101" s="1">
        <f>AVERAGE(C99:C101)</f>
        <v>25.920076333333331</v>
      </c>
      <c r="F101" s="9"/>
      <c r="G101">
        <v>18.708689</v>
      </c>
      <c r="H101" s="4">
        <f>STDEV(G99:G101)</f>
        <v>6.4346104235868604E-2</v>
      </c>
      <c r="I101" s="1">
        <f>AVERAGE(G99:G101)</f>
        <v>18.635247666666668</v>
      </c>
      <c r="J101" s="9"/>
      <c r="K101" s="1">
        <f>E101-I101</f>
        <v>7.2848286666666624</v>
      </c>
      <c r="L101" s="1">
        <f>K101-$K$7</f>
        <v>-3.2434060000000056</v>
      </c>
      <c r="M101" s="30">
        <f>SQRT((D101*D101)+(H101*H101))</f>
        <v>1.0497425945300731</v>
      </c>
      <c r="N101" s="17"/>
      <c r="O101" s="10">
        <f>POWER(2,-L101)</f>
        <v>9.4702729019943632</v>
      </c>
      <c r="P101" s="29">
        <f>M101/SQRT((COUNT(C99:C101)+COUNT(G99:G101)/2))</f>
        <v>0.49485340472838346</v>
      </c>
    </row>
    <row r="102" spans="2:16">
      <c r="B102" t="s">
        <v>40</v>
      </c>
      <c r="C102">
        <v>25.456785</v>
      </c>
      <c r="D102" s="13"/>
      <c r="E102" s="9"/>
      <c r="F102" s="9"/>
      <c r="G102">
        <v>17.366209000000001</v>
      </c>
      <c r="I102" s="9"/>
      <c r="J102" s="9"/>
      <c r="K102" s="9"/>
      <c r="L102" s="9"/>
      <c r="M102" s="9"/>
      <c r="N102" s="9"/>
      <c r="O102" s="9"/>
    </row>
    <row r="103" spans="2:16">
      <c r="B103" t="s">
        <v>40</v>
      </c>
      <c r="C103">
        <v>25.955459999999999</v>
      </c>
      <c r="D103" s="12"/>
      <c r="E103" s="9"/>
      <c r="F103" s="9"/>
      <c r="G103">
        <v>17.52666</v>
      </c>
      <c r="H103" s="12"/>
      <c r="I103" s="9"/>
      <c r="J103" s="9"/>
      <c r="K103" s="9"/>
      <c r="L103" s="9"/>
      <c r="M103" s="9"/>
      <c r="N103" s="9"/>
      <c r="O103" s="9"/>
    </row>
    <row r="104" spans="2:16" ht="15.75">
      <c r="B104" t="s">
        <v>40</v>
      </c>
      <c r="C104">
        <v>25.966705000000001</v>
      </c>
      <c r="D104" s="5">
        <f>STDEV(C102:C104)</f>
        <v>0.29121058017932355</v>
      </c>
      <c r="E104" s="1">
        <f>AVERAGE(C102:C104)</f>
        <v>25.792983333333336</v>
      </c>
      <c r="F104" s="9"/>
      <c r="G104">
        <v>17.585453000000001</v>
      </c>
      <c r="H104" s="4">
        <f>STDEV(G102:G104)</f>
        <v>0.11348206303641084</v>
      </c>
      <c r="I104" s="1">
        <f>AVERAGE(G102:G104)</f>
        <v>17.492774000000001</v>
      </c>
      <c r="J104" s="9"/>
      <c r="K104" s="1">
        <f>E104-I104</f>
        <v>8.3002093333333349</v>
      </c>
      <c r="L104" s="1">
        <f>K104-$K$7</f>
        <v>-2.2280253333333331</v>
      </c>
      <c r="M104" s="30">
        <f>SQRT((D104*D104)+(H104*H104))</f>
        <v>0.31254084635352569</v>
      </c>
      <c r="N104" s="17"/>
      <c r="O104" s="10">
        <f>POWER(2,-L104)</f>
        <v>4.6849229901290563</v>
      </c>
      <c r="P104" s="29">
        <f>M104/SQRT((COUNT(C102:C104)+COUNT(G102:G104)/2))</f>
        <v>0.14733316790290726</v>
      </c>
    </row>
    <row r="105" spans="2:16">
      <c r="B105" t="s">
        <v>41</v>
      </c>
      <c r="C105">
        <v>25.618476999999999</v>
      </c>
      <c r="D105" s="13"/>
      <c r="E105" s="9"/>
      <c r="F105" s="9"/>
      <c r="G105">
        <v>18.711561</v>
      </c>
      <c r="I105" s="9"/>
      <c r="J105" s="9"/>
      <c r="K105" s="9"/>
      <c r="L105" s="9"/>
      <c r="M105" s="9"/>
      <c r="N105" s="9"/>
      <c r="O105" s="9"/>
    </row>
    <row r="106" spans="2:16">
      <c r="B106" t="s">
        <v>41</v>
      </c>
      <c r="C106">
        <v>25.337992</v>
      </c>
      <c r="D106" s="12"/>
      <c r="E106" s="9"/>
      <c r="F106" s="9"/>
      <c r="G106">
        <v>18.511355999999999</v>
      </c>
      <c r="H106" s="12"/>
      <c r="I106" s="9"/>
      <c r="J106" s="9"/>
      <c r="K106" s="9"/>
      <c r="L106" s="9"/>
      <c r="M106" s="9"/>
      <c r="N106" s="9"/>
      <c r="O106" s="9"/>
    </row>
    <row r="107" spans="2:16" ht="15.75">
      <c r="B107" t="s">
        <v>41</v>
      </c>
      <c r="C107">
        <v>25.230571999999999</v>
      </c>
      <c r="D107" s="5">
        <f>STDEV(C105:C107)</f>
        <v>0.20028362416415535</v>
      </c>
      <c r="E107" s="1">
        <f>AVERAGE(C105:C107)</f>
        <v>25.395680333333331</v>
      </c>
      <c r="F107" s="9"/>
      <c r="G107">
        <v>18.100708000000001</v>
      </c>
      <c r="H107" s="4">
        <f>STDEV(G105:G107)</f>
        <v>0.31140948645873484</v>
      </c>
      <c r="I107" s="1">
        <f>AVERAGE(G105:G107)</f>
        <v>18.441208333333332</v>
      </c>
      <c r="J107" s="9"/>
      <c r="K107" s="1">
        <f>E107-I107</f>
        <v>6.9544719999999991</v>
      </c>
      <c r="L107" s="1">
        <f>K107-$K$7</f>
        <v>-3.5737626666666689</v>
      </c>
      <c r="M107" s="30">
        <f>SQRT((D107*D107)+(H107*H107))</f>
        <v>0.37025585527418953</v>
      </c>
      <c r="N107" s="17"/>
      <c r="O107" s="10">
        <f>POWER(2,-L107)</f>
        <v>11.907203062773076</v>
      </c>
      <c r="P107" s="29">
        <f>M107/SQRT((COUNT(C105:C107)+COUNT(G105:G107)/2))</f>
        <v>0.1745402840256029</v>
      </c>
    </row>
    <row r="108" spans="2:16">
      <c r="B108" t="s">
        <v>42</v>
      </c>
      <c r="C108">
        <v>26.794134</v>
      </c>
      <c r="D108" s="13"/>
      <c r="E108" s="9"/>
      <c r="F108" s="9"/>
      <c r="G108">
        <v>18.506637999999999</v>
      </c>
      <c r="I108" s="9"/>
      <c r="J108" s="9"/>
      <c r="K108" s="9"/>
      <c r="L108" s="9"/>
      <c r="M108" s="9"/>
      <c r="N108" s="9"/>
      <c r="O108" s="9"/>
    </row>
    <row r="109" spans="2:16">
      <c r="B109" t="s">
        <v>42</v>
      </c>
      <c r="C109">
        <v>26.421320000000001</v>
      </c>
      <c r="D109" s="12"/>
      <c r="E109" s="9"/>
      <c r="F109" s="9"/>
      <c r="G109">
        <v>18.749369999999999</v>
      </c>
      <c r="H109" s="12"/>
      <c r="I109" s="9"/>
      <c r="J109" s="9"/>
      <c r="K109" s="9"/>
      <c r="L109" s="9"/>
      <c r="M109" s="9"/>
      <c r="N109" s="9"/>
      <c r="O109" s="9"/>
    </row>
    <row r="110" spans="2:16" ht="15.75">
      <c r="B110" t="s">
        <v>42</v>
      </c>
      <c r="C110">
        <v>26.374770000000002</v>
      </c>
      <c r="D110" s="5">
        <f>STDEV(C108:C110)</f>
        <v>0.22986349050127852</v>
      </c>
      <c r="E110" s="1">
        <f>AVERAGE(C108:C110)</f>
        <v>26.530074666666668</v>
      </c>
      <c r="F110" s="9"/>
      <c r="G110">
        <v>18.220642000000002</v>
      </c>
      <c r="H110" s="4">
        <f>STDEV(G108:G110)</f>
        <v>0.26465884764627168</v>
      </c>
      <c r="I110" s="1">
        <f>AVERAGE(G108:G110)</f>
        <v>18.492216666666664</v>
      </c>
      <c r="J110" s="9"/>
      <c r="K110" s="1">
        <f>E110-I110</f>
        <v>8.0378580000000035</v>
      </c>
      <c r="L110" s="1">
        <f>K110-$K$7</f>
        <v>-2.4903766666666645</v>
      </c>
      <c r="M110" s="30">
        <f>SQRT((D110*D110)+(H110*H110))</f>
        <v>0.3505446189900564</v>
      </c>
      <c r="N110" s="17"/>
      <c r="O110" s="10">
        <f>POWER(2,-L110)</f>
        <v>5.619246414860493</v>
      </c>
      <c r="P110" s="29">
        <f>M110/SQRT((COUNT(C108:C110)+COUNT(G108:G110)/2))</f>
        <v>0.16524831813088234</v>
      </c>
    </row>
    <row r="111" spans="2:16">
      <c r="B111" t="s">
        <v>43</v>
      </c>
      <c r="C111">
        <v>29.939194000000001</v>
      </c>
      <c r="D111" s="13"/>
      <c r="E111" s="9"/>
      <c r="F111" s="9"/>
      <c r="G111">
        <v>19.822144999999999</v>
      </c>
      <c r="I111" s="9"/>
      <c r="J111" s="9"/>
      <c r="K111" s="9"/>
      <c r="L111" s="9"/>
      <c r="M111" s="9"/>
      <c r="N111" s="9"/>
      <c r="O111" s="9"/>
    </row>
    <row r="112" spans="2:16">
      <c r="B112" t="s">
        <v>43</v>
      </c>
      <c r="C112">
        <v>26.238126999999999</v>
      </c>
      <c r="D112" s="12"/>
      <c r="E112" s="9"/>
      <c r="F112" s="9"/>
      <c r="G112">
        <v>20.56513</v>
      </c>
      <c r="H112" s="12"/>
      <c r="I112" s="9"/>
      <c r="J112" s="9"/>
      <c r="K112" s="9"/>
      <c r="L112" s="9"/>
      <c r="M112" s="9"/>
      <c r="N112" s="9"/>
      <c r="O112" s="9"/>
    </row>
    <row r="113" spans="2:16" ht="15.75">
      <c r="B113" t="s">
        <v>43</v>
      </c>
      <c r="C113">
        <v>29.176248999999999</v>
      </c>
      <c r="D113" s="5">
        <f>STDEV(C111:C113)</f>
        <v>1.9541640539455929</v>
      </c>
      <c r="E113" s="1">
        <f>AVERAGE(C111:C113)</f>
        <v>28.451189999999997</v>
      </c>
      <c r="F113" s="9"/>
      <c r="G113">
        <v>20.785</v>
      </c>
      <c r="H113" s="4">
        <f>STDEV(G111:G113)</f>
        <v>0.50455579112551452</v>
      </c>
      <c r="I113" s="1">
        <f>AVERAGE(G111:G113)</f>
        <v>20.390758333333334</v>
      </c>
      <c r="J113" s="9"/>
      <c r="K113" s="1">
        <f>E113-I113</f>
        <v>8.0604316666666627</v>
      </c>
      <c r="L113" s="1">
        <f>K113-$K$7</f>
        <v>-2.4678030000000053</v>
      </c>
      <c r="M113" s="30">
        <f>SQRT((D113*D113)+(H113*H113))</f>
        <v>2.0182501569655251</v>
      </c>
      <c r="N113" s="17"/>
      <c r="O113" s="10">
        <f>POWER(2,-L113)</f>
        <v>5.5320070689316783</v>
      </c>
      <c r="P113" s="29">
        <f>M113/SQRT((COUNT(C111:C113)+COUNT(G111:G113)/2))</f>
        <v>0.95141224808075797</v>
      </c>
    </row>
    <row r="114" spans="2:16">
      <c r="B114" t="s">
        <v>44</v>
      </c>
      <c r="C114">
        <v>22.969791000000001</v>
      </c>
      <c r="D114" s="13"/>
      <c r="E114" s="9"/>
      <c r="F114" s="9"/>
      <c r="G114">
        <v>17.748480000000001</v>
      </c>
      <c r="I114" s="9"/>
      <c r="J114" s="9"/>
      <c r="K114" s="9"/>
      <c r="L114" s="9"/>
      <c r="M114" s="9"/>
      <c r="N114" s="9"/>
      <c r="O114" s="9"/>
    </row>
    <row r="115" spans="2:16">
      <c r="B115" t="s">
        <v>44</v>
      </c>
      <c r="C115">
        <v>22.548010000000001</v>
      </c>
      <c r="D115" s="12"/>
      <c r="E115" s="9"/>
      <c r="F115" s="9"/>
      <c r="G115">
        <v>17.224817000000002</v>
      </c>
      <c r="H115" s="12"/>
      <c r="I115" s="9"/>
      <c r="J115" s="9"/>
      <c r="K115" s="9"/>
      <c r="L115" s="9"/>
      <c r="M115" s="9"/>
      <c r="N115" s="9"/>
      <c r="O115" s="9"/>
    </row>
    <row r="116" spans="2:16" ht="15.75">
      <c r="B116" t="s">
        <v>44</v>
      </c>
      <c r="C116">
        <v>22.840883000000002</v>
      </c>
      <c r="D116" s="5">
        <f>STDEV(C114:C116)</f>
        <v>0.21613694676951586</v>
      </c>
      <c r="E116" s="1">
        <f>AVERAGE(C114:C116)</f>
        <v>22.786228000000005</v>
      </c>
      <c r="F116" s="9"/>
      <c r="G116">
        <v>17.818231999999998</v>
      </c>
      <c r="H116" s="4">
        <f>STDEV(G114:G116)</f>
        <v>0.32435311038500053</v>
      </c>
      <c r="I116" s="1">
        <f>AVERAGE(G114:G116)</f>
        <v>17.597176333333334</v>
      </c>
      <c r="J116" s="9"/>
      <c r="K116" s="1">
        <f>E116-I116</f>
        <v>5.1890516666666713</v>
      </c>
      <c r="L116" s="1">
        <f>K116-$K$7</f>
        <v>-5.3391829999999967</v>
      </c>
      <c r="M116" s="30">
        <f>SQRT((D116*D116)+(H116*H116))</f>
        <v>0.38976931635939849</v>
      </c>
      <c r="N116" s="17"/>
      <c r="O116" s="10">
        <f>POWER(2,-L116)</f>
        <v>40.481279915432069</v>
      </c>
      <c r="P116" s="29">
        <f>M116/SQRT((COUNT(C114:C116)+COUNT(G114:G116)/2))</f>
        <v>0.18373901779745028</v>
      </c>
    </row>
    <row r="117" spans="2:16">
      <c r="B117" t="s">
        <v>45</v>
      </c>
      <c r="C117">
        <v>24.92764</v>
      </c>
      <c r="D117" s="13"/>
      <c r="E117" s="9"/>
      <c r="F117" s="9"/>
      <c r="G117">
        <v>17.956268000000001</v>
      </c>
      <c r="I117" s="9"/>
      <c r="J117" s="9"/>
      <c r="K117" s="9"/>
      <c r="L117" s="9"/>
      <c r="M117" s="9"/>
      <c r="N117" s="9"/>
      <c r="O117" s="9"/>
    </row>
    <row r="118" spans="2:16">
      <c r="B118" t="s">
        <v>45</v>
      </c>
      <c r="C118">
        <v>24.918431999999999</v>
      </c>
      <c r="D118" s="12"/>
      <c r="E118" s="9"/>
      <c r="F118" s="9"/>
      <c r="G118">
        <v>18.625584</v>
      </c>
      <c r="H118" s="12"/>
      <c r="I118" s="9"/>
      <c r="J118" s="9"/>
      <c r="K118" s="9"/>
      <c r="L118" s="9"/>
      <c r="M118" s="9"/>
      <c r="N118" s="9"/>
      <c r="O118" s="9"/>
    </row>
    <row r="119" spans="2:16" ht="15.75">
      <c r="B119" t="s">
        <v>45</v>
      </c>
      <c r="C119">
        <v>24.861955999999999</v>
      </c>
      <c r="D119" s="5">
        <f>STDEV(C117:C119)</f>
        <v>3.556382454123886E-2</v>
      </c>
      <c r="E119" s="1">
        <f>AVERAGE(C117:C119)</f>
        <v>24.902676</v>
      </c>
      <c r="F119" s="9"/>
      <c r="G119">
        <v>17.908546000000001</v>
      </c>
      <c r="H119" s="4">
        <f>STDEV(G117:G119)</f>
        <v>0.40091661447737742</v>
      </c>
      <c r="I119" s="1">
        <f>AVERAGE(G117:G119)</f>
        <v>18.163466</v>
      </c>
      <c r="J119" s="9"/>
      <c r="K119" s="1">
        <f>E119-I119</f>
        <v>6.7392099999999999</v>
      </c>
      <c r="L119" s="1">
        <f>K119-$K$7</f>
        <v>-3.789024666666668</v>
      </c>
      <c r="M119" s="30">
        <f>SQRT((D119*D119)+(H119*H119))</f>
        <v>0.40249089105221014</v>
      </c>
      <c r="N119" s="17"/>
      <c r="O119" s="10">
        <f>POWER(2,-L119)</f>
        <v>13.823247341158703</v>
      </c>
      <c r="P119" s="29">
        <f>M119/SQRT((COUNT(C117:C119)+COUNT(G117:G119)/2))</f>
        <v>0.18973602561922248</v>
      </c>
    </row>
    <row r="120" spans="2:16">
      <c r="B120" t="s">
        <v>46</v>
      </c>
      <c r="C120">
        <v>24.955901999999998</v>
      </c>
      <c r="D120" s="13"/>
      <c r="E120" s="9"/>
      <c r="F120" s="9"/>
      <c r="G120">
        <v>18.524529000000001</v>
      </c>
      <c r="I120" s="9"/>
      <c r="J120" s="9"/>
      <c r="K120" s="9"/>
      <c r="L120" s="9"/>
      <c r="M120" s="9"/>
      <c r="N120" s="9"/>
      <c r="O120" s="9"/>
    </row>
    <row r="121" spans="2:16">
      <c r="B121" t="s">
        <v>46</v>
      </c>
      <c r="C121">
        <v>24.595327000000001</v>
      </c>
      <c r="D121" s="12"/>
      <c r="E121" s="9"/>
      <c r="F121" s="9"/>
      <c r="G121">
        <v>17.429838</v>
      </c>
      <c r="H121" s="12"/>
      <c r="I121" s="9"/>
      <c r="J121" s="9"/>
      <c r="K121" s="9"/>
      <c r="L121" s="9"/>
      <c r="M121" s="9"/>
      <c r="N121" s="9"/>
      <c r="O121" s="9"/>
    </row>
    <row r="122" spans="2:16" ht="15.75">
      <c r="B122" t="s">
        <v>46</v>
      </c>
      <c r="C122">
        <v>25.195838999999999</v>
      </c>
      <c r="D122" s="5">
        <f>STDEV(C120:C122)</f>
        <v>0.30226885293804373</v>
      </c>
      <c r="E122" s="1">
        <f>AVERAGE(C120:C122)</f>
        <v>24.915689333333333</v>
      </c>
      <c r="F122" s="9"/>
      <c r="G122">
        <v>17.763891000000001</v>
      </c>
      <c r="H122" s="4">
        <f>STDEV(G120:G122)</f>
        <v>0.56102732543873568</v>
      </c>
      <c r="I122" s="1">
        <f>AVERAGE(G120:G122)</f>
        <v>17.906086000000002</v>
      </c>
      <c r="J122" s="9"/>
      <c r="K122" s="1">
        <f>E122-I122</f>
        <v>7.009603333333331</v>
      </c>
      <c r="L122" s="1">
        <f>K122-$K$7</f>
        <v>-3.518631333333337</v>
      </c>
      <c r="M122" s="30">
        <f>SQRT((D122*D122)+(H122*H122))</f>
        <v>0.63727397510444572</v>
      </c>
      <c r="N122" s="17"/>
      <c r="O122" s="10">
        <f>POWER(2,-L122)</f>
        <v>11.460764142099114</v>
      </c>
      <c r="P122" s="29">
        <f>M122/SQRT((COUNT(C120:C122)+COUNT(G120:G122)/2))</f>
        <v>0.30041383284670714</v>
      </c>
    </row>
    <row r="123" spans="2:16">
      <c r="B123" t="s">
        <v>47</v>
      </c>
      <c r="C123">
        <v>26.713433999999999</v>
      </c>
      <c r="D123" s="13"/>
      <c r="E123" s="9"/>
      <c r="F123" s="9"/>
      <c r="G123">
        <v>19.272366999999999</v>
      </c>
      <c r="I123" s="9"/>
      <c r="J123" s="9"/>
      <c r="K123" s="9"/>
      <c r="L123" s="9"/>
      <c r="M123" s="9"/>
      <c r="N123" s="9"/>
      <c r="O123" s="9"/>
    </row>
    <row r="124" spans="2:16">
      <c r="B124" t="s">
        <v>47</v>
      </c>
      <c r="C124">
        <v>27.494129999999998</v>
      </c>
      <c r="D124" s="12"/>
      <c r="E124" s="9"/>
      <c r="F124" s="9"/>
      <c r="G124">
        <v>19.417670999999999</v>
      </c>
      <c r="H124" s="12"/>
      <c r="I124" s="9"/>
      <c r="J124" s="9"/>
      <c r="K124" s="9"/>
      <c r="L124" s="9"/>
      <c r="M124" s="9"/>
      <c r="N124" s="9"/>
      <c r="O124" s="9"/>
    </row>
    <row r="125" spans="2:16" ht="15.75">
      <c r="B125" t="s">
        <v>47</v>
      </c>
      <c r="C125">
        <v>27.596968</v>
      </c>
      <c r="D125" s="5">
        <f>STDEV(C123:C125)</f>
        <v>0.48316564237269771</v>
      </c>
      <c r="E125" s="1">
        <f>AVERAGE(C123:C125)</f>
        <v>27.26817733333333</v>
      </c>
      <c r="F125" s="9"/>
      <c r="G125">
        <v>19.702936000000001</v>
      </c>
      <c r="H125" s="4">
        <f>STDEV(G123:G125)</f>
        <v>0.21904300810649266</v>
      </c>
      <c r="I125" s="1">
        <f>AVERAGE(G123:G125)</f>
        <v>19.464324666666666</v>
      </c>
      <c r="J125" s="9"/>
      <c r="K125" s="1">
        <f>E125-I125</f>
        <v>7.8038526666666641</v>
      </c>
      <c r="L125" s="1">
        <f>K125-$K$7</f>
        <v>-2.7243820000000039</v>
      </c>
      <c r="M125" s="30">
        <f>SQRT((D125*D125)+(H125*H125))</f>
        <v>0.53049870628472096</v>
      </c>
      <c r="N125" s="17"/>
      <c r="O125" s="10">
        <f>POWER(2,-L125)</f>
        <v>6.6087709729063251</v>
      </c>
      <c r="P125" s="29">
        <f>M125/SQRT((COUNT(C123:C125)+COUNT(G123:G125)/2))</f>
        <v>0.25007948841641114</v>
      </c>
    </row>
    <row r="126" spans="2:16">
      <c r="B126" t="s">
        <v>48</v>
      </c>
      <c r="C126">
        <v>21.170029</v>
      </c>
      <c r="D126" s="13"/>
      <c r="E126" s="9"/>
      <c r="F126" s="9"/>
      <c r="G126">
        <v>16.931889000000002</v>
      </c>
      <c r="I126" s="9"/>
      <c r="J126" s="9"/>
      <c r="K126" s="9"/>
      <c r="L126" s="9"/>
      <c r="M126" s="9"/>
      <c r="N126" s="9"/>
      <c r="O126" s="9"/>
    </row>
    <row r="127" spans="2:16">
      <c r="B127" t="s">
        <v>48</v>
      </c>
      <c r="C127">
        <v>21.308992</v>
      </c>
      <c r="D127" s="12"/>
      <c r="E127" s="9"/>
      <c r="F127" s="9"/>
      <c r="G127">
        <v>16.527037</v>
      </c>
      <c r="H127" s="12"/>
      <c r="I127" s="9"/>
      <c r="J127" s="9"/>
      <c r="K127" s="9"/>
      <c r="L127" s="9"/>
      <c r="M127" s="9"/>
      <c r="N127" s="9"/>
      <c r="O127" s="9"/>
    </row>
    <row r="128" spans="2:16" ht="15.75">
      <c r="B128" t="s">
        <v>48</v>
      </c>
      <c r="C128">
        <v>21.149978999999998</v>
      </c>
      <c r="D128" s="5">
        <f>STDEV(C126:C128)</f>
        <v>8.6600473476381445E-2</v>
      </c>
      <c r="E128" s="1">
        <f>AVERAGE(C126:C128)</f>
        <v>21.209666666666667</v>
      </c>
      <c r="F128" s="9"/>
      <c r="G128">
        <v>16.759598</v>
      </c>
      <c r="H128" s="4">
        <f>STDEV(G126:G128)</f>
        <v>0.20317231984450076</v>
      </c>
      <c r="I128" s="1">
        <f>AVERAGE(G126:G128)</f>
        <v>16.739508000000001</v>
      </c>
      <c r="J128" s="9"/>
      <c r="K128" s="1">
        <f>E128-I128</f>
        <v>4.4701586666666664</v>
      </c>
      <c r="L128" s="1">
        <f>K128-$K$7</f>
        <v>-6.0580760000000016</v>
      </c>
      <c r="M128" s="30">
        <f>SQRT((D128*D128)+(H128*H128))</f>
        <v>0.22085885437837796</v>
      </c>
      <c r="N128" s="17"/>
      <c r="O128" s="10">
        <f>POWER(2,-L128)</f>
        <v>66.628892115116244</v>
      </c>
      <c r="P128" s="29">
        <f>M128/SQRT((COUNT(C126:C128)+COUNT(G126:G128)/2))</f>
        <v>0.10411386241069552</v>
      </c>
    </row>
    <row r="129" spans="2:16">
      <c r="B129" t="s">
        <v>49</v>
      </c>
      <c r="C129">
        <v>24.243466999999999</v>
      </c>
      <c r="D129" s="13"/>
      <c r="E129" s="9"/>
      <c r="F129" s="9"/>
      <c r="G129">
        <v>18.951644999999999</v>
      </c>
      <c r="I129" s="9"/>
      <c r="J129" s="9"/>
      <c r="K129" s="9"/>
      <c r="L129" s="9"/>
      <c r="M129" s="9"/>
      <c r="N129" s="9"/>
      <c r="O129" s="9"/>
    </row>
    <row r="130" spans="2:16">
      <c r="B130" t="s">
        <v>49</v>
      </c>
      <c r="C130">
        <v>24.694965</v>
      </c>
      <c r="D130" s="12"/>
      <c r="E130" s="9"/>
      <c r="F130" s="9"/>
      <c r="G130">
        <v>18.298390999999999</v>
      </c>
      <c r="H130" s="12"/>
      <c r="I130" s="9"/>
      <c r="J130" s="9"/>
      <c r="K130" s="9"/>
      <c r="L130" s="9"/>
      <c r="M130" s="9"/>
      <c r="N130" s="9"/>
      <c r="O130" s="9"/>
    </row>
    <row r="131" spans="2:16" ht="15.75">
      <c r="B131" t="s">
        <v>49</v>
      </c>
      <c r="C131">
        <v>22.571422999999999</v>
      </c>
      <c r="D131" s="5">
        <f t="shared" ref="D131" si="0">STDEV(C129:C131)</f>
        <v>1.1187055173803606</v>
      </c>
      <c r="E131" s="1">
        <f t="shared" ref="E131" si="1">AVERAGE(C129:C131)</f>
        <v>23.836618333333334</v>
      </c>
      <c r="F131" s="9"/>
      <c r="G131">
        <v>18.441887000000001</v>
      </c>
      <c r="H131" s="4">
        <f t="shared" ref="H131" si="2">STDEV(G129:G131)</f>
        <v>0.34331353723585573</v>
      </c>
      <c r="I131" s="1">
        <f t="shared" ref="I131" si="3">AVERAGE(G129:G131)</f>
        <v>18.563974333333331</v>
      </c>
      <c r="J131" s="9"/>
      <c r="K131" s="1">
        <f t="shared" ref="K131" si="4">E131-I131</f>
        <v>5.2726440000000032</v>
      </c>
      <c r="L131" s="1">
        <f t="shared" ref="L131" si="5">K131-$K$7</f>
        <v>-5.2555906666666647</v>
      </c>
      <c r="M131" s="30">
        <f t="shared" ref="M131" si="6">SQRT((D131*D131)+(H131*H131))</f>
        <v>1.1701992221270083</v>
      </c>
      <c r="N131" s="17"/>
      <c r="O131" s="10">
        <f t="shared" ref="O131" si="7">POWER(2,-L131)</f>
        <v>38.202381353911612</v>
      </c>
      <c r="P131" s="29">
        <f t="shared" ref="P131" si="8">M131/SQRT((COUNT(C129:C131)+COUNT(G129:G131)/2))</f>
        <v>0.55163720353682044</v>
      </c>
    </row>
    <row r="132" spans="2:16">
      <c r="B132" t="s">
        <v>50</v>
      </c>
      <c r="C132"/>
      <c r="D132" s="13"/>
      <c r="E132" s="9"/>
      <c r="F132" s="9"/>
      <c r="G132">
        <v>15.331189</v>
      </c>
      <c r="I132" s="9"/>
      <c r="J132" s="9"/>
      <c r="K132" s="9"/>
      <c r="L132" s="9"/>
      <c r="M132" s="9"/>
      <c r="N132" s="9"/>
      <c r="O132" s="9"/>
    </row>
    <row r="133" spans="2:16">
      <c r="B133" t="s">
        <v>50</v>
      </c>
      <c r="C133">
        <v>23.622409999999999</v>
      </c>
      <c r="D133" s="12"/>
      <c r="E133" s="9"/>
      <c r="F133" s="9"/>
      <c r="G133">
        <v>16.451526999999999</v>
      </c>
      <c r="H133" s="12"/>
      <c r="I133" s="9"/>
      <c r="J133" s="9"/>
      <c r="K133" s="9"/>
      <c r="L133" s="9"/>
      <c r="M133" s="9"/>
      <c r="N133" s="9"/>
      <c r="O133" s="9"/>
    </row>
    <row r="134" spans="2:16" ht="15.75">
      <c r="B134" t="s">
        <v>50</v>
      </c>
      <c r="C134">
        <v>22.972329999999999</v>
      </c>
      <c r="D134" s="5">
        <f t="shared" ref="D134" si="9">STDEV(C132:C134)</f>
        <v>0.45967597631349205</v>
      </c>
      <c r="E134" s="1">
        <f t="shared" ref="E134" si="10">AVERAGE(C132:C134)</f>
        <v>23.297370000000001</v>
      </c>
      <c r="F134" s="9"/>
      <c r="G134">
        <v>15.867258</v>
      </c>
      <c r="H134" s="4">
        <f t="shared" ref="H134" si="11">STDEV(G132:G134)</f>
        <v>0.56034178132127521</v>
      </c>
      <c r="I134" s="1">
        <f t="shared" ref="I134" si="12">AVERAGE(G132:G134)</f>
        <v>15.883324666666667</v>
      </c>
      <c r="J134" s="9"/>
      <c r="K134" s="1">
        <f t="shared" ref="K134" si="13">E134-I134</f>
        <v>7.414045333333334</v>
      </c>
      <c r="L134" s="1">
        <f t="shared" ref="L134" si="14">K134-$K$7</f>
        <v>-3.1141893333333339</v>
      </c>
      <c r="M134" s="30">
        <f t="shared" ref="M134" si="15">SQRT((D134*D134)+(H134*H134))</f>
        <v>0.72476542073560735</v>
      </c>
      <c r="N134" s="17"/>
      <c r="O134" s="10">
        <f t="shared" ref="O134" si="16">POWER(2,-L134)</f>
        <v>8.6589334442740213</v>
      </c>
      <c r="P134" s="29">
        <f t="shared" ref="P134" si="17">M134/SQRT((COUNT(C132:C134)+COUNT(G132:G134)/2))</f>
        <v>0.3874034128819584</v>
      </c>
    </row>
    <row r="135" spans="2:16">
      <c r="B135" t="s">
        <v>51</v>
      </c>
      <c r="C135">
        <v>26.089784999999999</v>
      </c>
      <c r="D135" s="13"/>
      <c r="E135" s="9"/>
      <c r="F135" s="9"/>
      <c r="G135">
        <v>18.354118</v>
      </c>
      <c r="I135" s="9"/>
      <c r="J135" s="9"/>
      <c r="K135" s="9"/>
      <c r="L135" s="9"/>
      <c r="M135" s="9"/>
      <c r="N135" s="9"/>
      <c r="O135" s="9"/>
    </row>
    <row r="136" spans="2:16">
      <c r="B136" t="s">
        <v>51</v>
      </c>
      <c r="C136">
        <v>26.488688</v>
      </c>
      <c r="D136" s="12"/>
      <c r="E136" s="9"/>
      <c r="F136" s="9"/>
      <c r="G136">
        <v>18.187180999999999</v>
      </c>
      <c r="H136" s="12"/>
      <c r="I136" s="9"/>
      <c r="J136" s="9"/>
      <c r="K136" s="9"/>
      <c r="L136" s="9"/>
      <c r="M136" s="9"/>
      <c r="N136" s="9"/>
      <c r="O136" s="9"/>
    </row>
    <row r="137" spans="2:16" ht="15.75">
      <c r="B137" t="s">
        <v>51</v>
      </c>
      <c r="C137">
        <v>25.282482000000002</v>
      </c>
      <c r="D137" s="5">
        <f t="shared" ref="D137" si="18">STDEV(C135:C137)</f>
        <v>0.6145180566445404</v>
      </c>
      <c r="E137" s="1">
        <f t="shared" ref="E137" si="19">AVERAGE(C135:C137)</f>
        <v>25.953651666666669</v>
      </c>
      <c r="F137" s="9"/>
      <c r="G137">
        <v>17.553985999999998</v>
      </c>
      <c r="H137" s="4">
        <f t="shared" ref="H137" si="20">STDEV(G135:G137)</f>
        <v>0.42210091356979512</v>
      </c>
      <c r="I137" s="1">
        <f t="shared" ref="I137" si="21">AVERAGE(G135:G137)</f>
        <v>18.031761666666664</v>
      </c>
      <c r="J137" s="9"/>
      <c r="K137" s="1">
        <f t="shared" ref="K137" si="22">E137-I137</f>
        <v>7.9218900000000048</v>
      </c>
      <c r="L137" s="1">
        <f t="shared" ref="L137" si="23">K137-$K$7</f>
        <v>-2.6063446666666632</v>
      </c>
      <c r="M137" s="30">
        <f t="shared" ref="M137" si="24">SQRT((D137*D137)+(H137*H137))</f>
        <v>0.74552104140569919</v>
      </c>
      <c r="N137" s="17"/>
      <c r="O137" s="10">
        <f t="shared" ref="O137" si="25">POWER(2,-L137)</f>
        <v>6.0895881809976364</v>
      </c>
      <c r="P137" s="29">
        <f t="shared" ref="P137" si="26">M137/SQRT((COUNT(C135:C137)+COUNT(G135:G137)/2))</f>
        <v>0.35144198926348452</v>
      </c>
    </row>
    <row r="138" spans="2:16">
      <c r="B138" t="s">
        <v>52</v>
      </c>
      <c r="C138">
        <v>23.138529999999999</v>
      </c>
      <c r="D138" s="13"/>
      <c r="E138" s="9"/>
      <c r="F138" s="9"/>
      <c r="G138">
        <v>16.564920000000001</v>
      </c>
      <c r="I138" s="9"/>
      <c r="J138" s="9"/>
      <c r="K138" s="9"/>
      <c r="L138" s="9"/>
      <c r="M138" s="9"/>
      <c r="N138" s="9"/>
      <c r="O138" s="9"/>
    </row>
    <row r="139" spans="2:16">
      <c r="B139" t="s">
        <v>52</v>
      </c>
      <c r="C139">
        <v>23.118293999999999</v>
      </c>
      <c r="D139" s="12"/>
      <c r="E139" s="9"/>
      <c r="F139" s="9"/>
      <c r="G139">
        <v>16.134604</v>
      </c>
      <c r="H139" s="12"/>
      <c r="I139" s="9"/>
      <c r="J139" s="9"/>
      <c r="K139" s="9"/>
      <c r="L139" s="9"/>
      <c r="M139" s="9"/>
      <c r="N139" s="9"/>
      <c r="O139" s="9"/>
    </row>
    <row r="140" spans="2:16" ht="15.75">
      <c r="B140" t="s">
        <v>52</v>
      </c>
      <c r="C140">
        <v>22.642878</v>
      </c>
      <c r="D140" s="5">
        <f t="shared" ref="D140" si="27">STDEV(C138:C140)</f>
        <v>0.28050572598329199</v>
      </c>
      <c r="E140" s="1">
        <f t="shared" ref="E140" si="28">AVERAGE(C138:C140)</f>
        <v>22.96656733333333</v>
      </c>
      <c r="F140" s="9"/>
      <c r="G140">
        <v>16.159251999999999</v>
      </c>
      <c r="H140" s="4">
        <f t="shared" ref="H140" si="29">STDEV(G138:G140)</f>
        <v>0.24164226657892868</v>
      </c>
      <c r="I140" s="1">
        <f t="shared" ref="I140" si="30">AVERAGE(G138:G140)</f>
        <v>16.286258666666665</v>
      </c>
      <c r="J140" s="9"/>
      <c r="K140" s="1">
        <f t="shared" ref="K140" si="31">E140-I140</f>
        <v>6.6803086666666651</v>
      </c>
      <c r="L140" s="1">
        <f t="shared" ref="L140" si="32">K140-$K$7</f>
        <v>-3.8479260000000028</v>
      </c>
      <c r="M140" s="30">
        <f t="shared" ref="M140" si="33">SQRT((D140*D140)+(H140*H140))</f>
        <v>0.37023566455274909</v>
      </c>
      <c r="N140" s="17"/>
      <c r="O140" s="10">
        <f t="shared" ref="O140" si="34">POWER(2,-L140)</f>
        <v>14.399292276419496</v>
      </c>
      <c r="P140" s="29">
        <f t="shared" ref="P140" si="35">M140/SQRT((COUNT(C138:C140)+COUNT(G138:G140)/2))</f>
        <v>0.17453076602823786</v>
      </c>
    </row>
    <row r="141" spans="2:16">
      <c r="B141" t="s">
        <v>53</v>
      </c>
      <c r="C141">
        <v>28.038900000000002</v>
      </c>
      <c r="D141" s="13"/>
      <c r="E141" s="9"/>
      <c r="F141" s="9"/>
      <c r="G141">
        <v>19.355947</v>
      </c>
      <c r="I141" s="9"/>
      <c r="J141" s="9"/>
      <c r="K141" s="9"/>
      <c r="L141" s="9"/>
      <c r="M141" s="9"/>
      <c r="N141" s="9"/>
      <c r="O141" s="9"/>
    </row>
    <row r="142" spans="2:16">
      <c r="B142" t="s">
        <v>53</v>
      </c>
      <c r="C142">
        <v>27.420017000000001</v>
      </c>
      <c r="D142" s="12"/>
      <c r="E142" s="9"/>
      <c r="F142" s="9"/>
      <c r="G142">
        <v>19.198277000000001</v>
      </c>
      <c r="H142" s="12"/>
      <c r="I142" s="9"/>
      <c r="J142" s="9"/>
      <c r="K142" s="9"/>
      <c r="L142" s="9"/>
      <c r="M142" s="9"/>
      <c r="N142" s="9"/>
      <c r="O142" s="9"/>
    </row>
    <row r="143" spans="2:16" ht="15.75">
      <c r="B143" t="s">
        <v>53</v>
      </c>
      <c r="C143">
        <v>27.748377000000001</v>
      </c>
      <c r="D143" s="5">
        <f t="shared" ref="D143" si="36">STDEV(C141:C143)</f>
        <v>0.30963421183094336</v>
      </c>
      <c r="E143" s="1">
        <f t="shared" ref="E143" si="37">AVERAGE(C141:C143)</f>
        <v>27.735764666666668</v>
      </c>
      <c r="F143" s="9"/>
      <c r="G143">
        <v>19.369472999999999</v>
      </c>
      <c r="H143" s="4">
        <f t="shared" ref="H143" si="38">STDEV(G141:G143)</f>
        <v>9.5176022883916911E-2</v>
      </c>
      <c r="I143" s="1">
        <f t="shared" ref="I143" si="39">AVERAGE(G141:G143)</f>
        <v>19.307899000000003</v>
      </c>
      <c r="J143" s="9"/>
      <c r="K143" s="1">
        <f t="shared" ref="K143" si="40">E143-I143</f>
        <v>8.4278656666666656</v>
      </c>
      <c r="L143" s="1">
        <f t="shared" ref="L143" si="41">K143-$K$7</f>
        <v>-2.1003690000000024</v>
      </c>
      <c r="M143" s="30">
        <f t="shared" ref="M143" si="42">SQRT((D143*D143)+(H143*H143))</f>
        <v>0.32393181453535769</v>
      </c>
      <c r="N143" s="17"/>
      <c r="O143" s="10">
        <f t="shared" ref="O143" si="43">POWER(2,-L143)</f>
        <v>4.2881905059942964</v>
      </c>
      <c r="P143" s="29">
        <f t="shared" ref="P143" si="44">M143/SQRT((COUNT(C141:C143)+COUNT(G141:G143)/2))</f>
        <v>0.15270292180000966</v>
      </c>
    </row>
    <row r="144" spans="2:16">
      <c r="B144" t="s">
        <v>54</v>
      </c>
      <c r="C144">
        <v>22.302434999999999</v>
      </c>
      <c r="D144" s="13"/>
      <c r="E144" s="9"/>
      <c r="F144" s="9"/>
      <c r="G144">
        <v>16.351559000000002</v>
      </c>
      <c r="I144" s="9"/>
      <c r="J144" s="9"/>
      <c r="K144" s="9"/>
      <c r="L144" s="9"/>
      <c r="M144" s="9"/>
      <c r="N144" s="9"/>
      <c r="O144" s="9"/>
    </row>
    <row r="145" spans="2:16">
      <c r="B145" t="s">
        <v>54</v>
      </c>
      <c r="C145">
        <v>22.212723</v>
      </c>
      <c r="D145" s="12"/>
      <c r="E145" s="9"/>
      <c r="F145" s="9"/>
      <c r="G145">
        <v>16.539158</v>
      </c>
      <c r="H145" s="12"/>
      <c r="I145" s="9"/>
      <c r="J145" s="9"/>
      <c r="K145" s="9"/>
      <c r="L145" s="9"/>
      <c r="M145" s="9"/>
      <c r="N145" s="9"/>
      <c r="O145" s="9"/>
    </row>
    <row r="146" spans="2:16" ht="15.75">
      <c r="B146" t="s">
        <v>54</v>
      </c>
      <c r="C146">
        <v>23.350508000000001</v>
      </c>
      <c r="D146" s="5">
        <f t="shared" ref="D146" si="45">STDEV(C144:C146)</f>
        <v>0.63259517893852457</v>
      </c>
      <c r="E146" s="1">
        <f t="shared" ref="E146" si="46">AVERAGE(C144:C146)</f>
        <v>22.621888666666667</v>
      </c>
      <c r="F146" s="9"/>
      <c r="G146">
        <v>16.644918000000001</v>
      </c>
      <c r="H146" s="4">
        <f t="shared" ref="H146" si="47">STDEV(G144:G146)</f>
        <v>0.1485698855097371</v>
      </c>
      <c r="I146" s="1">
        <f t="shared" ref="I146" si="48">AVERAGE(G144:G146)</f>
        <v>16.511878333333332</v>
      </c>
      <c r="J146" s="9"/>
      <c r="K146" s="1">
        <f t="shared" ref="K146" si="49">E146-I146</f>
        <v>6.1100103333333351</v>
      </c>
      <c r="L146" s="1">
        <f t="shared" ref="L146" si="50">K146-$K$7</f>
        <v>-4.4182243333333329</v>
      </c>
      <c r="M146" s="30">
        <f t="shared" ref="M146" si="51">SQRT((D146*D146)+(H146*H146))</f>
        <v>0.64980741092776118</v>
      </c>
      <c r="N146" s="17"/>
      <c r="O146" s="10">
        <f t="shared" ref="O146" si="52">POWER(2,-L146)</f>
        <v>21.380509579867091</v>
      </c>
      <c r="P146" s="29">
        <f t="shared" ref="P146" si="53">M146/SQRT((COUNT(C144:C146)+COUNT(G144:G146)/2))</f>
        <v>0.30632215115486228</v>
      </c>
    </row>
    <row r="147" spans="2:16">
      <c r="B147" t="s">
        <v>55</v>
      </c>
      <c r="C147">
        <v>26.330465</v>
      </c>
      <c r="D147" s="13"/>
      <c r="E147" s="9"/>
      <c r="F147" s="9"/>
      <c r="G147">
        <v>18.01079</v>
      </c>
      <c r="I147" s="9"/>
      <c r="J147" s="9"/>
      <c r="K147" s="9"/>
      <c r="L147" s="9"/>
      <c r="M147" s="9"/>
      <c r="N147" s="9"/>
      <c r="O147" s="9"/>
    </row>
    <row r="148" spans="2:16">
      <c r="B148" t="s">
        <v>55</v>
      </c>
      <c r="C148">
        <v>25.371158999999999</v>
      </c>
      <c r="D148" s="12"/>
      <c r="E148" s="9"/>
      <c r="F148" s="9"/>
      <c r="G148">
        <v>18.750830000000001</v>
      </c>
      <c r="H148" s="12"/>
      <c r="I148" s="9"/>
      <c r="J148" s="9"/>
      <c r="K148" s="9"/>
      <c r="L148" s="9"/>
      <c r="M148" s="9"/>
      <c r="N148" s="9"/>
      <c r="O148" s="9"/>
    </row>
    <row r="149" spans="2:16" ht="15.75">
      <c r="B149" t="s">
        <v>55</v>
      </c>
      <c r="C149">
        <v>25.876882999999999</v>
      </c>
      <c r="D149" s="5">
        <f t="shared" ref="D149" si="54">STDEV(C147:C149)</f>
        <v>0.47988911853610322</v>
      </c>
      <c r="E149" s="1">
        <f t="shared" ref="E149" si="55">AVERAGE(C147:C149)</f>
        <v>25.859502333333335</v>
      </c>
      <c r="F149" s="9"/>
      <c r="G149">
        <v>18.542341</v>
      </c>
      <c r="H149" s="4">
        <f t="shared" ref="H149" si="56">STDEV(G147:G149)</f>
        <v>0.38159169503586093</v>
      </c>
      <c r="I149" s="1">
        <f t="shared" ref="I149" si="57">AVERAGE(G147:G149)</f>
        <v>18.434653666666666</v>
      </c>
      <c r="J149" s="9"/>
      <c r="K149" s="1">
        <f t="shared" ref="K149" si="58">E149-I149</f>
        <v>7.4248486666666693</v>
      </c>
      <c r="L149" s="1">
        <f t="shared" ref="L149" si="59">K149-$K$7</f>
        <v>-3.1033859999999986</v>
      </c>
      <c r="M149" s="30">
        <f t="shared" ref="M149" si="60">SQRT((D149*D149)+(H149*H149))</f>
        <v>0.61311156228675023</v>
      </c>
      <c r="N149" s="17"/>
      <c r="O149" s="10">
        <f t="shared" ref="O149" si="61">POWER(2,-L149)</f>
        <v>8.5943349210346565</v>
      </c>
      <c r="P149" s="29">
        <f t="shared" ref="P149" si="62">M149/SQRT((COUNT(C147:C149)+COUNT(G147:G149)/2))</f>
        <v>0.28902356221122627</v>
      </c>
    </row>
    <row r="150" spans="2:16">
      <c r="B150" t="s">
        <v>56</v>
      </c>
      <c r="C150">
        <v>23.629567999999999</v>
      </c>
      <c r="D150" s="13"/>
      <c r="E150" s="9"/>
      <c r="F150" s="9"/>
      <c r="G150">
        <v>17.311285000000002</v>
      </c>
      <c r="I150" s="9"/>
      <c r="J150" s="9"/>
      <c r="K150" s="9"/>
      <c r="L150" s="9"/>
      <c r="M150" s="9"/>
      <c r="N150" s="9"/>
      <c r="O150" s="9"/>
    </row>
    <row r="151" spans="2:16">
      <c r="B151" t="s">
        <v>56</v>
      </c>
      <c r="C151">
        <v>23.662953999999999</v>
      </c>
      <c r="D151" s="12"/>
      <c r="E151" s="9"/>
      <c r="F151" s="9"/>
      <c r="G151">
        <v>17.342915999999999</v>
      </c>
      <c r="H151" s="12"/>
      <c r="I151" s="9"/>
      <c r="J151" s="9"/>
      <c r="K151" s="9"/>
      <c r="L151" s="9"/>
      <c r="M151" s="9"/>
      <c r="N151" s="9"/>
      <c r="O151" s="9"/>
    </row>
    <row r="152" spans="2:16" ht="15.75">
      <c r="B152" t="s">
        <v>56</v>
      </c>
      <c r="C152">
        <v>23.854488</v>
      </c>
      <c r="D152" s="5">
        <f t="shared" ref="D152" si="63">STDEV(C150:C152)</f>
        <v>0.12137332529019758</v>
      </c>
      <c r="E152" s="1">
        <f t="shared" ref="E152" si="64">AVERAGE(C150:C152)</f>
        <v>23.715669999999999</v>
      </c>
      <c r="F152" s="9"/>
      <c r="G152">
        <v>17.419588000000001</v>
      </c>
      <c r="H152" s="4">
        <f t="shared" ref="H152" si="65">STDEV(G150:G152)</f>
        <v>5.5690596983093435E-2</v>
      </c>
      <c r="I152" s="1">
        <f t="shared" ref="I152" si="66">AVERAGE(G150:G152)</f>
        <v>17.357929666666667</v>
      </c>
      <c r="J152" s="9"/>
      <c r="K152" s="1">
        <f t="shared" ref="K152" si="67">E152-I152</f>
        <v>6.3577403333333322</v>
      </c>
      <c r="L152" s="1">
        <f t="shared" ref="L152" si="68">K152-$K$7</f>
        <v>-4.1704943333333357</v>
      </c>
      <c r="M152" s="30">
        <f t="shared" ref="M152" si="69">SQRT((D152*D152)+(H152*H152))</f>
        <v>0.13353998159477726</v>
      </c>
      <c r="N152" s="17"/>
      <c r="O152" s="10">
        <f t="shared" ref="O152" si="70">POWER(2,-L152)</f>
        <v>18.007104756096755</v>
      </c>
      <c r="P152" s="29">
        <f t="shared" ref="P152" si="71">M152/SQRT((COUNT(C150:C152)+COUNT(G150:G152)/2))</f>
        <v>6.2951351030129166E-2</v>
      </c>
    </row>
    <row r="153" spans="2:16">
      <c r="B153" t="s">
        <v>57</v>
      </c>
      <c r="C153">
        <v>24.537849999999999</v>
      </c>
      <c r="D153" s="13"/>
      <c r="E153" s="9"/>
      <c r="F153" s="9"/>
      <c r="G153">
        <v>17.549413999999999</v>
      </c>
      <c r="I153" s="9"/>
      <c r="J153" s="9"/>
      <c r="K153" s="9"/>
      <c r="L153" s="9"/>
      <c r="M153" s="9"/>
      <c r="N153" s="9"/>
      <c r="O153" s="9"/>
    </row>
    <row r="154" spans="2:16">
      <c r="B154" t="s">
        <v>57</v>
      </c>
      <c r="C154">
        <v>24.687049999999999</v>
      </c>
      <c r="D154" s="12"/>
      <c r="E154" s="9"/>
      <c r="F154" s="9"/>
      <c r="G154">
        <v>17.616154000000002</v>
      </c>
      <c r="H154" s="12"/>
      <c r="I154" s="9"/>
      <c r="J154" s="9"/>
      <c r="K154" s="9"/>
      <c r="L154" s="9"/>
      <c r="M154" s="9"/>
      <c r="N154" s="9"/>
      <c r="O154" s="9"/>
    </row>
    <row r="155" spans="2:16" ht="15.75">
      <c r="B155" t="s">
        <v>57</v>
      </c>
      <c r="C155">
        <v>24.830423</v>
      </c>
      <c r="D155" s="5">
        <f t="shared" ref="D155" si="72">STDEV(C153:C155)</f>
        <v>0.14629617075075294</v>
      </c>
      <c r="E155" s="1">
        <f t="shared" ref="E155" si="73">AVERAGE(C153:C155)</f>
        <v>24.685107666666667</v>
      </c>
      <c r="F155" s="9"/>
      <c r="G155">
        <v>17.557258999999998</v>
      </c>
      <c r="H155" s="4">
        <f t="shared" ref="H155" si="74">STDEV(G153:G155)</f>
        <v>3.6479201037487932E-2</v>
      </c>
      <c r="I155" s="1">
        <f t="shared" ref="I155" si="75">AVERAGE(G153:G155)</f>
        <v>17.574275666666665</v>
      </c>
      <c r="J155" s="9"/>
      <c r="K155" s="1">
        <f t="shared" ref="K155" si="76">E155-I155</f>
        <v>7.110832000000002</v>
      </c>
      <c r="L155" s="1">
        <f t="shared" ref="L155" si="77">K155-$K$7</f>
        <v>-3.4174026666666659</v>
      </c>
      <c r="M155" s="30">
        <f t="shared" ref="M155" si="78">SQRT((D155*D155)+(H155*H155))</f>
        <v>0.15077566675251985</v>
      </c>
      <c r="N155" s="17"/>
      <c r="O155" s="10">
        <f t="shared" ref="O155" si="79">POWER(2,-L155)</f>
        <v>10.684168039170073</v>
      </c>
      <c r="P155" s="29">
        <f t="shared" ref="P155" si="80">M155/SQRT((COUNT(C153:C155)+COUNT(G153:G155)/2))</f>
        <v>7.1076330932419912E-2</v>
      </c>
    </row>
    <row r="156" spans="2:16">
      <c r="B156" t="s">
        <v>58</v>
      </c>
      <c r="C156">
        <v>24.109445999999998</v>
      </c>
      <c r="D156" s="13"/>
      <c r="E156" s="9"/>
      <c r="F156" s="9"/>
      <c r="G156">
        <v>17.864692999999999</v>
      </c>
      <c r="I156" s="9"/>
      <c r="J156" s="9"/>
      <c r="K156" s="9"/>
      <c r="L156" s="9"/>
      <c r="M156" s="9"/>
      <c r="N156" s="9"/>
      <c r="O156" s="9"/>
    </row>
    <row r="157" spans="2:16">
      <c r="B157" t="s">
        <v>58</v>
      </c>
      <c r="C157">
        <v>23.575811000000002</v>
      </c>
      <c r="D157" s="12"/>
      <c r="E157" s="9"/>
      <c r="F157" s="9"/>
      <c r="G157">
        <v>18.315588000000002</v>
      </c>
      <c r="H157" s="12"/>
      <c r="I157" s="9"/>
      <c r="J157" s="9"/>
      <c r="K157" s="9"/>
      <c r="L157" s="9"/>
      <c r="M157" s="9"/>
      <c r="N157" s="9"/>
      <c r="O157" s="9"/>
    </row>
    <row r="158" spans="2:16" ht="15.75">
      <c r="B158" t="s">
        <v>58</v>
      </c>
      <c r="C158">
        <v>23.666264000000002</v>
      </c>
      <c r="D158" s="5">
        <f t="shared" ref="D158" si="81">STDEV(C156:C158)</f>
        <v>0.28558663121067401</v>
      </c>
      <c r="E158" s="1">
        <f t="shared" ref="E158" si="82">AVERAGE(C156:C158)</f>
        <v>23.783840333333334</v>
      </c>
      <c r="F158" s="9"/>
      <c r="G158">
        <v>17.992989000000001</v>
      </c>
      <c r="H158" s="4">
        <f t="shared" ref="H158" si="83">STDEV(G156:G158)</f>
        <v>0.23232028159479431</v>
      </c>
      <c r="I158" s="1">
        <f t="shared" ref="I158" si="84">AVERAGE(G156:G158)</f>
        <v>18.057756666666666</v>
      </c>
      <c r="J158" s="9"/>
      <c r="K158" s="1">
        <f t="shared" ref="K158" si="85">E158-I158</f>
        <v>5.7260836666666677</v>
      </c>
      <c r="L158" s="1">
        <f t="shared" ref="L158" si="86">K158-$K$7</f>
        <v>-4.8021510000000003</v>
      </c>
      <c r="M158" s="30">
        <f t="shared" ref="M158" si="87">SQRT((D158*D158)+(H158*H158))</f>
        <v>0.3681473036252555</v>
      </c>
      <c r="N158" s="17"/>
      <c r="O158" s="10">
        <f t="shared" ref="O158" si="88">POWER(2,-L158)</f>
        <v>27.899183586683105</v>
      </c>
      <c r="P158" s="29">
        <f t="shared" ref="P158" si="89">M158/SQRT((COUNT(C156:C158)+COUNT(G156:G158)/2))</f>
        <v>0.17354630324597403</v>
      </c>
    </row>
    <row r="159" spans="2:16">
      <c r="B159" t="s">
        <v>59</v>
      </c>
      <c r="C159">
        <v>30.45674</v>
      </c>
      <c r="D159" s="13"/>
      <c r="E159" s="9"/>
      <c r="F159" s="9"/>
      <c r="G159">
        <v>22.512917999999999</v>
      </c>
      <c r="I159" s="9"/>
      <c r="J159" s="9"/>
      <c r="K159" s="9"/>
      <c r="L159" s="9"/>
      <c r="M159" s="9"/>
      <c r="N159" s="9"/>
      <c r="O159" s="9"/>
    </row>
    <row r="160" spans="2:16">
      <c r="B160" t="s">
        <v>59</v>
      </c>
      <c r="C160">
        <v>30.229755000000001</v>
      </c>
      <c r="D160" s="12"/>
      <c r="E160" s="9"/>
      <c r="F160" s="9"/>
      <c r="G160">
        <v>22.541260000000001</v>
      </c>
      <c r="H160" s="12"/>
      <c r="I160" s="9"/>
      <c r="J160" s="9"/>
      <c r="K160" s="9"/>
      <c r="L160" s="9"/>
      <c r="M160" s="9"/>
      <c r="N160" s="9"/>
      <c r="O160" s="9"/>
    </row>
    <row r="161" spans="2:16" ht="15.75">
      <c r="B161" t="s">
        <v>59</v>
      </c>
      <c r="C161">
        <v>31.837412</v>
      </c>
      <c r="D161" s="5">
        <f t="shared" ref="D161" si="90">STDEV(C159:C161)</f>
        <v>0.87008987959646811</v>
      </c>
      <c r="E161" s="1">
        <f t="shared" ref="E161" si="91">AVERAGE(C159:C161)</f>
        <v>30.841302333333335</v>
      </c>
      <c r="F161" s="9"/>
      <c r="G161">
        <v>22.709389999999999</v>
      </c>
      <c r="H161" s="4">
        <f t="shared" ref="H161" si="92">STDEV(G159:G161)</f>
        <v>0.1062012340229618</v>
      </c>
      <c r="I161" s="1">
        <f t="shared" ref="I161" si="93">AVERAGE(G159:G161)</f>
        <v>22.587855999999999</v>
      </c>
      <c r="J161" s="9"/>
      <c r="K161" s="1">
        <f t="shared" ref="K161" si="94">E161-I161</f>
        <v>8.2534463333333363</v>
      </c>
      <c r="L161" s="1">
        <f t="shared" ref="L161" si="95">K161-$K$7</f>
        <v>-2.2747883333333316</v>
      </c>
      <c r="M161" s="30">
        <f t="shared" ref="M161" si="96">SQRT((D161*D161)+(H161*H161))</f>
        <v>0.87654726095299407</v>
      </c>
      <c r="N161" s="17"/>
      <c r="O161" s="10">
        <f t="shared" ref="O161" si="97">POWER(2,-L161)</f>
        <v>4.8392663062536361</v>
      </c>
      <c r="P161" s="29">
        <f t="shared" ref="P161" si="98">M161/SQRT((COUNT(C159:C161)+COUNT(G159:G161)/2))</f>
        <v>0.41320834150023761</v>
      </c>
    </row>
    <row r="162" spans="2:16">
      <c r="B162" t="s">
        <v>60</v>
      </c>
      <c r="C162">
        <v>22.806342999999998</v>
      </c>
      <c r="D162" s="13"/>
      <c r="E162" s="9"/>
      <c r="F162" s="9"/>
      <c r="G162">
        <v>16.410005999999999</v>
      </c>
      <c r="I162" s="9"/>
      <c r="J162" s="9"/>
      <c r="K162" s="9"/>
      <c r="L162" s="9"/>
      <c r="M162" s="9"/>
      <c r="N162" s="9"/>
      <c r="O162" s="9"/>
    </row>
    <row r="163" spans="2:16">
      <c r="B163" t="s">
        <v>60</v>
      </c>
      <c r="C163">
        <v>22.984728</v>
      </c>
      <c r="D163" s="12"/>
      <c r="E163" s="9"/>
      <c r="F163" s="9"/>
      <c r="G163">
        <v>15.988749</v>
      </c>
      <c r="H163" s="12"/>
      <c r="I163" s="9"/>
      <c r="J163" s="9"/>
      <c r="K163" s="9"/>
      <c r="L163" s="9"/>
      <c r="M163" s="9"/>
      <c r="N163" s="9"/>
      <c r="O163" s="9"/>
    </row>
    <row r="164" spans="2:16" ht="15.75">
      <c r="B164" t="s">
        <v>60</v>
      </c>
      <c r="C164">
        <v>22.846912</v>
      </c>
      <c r="D164" s="5">
        <f t="shared" ref="D164" si="99">STDEV(C162:C164)</f>
        <v>9.3506062051256986E-2</v>
      </c>
      <c r="E164" s="1">
        <f t="shared" ref="E164" si="100">AVERAGE(C162:C164)</f>
        <v>22.879327666666669</v>
      </c>
      <c r="F164" s="9"/>
      <c r="G164">
        <v>16.289877000000001</v>
      </c>
      <c r="H164" s="4">
        <f t="shared" ref="H164" si="101">STDEV(G162:G164)</f>
        <v>0.21701248392450964</v>
      </c>
      <c r="I164" s="1">
        <f t="shared" ref="I164" si="102">AVERAGE(G162:G164)</f>
        <v>16.229544000000001</v>
      </c>
      <c r="J164" s="9"/>
      <c r="K164" s="1">
        <f t="shared" ref="K164" si="103">E164-I164</f>
        <v>6.6497836666666679</v>
      </c>
      <c r="L164" s="1">
        <f t="shared" ref="L164" si="104">K164-$K$7</f>
        <v>-3.8784510000000001</v>
      </c>
      <c r="M164" s="30">
        <f t="shared" ref="M164" si="105">SQRT((D164*D164)+(H164*H164))</f>
        <v>0.23630023660466165</v>
      </c>
      <c r="N164" s="17"/>
      <c r="O164" s="10">
        <f t="shared" ref="O164" si="106">POWER(2,-L164)</f>
        <v>14.707203026708394</v>
      </c>
      <c r="P164" s="29">
        <f t="shared" ref="P164" si="107">M164/SQRT((COUNT(C162:C164)+COUNT(G162:G164)/2))</f>
        <v>0.11139299979942793</v>
      </c>
    </row>
    <row r="165" spans="2:16">
      <c r="B165" t="s">
        <v>61</v>
      </c>
      <c r="C165">
        <v>24.722646999999998</v>
      </c>
      <c r="D165" s="13"/>
      <c r="E165" s="9"/>
      <c r="F165" s="9"/>
      <c r="G165">
        <v>17.268219999999999</v>
      </c>
      <c r="I165" s="9"/>
      <c r="J165" s="9"/>
      <c r="K165" s="9"/>
      <c r="L165" s="9"/>
      <c r="M165" s="9"/>
      <c r="N165" s="9"/>
      <c r="O165" s="9"/>
    </row>
    <row r="166" spans="2:16">
      <c r="B166" t="s">
        <v>61</v>
      </c>
      <c r="C166">
        <v>24.732706</v>
      </c>
      <c r="D166" s="12"/>
      <c r="E166" s="9"/>
      <c r="F166" s="9"/>
      <c r="G166">
        <v>17.547129999999999</v>
      </c>
      <c r="H166" s="12"/>
      <c r="I166" s="9"/>
      <c r="J166" s="9"/>
      <c r="K166" s="9"/>
      <c r="L166" s="9"/>
      <c r="M166" s="9"/>
      <c r="N166" s="9"/>
      <c r="O166" s="9"/>
    </row>
    <row r="167" spans="2:16" ht="15.75">
      <c r="B167" t="s">
        <v>61</v>
      </c>
      <c r="C167">
        <v>25.676297999999999</v>
      </c>
      <c r="D167" s="5">
        <f t="shared" ref="D167" si="108">STDEV(C165:C167)</f>
        <v>0.54770997126596332</v>
      </c>
      <c r="E167" s="1">
        <f t="shared" ref="E167" si="109">AVERAGE(C165:C167)</f>
        <v>25.04388366666667</v>
      </c>
      <c r="F167" s="9"/>
      <c r="G167">
        <v>16.903423</v>
      </c>
      <c r="H167" s="4">
        <f t="shared" ref="H167" si="110">STDEV(G165:G167)</f>
        <v>0.32280704792954895</v>
      </c>
      <c r="I167" s="1">
        <f t="shared" ref="I167" si="111">AVERAGE(G165:G167)</f>
        <v>17.239591000000001</v>
      </c>
      <c r="J167" s="9"/>
      <c r="K167" s="1">
        <f t="shared" ref="K167" si="112">E167-I167</f>
        <v>7.8042926666666688</v>
      </c>
      <c r="L167" s="1">
        <f t="shared" ref="L167" si="113">K167-$K$7</f>
        <v>-2.7239419999999992</v>
      </c>
      <c r="M167" s="30">
        <f t="shared" ref="M167" si="114">SQRT((D167*D167)+(H167*H167))</f>
        <v>0.63575986254021455</v>
      </c>
      <c r="N167" s="17"/>
      <c r="O167" s="10">
        <f t="shared" ref="O167" si="115">POWER(2,-L167)</f>
        <v>6.606755705809392</v>
      </c>
      <c r="P167" s="29">
        <f t="shared" ref="P167" si="116">M167/SQRT((COUNT(C165:C167)+COUNT(G165:G167)/2))</f>
        <v>0.29970007333894205</v>
      </c>
    </row>
    <row r="168" spans="2:16">
      <c r="B168" t="s">
        <v>62</v>
      </c>
      <c r="C168">
        <v>22.519842000000001</v>
      </c>
      <c r="D168" s="13"/>
      <c r="E168" s="9"/>
      <c r="F168" s="9"/>
      <c r="G168">
        <v>15.881347</v>
      </c>
      <c r="I168" s="9"/>
      <c r="J168" s="9"/>
      <c r="K168" s="9"/>
      <c r="L168" s="9"/>
      <c r="M168" s="9"/>
      <c r="N168" s="9"/>
      <c r="O168" s="9"/>
    </row>
    <row r="169" spans="2:16">
      <c r="B169" t="s">
        <v>62</v>
      </c>
      <c r="C169">
        <v>22.465012000000002</v>
      </c>
      <c r="D169" s="12"/>
      <c r="E169" s="9"/>
      <c r="F169" s="9"/>
      <c r="G169">
        <v>16.088873</v>
      </c>
      <c r="H169" s="12"/>
      <c r="I169" s="9"/>
      <c r="J169" s="9"/>
      <c r="K169" s="9"/>
      <c r="L169" s="9"/>
      <c r="M169" s="9"/>
      <c r="N169" s="9"/>
      <c r="O169" s="9"/>
    </row>
    <row r="170" spans="2:16" ht="15.75">
      <c r="B170" t="s">
        <v>62</v>
      </c>
      <c r="C170">
        <v>21.377880000000001</v>
      </c>
      <c r="D170" s="5">
        <f t="shared" ref="D170" si="117">STDEV(C168:C170)</f>
        <v>0.64406774019603785</v>
      </c>
      <c r="E170" s="1">
        <f t="shared" ref="E170" si="118">AVERAGE(C168:C170)</f>
        <v>22.120911333333336</v>
      </c>
      <c r="F170" s="9"/>
      <c r="G170">
        <v>16.395426</v>
      </c>
      <c r="H170" s="4">
        <f t="shared" ref="H170" si="119">STDEV(G168:G170)</f>
        <v>0.25862424503713732</v>
      </c>
      <c r="I170" s="1">
        <f t="shared" ref="I170" si="120">AVERAGE(G168:G170)</f>
        <v>16.121881999999999</v>
      </c>
      <c r="J170" s="9"/>
      <c r="K170" s="1">
        <f t="shared" ref="K170" si="121">E170-I170</f>
        <v>5.9990293333333362</v>
      </c>
      <c r="L170" s="1">
        <f t="shared" ref="L170" si="122">K170-$K$7</f>
        <v>-4.5292053333333318</v>
      </c>
      <c r="M170" s="30">
        <f t="shared" ref="M170" si="123">SQRT((D170*D170)+(H170*H170))</f>
        <v>0.69405313491278187</v>
      </c>
      <c r="N170" s="17"/>
      <c r="O170" s="10">
        <f t="shared" ref="O170" si="124">POWER(2,-L170)</f>
        <v>23.090145089026024</v>
      </c>
      <c r="P170" s="29">
        <f t="shared" ref="P170" si="125">M170/SQRT((COUNT(C168:C170)+COUNT(G168:G170)/2))</f>
        <v>0.32717978546707321</v>
      </c>
    </row>
    <row r="171" spans="2:16">
      <c r="B171" t="s">
        <v>63</v>
      </c>
      <c r="C171">
        <v>23.888020999999998</v>
      </c>
      <c r="D171" s="13"/>
      <c r="E171" s="9"/>
      <c r="F171" s="9"/>
      <c r="G171">
        <v>17.358750000000001</v>
      </c>
      <c r="I171" s="9"/>
      <c r="J171" s="9"/>
      <c r="K171" s="9"/>
      <c r="L171" s="9"/>
      <c r="M171" s="9"/>
      <c r="N171" s="9"/>
      <c r="O171" s="9"/>
    </row>
    <row r="172" spans="2:16">
      <c r="B172" t="s">
        <v>63</v>
      </c>
      <c r="C172"/>
      <c r="D172" s="12"/>
      <c r="E172" s="9"/>
      <c r="F172" s="9"/>
      <c r="G172">
        <v>17.662928000000001</v>
      </c>
      <c r="H172" s="12"/>
      <c r="I172" s="9"/>
      <c r="J172" s="9"/>
      <c r="K172" s="9"/>
      <c r="L172" s="9"/>
      <c r="M172" s="9"/>
      <c r="N172" s="9"/>
      <c r="O172" s="9"/>
    </row>
    <row r="173" spans="2:16" ht="15.75">
      <c r="B173" t="s">
        <v>63</v>
      </c>
      <c r="C173">
        <v>23.951426999999999</v>
      </c>
      <c r="D173" s="5">
        <f t="shared" ref="D173" si="126">STDEV(C171:C173)</f>
        <v>4.4834812567914599E-2</v>
      </c>
      <c r="E173" s="1">
        <f t="shared" ref="E173" si="127">AVERAGE(C171:C173)</f>
        <v>23.919723999999999</v>
      </c>
      <c r="F173" s="9"/>
      <c r="G173">
        <v>16.491098000000001</v>
      </c>
      <c r="H173" s="4">
        <f t="shared" ref="H173" si="128">STDEV(G171:G173)</f>
        <v>0.60807480319552587</v>
      </c>
      <c r="I173" s="1">
        <f t="shared" ref="I173" si="129">AVERAGE(G171:G173)</f>
        <v>17.170925333333333</v>
      </c>
      <c r="J173" s="9"/>
      <c r="K173" s="1">
        <f t="shared" ref="K173" si="130">E173-I173</f>
        <v>6.7487986666666657</v>
      </c>
      <c r="L173" s="1">
        <f t="shared" ref="L173" si="131">K173-$K$7</f>
        <v>-3.7794360000000022</v>
      </c>
      <c r="M173" s="30">
        <f t="shared" ref="M173" si="132">SQRT((D173*D173)+(H173*H173))</f>
        <v>0.60972545190378724</v>
      </c>
      <c r="N173" s="17"/>
      <c r="O173" s="10">
        <f t="shared" ref="O173" si="133">POWER(2,-L173)</f>
        <v>13.73167773998758</v>
      </c>
      <c r="P173" s="29">
        <f t="shared" ref="P173" si="134">M173/SQRT((COUNT(C171:C173)+COUNT(G171:G173)/2))</f>
        <v>0.32591196300284075</v>
      </c>
    </row>
    <row r="174" spans="2:16">
      <c r="B174" t="s">
        <v>64</v>
      </c>
      <c r="C174">
        <v>23.749953999999999</v>
      </c>
      <c r="D174" s="13"/>
      <c r="E174" s="9"/>
      <c r="F174" s="9"/>
      <c r="G174">
        <v>16.448951999999998</v>
      </c>
      <c r="I174" s="9"/>
      <c r="J174" s="9"/>
      <c r="K174" s="9"/>
      <c r="L174" s="9"/>
      <c r="M174" s="9"/>
      <c r="N174" s="9"/>
      <c r="O174" s="9"/>
    </row>
    <row r="175" spans="2:16">
      <c r="B175" t="s">
        <v>64</v>
      </c>
      <c r="C175">
        <v>23.832239999999999</v>
      </c>
      <c r="D175" s="12"/>
      <c r="E175" s="9"/>
      <c r="F175" s="9"/>
      <c r="G175">
        <v>16.189637999999999</v>
      </c>
      <c r="H175" s="12"/>
      <c r="I175" s="9"/>
      <c r="J175" s="9"/>
      <c r="K175" s="9"/>
      <c r="L175" s="9"/>
      <c r="M175" s="9"/>
      <c r="N175" s="9"/>
      <c r="O175" s="9"/>
    </row>
    <row r="176" spans="2:16" ht="15.75">
      <c r="B176" t="s">
        <v>64</v>
      </c>
      <c r="C176">
        <v>23.314684</v>
      </c>
      <c r="D176" s="5">
        <f t="shared" ref="D176" si="135">STDEV(C174:C176)</f>
        <v>0.27811723302460034</v>
      </c>
      <c r="E176" s="1">
        <f t="shared" ref="E176" si="136">AVERAGE(C174:C176)</f>
        <v>23.632292666666668</v>
      </c>
      <c r="F176" s="9"/>
      <c r="G176">
        <v>16.141380000000002</v>
      </c>
      <c r="H176" s="4">
        <f t="shared" ref="H176" si="137">STDEV(G174:G176)</f>
        <v>0.16541519496127408</v>
      </c>
      <c r="I176" s="1">
        <f t="shared" ref="I176" si="138">AVERAGE(G174:G176)</f>
        <v>16.259989999999998</v>
      </c>
      <c r="J176" s="9"/>
      <c r="K176" s="1">
        <f t="shared" ref="K176" si="139">E176-I176</f>
        <v>7.3723026666666698</v>
      </c>
      <c r="L176" s="1">
        <f t="shared" ref="L176" si="140">K176-$K$7</f>
        <v>-3.1559319999999982</v>
      </c>
      <c r="M176" s="30">
        <f t="shared" ref="M176" si="141">SQRT((D176*D176)+(H176*H176))</f>
        <v>0.32359138126553394</v>
      </c>
      <c r="N176" s="17"/>
      <c r="O176" s="10">
        <f t="shared" ref="O176" si="142">POWER(2,-L176)</f>
        <v>8.9131290851536402</v>
      </c>
      <c r="P176" s="29">
        <f t="shared" ref="P176" si="143">M176/SQRT((COUNT(C174:C176)+COUNT(G174:G176)/2))</f>
        <v>0.15254244001758707</v>
      </c>
    </row>
    <row r="177" spans="2:16">
      <c r="B177" t="s">
        <v>65</v>
      </c>
      <c r="C177">
        <v>24.622316000000001</v>
      </c>
      <c r="D177" s="13"/>
      <c r="E177" s="9"/>
      <c r="F177" s="9"/>
      <c r="G177">
        <v>17.689125000000001</v>
      </c>
      <c r="I177" s="9"/>
      <c r="J177" s="9"/>
      <c r="K177" s="9"/>
      <c r="L177" s="9"/>
      <c r="M177" s="9"/>
      <c r="N177" s="9"/>
      <c r="O177" s="9"/>
    </row>
    <row r="178" spans="2:16">
      <c r="B178" t="s">
        <v>65</v>
      </c>
      <c r="C178">
        <v>24.725118999999999</v>
      </c>
      <c r="D178" s="12"/>
      <c r="E178" s="9"/>
      <c r="F178" s="9"/>
      <c r="G178">
        <v>17.613810999999998</v>
      </c>
      <c r="H178" s="12"/>
      <c r="I178" s="9"/>
      <c r="J178" s="9"/>
      <c r="K178" s="9"/>
      <c r="L178" s="9"/>
      <c r="M178" s="9"/>
      <c r="N178" s="9"/>
      <c r="O178" s="9"/>
    </row>
    <row r="179" spans="2:16" ht="15.75">
      <c r="B179" t="s">
        <v>65</v>
      </c>
      <c r="C179">
        <v>25.284483000000002</v>
      </c>
      <c r="D179" s="5">
        <f t="shared" ref="D179" si="144">STDEV(C177:C179)</f>
        <v>0.35635227822875842</v>
      </c>
      <c r="E179" s="1">
        <f t="shared" ref="E179" si="145">AVERAGE(C177:C179)</f>
        <v>24.877306000000004</v>
      </c>
      <c r="F179" s="9"/>
      <c r="G179">
        <v>17.623200000000001</v>
      </c>
      <c r="H179" s="4">
        <f t="shared" ref="H179" si="146">STDEV(G177:G179)</f>
        <v>4.104155930679778E-2</v>
      </c>
      <c r="I179" s="1">
        <f t="shared" ref="I179" si="147">AVERAGE(G177:G179)</f>
        <v>17.642045333333332</v>
      </c>
      <c r="J179" s="9"/>
      <c r="K179" s="1">
        <f t="shared" ref="K179" si="148">E179-I179</f>
        <v>7.2352606666666723</v>
      </c>
      <c r="L179" s="1">
        <f t="shared" ref="L179" si="149">K179-$K$7</f>
        <v>-3.2929739999999956</v>
      </c>
      <c r="M179" s="30">
        <f t="shared" ref="M179" si="150">SQRT((D179*D179)+(H179*H179))</f>
        <v>0.35870789758403682</v>
      </c>
      <c r="N179" s="17"/>
      <c r="O179" s="10">
        <f t="shared" ref="O179" si="151">POWER(2,-L179)</f>
        <v>9.8013060162072989</v>
      </c>
      <c r="P179" s="29">
        <f t="shared" ref="P179" si="152">M179/SQRT((COUNT(C177:C179)+COUNT(G177:G179)/2))</f>
        <v>0.16909652456456137</v>
      </c>
    </row>
    <row r="180" spans="2:16">
      <c r="B180" t="s">
        <v>66</v>
      </c>
      <c r="C180">
        <v>21.798473000000001</v>
      </c>
      <c r="D180" s="13"/>
      <c r="E180" s="9"/>
      <c r="F180" s="9"/>
      <c r="G180">
        <v>16.305720000000001</v>
      </c>
      <c r="I180" s="9"/>
      <c r="J180" s="9"/>
      <c r="K180" s="9"/>
      <c r="L180" s="9"/>
      <c r="M180" s="9"/>
      <c r="N180" s="9"/>
      <c r="O180" s="9"/>
    </row>
    <row r="181" spans="2:16">
      <c r="B181" t="s">
        <v>66</v>
      </c>
      <c r="C181">
        <v>22.007190000000001</v>
      </c>
      <c r="D181" s="12"/>
      <c r="E181" s="9"/>
      <c r="F181" s="9"/>
      <c r="G181">
        <v>16.016006000000001</v>
      </c>
      <c r="H181" s="12"/>
      <c r="I181" s="9"/>
      <c r="J181" s="9"/>
      <c r="K181" s="9"/>
      <c r="L181" s="9"/>
      <c r="M181" s="9"/>
      <c r="N181" s="9"/>
      <c r="O181" s="9"/>
    </row>
    <row r="182" spans="2:16" ht="15.75">
      <c r="B182" t="s">
        <v>66</v>
      </c>
      <c r="C182">
        <v>22.479225</v>
      </c>
      <c r="D182" s="5">
        <f t="shared" ref="D182" si="153">STDEV(C180:C182)</f>
        <v>0.34876045093514152</v>
      </c>
      <c r="E182" s="1">
        <f t="shared" ref="E182" si="154">AVERAGE(C180:C182)</f>
        <v>22.094962666666664</v>
      </c>
      <c r="F182" s="9"/>
      <c r="G182">
        <v>16.303373000000001</v>
      </c>
      <c r="H182" s="4">
        <f t="shared" ref="H182" si="155">STDEV(G180:G182)</f>
        <v>0.16659306853036396</v>
      </c>
      <c r="I182" s="1">
        <f t="shared" ref="I182" si="156">AVERAGE(G180:G182)</f>
        <v>16.208366333333334</v>
      </c>
      <c r="J182" s="9"/>
      <c r="K182" s="1">
        <f t="shared" ref="K182" si="157">E182-I182</f>
        <v>5.8865963333333298</v>
      </c>
      <c r="L182" s="1">
        <f t="shared" ref="L182" si="158">K182-$K$7</f>
        <v>-4.6416383333333382</v>
      </c>
      <c r="M182" s="30">
        <f t="shared" ref="M182" si="159">SQRT((D182*D182)+(H182*H182))</f>
        <v>0.38650627759306289</v>
      </c>
      <c r="N182" s="17"/>
      <c r="O182" s="10">
        <f t="shared" ref="O182" si="160">POWER(2,-L182)</f>
        <v>24.961597002564293</v>
      </c>
      <c r="P182" s="29">
        <f t="shared" ref="P182" si="161">M182/SQRT((COUNT(C180:C182)+COUNT(G180:G182)/2))</f>
        <v>0.1822008065714833</v>
      </c>
    </row>
    <row r="183" spans="2:16">
      <c r="B183" t="s">
        <v>67</v>
      </c>
      <c r="C183">
        <v>25.157388999999998</v>
      </c>
      <c r="D183" s="13"/>
      <c r="E183" s="9"/>
      <c r="F183" s="9"/>
      <c r="G183">
        <v>17.139626</v>
      </c>
      <c r="I183" s="9"/>
      <c r="J183" s="9"/>
      <c r="K183" s="9"/>
      <c r="L183" s="9"/>
      <c r="M183" s="9"/>
      <c r="N183" s="9"/>
      <c r="O183" s="9"/>
    </row>
    <row r="184" spans="2:16">
      <c r="B184" t="s">
        <v>67</v>
      </c>
      <c r="C184">
        <v>26.088335000000001</v>
      </c>
      <c r="D184" s="12"/>
      <c r="E184" s="9"/>
      <c r="F184" s="9"/>
      <c r="G184">
        <v>18.409786</v>
      </c>
      <c r="H184" s="12"/>
      <c r="I184" s="9"/>
      <c r="J184" s="9"/>
      <c r="K184" s="9"/>
      <c r="L184" s="9"/>
      <c r="M184" s="9"/>
      <c r="N184" s="9"/>
      <c r="O184" s="9"/>
    </row>
    <row r="185" spans="2:16" ht="15.75">
      <c r="B185" t="s">
        <v>67</v>
      </c>
      <c r="C185">
        <v>25.018447999999999</v>
      </c>
      <c r="D185" s="5">
        <f t="shared" ref="D185" si="162">STDEV(C183:C185)</f>
        <v>0.58175356311263804</v>
      </c>
      <c r="E185" s="1">
        <f t="shared" ref="E185" si="163">AVERAGE(C183:C185)</f>
        <v>25.421390666666667</v>
      </c>
      <c r="F185" s="9"/>
      <c r="G185">
        <v>18.518312000000002</v>
      </c>
      <c r="H185" s="4">
        <f t="shared" ref="H185" si="164">STDEV(G183:G185)</f>
        <v>0.76657891579746618</v>
      </c>
      <c r="I185" s="1">
        <f t="shared" ref="I185" si="165">AVERAGE(G183:G185)</f>
        <v>18.022574666666667</v>
      </c>
      <c r="J185" s="9"/>
      <c r="K185" s="1">
        <f t="shared" ref="K185" si="166">E185-I185</f>
        <v>7.3988160000000001</v>
      </c>
      <c r="L185" s="1">
        <f t="shared" ref="L185" si="167">K185-$K$7</f>
        <v>-3.1294186666666679</v>
      </c>
      <c r="M185" s="30">
        <f t="shared" ref="M185" si="168">SQRT((D185*D185)+(H185*H185))</f>
        <v>0.96233073438369865</v>
      </c>
      <c r="N185" s="17"/>
      <c r="O185" s="10">
        <f t="shared" ref="O185" si="169">POWER(2,-L185)</f>
        <v>8.7508227593731949</v>
      </c>
      <c r="P185" s="29">
        <f t="shared" ref="P185" si="170">M185/SQRT((COUNT(C183:C185)+COUNT(G183:G185)/2))</f>
        <v>0.45364705868462912</v>
      </c>
    </row>
    <row r="186" spans="2:16">
      <c r="B186" t="s">
        <v>68</v>
      </c>
      <c r="C186">
        <v>24.019258000000001</v>
      </c>
      <c r="D186" s="13"/>
      <c r="E186" s="9"/>
      <c r="F186" s="9"/>
      <c r="G186">
        <v>16.508244000000001</v>
      </c>
      <c r="I186" s="9"/>
      <c r="J186" s="9"/>
      <c r="K186" s="9"/>
      <c r="L186" s="9"/>
      <c r="M186" s="9"/>
      <c r="N186" s="9"/>
      <c r="O186" s="9"/>
    </row>
    <row r="187" spans="2:16">
      <c r="B187" t="s">
        <v>68</v>
      </c>
      <c r="C187">
        <v>23.399512999999999</v>
      </c>
      <c r="D187" s="12"/>
      <c r="E187" s="9"/>
      <c r="F187" s="9"/>
      <c r="G187">
        <v>16.658676</v>
      </c>
      <c r="H187" s="12"/>
      <c r="I187" s="9"/>
      <c r="J187" s="9"/>
      <c r="K187" s="9"/>
      <c r="L187" s="9"/>
      <c r="M187" s="9"/>
      <c r="N187" s="9"/>
      <c r="O187" s="9"/>
    </row>
    <row r="188" spans="2:16" ht="15.75">
      <c r="B188" t="s">
        <v>68</v>
      </c>
      <c r="C188">
        <v>23.21172</v>
      </c>
      <c r="D188" s="5">
        <f t="shared" ref="D188" si="171">STDEV(C186:C188)</f>
        <v>0.42258484302295107</v>
      </c>
      <c r="E188" s="1">
        <f t="shared" ref="E188" si="172">AVERAGE(C186:C188)</f>
        <v>23.543497000000002</v>
      </c>
      <c r="F188" s="9"/>
      <c r="G188">
        <v>16.751093000000001</v>
      </c>
      <c r="H188" s="4">
        <f t="shared" ref="H188" si="173">STDEV(G186:G188)</f>
        <v>0.12257400846971296</v>
      </c>
      <c r="I188" s="1">
        <f t="shared" ref="I188" si="174">AVERAGE(G186:G188)</f>
        <v>16.639337666666666</v>
      </c>
      <c r="J188" s="9"/>
      <c r="K188" s="1">
        <f t="shared" ref="K188" si="175">E188-I188</f>
        <v>6.904159333333336</v>
      </c>
      <c r="L188" s="1">
        <f t="shared" ref="L188" si="176">K188-$K$7</f>
        <v>-3.624075333333332</v>
      </c>
      <c r="M188" s="30">
        <f t="shared" ref="M188" si="177">SQRT((D188*D188)+(H188*H188))</f>
        <v>0.4400026557931957</v>
      </c>
      <c r="N188" s="17"/>
      <c r="O188" s="10">
        <f t="shared" ref="O188" si="178">POWER(2,-L188)</f>
        <v>12.329781542208371</v>
      </c>
      <c r="P188" s="29">
        <f t="shared" ref="P188" si="179">M188/SQRT((COUNT(C186:C188)+COUNT(G186:G188)/2))</f>
        <v>0.20741924110097271</v>
      </c>
    </row>
    <row r="189" spans="2:16">
      <c r="B189" t="s">
        <v>69</v>
      </c>
      <c r="C189">
        <v>22.936710000000001</v>
      </c>
      <c r="D189" s="13"/>
      <c r="E189" s="9"/>
      <c r="F189" s="9"/>
      <c r="G189">
        <v>17.694374</v>
      </c>
      <c r="I189" s="9"/>
      <c r="J189" s="9"/>
      <c r="K189" s="9"/>
      <c r="L189" s="9"/>
      <c r="M189" s="9"/>
      <c r="N189" s="9"/>
      <c r="O189" s="9"/>
    </row>
    <row r="190" spans="2:16">
      <c r="B190" t="s">
        <v>69</v>
      </c>
      <c r="C190">
        <v>22.966643999999999</v>
      </c>
      <c r="D190" s="12"/>
      <c r="E190" s="9"/>
      <c r="F190" s="9"/>
      <c r="G190">
        <v>17.362469999999998</v>
      </c>
      <c r="H190" s="12"/>
      <c r="I190" s="9"/>
      <c r="J190" s="9"/>
      <c r="K190" s="9"/>
      <c r="L190" s="9"/>
      <c r="M190" s="9"/>
      <c r="N190" s="9"/>
      <c r="O190" s="9"/>
    </row>
    <row r="191" spans="2:16" ht="15.75">
      <c r="B191" t="s">
        <v>69</v>
      </c>
      <c r="C191">
        <v>23.308561000000001</v>
      </c>
      <c r="D191" s="5">
        <f t="shared" ref="D191" si="180">STDEV(C189:C191)</f>
        <v>0.20658995032253902</v>
      </c>
      <c r="E191" s="1">
        <f t="shared" ref="E191" si="181">AVERAGE(C189:C191)</f>
        <v>23.070638333333335</v>
      </c>
      <c r="F191" s="9"/>
      <c r="G191">
        <v>17.848977999999999</v>
      </c>
      <c r="H191" s="4">
        <f t="shared" ref="H191" si="182">STDEV(G189:G191)</f>
        <v>0.24858020036983738</v>
      </c>
      <c r="I191" s="1">
        <f t="shared" ref="I191" si="183">AVERAGE(G189:G191)</f>
        <v>17.635273999999999</v>
      </c>
      <c r="J191" s="9"/>
      <c r="K191" s="1">
        <f t="shared" ref="K191" si="184">E191-I191</f>
        <v>5.4353643333333359</v>
      </c>
      <c r="L191" s="1">
        <f t="shared" ref="L191" si="185">K191-$K$7</f>
        <v>-5.0928703333333321</v>
      </c>
      <c r="M191" s="30">
        <f t="shared" ref="M191" si="186">SQRT((D191*D191)+(H191*H191))</f>
        <v>0.323220549455287</v>
      </c>
      <c r="N191" s="17"/>
      <c r="O191" s="10">
        <f t="shared" ref="O191" si="187">POWER(2,-L191)</f>
        <v>34.127677518488603</v>
      </c>
      <c r="P191" s="29">
        <f t="shared" ref="P191" si="188">M191/SQRT((COUNT(C189:C191)+COUNT(G189:G191)/2))</f>
        <v>0.15236762822578354</v>
      </c>
    </row>
    <row r="192" spans="2:16">
      <c r="B192" t="s">
        <v>70</v>
      </c>
      <c r="C192">
        <v>22.619982</v>
      </c>
      <c r="D192" s="13"/>
      <c r="E192" s="9"/>
      <c r="F192" s="9"/>
      <c r="G192">
        <v>16.609783</v>
      </c>
      <c r="I192" s="9"/>
      <c r="J192" s="9"/>
      <c r="K192" s="9"/>
      <c r="L192" s="9"/>
      <c r="M192" s="9"/>
      <c r="N192" s="9"/>
      <c r="O192" s="9"/>
    </row>
    <row r="193" spans="2:16">
      <c r="B193" t="s">
        <v>70</v>
      </c>
      <c r="C193">
        <v>22.609204999999999</v>
      </c>
      <c r="D193" s="12"/>
      <c r="E193" s="9"/>
      <c r="F193" s="9"/>
      <c r="G193">
        <v>16.252382000000001</v>
      </c>
      <c r="H193" s="12"/>
      <c r="I193" s="9"/>
      <c r="J193" s="9"/>
      <c r="K193" s="9"/>
      <c r="L193" s="9"/>
      <c r="M193" s="9"/>
      <c r="N193" s="9"/>
      <c r="O193" s="9"/>
    </row>
    <row r="194" spans="2:16" ht="15.75">
      <c r="B194" t="s">
        <v>70</v>
      </c>
      <c r="C194">
        <v>22.226665000000001</v>
      </c>
      <c r="D194" s="5">
        <f t="shared" ref="D194" si="189">STDEV(C192:C194)</f>
        <v>0.22403543537393389</v>
      </c>
      <c r="E194" s="1">
        <f t="shared" ref="E194" si="190">AVERAGE(C192:C194)</f>
        <v>22.485283999999996</v>
      </c>
      <c r="F194" s="9"/>
      <c r="G194">
        <v>16.379059999999999</v>
      </c>
      <c r="H194" s="4">
        <f t="shared" ref="H194" si="191">STDEV(G192:G194)</f>
        <v>0.18120701477138565</v>
      </c>
      <c r="I194" s="1">
        <f t="shared" ref="I194" si="192">AVERAGE(G192:G194)</f>
        <v>16.413741666666667</v>
      </c>
      <c r="J194" s="9"/>
      <c r="K194" s="1">
        <f t="shared" ref="K194" si="193">E194-I194</f>
        <v>6.0715423333333298</v>
      </c>
      <c r="L194" s="1">
        <f t="shared" ref="L194" si="194">K194-$K$7</f>
        <v>-4.4566923333333381</v>
      </c>
      <c r="M194" s="30">
        <f t="shared" ref="M194" si="195">SQRT((D194*D194)+(H194*H194))</f>
        <v>0.28814555090361066</v>
      </c>
      <c r="N194" s="17"/>
      <c r="O194" s="10">
        <f t="shared" ref="O194" si="196">POWER(2,-L194)</f>
        <v>21.95826761828198</v>
      </c>
      <c r="P194" s="29">
        <f t="shared" ref="P194" si="197">M194/SQRT((COUNT(C192:C194)+COUNT(G192:G194)/2))</f>
        <v>0.13583311534178441</v>
      </c>
    </row>
    <row r="195" spans="2:16">
      <c r="B195" t="s">
        <v>71</v>
      </c>
      <c r="C195">
        <v>23.278320000000001</v>
      </c>
      <c r="D195" s="13"/>
      <c r="E195" s="9"/>
      <c r="F195" s="9"/>
      <c r="G195">
        <v>16.962782000000001</v>
      </c>
      <c r="I195" s="9"/>
      <c r="J195" s="9"/>
      <c r="K195" s="9"/>
      <c r="L195" s="9"/>
      <c r="M195" s="9"/>
      <c r="N195" s="9"/>
      <c r="O195" s="9"/>
    </row>
    <row r="196" spans="2:16">
      <c r="B196" t="s">
        <v>71</v>
      </c>
      <c r="C196">
        <v>24.335526999999999</v>
      </c>
      <c r="D196" s="12"/>
      <c r="E196" s="9"/>
      <c r="F196" s="9"/>
      <c r="G196">
        <v>17.451262</v>
      </c>
      <c r="H196" s="12"/>
      <c r="I196" s="9"/>
      <c r="J196" s="9"/>
      <c r="K196" s="9"/>
      <c r="L196" s="9"/>
      <c r="M196" s="9"/>
      <c r="N196" s="9"/>
      <c r="O196" s="9"/>
    </row>
    <row r="197" spans="2:16" ht="15.75">
      <c r="B197" t="s">
        <v>71</v>
      </c>
      <c r="C197">
        <v>24.454794</v>
      </c>
      <c r="D197" s="5">
        <f t="shared" ref="D197" si="198">STDEV(C195:C197)</f>
        <v>0.64755982102222154</v>
      </c>
      <c r="E197" s="1">
        <f t="shared" ref="E197" si="199">AVERAGE(C195:C197)</f>
        <v>24.022880333333333</v>
      </c>
      <c r="F197" s="9"/>
      <c r="G197">
        <v>16.764714999999999</v>
      </c>
      <c r="H197" s="4">
        <f t="shared" ref="H197" si="200">STDEV(G195:G197)</f>
        <v>0.35336242728455369</v>
      </c>
      <c r="I197" s="1">
        <f t="shared" ref="I197" si="201">AVERAGE(G195:G197)</f>
        <v>17.059586333333332</v>
      </c>
      <c r="J197" s="9"/>
      <c r="K197" s="1">
        <f t="shared" ref="K197" si="202">E197-I197</f>
        <v>6.9632940000000012</v>
      </c>
      <c r="L197" s="1">
        <f t="shared" ref="L197" si="203">K197-$K$7</f>
        <v>-3.5649406666666668</v>
      </c>
      <c r="M197" s="30">
        <f t="shared" ref="M197" si="204">SQRT((D197*D197)+(H197*H197))</f>
        <v>0.73769826271908978</v>
      </c>
      <c r="N197" s="17"/>
      <c r="O197" s="10">
        <f t="shared" ref="O197" si="205">POWER(2,-L197)</f>
        <v>11.834613345002175</v>
      </c>
      <c r="P197" s="29">
        <f t="shared" ref="P197" si="206">M197/SQRT((COUNT(C195:C197)+COUNT(G195:G197)/2))</f>
        <v>0.34775429602546915</v>
      </c>
    </row>
    <row r="198" spans="2:16">
      <c r="B198" t="s">
        <v>72</v>
      </c>
      <c r="C198">
        <v>23.381798</v>
      </c>
      <c r="D198" s="13"/>
      <c r="E198" s="9"/>
      <c r="F198" s="9"/>
      <c r="G198">
        <v>17.119194</v>
      </c>
      <c r="I198" s="9"/>
      <c r="J198" s="9"/>
      <c r="K198" s="9"/>
      <c r="L198" s="9"/>
      <c r="M198" s="9"/>
      <c r="N198" s="9"/>
      <c r="O198" s="9"/>
    </row>
    <row r="199" spans="2:16">
      <c r="B199" t="s">
        <v>72</v>
      </c>
      <c r="C199">
        <v>23.354217999999999</v>
      </c>
      <c r="D199" s="12"/>
      <c r="E199" s="9"/>
      <c r="F199" s="9"/>
      <c r="G199">
        <v>17.683800000000002</v>
      </c>
      <c r="H199" s="12"/>
      <c r="I199" s="9"/>
      <c r="J199" s="9"/>
      <c r="K199" s="9"/>
      <c r="L199" s="9"/>
      <c r="M199" s="9"/>
      <c r="N199" s="9"/>
      <c r="O199" s="9"/>
    </row>
    <row r="200" spans="2:16" ht="15.75">
      <c r="B200" t="s">
        <v>72</v>
      </c>
      <c r="C200">
        <v>23.339548000000001</v>
      </c>
      <c r="D200" s="5">
        <f t="shared" ref="D200" si="207">STDEV(C198:C200)</f>
        <v>2.1451215194793056E-2</v>
      </c>
      <c r="E200" s="1">
        <f t="shared" ref="E200" si="208">AVERAGE(C198:C200)</f>
        <v>23.358521333333332</v>
      </c>
      <c r="F200" s="9"/>
      <c r="G200">
        <v>17.522223</v>
      </c>
      <c r="H200" s="4">
        <f t="shared" ref="H200" si="209">STDEV(G198:G200)</f>
        <v>0.29078039738113926</v>
      </c>
      <c r="I200" s="1">
        <f t="shared" ref="I200" si="210">AVERAGE(G198:G200)</f>
        <v>17.441738999999998</v>
      </c>
      <c r="J200" s="9"/>
      <c r="K200" s="1">
        <f t="shared" ref="K200" si="211">E200-I200</f>
        <v>5.9167823333333338</v>
      </c>
      <c r="L200" s="1">
        <f t="shared" ref="L200" si="212">K200-$K$7</f>
        <v>-4.6114523333333342</v>
      </c>
      <c r="M200" s="30">
        <f t="shared" ref="M200" si="213">SQRT((D200*D200)+(H200*H200))</f>
        <v>0.29157056458851704</v>
      </c>
      <c r="N200" s="17"/>
      <c r="O200" s="10">
        <f t="shared" ref="O200" si="214">POWER(2,-L200)</f>
        <v>24.444743013656336</v>
      </c>
      <c r="P200" s="29">
        <f t="shared" ref="P200" si="215">M200/SQRT((COUNT(C198:C200)+COUNT(G198:G200)/2))</f>
        <v>0.13744768227662044</v>
      </c>
    </row>
    <row r="201" spans="2:16">
      <c r="B201" t="s">
        <v>73</v>
      </c>
      <c r="C201">
        <v>24.014896</v>
      </c>
      <c r="D201" s="13"/>
      <c r="E201" s="9"/>
      <c r="F201" s="9"/>
      <c r="G201">
        <v>17.905087000000002</v>
      </c>
      <c r="I201" s="9"/>
      <c r="J201" s="9"/>
      <c r="K201" s="9"/>
      <c r="L201" s="9"/>
      <c r="M201" s="9"/>
      <c r="N201" s="9"/>
      <c r="O201" s="9"/>
    </row>
    <row r="202" spans="2:16">
      <c r="B202" t="s">
        <v>73</v>
      </c>
      <c r="C202">
        <v>23.388780000000001</v>
      </c>
      <c r="D202" s="12"/>
      <c r="E202" s="9"/>
      <c r="F202" s="9"/>
      <c r="G202"/>
      <c r="H202" s="12"/>
      <c r="I202" s="9"/>
      <c r="J202" s="9"/>
      <c r="K202" s="9"/>
      <c r="L202" s="9"/>
      <c r="M202" s="9"/>
      <c r="N202" s="9"/>
      <c r="O202" s="9"/>
    </row>
    <row r="203" spans="2:16" ht="15.75">
      <c r="B203" t="s">
        <v>73</v>
      </c>
      <c r="C203">
        <v>24.561243000000001</v>
      </c>
      <c r="D203" s="5">
        <f t="shared" ref="D203" si="216">STDEV(C201:C203)</f>
        <v>0.58668358539500109</v>
      </c>
      <c r="E203" s="1">
        <f t="shared" ref="E203" si="217">AVERAGE(C201:C203)</f>
        <v>23.988306333333338</v>
      </c>
      <c r="F203" s="9"/>
      <c r="G203">
        <v>18.414099</v>
      </c>
      <c r="H203" s="4">
        <f t="shared" ref="H203" si="218">STDEV(G201:G203)</f>
        <v>0.35992583690535318</v>
      </c>
      <c r="I203" s="1">
        <f t="shared" ref="I203" si="219">AVERAGE(G201:G203)</f>
        <v>18.159593000000001</v>
      </c>
      <c r="J203" s="9"/>
      <c r="K203" s="1">
        <f t="shared" ref="K203" si="220">E203-I203</f>
        <v>5.8287133333333365</v>
      </c>
      <c r="L203" s="1">
        <f t="shared" ref="L203" si="221">K203-$K$7</f>
        <v>-4.6995213333333314</v>
      </c>
      <c r="M203" s="30">
        <f t="shared" ref="M203" si="222">SQRT((D203*D203)+(H203*H203))</f>
        <v>0.68829080877486115</v>
      </c>
      <c r="N203" s="17"/>
      <c r="O203" s="10">
        <f t="shared" ref="O203" si="223">POWER(2,-L203)</f>
        <v>25.983454295012379</v>
      </c>
      <c r="P203" s="29">
        <f t="shared" ref="P203" si="224">M203/SQRT((COUNT(C201:C203)+COUNT(G201:G203)/2))</f>
        <v>0.34414540438743058</v>
      </c>
    </row>
    <row r="204" spans="2:16">
      <c r="B204" t="s">
        <v>74</v>
      </c>
      <c r="C204">
        <v>25.682468</v>
      </c>
      <c r="D204" s="13"/>
      <c r="E204" s="9"/>
      <c r="F204" s="9"/>
      <c r="G204">
        <v>16.353249999999999</v>
      </c>
      <c r="I204" s="9"/>
      <c r="J204" s="9"/>
      <c r="K204" s="9"/>
      <c r="L204" s="9"/>
      <c r="M204" s="9"/>
      <c r="N204" s="9"/>
      <c r="O204" s="9"/>
    </row>
    <row r="205" spans="2:16">
      <c r="B205" t="s">
        <v>74</v>
      </c>
      <c r="C205">
        <v>24.264446</v>
      </c>
      <c r="D205" s="12"/>
      <c r="E205" s="9"/>
      <c r="F205" s="9"/>
      <c r="G205">
        <v>16.589645000000001</v>
      </c>
      <c r="H205" s="12"/>
      <c r="I205" s="9"/>
      <c r="J205" s="9"/>
      <c r="K205" s="9"/>
      <c r="L205" s="9"/>
      <c r="M205" s="9"/>
      <c r="N205" s="9"/>
      <c r="O205" s="9"/>
    </row>
    <row r="206" spans="2:16" ht="15.75">
      <c r="B206" t="s">
        <v>74</v>
      </c>
      <c r="C206">
        <v>23.426227999999998</v>
      </c>
      <c r="D206" s="5">
        <f t="shared" ref="D206" si="225">STDEV(C204:C206)</f>
        <v>1.1404688177534639</v>
      </c>
      <c r="E206" s="1">
        <f t="shared" ref="E206" si="226">AVERAGE(C204:C206)</f>
        <v>24.457713999999999</v>
      </c>
      <c r="F206" s="9"/>
      <c r="G206">
        <v>16.653936000000002</v>
      </c>
      <c r="H206" s="4">
        <f t="shared" ref="H206" si="227">STDEV(G204:G206)</f>
        <v>0.1583392977659033</v>
      </c>
      <c r="I206" s="1">
        <f t="shared" ref="I206" si="228">AVERAGE(G204:G206)</f>
        <v>16.532277000000001</v>
      </c>
      <c r="J206" s="9"/>
      <c r="K206" s="1">
        <f t="shared" ref="K206" si="229">E206-I206</f>
        <v>7.9254369999999987</v>
      </c>
      <c r="L206" s="1">
        <f t="shared" ref="L206" si="230">K206-$K$7</f>
        <v>-2.6027976666666692</v>
      </c>
      <c r="M206" s="30">
        <f t="shared" ref="M206" si="231">SQRT((D206*D206)+(H206*H206))</f>
        <v>1.1514080325779315</v>
      </c>
      <c r="N206" s="17"/>
      <c r="O206" s="10">
        <f t="shared" ref="O206" si="232">POWER(2,-L206)</f>
        <v>6.0746347515531118</v>
      </c>
      <c r="P206" s="29">
        <f t="shared" ref="P206" si="233">M206/SQRT((COUNT(C204:C206)+COUNT(G204:G206)/2))</f>
        <v>0.54277895183234437</v>
      </c>
    </row>
    <row r="207" spans="2:16">
      <c r="B207" t="s">
        <v>75</v>
      </c>
      <c r="C207">
        <v>25.884861000000001</v>
      </c>
      <c r="D207" s="13"/>
      <c r="E207" s="9"/>
      <c r="F207" s="9"/>
      <c r="G207">
        <v>18.257729999999999</v>
      </c>
      <c r="I207" s="9"/>
      <c r="J207" s="9"/>
      <c r="K207" s="9"/>
      <c r="L207" s="9"/>
      <c r="M207" s="9"/>
      <c r="N207" s="9"/>
      <c r="O207" s="9"/>
    </row>
    <row r="208" spans="2:16">
      <c r="B208" t="s">
        <v>75</v>
      </c>
      <c r="C208">
        <v>26.843245</v>
      </c>
      <c r="D208" s="12"/>
      <c r="E208" s="9"/>
      <c r="F208" s="9"/>
      <c r="G208">
        <v>18.780301999999999</v>
      </c>
      <c r="H208" s="12"/>
      <c r="I208" s="9"/>
      <c r="J208" s="9"/>
      <c r="K208" s="9"/>
      <c r="L208" s="9"/>
      <c r="M208" s="9"/>
      <c r="N208" s="9"/>
      <c r="O208" s="9"/>
    </row>
    <row r="209" spans="2:16" ht="15.75">
      <c r="B209" t="s">
        <v>75</v>
      </c>
      <c r="C209">
        <v>25.258156</v>
      </c>
      <c r="D209" s="5">
        <f t="shared" ref="D209" si="234">STDEV(C207:C209)</f>
        <v>0.79830718673980261</v>
      </c>
      <c r="E209" s="1">
        <f t="shared" ref="E209" si="235">AVERAGE(C207:C209)</f>
        <v>25.995420666666664</v>
      </c>
      <c r="F209" s="9"/>
      <c r="G209">
        <v>18.641591999999999</v>
      </c>
      <c r="H209" s="4">
        <f t="shared" ref="H209" si="236">STDEV(G207:G209)</f>
        <v>0.27070032456818044</v>
      </c>
      <c r="I209" s="1">
        <f t="shared" ref="I209" si="237">AVERAGE(G207:G209)</f>
        <v>18.559874666666669</v>
      </c>
      <c r="J209" s="9"/>
      <c r="K209" s="1">
        <f t="shared" ref="K209" si="238">E209-I209</f>
        <v>7.4355459999999951</v>
      </c>
      <c r="L209" s="1">
        <f t="shared" ref="L209" si="239">K209-$K$7</f>
        <v>-3.0926886666666729</v>
      </c>
      <c r="M209" s="30">
        <f t="shared" ref="M209" si="240">SQRT((D209*D209)+(H209*H209))</f>
        <v>0.84295493955592693</v>
      </c>
      <c r="N209" s="17"/>
      <c r="O209" s="10">
        <f t="shared" ref="O209" si="241">POWER(2,-L209)</f>
        <v>8.5308450931465583</v>
      </c>
      <c r="P209" s="29">
        <f t="shared" ref="P209" si="242">M209/SQRT((COUNT(C207:C209)+COUNT(G207:G209)/2))</f>
        <v>0.39737276932979487</v>
      </c>
    </row>
    <row r="210" spans="2:16">
      <c r="B210" t="s">
        <v>76</v>
      </c>
      <c r="C210">
        <v>23.536652</v>
      </c>
      <c r="D210" s="13"/>
      <c r="E210" s="9"/>
      <c r="F210" s="9"/>
      <c r="G210">
        <v>16.311598</v>
      </c>
      <c r="I210" s="9"/>
      <c r="J210" s="9"/>
      <c r="K210" s="9"/>
      <c r="L210" s="9"/>
      <c r="M210" s="9"/>
      <c r="N210" s="9"/>
      <c r="O210" s="9"/>
    </row>
    <row r="211" spans="2:16">
      <c r="B211" t="s">
        <v>76</v>
      </c>
      <c r="C211">
        <v>23.760849</v>
      </c>
      <c r="D211" s="12"/>
      <c r="E211" s="9"/>
      <c r="F211" s="9"/>
      <c r="G211">
        <v>16.7941</v>
      </c>
      <c r="H211" s="12"/>
      <c r="I211" s="9"/>
      <c r="J211" s="9"/>
      <c r="K211" s="9"/>
      <c r="L211" s="9"/>
      <c r="M211" s="9"/>
      <c r="N211" s="9"/>
      <c r="O211" s="9"/>
    </row>
    <row r="212" spans="2:16" ht="15.75">
      <c r="B212" t="s">
        <v>76</v>
      </c>
      <c r="C212">
        <v>24.164358</v>
      </c>
      <c r="D212" s="5">
        <f t="shared" ref="D212" si="243">STDEV(C210:C212)</f>
        <v>0.31809291889970326</v>
      </c>
      <c r="E212" s="1">
        <f t="shared" ref="E212" si="244">AVERAGE(C210:C212)</f>
        <v>23.820619666666669</v>
      </c>
      <c r="F212" s="9"/>
      <c r="G212">
        <v>17.020987999999999</v>
      </c>
      <c r="H212" s="4">
        <f t="shared" ref="H212" si="245">STDEV(G210:G212)</f>
        <v>0.3622891379013361</v>
      </c>
      <c r="I212" s="1">
        <f t="shared" ref="I212" si="246">AVERAGE(G210:G212)</f>
        <v>16.708895333333334</v>
      </c>
      <c r="J212" s="9"/>
      <c r="K212" s="1">
        <f t="shared" ref="K212" si="247">E212-I212</f>
        <v>7.1117243333333349</v>
      </c>
      <c r="L212" s="1">
        <f t="shared" ref="L212" si="248">K212-$K$7</f>
        <v>-3.4165103333333331</v>
      </c>
      <c r="M212" s="30">
        <f t="shared" ref="M212" si="249">SQRT((D212*D212)+(H212*H212))</f>
        <v>0.48211671252449495</v>
      </c>
      <c r="N212" s="17"/>
      <c r="O212" s="10">
        <f t="shared" ref="O212" si="250">POWER(2,-L212)</f>
        <v>10.677561728625744</v>
      </c>
      <c r="P212" s="29">
        <f t="shared" ref="P212" si="251">M212/SQRT((COUNT(C210:C212)+COUNT(G210:G212)/2))</f>
        <v>0.22727199783295715</v>
      </c>
    </row>
    <row r="213" spans="2:16">
      <c r="B213" t="s">
        <v>77</v>
      </c>
      <c r="C213">
        <v>25.127129</v>
      </c>
      <c r="D213" s="13"/>
      <c r="E213" s="9"/>
      <c r="F213" s="9"/>
      <c r="G213">
        <v>17.619174999999998</v>
      </c>
      <c r="I213" s="9"/>
      <c r="J213" s="9"/>
      <c r="K213" s="9"/>
      <c r="L213" s="9"/>
      <c r="M213" s="9"/>
      <c r="N213" s="9"/>
      <c r="O213" s="9"/>
    </row>
    <row r="214" spans="2:16">
      <c r="B214" t="s">
        <v>77</v>
      </c>
      <c r="C214">
        <v>25.746790000000001</v>
      </c>
      <c r="D214" s="12"/>
      <c r="E214" s="9"/>
      <c r="F214" s="9"/>
      <c r="G214">
        <v>17.583368</v>
      </c>
      <c r="H214" s="12"/>
      <c r="I214" s="9"/>
      <c r="J214" s="9"/>
      <c r="K214" s="9"/>
      <c r="L214" s="9"/>
      <c r="M214" s="9"/>
      <c r="N214" s="9"/>
      <c r="O214" s="9"/>
    </row>
    <row r="215" spans="2:16" ht="15.75">
      <c r="B215" t="s">
        <v>77</v>
      </c>
      <c r="C215">
        <v>24.590472999999999</v>
      </c>
      <c r="D215" s="5">
        <f t="shared" ref="D215" si="252">STDEV(C213:C215)</f>
        <v>0.57865482251882749</v>
      </c>
      <c r="E215" s="1">
        <f t="shared" ref="E215" si="253">AVERAGE(C213:C215)</f>
        <v>25.154797333333335</v>
      </c>
      <c r="F215" s="9"/>
      <c r="G215">
        <v>17.637309999999999</v>
      </c>
      <c r="H215" s="4">
        <f t="shared" ref="H215" si="254">STDEV(G213:G215)</f>
        <v>2.7449222326567036E-2</v>
      </c>
      <c r="I215" s="1">
        <f t="shared" ref="I215" si="255">AVERAGE(G213:G215)</f>
        <v>17.613284333333333</v>
      </c>
      <c r="J215" s="9"/>
      <c r="K215" s="1">
        <f t="shared" ref="K215" si="256">E215-I215</f>
        <v>7.5415130000000019</v>
      </c>
      <c r="L215" s="1">
        <f t="shared" ref="L215" si="257">K215-$K$7</f>
        <v>-2.9867216666666661</v>
      </c>
      <c r="M215" s="30">
        <f t="shared" ref="M215" si="258">SQRT((D215*D215)+(H215*H215))</f>
        <v>0.57930550094973987</v>
      </c>
      <c r="N215" s="17"/>
      <c r="O215" s="10">
        <f t="shared" ref="O215" si="259">POWER(2,-L215)</f>
        <v>7.9267070909686019</v>
      </c>
      <c r="P215" s="29">
        <f t="shared" ref="P215" si="260">M215/SQRT((COUNT(C213:C215)+COUNT(G213:G215)/2))</f>
        <v>0.27308723206682067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221"/>
  <sheetViews>
    <sheetView showGridLines="0" topLeftCell="B151" workbookViewId="0">
      <selection activeCell="T173" sqref="T173"/>
    </sheetView>
  </sheetViews>
  <sheetFormatPr defaultRowHeight="12.75"/>
  <cols>
    <col min="1" max="1" width="0.7109375" customWidth="1"/>
    <col min="2" max="2" width="21.140625" customWidth="1"/>
    <col min="3" max="3" width="7.85546875" style="8" customWidth="1"/>
    <col min="4" max="4" width="4.7109375" style="8" customWidth="1"/>
    <col min="5" max="5" width="6.42578125" style="8" customWidth="1"/>
    <col min="6" max="6" width="0.42578125" style="13" customWidth="1"/>
    <col min="7" max="7" width="8.42578125" style="8" customWidth="1"/>
    <col min="8" max="8" width="5" style="8" customWidth="1"/>
    <col min="9" max="9" width="5.85546875" style="8" customWidth="1"/>
    <col min="10" max="10" width="0.5703125" style="13" customWidth="1"/>
    <col min="11" max="11" width="5.28515625" style="8" customWidth="1"/>
    <col min="12" max="12" width="5.5703125" style="8" customWidth="1"/>
    <col min="13" max="13" width="6.7109375" style="8" customWidth="1"/>
    <col min="14" max="14" width="1.140625" style="13" customWidth="1"/>
    <col min="15" max="15" width="8.7109375" style="8" customWidth="1"/>
    <col min="16" max="16" width="9.140625" style="14" customWidth="1"/>
    <col min="17" max="17" width="9.140625" style="15"/>
  </cols>
  <sheetData>
    <row r="1" spans="2:16" ht="6" customHeight="1"/>
    <row r="2" spans="2:16" ht="20.25">
      <c r="B2" s="11" t="s">
        <v>3</v>
      </c>
      <c r="C2" s="18" t="s">
        <v>0</v>
      </c>
      <c r="D2" s="25" t="s">
        <v>1</v>
      </c>
      <c r="E2" s="26" t="s">
        <v>6</v>
      </c>
      <c r="F2" s="19"/>
      <c r="G2" s="18" t="s">
        <v>0</v>
      </c>
      <c r="H2" s="25" t="s">
        <v>1</v>
      </c>
      <c r="I2" s="26" t="s">
        <v>6</v>
      </c>
      <c r="J2" s="19"/>
      <c r="K2" s="27" t="s">
        <v>7</v>
      </c>
      <c r="L2" s="28" t="s">
        <v>8</v>
      </c>
      <c r="M2" s="16" t="s">
        <v>1</v>
      </c>
      <c r="N2" s="31"/>
      <c r="O2" s="18" t="s">
        <v>2</v>
      </c>
      <c r="P2" s="14" t="s">
        <v>5</v>
      </c>
    </row>
    <row r="3" spans="2:16" ht="15.75">
      <c r="C3" s="34" t="s">
        <v>138</v>
      </c>
      <c r="D3" s="35"/>
      <c r="E3" s="36"/>
      <c r="F3" s="20"/>
      <c r="G3" s="37" t="s">
        <v>79</v>
      </c>
      <c r="H3" s="37"/>
      <c r="I3" s="37"/>
      <c r="J3" s="21"/>
      <c r="K3" s="22"/>
      <c r="L3" s="23"/>
      <c r="M3" s="23"/>
      <c r="N3" s="32"/>
    </row>
    <row r="4" spans="2:16" ht="5.25" customHeight="1">
      <c r="C4" s="24"/>
      <c r="G4" s="24"/>
    </row>
    <row r="5" spans="2:16">
      <c r="B5" s="6"/>
      <c r="C5">
        <v>23.910952000000002</v>
      </c>
      <c r="D5" s="13"/>
      <c r="E5" s="9"/>
      <c r="F5" s="9"/>
      <c r="G5">
        <v>12.747218999999999</v>
      </c>
      <c r="H5" s="13"/>
      <c r="I5" s="9"/>
      <c r="J5" s="9"/>
      <c r="K5" s="9"/>
      <c r="L5" s="9"/>
      <c r="M5" s="9"/>
      <c r="N5" s="9"/>
      <c r="O5" s="9"/>
    </row>
    <row r="6" spans="2:16">
      <c r="B6" s="2" t="s">
        <v>4</v>
      </c>
      <c r="C6">
        <v>24.088818</v>
      </c>
      <c r="D6" s="12"/>
      <c r="E6" s="9"/>
      <c r="F6" s="9"/>
      <c r="G6">
        <v>12.514347000000001</v>
      </c>
      <c r="H6" s="12"/>
      <c r="I6" s="9"/>
      <c r="J6" s="9"/>
      <c r="K6" s="9"/>
      <c r="L6" s="9"/>
      <c r="M6" s="9"/>
      <c r="N6" s="9"/>
      <c r="O6" s="9"/>
    </row>
    <row r="7" spans="2:16" ht="15.75">
      <c r="B7" s="2"/>
      <c r="C7">
        <v>24.630222</v>
      </c>
      <c r="D7" s="5">
        <f>STDEV(C5:C7)</f>
        <v>0.37463402988183536</v>
      </c>
      <c r="E7" s="1">
        <f>AVERAGE(C5:C7)</f>
        <v>24.209997333333334</v>
      </c>
      <c r="F7" s="9"/>
      <c r="G7">
        <v>12.161963999999999</v>
      </c>
      <c r="H7" s="4">
        <f>STDEV(G5:G7)</f>
        <v>0.29465419339111942</v>
      </c>
      <c r="I7" s="1">
        <f>AVERAGE(G5:G7)</f>
        <v>12.47451</v>
      </c>
      <c r="J7" s="9"/>
      <c r="K7" s="3">
        <f>E7-I7</f>
        <v>11.735487333333333</v>
      </c>
      <c r="L7" s="1">
        <f>K7-$K$7</f>
        <v>0</v>
      </c>
      <c r="M7" s="30">
        <f>SQRT((D7*D7)+(H7*H7))</f>
        <v>0.47662537702946023</v>
      </c>
      <c r="N7" s="17"/>
      <c r="O7" s="10">
        <f>POWER(2,-L7)</f>
        <v>1</v>
      </c>
      <c r="P7" s="29">
        <f>M7/SQRT((COUNT(C5:C8)+COUNT(G5:G8)/2))</f>
        <v>0.22468335745541751</v>
      </c>
    </row>
    <row r="8" spans="2:16">
      <c r="B8" s="2"/>
      <c r="C8" s="7"/>
      <c r="D8" s="12"/>
      <c r="E8" s="9"/>
      <c r="F8" s="9"/>
      <c r="G8" s="7"/>
      <c r="H8" s="12"/>
      <c r="I8" s="9"/>
      <c r="J8" s="9"/>
      <c r="K8" s="9"/>
      <c r="L8" s="9"/>
      <c r="M8" s="9"/>
      <c r="N8" s="9"/>
      <c r="O8" s="9"/>
    </row>
    <row r="9" spans="2:16">
      <c r="B9" t="s">
        <v>9</v>
      </c>
      <c r="C9">
        <v>26.324705000000002</v>
      </c>
      <c r="D9" s="13"/>
      <c r="E9" s="9"/>
      <c r="F9" s="9"/>
      <c r="G9">
        <v>16.668956999999999</v>
      </c>
      <c r="I9" s="9"/>
      <c r="J9" s="9"/>
      <c r="K9" s="9"/>
      <c r="L9" s="9"/>
      <c r="M9" s="9"/>
      <c r="N9" s="9"/>
      <c r="O9" s="9"/>
    </row>
    <row r="10" spans="2:16">
      <c r="B10" t="s">
        <v>9</v>
      </c>
      <c r="C10">
        <v>25.327019</v>
      </c>
      <c r="D10" s="12"/>
      <c r="E10" s="9"/>
      <c r="F10" s="9"/>
      <c r="G10">
        <v>16.594414</v>
      </c>
      <c r="H10" s="12"/>
      <c r="I10" s="9"/>
      <c r="J10" s="9"/>
      <c r="K10" s="9"/>
      <c r="L10" s="9"/>
      <c r="M10" s="9"/>
      <c r="N10" s="9"/>
      <c r="O10" s="9"/>
    </row>
    <row r="11" spans="2:16" ht="15.75">
      <c r="B11" t="s">
        <v>9</v>
      </c>
      <c r="C11">
        <v>25.778772</v>
      </c>
      <c r="D11" s="5">
        <f>STDEV(C9:C11)</f>
        <v>0.49958332106093145</v>
      </c>
      <c r="E11" s="1">
        <f>AVERAGE(C9:C11)</f>
        <v>25.810165333333334</v>
      </c>
      <c r="F11" s="9"/>
      <c r="G11">
        <v>16.576937000000001</v>
      </c>
      <c r="H11" s="4">
        <f>STDEV(G9:G11)</f>
        <v>4.8870210384240192E-2</v>
      </c>
      <c r="I11" s="1">
        <f>AVERAGE(G9:G11)</f>
        <v>16.613436</v>
      </c>
      <c r="J11" s="9"/>
      <c r="K11" s="1">
        <f>E11-I11</f>
        <v>9.1967293333333338</v>
      </c>
      <c r="L11" s="1">
        <f>K11-$K$7</f>
        <v>-2.5387579999999996</v>
      </c>
      <c r="M11" s="30">
        <f>SQRT((D11*D11)+(H11*H11))</f>
        <v>0.50196791943835373</v>
      </c>
      <c r="N11" s="17"/>
      <c r="O11" s="10">
        <f>POWER(2,-L11)</f>
        <v>5.8108853892143078</v>
      </c>
      <c r="P11" s="29">
        <f>M11/SQRT((COUNT(C9:C11)+COUNT(G9:G11)/2))</f>
        <v>0.23662994651530836</v>
      </c>
    </row>
    <row r="12" spans="2:16">
      <c r="B12" t="s">
        <v>10</v>
      </c>
      <c r="C12">
        <v>26.41272</v>
      </c>
      <c r="D12" s="13"/>
      <c r="E12" s="9"/>
      <c r="F12" s="9"/>
      <c r="G12">
        <v>17.85773</v>
      </c>
      <c r="I12" s="9"/>
      <c r="J12" s="9"/>
      <c r="K12" s="9"/>
      <c r="L12" s="9"/>
      <c r="M12" s="9"/>
      <c r="N12" s="9"/>
      <c r="O12" s="9"/>
    </row>
    <row r="13" spans="2:16">
      <c r="B13" t="s">
        <v>10</v>
      </c>
      <c r="C13">
        <v>26.440113</v>
      </c>
      <c r="D13" s="12"/>
      <c r="E13" s="9"/>
      <c r="F13" s="9"/>
      <c r="G13">
        <v>18.062633999999999</v>
      </c>
      <c r="H13" s="12"/>
      <c r="I13" s="9"/>
      <c r="J13" s="9"/>
      <c r="K13" s="9"/>
      <c r="L13" s="9"/>
      <c r="M13" s="9"/>
      <c r="N13" s="9"/>
      <c r="O13" s="9"/>
    </row>
    <row r="14" spans="2:16" ht="15.75">
      <c r="B14" t="s">
        <v>10</v>
      </c>
      <c r="C14">
        <v>26.476517000000001</v>
      </c>
      <c r="D14" s="5">
        <f>STDEV(C12:C14)</f>
        <v>3.2004387391939976E-2</v>
      </c>
      <c r="E14" s="1">
        <f>AVERAGE(C12:C14)</f>
        <v>26.443116666666668</v>
      </c>
      <c r="F14" s="9"/>
      <c r="G14">
        <v>17.133137000000001</v>
      </c>
      <c r="H14" s="4">
        <f>STDEV(G12:G14)</f>
        <v>0.48836211596757262</v>
      </c>
      <c r="I14" s="1">
        <f>AVERAGE(G12:G14)</f>
        <v>17.684500333333332</v>
      </c>
      <c r="J14" s="9"/>
      <c r="K14" s="1">
        <f>E14-I14</f>
        <v>8.758616333333336</v>
      </c>
      <c r="L14" s="1">
        <f>K14-$K$7</f>
        <v>-2.9768709999999974</v>
      </c>
      <c r="M14" s="30">
        <f>SQRT((D14*D14)+(H14*H14))</f>
        <v>0.48940968229557763</v>
      </c>
      <c r="N14" s="17"/>
      <c r="O14" s="10">
        <f>POWER(2,-L14)</f>
        <v>7.8727681934643288</v>
      </c>
      <c r="P14" s="29">
        <f>M14/SQRT((COUNT(C12:C14)+COUNT(G12:G14)/2))</f>
        <v>0.23070993675303786</v>
      </c>
    </row>
    <row r="15" spans="2:16">
      <c r="B15" t="s">
        <v>11</v>
      </c>
      <c r="C15">
        <v>25.667891999999998</v>
      </c>
      <c r="D15" s="13"/>
      <c r="E15" s="9"/>
      <c r="F15" s="9"/>
      <c r="G15">
        <v>15.567809</v>
      </c>
      <c r="I15" s="9"/>
      <c r="J15" s="9"/>
      <c r="K15" s="9"/>
      <c r="L15" s="9"/>
      <c r="M15" s="9"/>
      <c r="N15" s="9"/>
      <c r="O15" s="9"/>
    </row>
    <row r="16" spans="2:16">
      <c r="B16" t="s">
        <v>11</v>
      </c>
      <c r="C16">
        <v>25.558986999999998</v>
      </c>
      <c r="D16" s="12"/>
      <c r="E16" s="9"/>
      <c r="F16" s="9"/>
      <c r="G16">
        <v>14.871836</v>
      </c>
      <c r="H16" s="12"/>
      <c r="I16" s="9"/>
      <c r="J16" s="9"/>
      <c r="K16" s="9"/>
      <c r="L16" s="9"/>
      <c r="M16" s="9"/>
      <c r="N16" s="9"/>
      <c r="O16" s="9"/>
    </row>
    <row r="17" spans="2:16" ht="15.75">
      <c r="B17" t="s">
        <v>11</v>
      </c>
      <c r="C17">
        <v>25.724146000000001</v>
      </c>
      <c r="D17" s="5">
        <f>STDEV(C15:C17)</f>
        <v>8.3966567575038661E-2</v>
      </c>
      <c r="E17" s="1">
        <f>AVERAGE(C15:C17)</f>
        <v>25.650341666666666</v>
      </c>
      <c r="F17" s="9"/>
      <c r="G17">
        <v>14.919976999999999</v>
      </c>
      <c r="H17" s="4">
        <f>STDEV(G15:G17)</f>
        <v>0.38866915511650491</v>
      </c>
      <c r="I17" s="1">
        <f>AVERAGE(G15:G17)</f>
        <v>15.119874000000001</v>
      </c>
      <c r="J17" s="9"/>
      <c r="K17" s="1">
        <f>E17-I17</f>
        <v>10.530467666666665</v>
      </c>
      <c r="L17" s="1">
        <f>K17-$K$7</f>
        <v>-1.2050196666666686</v>
      </c>
      <c r="M17" s="30">
        <f>SQRT((D17*D17)+(H17*H17))</f>
        <v>0.39763563297233728</v>
      </c>
      <c r="N17" s="17"/>
      <c r="O17" s="10">
        <f>POWER(2,-L17)</f>
        <v>2.3054041204093942</v>
      </c>
      <c r="P17" s="29">
        <f>M17/SQRT((COUNT(C15:C17)+COUNT(G15:G17)/2))</f>
        <v>0.18744723501076324</v>
      </c>
    </row>
    <row r="18" spans="2:16">
      <c r="B18" t="s">
        <v>12</v>
      </c>
      <c r="C18">
        <v>27.243328000000002</v>
      </c>
      <c r="D18" s="13"/>
      <c r="E18" s="9"/>
      <c r="F18" s="9"/>
      <c r="G18">
        <v>15.279821</v>
      </c>
      <c r="I18" s="9"/>
      <c r="J18" s="9"/>
      <c r="K18" s="9"/>
      <c r="L18" s="9"/>
      <c r="M18" s="9"/>
      <c r="N18" s="9"/>
      <c r="O18" s="9"/>
    </row>
    <row r="19" spans="2:16">
      <c r="B19" t="s">
        <v>12</v>
      </c>
      <c r="C19">
        <v>27.126131000000001</v>
      </c>
      <c r="D19" s="12"/>
      <c r="E19" s="9"/>
      <c r="F19" s="9"/>
      <c r="G19">
        <v>15.883008</v>
      </c>
      <c r="H19" s="12"/>
      <c r="I19" s="9"/>
      <c r="J19" s="9"/>
      <c r="K19" s="9"/>
      <c r="L19" s="9"/>
      <c r="M19" s="9"/>
      <c r="N19" s="9"/>
      <c r="O19" s="9"/>
    </row>
    <row r="20" spans="2:16" ht="15.75">
      <c r="B20" t="s">
        <v>12</v>
      </c>
      <c r="C20">
        <v>26.982240000000001</v>
      </c>
      <c r="D20" s="5">
        <f>STDEV(C18:C20)</f>
        <v>0.13077123819479614</v>
      </c>
      <c r="E20" s="1">
        <f>AVERAGE(C18:C20)</f>
        <v>27.117233000000002</v>
      </c>
      <c r="F20" s="9"/>
      <c r="G20">
        <v>15.666354999999999</v>
      </c>
      <c r="H20" s="4">
        <f>STDEV(G18:G20)</f>
        <v>0.30555458119463308</v>
      </c>
      <c r="I20" s="1">
        <f>AVERAGE(G18:G20)</f>
        <v>15.609727999999999</v>
      </c>
      <c r="J20" s="9"/>
      <c r="K20" s="1">
        <f>E20-I20</f>
        <v>11.507505000000004</v>
      </c>
      <c r="L20" s="1">
        <f>K20-$K$7</f>
        <v>-0.22798233333332973</v>
      </c>
      <c r="M20" s="30">
        <f>SQRT((D20*D20)+(H20*H20))</f>
        <v>0.33236233063936071</v>
      </c>
      <c r="N20" s="17"/>
      <c r="O20" s="10">
        <f>POWER(2,-L20)</f>
        <v>1.1711958391350032</v>
      </c>
      <c r="P20" s="29">
        <f>M20/SQRT((COUNT(C18:C20)+COUNT(G18:G20)/2))</f>
        <v>0.15667710520403827</v>
      </c>
    </row>
    <row r="21" spans="2:16">
      <c r="B21" t="s">
        <v>13</v>
      </c>
      <c r="C21">
        <v>25.406012</v>
      </c>
      <c r="D21" s="13"/>
      <c r="E21" s="9"/>
      <c r="F21" s="9"/>
      <c r="G21">
        <v>15.399099</v>
      </c>
      <c r="I21" s="9"/>
      <c r="J21" s="9"/>
      <c r="K21" s="9"/>
      <c r="L21" s="9"/>
      <c r="M21" s="9"/>
      <c r="N21" s="9"/>
      <c r="O21" s="9"/>
    </row>
    <row r="22" spans="2:16">
      <c r="B22" t="s">
        <v>13</v>
      </c>
      <c r="C22">
        <v>24.735868</v>
      </c>
      <c r="D22" s="12"/>
      <c r="E22" s="9"/>
      <c r="F22" s="9"/>
      <c r="G22">
        <v>15.126435000000001</v>
      </c>
      <c r="H22" s="12"/>
      <c r="I22" s="9"/>
      <c r="J22" s="9"/>
      <c r="K22" s="9"/>
      <c r="L22" s="9"/>
      <c r="M22" s="9"/>
      <c r="N22" s="9"/>
      <c r="O22" s="9"/>
    </row>
    <row r="23" spans="2:16" ht="15.75">
      <c r="B23" t="s">
        <v>13</v>
      </c>
      <c r="C23">
        <v>24.960106</v>
      </c>
      <c r="D23" s="5">
        <f>STDEV(C21:C23)</f>
        <v>0.34112749869998837</v>
      </c>
      <c r="E23" s="1">
        <f>AVERAGE(C21:C23)</f>
        <v>25.033995333333333</v>
      </c>
      <c r="F23" s="9"/>
      <c r="G23">
        <v>15.420795999999999</v>
      </c>
      <c r="H23" s="4">
        <f>STDEV(G21:G23)</f>
        <v>0.164045123378395</v>
      </c>
      <c r="I23" s="1">
        <f>AVERAGE(G21:G23)</f>
        <v>15.315443333333334</v>
      </c>
      <c r="J23" s="9"/>
      <c r="K23" s="1">
        <f>E23-I23</f>
        <v>9.718551999999999</v>
      </c>
      <c r="L23" s="1">
        <f>K23-$K$7</f>
        <v>-2.0169353333333344</v>
      </c>
      <c r="M23" s="30">
        <f>SQRT((D23*D23)+(H23*H23))</f>
        <v>0.37852182615213009</v>
      </c>
      <c r="N23" s="17"/>
      <c r="O23" s="10">
        <f>POWER(2,-L23)</f>
        <v>4.0472313888942146</v>
      </c>
      <c r="P23" s="29">
        <f>M23/SQRT((COUNT(C21:C23)+COUNT(G21:G23)/2))</f>
        <v>0.17843690006619112</v>
      </c>
    </row>
    <row r="24" spans="2:16">
      <c r="B24" t="s">
        <v>14</v>
      </c>
      <c r="C24">
        <v>25.739809000000001</v>
      </c>
      <c r="D24" s="13"/>
      <c r="E24" s="9"/>
      <c r="F24" s="9"/>
      <c r="G24">
        <v>14.1101265</v>
      </c>
      <c r="I24" s="9"/>
      <c r="J24" s="9"/>
      <c r="K24" s="9"/>
      <c r="L24" s="9"/>
      <c r="M24" s="9"/>
      <c r="N24" s="9"/>
      <c r="O24" s="9"/>
    </row>
    <row r="25" spans="2:16">
      <c r="B25" t="s">
        <v>14</v>
      </c>
      <c r="C25">
        <v>25.210114000000001</v>
      </c>
      <c r="D25" s="12"/>
      <c r="E25" s="9"/>
      <c r="F25" s="9"/>
      <c r="G25">
        <v>13.808904</v>
      </c>
      <c r="H25" s="12"/>
      <c r="I25" s="9"/>
      <c r="J25" s="9"/>
      <c r="K25" s="9"/>
      <c r="L25" s="9"/>
      <c r="M25" s="9"/>
      <c r="N25" s="9"/>
      <c r="O25" s="9"/>
    </row>
    <row r="26" spans="2:16" ht="15.75">
      <c r="B26" t="s">
        <v>14</v>
      </c>
      <c r="C26">
        <v>25.692259</v>
      </c>
      <c r="D26" s="5">
        <f>STDEV(C24:C26)</f>
        <v>0.29305903743987771</v>
      </c>
      <c r="E26" s="1">
        <f>AVERAGE(C24:C26)</f>
        <v>25.547393999999997</v>
      </c>
      <c r="F26" s="9"/>
      <c r="G26"/>
      <c r="H26" s="4">
        <f>STDEV(G24:G26)</f>
        <v>0.21299647239603062</v>
      </c>
      <c r="I26" s="1">
        <f>AVERAGE(G24:G26)</f>
        <v>13.959515249999999</v>
      </c>
      <c r="J26" s="9"/>
      <c r="K26" s="1">
        <f>E26-I26</f>
        <v>11.587878749999998</v>
      </c>
      <c r="L26" s="1">
        <f>K26-$K$7</f>
        <v>-0.14760858333333537</v>
      </c>
      <c r="M26" s="30">
        <f>SQRT((D26*D26)+(H26*H26))</f>
        <v>0.36228593221147942</v>
      </c>
      <c r="N26" s="17"/>
      <c r="O26" s="10">
        <f>POWER(2,-L26)</f>
        <v>1.1077317690957214</v>
      </c>
      <c r="P26" s="29">
        <f>M26/SQRT((COUNT(C24:C26)+COUNT(G24:G26)/2))</f>
        <v>0.18114296610573971</v>
      </c>
    </row>
    <row r="27" spans="2:16">
      <c r="B27" t="s">
        <v>15</v>
      </c>
      <c r="C27">
        <v>23.167566000000001</v>
      </c>
      <c r="D27" s="13"/>
      <c r="E27" s="9"/>
      <c r="F27" s="9"/>
      <c r="G27"/>
      <c r="I27" s="9"/>
      <c r="J27" s="9"/>
      <c r="K27" s="9"/>
      <c r="L27" s="9"/>
      <c r="M27" s="9"/>
      <c r="N27" s="9"/>
      <c r="O27" s="9"/>
    </row>
    <row r="28" spans="2:16">
      <c r="B28" t="s">
        <v>15</v>
      </c>
      <c r="C28">
        <v>24.294454999999999</v>
      </c>
      <c r="D28" s="12"/>
      <c r="E28" s="9"/>
      <c r="F28" s="9"/>
      <c r="G28">
        <v>16.622150000000001</v>
      </c>
      <c r="H28" s="12"/>
      <c r="I28" s="9"/>
      <c r="J28" s="9"/>
      <c r="K28" s="9"/>
      <c r="L28" s="9"/>
      <c r="M28" s="9"/>
      <c r="N28" s="9"/>
      <c r="O28" s="9"/>
    </row>
    <row r="29" spans="2:16" ht="15.75">
      <c r="B29" t="s">
        <v>15</v>
      </c>
      <c r="C29">
        <v>23.692430000000002</v>
      </c>
      <c r="D29" s="5">
        <f>STDEV(C27:C29)</f>
        <v>0.56388461252320798</v>
      </c>
      <c r="E29" s="1">
        <f>AVERAGE(C27:C29)</f>
        <v>23.71815033333333</v>
      </c>
      <c r="F29" s="9"/>
      <c r="G29">
        <v>16.365926999999999</v>
      </c>
      <c r="H29" s="4">
        <f>STDEV(G27:G29)</f>
        <v>0.18117702079576672</v>
      </c>
      <c r="I29" s="1">
        <f>AVERAGE(G27:G29)</f>
        <v>16.494038500000002</v>
      </c>
      <c r="J29" s="9"/>
      <c r="K29" s="1">
        <f>E29-I29</f>
        <v>7.2241118333333283</v>
      </c>
      <c r="L29" s="1">
        <f>K29-$K$7</f>
        <v>-4.5113755000000051</v>
      </c>
      <c r="M29" s="30">
        <f>SQRT((D29*D29)+(H29*H29))</f>
        <v>0.59227609195786224</v>
      </c>
      <c r="N29" s="17"/>
      <c r="O29" s="10">
        <f>POWER(2,-L29)</f>
        <v>22.806537065662631</v>
      </c>
      <c r="P29" s="29">
        <f>M29/SQRT((COUNT(C27:C29)+COUNT(G27:G29)/2))</f>
        <v>0.29613804597893112</v>
      </c>
    </row>
    <row r="30" spans="2:16">
      <c r="B30" t="s">
        <v>16</v>
      </c>
      <c r="C30">
        <v>25.921726</v>
      </c>
      <c r="D30" s="13"/>
      <c r="E30" s="9"/>
      <c r="F30" s="9"/>
      <c r="G30">
        <v>16.359625000000001</v>
      </c>
      <c r="I30" s="9"/>
      <c r="J30" s="9"/>
      <c r="K30" s="9"/>
      <c r="L30" s="9"/>
      <c r="M30" s="9"/>
      <c r="N30" s="9"/>
      <c r="O30" s="9"/>
    </row>
    <row r="31" spans="2:16">
      <c r="B31" t="s">
        <v>16</v>
      </c>
      <c r="C31">
        <v>25.133095000000001</v>
      </c>
      <c r="D31" s="12"/>
      <c r="E31" s="9"/>
      <c r="F31" s="9"/>
      <c r="G31">
        <v>16.234283000000001</v>
      </c>
      <c r="H31" s="12"/>
      <c r="I31" s="9"/>
      <c r="J31" s="9"/>
      <c r="K31" s="9"/>
      <c r="L31" s="9"/>
      <c r="M31" s="9"/>
      <c r="N31" s="9"/>
      <c r="O31" s="9"/>
    </row>
    <row r="32" spans="2:16" ht="15.75">
      <c r="B32" t="s">
        <v>16</v>
      </c>
      <c r="C32">
        <v>25.611371999999999</v>
      </c>
      <c r="D32" s="5">
        <f>STDEV(C30:C32)</f>
        <v>0.39728397656362913</v>
      </c>
      <c r="E32" s="1">
        <f>AVERAGE(C30:C32)</f>
        <v>25.555397666666668</v>
      </c>
      <c r="F32" s="9"/>
      <c r="G32">
        <v>16.327667000000002</v>
      </c>
      <c r="H32" s="4">
        <f>STDEV(G30:G32)</f>
        <v>6.5131280482831996E-2</v>
      </c>
      <c r="I32" s="1">
        <f>AVERAGE(G30:G32)</f>
        <v>16.307191666666668</v>
      </c>
      <c r="J32" s="9"/>
      <c r="K32" s="1">
        <f>E32-I32</f>
        <v>9.2482059999999997</v>
      </c>
      <c r="L32" s="1">
        <f>K32-$K$7</f>
        <v>-2.4872813333333337</v>
      </c>
      <c r="M32" s="30">
        <f>SQRT((D32*D32)+(H32*H32))</f>
        <v>0.40258743364832383</v>
      </c>
      <c r="N32" s="17"/>
      <c r="O32" s="10">
        <f>POWER(2,-L32)</f>
        <v>5.6072031246433713</v>
      </c>
      <c r="P32" s="29">
        <f>M32/SQRT((COUNT(C30:C32)+COUNT(G30:G32)/2))</f>
        <v>0.18978153623547939</v>
      </c>
    </row>
    <row r="33" spans="2:16">
      <c r="B33" t="s">
        <v>17</v>
      </c>
      <c r="C33">
        <v>24.798449999999999</v>
      </c>
      <c r="D33" s="13"/>
      <c r="E33" s="9"/>
      <c r="F33" s="9"/>
      <c r="G33">
        <v>14.772308000000001</v>
      </c>
      <c r="I33" s="9"/>
      <c r="J33" s="9"/>
      <c r="K33" s="9"/>
      <c r="L33" s="9"/>
      <c r="M33" s="9"/>
      <c r="N33" s="9"/>
      <c r="O33" s="9"/>
    </row>
    <row r="34" spans="2:16">
      <c r="B34" t="s">
        <v>17</v>
      </c>
      <c r="C34">
        <v>25.329075</v>
      </c>
      <c r="D34" s="12"/>
      <c r="E34" s="9"/>
      <c r="F34" s="9"/>
      <c r="G34">
        <v>14.544556</v>
      </c>
      <c r="H34" s="12"/>
      <c r="I34" s="9"/>
      <c r="J34" s="9"/>
      <c r="K34" s="9"/>
      <c r="L34" s="9"/>
      <c r="M34" s="9"/>
      <c r="N34" s="9"/>
      <c r="O34" s="9"/>
    </row>
    <row r="35" spans="2:16" ht="15.75">
      <c r="B35" t="s">
        <v>17</v>
      </c>
      <c r="C35">
        <v>24.951374000000001</v>
      </c>
      <c r="D35" s="5">
        <f>STDEV(C33:C35)</f>
        <v>0.27313204553879772</v>
      </c>
      <c r="E35" s="1">
        <f>AVERAGE(C33:C35)</f>
        <v>25.02629966666667</v>
      </c>
      <c r="F35" s="9"/>
      <c r="G35">
        <v>14.480406</v>
      </c>
      <c r="H35" s="4">
        <f>STDEV(G33:G35)</f>
        <v>0.1534019630511316</v>
      </c>
      <c r="I35" s="1">
        <f>AVERAGE(G33:G35)</f>
        <v>14.599090000000002</v>
      </c>
      <c r="J35" s="9"/>
      <c r="K35" s="1">
        <f>E35-I35</f>
        <v>10.427209666666668</v>
      </c>
      <c r="L35" s="1">
        <f>K35-$K$7</f>
        <v>-1.3082776666666653</v>
      </c>
      <c r="M35" s="30">
        <f>SQRT((D35*D35)+(H35*H35))</f>
        <v>0.31326231271595473</v>
      </c>
      <c r="N35" s="17"/>
      <c r="O35" s="10">
        <f>POWER(2,-L35)</f>
        <v>2.4764571643335902</v>
      </c>
      <c r="P35" s="29">
        <f>M35/SQRT((COUNT(C33:C35)+COUNT(G33:G35)/2))</f>
        <v>0.14767327040775496</v>
      </c>
    </row>
    <row r="36" spans="2:16">
      <c r="B36" t="s">
        <v>18</v>
      </c>
      <c r="C36">
        <v>25.663920000000001</v>
      </c>
      <c r="D36" s="13"/>
      <c r="E36" s="9"/>
      <c r="F36" s="9"/>
      <c r="G36">
        <v>15.586772</v>
      </c>
      <c r="I36" s="9"/>
      <c r="J36" s="9"/>
      <c r="K36" s="9"/>
      <c r="L36" s="9"/>
      <c r="M36" s="9"/>
      <c r="N36" s="9"/>
      <c r="O36" s="9"/>
    </row>
    <row r="37" spans="2:16">
      <c r="B37" t="s">
        <v>18</v>
      </c>
      <c r="C37">
        <v>25.740044000000001</v>
      </c>
      <c r="D37" s="12"/>
      <c r="E37" s="9"/>
      <c r="F37" s="9"/>
      <c r="G37">
        <v>15.388465999999999</v>
      </c>
      <c r="H37" s="12"/>
      <c r="I37" s="9"/>
      <c r="J37" s="9"/>
      <c r="K37" s="9"/>
      <c r="L37" s="9"/>
      <c r="M37" s="9"/>
      <c r="N37" s="9"/>
      <c r="O37" s="9"/>
    </row>
    <row r="38" spans="2:16" ht="15.75">
      <c r="B38" t="s">
        <v>18</v>
      </c>
      <c r="C38">
        <v>25.506336000000001</v>
      </c>
      <c r="D38" s="5">
        <f>STDEV(C36:C38)</f>
        <v>0.11919662306178533</v>
      </c>
      <c r="E38" s="1">
        <f>AVERAGE(C36:C38)</f>
        <v>25.63676666666667</v>
      </c>
      <c r="F38" s="9"/>
      <c r="G38">
        <v>15.744479</v>
      </c>
      <c r="H38" s="4">
        <f>STDEV(G36:G38)</f>
        <v>0.1783919017472898</v>
      </c>
      <c r="I38" s="1">
        <f>AVERAGE(G36:G38)</f>
        <v>15.573238999999999</v>
      </c>
      <c r="J38" s="9"/>
      <c r="K38" s="1">
        <f>E38-I38</f>
        <v>10.063527666666671</v>
      </c>
      <c r="L38" s="1">
        <f>K38-$K$7</f>
        <v>-1.6719596666666625</v>
      </c>
      <c r="M38" s="30">
        <f>SQRT((D38*D38)+(H38*H38))</f>
        <v>0.21454954103504401</v>
      </c>
      <c r="N38" s="17"/>
      <c r="O38" s="10">
        <f>POWER(2,-L38)</f>
        <v>3.1864712999219535</v>
      </c>
      <c r="P38" s="29">
        <f>M38/SQRT((COUNT(C36:C38)+COUNT(G36:G38)/2))</f>
        <v>0.10113962357756072</v>
      </c>
    </row>
    <row r="39" spans="2:16">
      <c r="B39" t="s">
        <v>19</v>
      </c>
      <c r="C39">
        <v>24.281106999999999</v>
      </c>
      <c r="D39" s="13"/>
      <c r="E39" s="9"/>
      <c r="F39" s="9"/>
      <c r="G39">
        <v>15.787572000000001</v>
      </c>
      <c r="I39" s="9"/>
      <c r="J39" s="9"/>
      <c r="K39" s="9"/>
      <c r="L39" s="9"/>
      <c r="M39" s="9"/>
      <c r="N39" s="9"/>
      <c r="O39" s="9"/>
    </row>
    <row r="40" spans="2:16">
      <c r="B40" t="s">
        <v>19</v>
      </c>
      <c r="C40">
        <v>24.545936999999999</v>
      </c>
      <c r="D40" s="12"/>
      <c r="E40" s="9"/>
      <c r="F40" s="9"/>
      <c r="G40">
        <v>15.61656</v>
      </c>
      <c r="H40" s="12"/>
      <c r="I40" s="9"/>
      <c r="J40" s="9"/>
      <c r="K40" s="9"/>
      <c r="L40" s="9"/>
      <c r="M40" s="9"/>
      <c r="N40" s="9"/>
      <c r="O40" s="9"/>
    </row>
    <row r="41" spans="2:16" ht="15.75">
      <c r="B41" t="s">
        <v>19</v>
      </c>
      <c r="C41">
        <v>24.534374</v>
      </c>
      <c r="D41" s="5">
        <f>STDEV(C39:C41)</f>
        <v>0.14967342513953527</v>
      </c>
      <c r="E41" s="1">
        <f>AVERAGE(C39:C41)</f>
        <v>24.453806</v>
      </c>
      <c r="F41" s="9"/>
      <c r="G41">
        <v>15.602696</v>
      </c>
      <c r="H41" s="4">
        <f>STDEV(G39:G41)</f>
        <v>0.10296961527233872</v>
      </c>
      <c r="I41" s="1">
        <f>AVERAGE(G39:G41)</f>
        <v>15.668942666666666</v>
      </c>
      <c r="J41" s="9"/>
      <c r="K41" s="1">
        <f>E41-I41</f>
        <v>8.7848633333333339</v>
      </c>
      <c r="L41" s="1">
        <f>K41-$K$7</f>
        <v>-2.9506239999999995</v>
      </c>
      <c r="M41" s="30">
        <f>SQRT((D41*D41)+(H41*H41))</f>
        <v>0.18167244111954217</v>
      </c>
      <c r="N41" s="17"/>
      <c r="O41" s="10">
        <f>POWER(2,-L41)</f>
        <v>7.730833678247004</v>
      </c>
      <c r="P41" s="29">
        <f>M41/SQRT((COUNT(C39:C41)+COUNT(G39:G41)/2))</f>
        <v>8.5641210046894706E-2</v>
      </c>
    </row>
    <row r="42" spans="2:16">
      <c r="B42" t="s">
        <v>20</v>
      </c>
      <c r="C42">
        <v>27.712710000000001</v>
      </c>
      <c r="D42" s="13"/>
      <c r="E42" s="9"/>
      <c r="F42" s="9"/>
      <c r="G42">
        <v>16.967137999999998</v>
      </c>
      <c r="I42" s="9"/>
      <c r="J42" s="9"/>
      <c r="K42" s="9"/>
      <c r="L42" s="9"/>
      <c r="M42" s="9"/>
      <c r="N42" s="9"/>
      <c r="O42" s="9"/>
    </row>
    <row r="43" spans="2:16">
      <c r="B43" t="s">
        <v>20</v>
      </c>
      <c r="C43">
        <v>29.42971</v>
      </c>
      <c r="D43" s="12"/>
      <c r="E43" s="9"/>
      <c r="F43" s="9"/>
      <c r="G43">
        <v>17.675428</v>
      </c>
      <c r="H43" s="12"/>
      <c r="I43" s="9"/>
      <c r="J43" s="9"/>
      <c r="K43" s="9"/>
      <c r="L43" s="9"/>
      <c r="M43" s="9"/>
      <c r="N43" s="9"/>
      <c r="O43" s="9"/>
    </row>
    <row r="44" spans="2:16" ht="15.75">
      <c r="B44" t="s">
        <v>20</v>
      </c>
      <c r="C44">
        <v>28.538260000000001</v>
      </c>
      <c r="D44" s="5">
        <f>STDEV(C42:C44)</f>
        <v>0.85871074922442725</v>
      </c>
      <c r="E44" s="1">
        <f>AVERAGE(C42:C44)</f>
        <v>28.560226666666665</v>
      </c>
      <c r="F44" s="9"/>
      <c r="G44">
        <v>17.245588000000001</v>
      </c>
      <c r="H44" s="4">
        <f>STDEV(G42:G44)</f>
        <v>0.35683132154181701</v>
      </c>
      <c r="I44" s="1">
        <f>AVERAGE(G42:G44)</f>
        <v>17.296051333333335</v>
      </c>
      <c r="J44" s="9"/>
      <c r="K44" s="1">
        <f>E44-I44</f>
        <v>11.264175333333331</v>
      </c>
      <c r="L44" s="1">
        <f>K44-$K$7</f>
        <v>-0.47131200000000284</v>
      </c>
      <c r="M44" s="30">
        <f>SQRT((D44*D44)+(H44*H44))</f>
        <v>0.92989931867211129</v>
      </c>
      <c r="N44" s="17"/>
      <c r="O44" s="10">
        <f>POWER(2,-L44)</f>
        <v>1.3863696722006453</v>
      </c>
      <c r="P44" s="29">
        <f>M44/SQRT((COUNT(C42:C44)+COUNT(G42:G44)/2))</f>
        <v>0.4383587427025335</v>
      </c>
    </row>
    <row r="45" spans="2:16">
      <c r="B45" t="s">
        <v>21</v>
      </c>
      <c r="C45"/>
      <c r="D45" s="13"/>
      <c r="E45" s="9"/>
      <c r="F45" s="9"/>
      <c r="G45">
        <v>14.652628999999999</v>
      </c>
      <c r="I45" s="9"/>
      <c r="J45" s="9"/>
      <c r="K45" s="9"/>
      <c r="L45" s="9"/>
      <c r="M45" s="9"/>
      <c r="N45" s="9"/>
      <c r="O45" s="9"/>
    </row>
    <row r="46" spans="2:16">
      <c r="B46" t="s">
        <v>21</v>
      </c>
      <c r="C46">
        <v>24.249230000000001</v>
      </c>
      <c r="D46" s="12"/>
      <c r="E46" s="9"/>
      <c r="F46" s="9"/>
      <c r="G46">
        <v>13.978493</v>
      </c>
      <c r="H46" s="12"/>
      <c r="I46" s="9"/>
      <c r="J46" s="9"/>
      <c r="K46" s="9"/>
      <c r="L46" s="9"/>
      <c r="M46" s="9"/>
      <c r="N46" s="9"/>
      <c r="O46" s="9"/>
    </row>
    <row r="47" spans="2:16" ht="15.75">
      <c r="B47" t="s">
        <v>21</v>
      </c>
      <c r="C47">
        <v>24.391286999999998</v>
      </c>
      <c r="D47" s="5">
        <f>STDEV(C45:C47)</f>
        <v>0.10044946801501572</v>
      </c>
      <c r="E47" s="1">
        <f>AVERAGE(C45:C47)</f>
        <v>24.320258500000001</v>
      </c>
      <c r="F47" s="9"/>
      <c r="G47">
        <v>14.547717</v>
      </c>
      <c r="H47" s="4">
        <f>STDEV(G45:G47)</f>
        <v>0.36273999789021777</v>
      </c>
      <c r="I47" s="1">
        <f>AVERAGE(G45:G47)</f>
        <v>14.392946333333333</v>
      </c>
      <c r="J47" s="9"/>
      <c r="K47" s="1">
        <f>E47-I47</f>
        <v>9.9273121666666686</v>
      </c>
      <c r="L47" s="1">
        <f>K47-$K$7</f>
        <v>-1.8081751666666648</v>
      </c>
      <c r="M47" s="30">
        <f>SQRT((D47*D47)+(H47*H47))</f>
        <v>0.37639128801540406</v>
      </c>
      <c r="N47" s="17"/>
      <c r="O47" s="10">
        <f>POWER(2,-L47)</f>
        <v>3.5019904916271152</v>
      </c>
      <c r="P47" s="29">
        <f>M47/SQRT((COUNT(C45:C47)+COUNT(G45:G47)/2))</f>
        <v>0.20118960616002782</v>
      </c>
    </row>
    <row r="48" spans="2:16">
      <c r="B48" t="s">
        <v>22</v>
      </c>
      <c r="C48">
        <v>26.181728</v>
      </c>
      <c r="D48" s="13"/>
      <c r="E48" s="9"/>
      <c r="F48" s="9"/>
      <c r="G48">
        <v>16.618424999999998</v>
      </c>
      <c r="I48" s="9"/>
      <c r="J48" s="9"/>
      <c r="K48" s="9"/>
      <c r="L48" s="9"/>
      <c r="M48" s="9"/>
      <c r="N48" s="9"/>
      <c r="O48" s="9"/>
    </row>
    <row r="49" spans="2:16">
      <c r="B49" t="s">
        <v>22</v>
      </c>
      <c r="C49">
        <v>25.615670000000001</v>
      </c>
      <c r="D49" s="12"/>
      <c r="E49" s="9"/>
      <c r="F49" s="9"/>
      <c r="G49">
        <v>16.311803999999999</v>
      </c>
      <c r="H49" s="12"/>
      <c r="I49" s="9"/>
      <c r="J49" s="9"/>
      <c r="K49" s="9"/>
      <c r="L49" s="9"/>
      <c r="M49" s="9"/>
      <c r="N49" s="9"/>
      <c r="O49" s="9"/>
    </row>
    <row r="50" spans="2:16" ht="15.75">
      <c r="B50" t="s">
        <v>22</v>
      </c>
      <c r="C50">
        <v>26.215353</v>
      </c>
      <c r="D50" s="5">
        <f>STDEV(C48:C50)</f>
        <v>0.33694015306281361</v>
      </c>
      <c r="E50" s="1">
        <f>AVERAGE(C48:C50)</f>
        <v>26.004250333333335</v>
      </c>
      <c r="F50" s="9"/>
      <c r="G50">
        <v>16.372972000000001</v>
      </c>
      <c r="H50" s="4">
        <f>STDEV(G48:G50)</f>
        <v>0.16227812394844432</v>
      </c>
      <c r="I50" s="1">
        <f>AVERAGE(G48:G50)</f>
        <v>16.434400333333333</v>
      </c>
      <c r="J50" s="9"/>
      <c r="K50" s="1">
        <f>E50-I50</f>
        <v>9.5698500000000024</v>
      </c>
      <c r="L50" s="1">
        <f>K50-$K$7</f>
        <v>-2.165637333333331</v>
      </c>
      <c r="M50" s="30">
        <f>SQRT((D50*D50)+(H50*H50))</f>
        <v>0.37398242773988583</v>
      </c>
      <c r="N50" s="17"/>
      <c r="O50" s="10">
        <f>POWER(2,-L50)</f>
        <v>4.4866459211167182</v>
      </c>
      <c r="P50" s="29">
        <f>M50/SQRT((COUNT(C48:C50)+COUNT(G48:G50)/2))</f>
        <v>0.17629700713298752</v>
      </c>
    </row>
    <row r="51" spans="2:16">
      <c r="B51" t="s">
        <v>23</v>
      </c>
      <c r="C51">
        <v>26.677129999999998</v>
      </c>
      <c r="D51" s="13"/>
      <c r="E51" s="9"/>
      <c r="F51" s="9"/>
      <c r="G51">
        <v>16.171408</v>
      </c>
      <c r="I51" s="9"/>
      <c r="J51" s="9"/>
      <c r="K51" s="9"/>
      <c r="L51" s="9"/>
      <c r="M51" s="9"/>
      <c r="N51" s="9"/>
      <c r="O51" s="9"/>
    </row>
    <row r="52" spans="2:16">
      <c r="B52" t="s">
        <v>23</v>
      </c>
      <c r="C52">
        <v>26.876246999999999</v>
      </c>
      <c r="D52" s="12"/>
      <c r="E52" s="9"/>
      <c r="F52" s="9"/>
      <c r="G52">
        <v>17.076715</v>
      </c>
      <c r="H52" s="12"/>
      <c r="I52" s="9"/>
      <c r="J52" s="9"/>
      <c r="K52" s="9"/>
      <c r="L52" s="9"/>
      <c r="M52" s="9"/>
      <c r="N52" s="9"/>
      <c r="O52" s="9"/>
    </row>
    <row r="53" spans="2:16" ht="15.75">
      <c r="B53" t="s">
        <v>23</v>
      </c>
      <c r="C53">
        <v>25.491571</v>
      </c>
      <c r="D53" s="5">
        <f>STDEV(C51:C53)</f>
        <v>0.74861264429003294</v>
      </c>
      <c r="E53" s="1">
        <f>AVERAGE(C51:C53)</f>
        <v>26.348316000000001</v>
      </c>
      <c r="F53" s="9"/>
      <c r="G53">
        <v>17.004954999999999</v>
      </c>
      <c r="H53" s="4">
        <f>STDEV(G51:G53)</f>
        <v>0.50324461630793516</v>
      </c>
      <c r="I53" s="1">
        <f>AVERAGE(G51:G53)</f>
        <v>16.751026</v>
      </c>
      <c r="J53" s="9"/>
      <c r="K53" s="1">
        <f>E53-I53</f>
        <v>9.597290000000001</v>
      </c>
      <c r="L53" s="1">
        <f>K53-$K$7</f>
        <v>-2.1381973333333324</v>
      </c>
      <c r="M53" s="30">
        <f>SQRT((D53*D53)+(H53*H53))</f>
        <v>0.90203992984448111</v>
      </c>
      <c r="N53" s="17"/>
      <c r="O53" s="10">
        <f>POWER(2,-L53)</f>
        <v>4.4021165223788188</v>
      </c>
      <c r="P53" s="29">
        <f>M53/SQRT((COUNT(C51:C53)+COUNT(G51:G53)/2))</f>
        <v>0.4252257008627135</v>
      </c>
    </row>
    <row r="54" spans="2:16">
      <c r="B54" t="s">
        <v>24</v>
      </c>
      <c r="C54">
        <v>24.901693000000002</v>
      </c>
      <c r="D54" s="13"/>
      <c r="E54" s="9"/>
      <c r="F54" s="9"/>
      <c r="G54">
        <v>16.279413000000002</v>
      </c>
      <c r="I54" s="9"/>
      <c r="J54" s="9"/>
      <c r="K54" s="9"/>
      <c r="L54" s="9"/>
      <c r="M54" s="9"/>
      <c r="N54" s="9"/>
      <c r="O54" s="9"/>
    </row>
    <row r="55" spans="2:16">
      <c r="B55" t="s">
        <v>24</v>
      </c>
      <c r="C55">
        <v>25.852329999999998</v>
      </c>
      <c r="D55" s="12"/>
      <c r="E55" s="9"/>
      <c r="F55" s="9"/>
      <c r="G55">
        <v>15.999055</v>
      </c>
      <c r="H55" s="12"/>
      <c r="I55" s="9"/>
      <c r="J55" s="9"/>
      <c r="K55" s="9"/>
      <c r="L55" s="9"/>
      <c r="M55" s="9"/>
      <c r="N55" s="9"/>
      <c r="O55" s="9"/>
    </row>
    <row r="56" spans="2:16" ht="15.75">
      <c r="B56" t="s">
        <v>24</v>
      </c>
      <c r="C56">
        <v>25.153521999999999</v>
      </c>
      <c r="D56" s="5">
        <f>STDEV(C54:C56)</f>
        <v>0.49252092542239501</v>
      </c>
      <c r="E56" s="1">
        <f>AVERAGE(C54:C56)</f>
        <v>25.302515</v>
      </c>
      <c r="F56" s="9"/>
      <c r="G56"/>
      <c r="H56" s="4">
        <f>STDEV(G54:G56)</f>
        <v>0.19824304295980266</v>
      </c>
      <c r="I56" s="1">
        <f>AVERAGE(G54:G56)</f>
        <v>16.139234000000002</v>
      </c>
      <c r="J56" s="9"/>
      <c r="K56" s="1">
        <f>E56-I56</f>
        <v>9.1632809999999978</v>
      </c>
      <c r="L56" s="1">
        <f>K56-$K$7</f>
        <v>-2.5722063333333356</v>
      </c>
      <c r="M56" s="30">
        <f>SQRT((D56*D56)+(H56*H56))</f>
        <v>0.53092105445244353</v>
      </c>
      <c r="N56" s="17"/>
      <c r="O56" s="10">
        <f>POWER(2,-L56)</f>
        <v>5.9471824391788806</v>
      </c>
      <c r="P56" s="29">
        <f>M56/SQRT((COUNT(C54:C56)+COUNT(G54:G56)/2))</f>
        <v>0.26546052722622177</v>
      </c>
    </row>
    <row r="57" spans="2:16">
      <c r="B57" t="s">
        <v>25</v>
      </c>
      <c r="C57">
        <v>33.089283000000002</v>
      </c>
      <c r="D57" s="13"/>
      <c r="E57" s="9"/>
      <c r="F57" s="9"/>
      <c r="G57" t="s">
        <v>80</v>
      </c>
      <c r="I57" s="9"/>
      <c r="J57" s="9"/>
      <c r="K57" s="9"/>
      <c r="L57" s="9"/>
      <c r="M57" s="9"/>
      <c r="N57" s="9"/>
      <c r="O57" s="9"/>
    </row>
    <row r="58" spans="2:16">
      <c r="B58" t="s">
        <v>25</v>
      </c>
      <c r="C58" t="s">
        <v>80</v>
      </c>
      <c r="D58" s="12"/>
      <c r="E58" s="9"/>
      <c r="F58" s="9"/>
      <c r="G58" t="s">
        <v>80</v>
      </c>
      <c r="H58" s="12"/>
      <c r="I58" s="9"/>
      <c r="J58" s="9"/>
      <c r="K58" s="9"/>
      <c r="L58" s="9"/>
      <c r="M58" s="9"/>
      <c r="N58" s="9"/>
      <c r="O58" s="9"/>
    </row>
    <row r="59" spans="2:16" ht="15.75">
      <c r="B59" t="s">
        <v>25</v>
      </c>
      <c r="C59">
        <v>31.431362</v>
      </c>
      <c r="D59" s="5">
        <f>STDEV(C57:C59)</f>
        <v>1.1723271817714622</v>
      </c>
      <c r="E59" s="1">
        <f>AVERAGE(C57:C59)</f>
        <v>32.260322500000001</v>
      </c>
      <c r="F59" s="9"/>
      <c r="G59" t="s">
        <v>80</v>
      </c>
      <c r="H59" s="4" t="e">
        <f>STDEV(G57:G59)</f>
        <v>#DIV/0!</v>
      </c>
      <c r="I59" s="1" t="e">
        <f>AVERAGE(G57:G59)</f>
        <v>#DIV/0!</v>
      </c>
      <c r="J59" s="9"/>
      <c r="K59" s="1" t="e">
        <f>E59-I59</f>
        <v>#DIV/0!</v>
      </c>
      <c r="L59" s="1" t="e">
        <f>K59-$K$7</f>
        <v>#DIV/0!</v>
      </c>
      <c r="M59" s="30" t="e">
        <f>SQRT((D59*D59)+(H59*H59))</f>
        <v>#DIV/0!</v>
      </c>
      <c r="N59" s="17"/>
      <c r="O59" s="10" t="e">
        <f>POWER(2,-L59)</f>
        <v>#DIV/0!</v>
      </c>
      <c r="P59" s="29" t="e">
        <f>M59/SQRT((COUNT(C57:C59)+COUNT(G57:G59)/2))</f>
        <v>#DIV/0!</v>
      </c>
    </row>
    <row r="60" spans="2:16">
      <c r="B60" t="s">
        <v>26</v>
      </c>
      <c r="C60">
        <v>23.907897999999999</v>
      </c>
      <c r="D60" s="13"/>
      <c r="E60" s="9"/>
      <c r="F60" s="9"/>
      <c r="G60">
        <v>14.443213999999999</v>
      </c>
      <c r="I60" s="9"/>
      <c r="J60" s="9"/>
      <c r="K60" s="9"/>
      <c r="L60" s="9"/>
      <c r="M60" s="9"/>
      <c r="N60" s="9"/>
      <c r="O60" s="9"/>
    </row>
    <row r="61" spans="2:16">
      <c r="B61" t="s">
        <v>26</v>
      </c>
      <c r="C61">
        <v>23.517645000000002</v>
      </c>
      <c r="D61" s="12"/>
      <c r="E61" s="9"/>
      <c r="F61" s="9"/>
      <c r="G61">
        <v>13.557389000000001</v>
      </c>
      <c r="H61" s="12"/>
      <c r="I61" s="9"/>
      <c r="J61" s="9"/>
      <c r="K61" s="9"/>
      <c r="L61" s="9"/>
      <c r="M61" s="9"/>
      <c r="N61" s="9"/>
      <c r="O61" s="9"/>
    </row>
    <row r="62" spans="2:16" ht="15.75">
      <c r="B62" t="s">
        <v>26</v>
      </c>
      <c r="C62">
        <v>23.635131999999999</v>
      </c>
      <c r="D62" s="5">
        <f>STDEV(C60:C62)</f>
        <v>0.20020901159130092</v>
      </c>
      <c r="E62" s="1">
        <f>AVERAGE(C60:C62)</f>
        <v>23.686891666666668</v>
      </c>
      <c r="F62" s="9"/>
      <c r="G62">
        <v>14.376707</v>
      </c>
      <c r="H62" s="4">
        <f>STDEV(G60:G62)</f>
        <v>0.4933543514889514</v>
      </c>
      <c r="I62" s="1">
        <f>AVERAGE(G60:G62)</f>
        <v>14.125769999999997</v>
      </c>
      <c r="J62" s="9"/>
      <c r="K62" s="1">
        <f>E62-I62</f>
        <v>9.5611216666666703</v>
      </c>
      <c r="L62" s="1">
        <f>K62-$K$7</f>
        <v>-2.1743656666666631</v>
      </c>
      <c r="M62" s="30">
        <f>SQRT((D62*D62)+(H62*H62))</f>
        <v>0.53243043156402081</v>
      </c>
      <c r="N62" s="17"/>
      <c r="O62" s="10">
        <f>POWER(2,-L62)</f>
        <v>4.5138724946667841</v>
      </c>
      <c r="P62" s="29">
        <f>M62/SQRT((COUNT(C60:C62)+COUNT(G60:G62)/2))</f>
        <v>0.25099011244599945</v>
      </c>
    </row>
    <row r="63" spans="2:16">
      <c r="B63" t="s">
        <v>27</v>
      </c>
      <c r="C63">
        <v>25.246784000000002</v>
      </c>
      <c r="D63" s="13"/>
      <c r="E63" s="9"/>
      <c r="F63" s="9"/>
      <c r="G63">
        <v>16.455582</v>
      </c>
      <c r="I63" s="9"/>
      <c r="J63" s="9"/>
      <c r="K63" s="9"/>
      <c r="L63" s="9"/>
      <c r="M63" s="9"/>
      <c r="N63" s="9"/>
      <c r="O63" s="9"/>
    </row>
    <row r="64" spans="2:16">
      <c r="B64" t="s">
        <v>27</v>
      </c>
      <c r="C64">
        <v>25.614113</v>
      </c>
      <c r="D64" s="12"/>
      <c r="E64" s="9"/>
      <c r="F64" s="9"/>
      <c r="G64">
        <v>16.147635999999999</v>
      </c>
      <c r="H64" s="12"/>
      <c r="I64" s="9"/>
      <c r="J64" s="9"/>
      <c r="K64" s="9"/>
      <c r="L64" s="9"/>
      <c r="M64" s="9"/>
      <c r="N64" s="9"/>
      <c r="O64" s="9"/>
    </row>
    <row r="65" spans="2:16" ht="15.75">
      <c r="B65" t="s">
        <v>27</v>
      </c>
      <c r="C65">
        <v>25.129562</v>
      </c>
      <c r="D65" s="5">
        <f>STDEV(C63:C65)</f>
        <v>0.25280468848661941</v>
      </c>
      <c r="E65" s="1">
        <f>AVERAGE(C63:C65)</f>
        <v>25.330152999999999</v>
      </c>
      <c r="F65" s="9"/>
      <c r="G65">
        <v>16.332868999999999</v>
      </c>
      <c r="H65" s="4">
        <f>STDEV(G63:G65)</f>
        <v>0.15502713933024401</v>
      </c>
      <c r="I65" s="1">
        <f>AVERAGE(G63:G65)</f>
        <v>16.312028999999999</v>
      </c>
      <c r="J65" s="9"/>
      <c r="K65" s="1">
        <f>E65-I65</f>
        <v>9.0181240000000003</v>
      </c>
      <c r="L65" s="1">
        <f>K65-$K$7</f>
        <v>-2.7173633333333331</v>
      </c>
      <c r="M65" s="30">
        <f>SQRT((D65*D65)+(H65*H65))</f>
        <v>0.2965529032900126</v>
      </c>
      <c r="N65" s="17"/>
      <c r="O65" s="10">
        <f>POWER(2,-L65)</f>
        <v>6.5766975881909433</v>
      </c>
      <c r="P65" s="29">
        <f>M65/SQRT((COUNT(C63:C65)+COUNT(G63:G65)/2))</f>
        <v>0.13979637926461758</v>
      </c>
    </row>
    <row r="66" spans="2:16">
      <c r="B66" t="s">
        <v>28</v>
      </c>
      <c r="C66">
        <v>21.048787999999998</v>
      </c>
      <c r="D66" s="13"/>
      <c r="E66" s="9"/>
      <c r="F66" s="9"/>
      <c r="G66">
        <v>13.798861</v>
      </c>
      <c r="I66" s="9"/>
      <c r="J66" s="9"/>
      <c r="K66" s="9"/>
      <c r="L66" s="9"/>
      <c r="M66" s="9"/>
      <c r="N66" s="9"/>
      <c r="O66" s="9"/>
    </row>
    <row r="67" spans="2:16">
      <c r="B67" t="s">
        <v>28</v>
      </c>
      <c r="C67">
        <v>19.253934999999998</v>
      </c>
      <c r="D67" s="12"/>
      <c r="E67" s="9"/>
      <c r="F67" s="9"/>
      <c r="G67"/>
      <c r="H67" s="12"/>
      <c r="I67" s="9"/>
      <c r="J67" s="9"/>
      <c r="K67" s="9"/>
      <c r="L67" s="9"/>
      <c r="M67" s="9"/>
      <c r="N67" s="9"/>
      <c r="O67" s="9"/>
    </row>
    <row r="68" spans="2:16" ht="15.75">
      <c r="B68" t="s">
        <v>28</v>
      </c>
      <c r="C68">
        <v>21.535767</v>
      </c>
      <c r="D68" s="5">
        <f>STDEV(C66:C68)</f>
        <v>1.2017628103660651</v>
      </c>
      <c r="E68" s="1">
        <f>AVERAGE(C66:C68)</f>
        <v>20.612829999999999</v>
      </c>
      <c r="F68" s="9"/>
      <c r="G68">
        <v>14.413121</v>
      </c>
      <c r="H68" s="4">
        <f>STDEV(G66:G68)</f>
        <v>0.43434741141169148</v>
      </c>
      <c r="I68" s="1">
        <f>AVERAGE(G66:G68)</f>
        <v>14.105991</v>
      </c>
      <c r="J68" s="9"/>
      <c r="K68" s="1">
        <f>E68-I68</f>
        <v>6.5068389999999994</v>
      </c>
      <c r="L68" s="1">
        <f>K68-$K$7</f>
        <v>-5.228648333333334</v>
      </c>
      <c r="M68" s="30">
        <f>SQRT((D68*D68)+(H68*H68))</f>
        <v>1.2778464407662526</v>
      </c>
      <c r="N68" s="17"/>
      <c r="O68" s="10">
        <f>POWER(2,-L68)</f>
        <v>37.495572164421255</v>
      </c>
      <c r="P68" s="29">
        <f>M68/SQRT((COUNT(C66:C68)+COUNT(G66:G68)/2))</f>
        <v>0.63892322038312632</v>
      </c>
    </row>
    <row r="69" spans="2:16">
      <c r="B69" t="s">
        <v>29</v>
      </c>
      <c r="C69">
        <v>26.746390999999999</v>
      </c>
      <c r="D69" s="13"/>
      <c r="E69" s="9"/>
      <c r="F69" s="9"/>
      <c r="G69">
        <v>17.294847000000001</v>
      </c>
      <c r="I69" s="9"/>
      <c r="J69" s="9"/>
      <c r="K69" s="9"/>
      <c r="L69" s="9"/>
      <c r="M69" s="9"/>
      <c r="N69" s="9"/>
      <c r="O69" s="9"/>
    </row>
    <row r="70" spans="2:16">
      <c r="B70" t="s">
        <v>29</v>
      </c>
      <c r="C70">
        <v>26.190829999999998</v>
      </c>
      <c r="D70" s="12"/>
      <c r="E70" s="9"/>
      <c r="F70" s="9"/>
      <c r="G70"/>
      <c r="H70" s="12"/>
      <c r="I70" s="9"/>
      <c r="J70" s="9"/>
      <c r="K70" s="9"/>
      <c r="L70" s="9"/>
      <c r="M70" s="9"/>
      <c r="N70" s="9"/>
      <c r="O70" s="9"/>
    </row>
    <row r="71" spans="2:16" ht="15.75">
      <c r="B71" t="s">
        <v>29</v>
      </c>
      <c r="C71">
        <v>26.307219</v>
      </c>
      <c r="D71" s="5">
        <f>STDEV(C69:C71)</f>
        <v>0.29299216986855586</v>
      </c>
      <c r="E71" s="1">
        <f>AVERAGE(C69:C71)</f>
        <v>26.414813333333331</v>
      </c>
      <c r="F71" s="9"/>
      <c r="G71">
        <v>17.122057000000002</v>
      </c>
      <c r="H71" s="4">
        <f>STDEV(G69:G71)</f>
        <v>0.12218098072122292</v>
      </c>
      <c r="I71" s="1">
        <f>AVERAGE(G69:G71)</f>
        <v>17.208452000000001</v>
      </c>
      <c r="J71" s="9"/>
      <c r="K71" s="1">
        <f>E71-I71</f>
        <v>9.2063613333333301</v>
      </c>
      <c r="L71" s="1">
        <f>K71-$K$7</f>
        <v>-2.5291260000000033</v>
      </c>
      <c r="M71" s="30">
        <f>SQRT((D71*D71)+(H71*H71))</f>
        <v>0.31744700920670921</v>
      </c>
      <c r="N71" s="17"/>
      <c r="O71" s="10">
        <f>POWER(2,-L71)</f>
        <v>5.7722188510828678</v>
      </c>
      <c r="P71" s="29">
        <f>M71/SQRT((COUNT(C69:C71)+COUNT(G69:G71)/2))</f>
        <v>0.1587235046033546</v>
      </c>
    </row>
    <row r="72" spans="2:16">
      <c r="B72" t="s">
        <v>30</v>
      </c>
      <c r="C72">
        <v>29.849083</v>
      </c>
      <c r="D72" s="13"/>
      <c r="E72" s="9"/>
      <c r="F72" s="9"/>
      <c r="G72">
        <v>21.566610000000001</v>
      </c>
      <c r="I72" s="9"/>
      <c r="J72" s="9"/>
      <c r="K72" s="9"/>
      <c r="L72" s="9"/>
      <c r="M72" s="9"/>
      <c r="N72" s="9"/>
      <c r="O72" s="9"/>
    </row>
    <row r="73" spans="2:16">
      <c r="B73" t="s">
        <v>30</v>
      </c>
      <c r="C73">
        <v>28.908854000000002</v>
      </c>
      <c r="D73" s="12"/>
      <c r="E73" s="9"/>
      <c r="F73" s="9"/>
      <c r="G73"/>
      <c r="H73" s="12"/>
      <c r="I73" s="9"/>
      <c r="J73" s="9"/>
      <c r="K73" s="9"/>
      <c r="L73" s="9"/>
      <c r="M73" s="9"/>
      <c r="N73" s="9"/>
      <c r="O73" s="9"/>
    </row>
    <row r="74" spans="2:16" ht="15.75">
      <c r="B74" t="s">
        <v>30</v>
      </c>
      <c r="C74">
        <v>29.699605999999999</v>
      </c>
      <c r="D74" s="5">
        <f>STDEV(C72:C74)</f>
        <v>0.5052495540942038</v>
      </c>
      <c r="E74" s="1">
        <f>AVERAGE(C72:C74)</f>
        <v>29.485847666666668</v>
      </c>
      <c r="F74" s="9"/>
      <c r="G74">
        <v>21.701592999999999</v>
      </c>
      <c r="H74" s="4">
        <f>STDEV(G72:G74)</f>
        <v>9.5447394644902553E-2</v>
      </c>
      <c r="I74" s="1">
        <f>AVERAGE(G72:G74)</f>
        <v>21.6341015</v>
      </c>
      <c r="J74" s="9"/>
      <c r="K74" s="1">
        <f>E74-I74</f>
        <v>7.8517461666666684</v>
      </c>
      <c r="L74" s="1">
        <f>K74-$K$7</f>
        <v>-3.883741166666665</v>
      </c>
      <c r="M74" s="30">
        <f>SQRT((D74*D74)+(H74*H74))</f>
        <v>0.51418607240656722</v>
      </c>
      <c r="N74" s="17"/>
      <c r="O74" s="10">
        <f>POWER(2,-L74)</f>
        <v>14.761231338341165</v>
      </c>
      <c r="P74" s="29">
        <f>M74/SQRT((COUNT(C72:C74)+COUNT(G72:G74)/2))</f>
        <v>0.25709303620328361</v>
      </c>
    </row>
    <row r="75" spans="2:16">
      <c r="B75" t="s">
        <v>31</v>
      </c>
      <c r="C75">
        <v>25.593073</v>
      </c>
      <c r="D75" s="13"/>
      <c r="E75" s="9"/>
      <c r="F75" s="9"/>
      <c r="G75">
        <v>16.582518</v>
      </c>
      <c r="I75" s="9"/>
      <c r="J75" s="9"/>
      <c r="K75" s="9"/>
      <c r="L75" s="9"/>
      <c r="M75" s="9"/>
      <c r="N75" s="9"/>
      <c r="O75" s="9"/>
    </row>
    <row r="76" spans="2:16">
      <c r="B76" t="s">
        <v>31</v>
      </c>
      <c r="C76">
        <v>24.806899999999999</v>
      </c>
      <c r="D76" s="12"/>
      <c r="E76" s="9"/>
      <c r="F76" s="9"/>
      <c r="G76">
        <v>16.207301999999999</v>
      </c>
      <c r="H76" s="12"/>
      <c r="I76" s="9"/>
      <c r="J76" s="9"/>
      <c r="K76" s="9"/>
      <c r="L76" s="9"/>
      <c r="M76" s="9"/>
      <c r="N76" s="9"/>
      <c r="O76" s="9"/>
    </row>
    <row r="77" spans="2:16" ht="15.75">
      <c r="B77" t="s">
        <v>31</v>
      </c>
      <c r="C77">
        <v>25.393001999999999</v>
      </c>
      <c r="D77" s="5">
        <f>STDEV(C75:C77)</f>
        <v>0.4085771949448842</v>
      </c>
      <c r="E77" s="1">
        <f>AVERAGE(C75:C77)</f>
        <v>25.264324999999999</v>
      </c>
      <c r="F77" s="9"/>
      <c r="G77">
        <v>15.160133999999999</v>
      </c>
      <c r="H77" s="4">
        <f>STDEV(G75:G77)</f>
        <v>0.73717072992353117</v>
      </c>
      <c r="I77" s="1">
        <f>AVERAGE(G75:G77)</f>
        <v>15.983317999999999</v>
      </c>
      <c r="J77" s="9"/>
      <c r="K77" s="1">
        <f>E77-I77</f>
        <v>9.2810070000000007</v>
      </c>
      <c r="L77" s="1">
        <f>K77-$K$7</f>
        <v>-2.4544803333333327</v>
      </c>
      <c r="M77" s="30">
        <f>SQRT((D77*D77)+(H77*H77))</f>
        <v>0.84282620348742221</v>
      </c>
      <c r="N77" s="17"/>
      <c r="O77" s="10">
        <f>POWER(2,-L77)</f>
        <v>5.4811565216492735</v>
      </c>
      <c r="P77" s="29">
        <f>M77/SQRT((COUNT(C75:C77)+COUNT(G75:G77)/2))</f>
        <v>0.39731208256511286</v>
      </c>
    </row>
    <row r="78" spans="2:16">
      <c r="B78" t="s">
        <v>32</v>
      </c>
      <c r="C78">
        <v>24.893387000000001</v>
      </c>
      <c r="D78" s="13"/>
      <c r="E78" s="9"/>
      <c r="F78" s="9"/>
      <c r="G78">
        <v>15.773987</v>
      </c>
      <c r="I78" s="9"/>
      <c r="J78" s="9"/>
      <c r="K78" s="9"/>
      <c r="L78" s="9"/>
      <c r="M78" s="9"/>
      <c r="N78" s="9"/>
      <c r="O78" s="9"/>
    </row>
    <row r="79" spans="2:16">
      <c r="B79" t="s">
        <v>32</v>
      </c>
      <c r="C79">
        <v>24.949601999999999</v>
      </c>
      <c r="D79" s="12"/>
      <c r="E79" s="9"/>
      <c r="F79" s="9"/>
      <c r="G79">
        <v>16.568401000000001</v>
      </c>
      <c r="H79" s="12"/>
      <c r="I79" s="9"/>
      <c r="J79" s="9"/>
      <c r="K79" s="9"/>
      <c r="L79" s="9"/>
      <c r="M79" s="9"/>
      <c r="N79" s="9"/>
      <c r="O79" s="9"/>
    </row>
    <row r="80" spans="2:16" ht="15.75">
      <c r="B80" t="s">
        <v>32</v>
      </c>
      <c r="C80">
        <v>24.955765</v>
      </c>
      <c r="D80" s="5">
        <f>STDEV(C78:C80)</f>
        <v>3.4373254326582815E-2</v>
      </c>
      <c r="E80" s="1">
        <f>AVERAGE(C78:C80)</f>
        <v>24.932918000000001</v>
      </c>
      <c r="F80" s="9"/>
      <c r="G80">
        <v>16.709092999999999</v>
      </c>
      <c r="H80" s="4">
        <f>STDEV(G78:G80)</f>
        <v>0.50420086498279104</v>
      </c>
      <c r="I80" s="1">
        <f>AVERAGE(G78:G80)</f>
        <v>16.350493666666665</v>
      </c>
      <c r="J80" s="9"/>
      <c r="K80" s="1">
        <f>E80-I80</f>
        <v>8.5824243333333357</v>
      </c>
      <c r="L80" s="1">
        <f>K80-$K$7</f>
        <v>-3.1530629999999977</v>
      </c>
      <c r="M80" s="30">
        <f>SQRT((D80*D80)+(H80*H80))</f>
        <v>0.50537118325285879</v>
      </c>
      <c r="N80" s="17"/>
      <c r="O80" s="10">
        <f>POWER(2,-L80)</f>
        <v>8.8954216993532036</v>
      </c>
      <c r="P80" s="29">
        <f>M80/SQRT((COUNT(C78:C80)+COUNT(G78:G80)/2))</f>
        <v>0.23823426046291057</v>
      </c>
    </row>
    <row r="81" spans="2:16">
      <c r="B81" t="s">
        <v>33</v>
      </c>
      <c r="C81">
        <v>25.245989000000002</v>
      </c>
      <c r="D81" s="13"/>
      <c r="E81" s="9"/>
      <c r="F81" s="9"/>
      <c r="G81">
        <v>15.641268</v>
      </c>
      <c r="I81" s="9"/>
      <c r="J81" s="9"/>
      <c r="K81" s="9"/>
      <c r="L81" s="9"/>
      <c r="M81" s="9"/>
      <c r="N81" s="9"/>
      <c r="O81" s="9"/>
    </row>
    <row r="82" spans="2:16">
      <c r="B82" t="s">
        <v>33</v>
      </c>
      <c r="C82">
        <v>25.226206000000001</v>
      </c>
      <c r="D82" s="12"/>
      <c r="E82" s="9"/>
      <c r="F82" s="9"/>
      <c r="G82">
        <v>15.6453905</v>
      </c>
      <c r="H82" s="12"/>
      <c r="I82" s="9"/>
      <c r="J82" s="9"/>
      <c r="K82" s="9"/>
      <c r="L82" s="9"/>
      <c r="M82" s="9"/>
      <c r="N82" s="9"/>
      <c r="O82" s="9"/>
    </row>
    <row r="83" spans="2:16" ht="15.75">
      <c r="B83" t="s">
        <v>33</v>
      </c>
      <c r="C83">
        <v>24.878567</v>
      </c>
      <c r="D83" s="5">
        <f>STDEV(C81:C83)</f>
        <v>0.20665719097665758</v>
      </c>
      <c r="E83" s="1">
        <f>AVERAGE(C81:C83)</f>
        <v>25.116920666666669</v>
      </c>
      <c r="F83" s="9"/>
      <c r="G83">
        <v>15.215414000000001</v>
      </c>
      <c r="H83" s="4">
        <f>STDEV(G81:G83)</f>
        <v>0.24706558335607384</v>
      </c>
      <c r="I83" s="1">
        <f>AVERAGE(G81:G83)</f>
        <v>15.500690833333335</v>
      </c>
      <c r="J83" s="9"/>
      <c r="K83" s="1">
        <f>E83-I83</f>
        <v>9.6162298333333336</v>
      </c>
      <c r="L83" s="1">
        <f>K83-$K$7</f>
        <v>-2.1192574999999998</v>
      </c>
      <c r="M83" s="30">
        <f>SQRT((D83*D83)+(H83*H83))</f>
        <v>0.32210029037776383</v>
      </c>
      <c r="N83" s="17"/>
      <c r="O83" s="10">
        <f>POWER(2,-L83)</f>
        <v>4.3447028221053277</v>
      </c>
      <c r="P83" s="29">
        <f>M83/SQRT((COUNT(C81:C83)+COUNT(G81:G83)/2))</f>
        <v>0.15183953303218192</v>
      </c>
    </row>
    <row r="84" spans="2:16">
      <c r="B84" t="s">
        <v>34</v>
      </c>
      <c r="C84">
        <v>23.978446999999999</v>
      </c>
      <c r="D84" s="13"/>
      <c r="E84" s="9"/>
      <c r="F84" s="9"/>
      <c r="G84">
        <v>14.718788</v>
      </c>
      <c r="I84" s="9"/>
      <c r="J84" s="9"/>
      <c r="K84" s="9"/>
      <c r="L84" s="9"/>
      <c r="M84" s="9"/>
      <c r="N84" s="9"/>
      <c r="O84" s="9"/>
    </row>
    <row r="85" spans="2:16">
      <c r="B85" t="s">
        <v>34</v>
      </c>
      <c r="C85">
        <v>23.703669999999999</v>
      </c>
      <c r="D85" s="12"/>
      <c r="E85" s="9"/>
      <c r="F85" s="9"/>
      <c r="G85">
        <v>15.356085</v>
      </c>
      <c r="H85" s="12"/>
      <c r="I85" s="9"/>
      <c r="J85" s="9"/>
      <c r="K85" s="9"/>
      <c r="L85" s="9"/>
      <c r="M85" s="9"/>
      <c r="N85" s="9"/>
      <c r="O85" s="9"/>
    </row>
    <row r="86" spans="2:16" ht="15.75">
      <c r="B86" t="s">
        <v>34</v>
      </c>
      <c r="C86">
        <v>24.058783999999999</v>
      </c>
      <c r="D86" s="5">
        <f>STDEV(C84:C86)</f>
        <v>0.18621778750279383</v>
      </c>
      <c r="E86" s="1">
        <f>AVERAGE(C84:C86)</f>
        <v>23.913633666666666</v>
      </c>
      <c r="F86" s="9"/>
      <c r="G86">
        <v>15.341809</v>
      </c>
      <c r="H86" s="4">
        <f>STDEV(G84:G86)</f>
        <v>0.36389248339448987</v>
      </c>
      <c r="I86" s="1">
        <f>AVERAGE(G84:G86)</f>
        <v>15.138894000000001</v>
      </c>
      <c r="J86" s="9"/>
      <c r="K86" s="1">
        <f>E86-I86</f>
        <v>8.7747396666666653</v>
      </c>
      <c r="L86" s="1">
        <f>K86-$K$7</f>
        <v>-2.9607476666666681</v>
      </c>
      <c r="M86" s="30">
        <f>SQRT((D86*D86)+(H86*H86))</f>
        <v>0.40877231297318167</v>
      </c>
      <c r="N86" s="17"/>
      <c r="O86" s="10">
        <f>POWER(2,-L86)</f>
        <v>7.7852731976754379</v>
      </c>
      <c r="P86" s="29">
        <f>M86/SQRT((COUNT(C84:C86)+COUNT(G84:G86)/2))</f>
        <v>0.19269711630976435</v>
      </c>
    </row>
    <row r="87" spans="2:16">
      <c r="B87" t="s">
        <v>35</v>
      </c>
      <c r="C87" t="s">
        <v>80</v>
      </c>
      <c r="D87" s="13"/>
      <c r="E87" s="9"/>
      <c r="F87" s="9"/>
      <c r="G87">
        <v>10.230525999999999</v>
      </c>
      <c r="I87" s="9"/>
      <c r="J87" s="9"/>
      <c r="K87" s="9"/>
      <c r="L87" s="9"/>
      <c r="M87" s="9"/>
      <c r="N87" s="9"/>
      <c r="O87" s="9"/>
    </row>
    <row r="88" spans="2:16">
      <c r="B88" t="s">
        <v>35</v>
      </c>
      <c r="C88">
        <v>31.102955000000001</v>
      </c>
      <c r="D88" s="12"/>
      <c r="E88" s="9"/>
      <c r="F88" s="9"/>
      <c r="G88" t="s">
        <v>80</v>
      </c>
      <c r="H88" s="12"/>
      <c r="I88" s="9"/>
      <c r="J88" s="9"/>
      <c r="K88" s="9"/>
      <c r="L88" s="9"/>
      <c r="M88" s="9"/>
      <c r="N88" s="9"/>
      <c r="O88" s="9"/>
    </row>
    <row r="89" spans="2:16" ht="15.75">
      <c r="B89" t="s">
        <v>35</v>
      </c>
      <c r="C89" t="s">
        <v>80</v>
      </c>
      <c r="D89" s="5" t="e">
        <f>STDEV(C87:C89)</f>
        <v>#DIV/0!</v>
      </c>
      <c r="E89" s="1">
        <f>AVERAGE(C87:C89)</f>
        <v>31.102955000000001</v>
      </c>
      <c r="F89" s="9"/>
      <c r="G89" t="s">
        <v>80</v>
      </c>
      <c r="H89" s="4" t="e">
        <f>STDEV(G87:G89)</f>
        <v>#DIV/0!</v>
      </c>
      <c r="I89" s="1">
        <f>AVERAGE(G87:G89)</f>
        <v>10.230525999999999</v>
      </c>
      <c r="J89" s="9"/>
      <c r="K89" s="1">
        <f>E89-I89</f>
        <v>20.872429000000004</v>
      </c>
      <c r="L89" s="1">
        <f>K89-$K$7</f>
        <v>9.1369416666666705</v>
      </c>
      <c r="M89" s="30" t="e">
        <f>SQRT((D89*D89)+(H89*H89))</f>
        <v>#DIV/0!</v>
      </c>
      <c r="N89" s="17"/>
      <c r="O89" s="10">
        <f>POWER(2,-L89)</f>
        <v>1.776259810899333E-3</v>
      </c>
      <c r="P89" s="29" t="e">
        <f>M89/SQRT((COUNT(C87:C89)+COUNT(G87:G89)/2))</f>
        <v>#DIV/0!</v>
      </c>
    </row>
    <row r="90" spans="2:16">
      <c r="B90" t="s">
        <v>36</v>
      </c>
      <c r="C90" t="s">
        <v>80</v>
      </c>
      <c r="D90" s="13"/>
      <c r="E90" s="9"/>
      <c r="F90" s="9"/>
      <c r="G90">
        <v>20.780999999999999</v>
      </c>
      <c r="I90" s="9"/>
      <c r="J90" s="9"/>
      <c r="K90" s="9"/>
      <c r="L90" s="9"/>
      <c r="M90" s="9"/>
      <c r="N90" s="9"/>
      <c r="O90" s="9"/>
    </row>
    <row r="91" spans="2:16">
      <c r="B91" t="s">
        <v>36</v>
      </c>
      <c r="C91" t="s">
        <v>80</v>
      </c>
      <c r="D91" s="12"/>
      <c r="E91" s="9"/>
      <c r="F91" s="9"/>
      <c r="G91" t="s">
        <v>80</v>
      </c>
      <c r="H91" s="12"/>
      <c r="I91" s="9"/>
      <c r="J91" s="9"/>
      <c r="K91" s="9"/>
      <c r="L91" s="9"/>
      <c r="M91" s="9"/>
      <c r="N91" s="9"/>
      <c r="O91" s="9"/>
    </row>
    <row r="92" spans="2:16" ht="15.75">
      <c r="B92" t="s">
        <v>36</v>
      </c>
      <c r="C92" t="s">
        <v>80</v>
      </c>
      <c r="D92" s="5" t="e">
        <f>STDEV(C90:C92)</f>
        <v>#DIV/0!</v>
      </c>
      <c r="E92" s="1" t="e">
        <f>AVERAGE(C90:C92)</f>
        <v>#DIV/0!</v>
      </c>
      <c r="F92" s="9"/>
      <c r="G92" t="s">
        <v>80</v>
      </c>
      <c r="H92" s="4" t="e">
        <f>STDEV(G90:G92)</f>
        <v>#DIV/0!</v>
      </c>
      <c r="I92" s="1">
        <f>AVERAGE(G90:G92)</f>
        <v>20.780999999999999</v>
      </c>
      <c r="J92" s="9"/>
      <c r="K92" s="1" t="e">
        <f>E92-I92</f>
        <v>#DIV/0!</v>
      </c>
      <c r="L92" s="1" t="e">
        <f>K92-$K$7</f>
        <v>#DIV/0!</v>
      </c>
      <c r="M92" s="30" t="e">
        <f>SQRT((D92*D92)+(H92*H92))</f>
        <v>#DIV/0!</v>
      </c>
      <c r="N92" s="17"/>
      <c r="O92" s="10" t="e">
        <f>POWER(2,-L92)</f>
        <v>#DIV/0!</v>
      </c>
      <c r="P92" s="29" t="e">
        <f>M92/SQRT((COUNT(C90:C92)+COUNT(G90:G92)/2))</f>
        <v>#DIV/0!</v>
      </c>
    </row>
    <row r="93" spans="2:16">
      <c r="B93" t="s">
        <v>37</v>
      </c>
      <c r="C93">
        <v>25.85202</v>
      </c>
      <c r="D93" s="13"/>
      <c r="E93" s="9"/>
      <c r="F93" s="9"/>
      <c r="G93">
        <v>15.964619000000001</v>
      </c>
      <c r="I93" s="9"/>
      <c r="J93" s="9"/>
      <c r="K93" s="9"/>
      <c r="L93" s="9"/>
      <c r="M93" s="9"/>
      <c r="N93" s="9"/>
      <c r="O93" s="9"/>
    </row>
    <row r="94" spans="2:16">
      <c r="B94" t="s">
        <v>37</v>
      </c>
      <c r="C94">
        <v>25.706440000000001</v>
      </c>
      <c r="D94" s="12"/>
      <c r="E94" s="9"/>
      <c r="F94" s="9"/>
      <c r="G94">
        <v>16.260729000000001</v>
      </c>
      <c r="H94" s="12"/>
      <c r="I94" s="9"/>
      <c r="J94" s="9"/>
      <c r="K94" s="9"/>
      <c r="L94" s="9"/>
      <c r="M94" s="9"/>
      <c r="N94" s="9"/>
      <c r="O94" s="9"/>
    </row>
    <row r="95" spans="2:16" ht="15.75">
      <c r="B95" t="s">
        <v>37</v>
      </c>
      <c r="C95">
        <v>25.628132000000001</v>
      </c>
      <c r="D95" s="5">
        <f>STDEV(C93:C95)</f>
        <v>0.11361595824530923</v>
      </c>
      <c r="E95" s="1">
        <f>AVERAGE(C93:C95)</f>
        <v>25.728863999999998</v>
      </c>
      <c r="F95" s="9"/>
      <c r="G95">
        <v>16.444949999999999</v>
      </c>
      <c r="H95" s="4">
        <f>STDEV(G93:G95)</f>
        <v>0.24232773211146585</v>
      </c>
      <c r="I95" s="1">
        <f>AVERAGE(G93:G95)</f>
        <v>16.223432666666668</v>
      </c>
      <c r="J95" s="9"/>
      <c r="K95" s="1">
        <f>E95-I95</f>
        <v>9.5054313333333305</v>
      </c>
      <c r="L95" s="1">
        <f>K95-$K$7</f>
        <v>-2.2300560000000029</v>
      </c>
      <c r="M95" s="30">
        <f>SQRT((D95*D95)+(H95*H95))</f>
        <v>0.26764027297528714</v>
      </c>
      <c r="N95" s="17"/>
      <c r="O95" s="10">
        <f>POWER(2,-L95)</f>
        <v>4.6915219006431768</v>
      </c>
      <c r="P95" s="29">
        <f>M95/SQRT((COUNT(C93:C95)+COUNT(G93:G95)/2))</f>
        <v>0.12616683462629616</v>
      </c>
    </row>
    <row r="96" spans="2:16">
      <c r="B96" t="s">
        <v>38</v>
      </c>
      <c r="C96">
        <v>24.721443000000001</v>
      </c>
      <c r="D96" s="13"/>
      <c r="E96" s="9"/>
      <c r="F96" s="9"/>
      <c r="G96">
        <v>15.625771500000001</v>
      </c>
      <c r="I96" s="9"/>
      <c r="J96" s="9"/>
      <c r="K96" s="9"/>
      <c r="L96" s="9"/>
      <c r="M96" s="9"/>
      <c r="N96" s="9"/>
      <c r="O96" s="9"/>
    </row>
    <row r="97" spans="2:16">
      <c r="B97" t="s">
        <v>38</v>
      </c>
      <c r="C97">
        <v>25.002354</v>
      </c>
      <c r="D97" s="12"/>
      <c r="E97" s="9"/>
      <c r="F97" s="9"/>
      <c r="G97">
        <v>15.676955</v>
      </c>
      <c r="H97" s="12"/>
      <c r="I97" s="9"/>
      <c r="J97" s="9"/>
      <c r="K97" s="9"/>
      <c r="L97" s="9"/>
      <c r="M97" s="9"/>
      <c r="N97" s="9"/>
      <c r="O97" s="9"/>
    </row>
    <row r="98" spans="2:16" ht="15.75">
      <c r="B98" t="s">
        <v>38</v>
      </c>
      <c r="C98">
        <v>24.349025999999999</v>
      </c>
      <c r="D98" s="5">
        <f>STDEV(C96:C98)</f>
        <v>0.32773029749921712</v>
      </c>
      <c r="E98" s="1">
        <f>AVERAGE(C96:C98)</f>
        <v>24.690940999999999</v>
      </c>
      <c r="F98" s="9"/>
      <c r="G98">
        <v>15.554722</v>
      </c>
      <c r="H98" s="4">
        <f>STDEV(G96:G98)</f>
        <v>6.1384971574889417E-2</v>
      </c>
      <c r="I98" s="1">
        <f>AVERAGE(G96:G98)</f>
        <v>15.619149499999999</v>
      </c>
      <c r="J98" s="9"/>
      <c r="K98" s="1">
        <f>E98-I98</f>
        <v>9.0717914999999998</v>
      </c>
      <c r="L98" s="1">
        <f>K98-$K$7</f>
        <v>-2.6636958333333336</v>
      </c>
      <c r="M98" s="30">
        <f>SQRT((D98*D98)+(H98*H98))</f>
        <v>0.33342954673240244</v>
      </c>
      <c r="N98" s="17"/>
      <c r="O98" s="10">
        <f>POWER(2,-L98)</f>
        <v>6.3365423989578478</v>
      </c>
      <c r="P98" s="29">
        <f>M98/SQRT((COUNT(C96:C98)+COUNT(G96:G98)/2))</f>
        <v>0.15718019569495909</v>
      </c>
    </row>
    <row r="99" spans="2:16">
      <c r="B99" t="s">
        <v>39</v>
      </c>
      <c r="C99">
        <v>26.703094</v>
      </c>
      <c r="D99" s="13"/>
      <c r="E99" s="9"/>
      <c r="F99" s="9"/>
      <c r="G99">
        <v>16.685638000000001</v>
      </c>
      <c r="I99" s="9"/>
      <c r="J99" s="9"/>
      <c r="K99" s="9"/>
      <c r="L99" s="9"/>
      <c r="M99" s="9"/>
      <c r="N99" s="9"/>
      <c r="O99" s="9"/>
    </row>
    <row r="100" spans="2:16">
      <c r="B100" t="s">
        <v>39</v>
      </c>
      <c r="C100">
        <v>24.72983</v>
      </c>
      <c r="D100" s="12"/>
      <c r="E100" s="9"/>
      <c r="F100" s="9"/>
      <c r="G100">
        <v>16.158968000000002</v>
      </c>
      <c r="H100" s="12"/>
      <c r="I100" s="9"/>
      <c r="J100" s="9"/>
      <c r="K100" s="9"/>
      <c r="L100" s="9"/>
      <c r="M100" s="9"/>
      <c r="N100" s="9"/>
      <c r="O100" s="9"/>
    </row>
    <row r="101" spans="2:16" ht="15.75">
      <c r="B101" t="s">
        <v>39</v>
      </c>
      <c r="C101">
        <v>26.327304999999999</v>
      </c>
      <c r="D101" s="5">
        <f>STDEV(C99:C101)</f>
        <v>1.0477686260049954</v>
      </c>
      <c r="E101" s="1">
        <f>AVERAGE(C99:C101)</f>
        <v>25.920076333333331</v>
      </c>
      <c r="F101" s="9"/>
      <c r="G101">
        <v>16.960657000000001</v>
      </c>
      <c r="H101" s="4">
        <f>STDEV(G99:G101)</f>
        <v>0.40737410979392358</v>
      </c>
      <c r="I101" s="1">
        <f>AVERAGE(G99:G101)</f>
        <v>16.601754333333332</v>
      </c>
      <c r="J101" s="9"/>
      <c r="K101" s="1">
        <f>E101-I101</f>
        <v>9.3183219999999984</v>
      </c>
      <c r="L101" s="1">
        <f>K101-$K$7</f>
        <v>-2.4171653333333349</v>
      </c>
      <c r="M101" s="30">
        <f>SQRT((D101*D101)+(H101*H101))</f>
        <v>1.1241764803494101</v>
      </c>
      <c r="N101" s="17"/>
      <c r="O101" s="10">
        <f>POWER(2,-L101)</f>
        <v>5.3412052820198159</v>
      </c>
      <c r="P101" s="29">
        <f>M101/SQRT((COUNT(C99:C101)+COUNT(G99:G101)/2))</f>
        <v>0.52994187500366241</v>
      </c>
    </row>
    <row r="102" spans="2:16">
      <c r="B102" t="s">
        <v>40</v>
      </c>
      <c r="C102">
        <v>25.456785</v>
      </c>
      <c r="D102" s="13"/>
      <c r="E102" s="9"/>
      <c r="F102" s="9"/>
      <c r="G102">
        <v>16.004919999999998</v>
      </c>
      <c r="I102" s="9"/>
      <c r="J102" s="9"/>
      <c r="K102" s="9"/>
      <c r="L102" s="9"/>
      <c r="M102" s="9"/>
      <c r="N102" s="9"/>
      <c r="O102" s="9"/>
    </row>
    <row r="103" spans="2:16">
      <c r="B103" t="s">
        <v>40</v>
      </c>
      <c r="C103">
        <v>25.955459999999999</v>
      </c>
      <c r="D103" s="12"/>
      <c r="E103" s="9"/>
      <c r="F103" s="9"/>
      <c r="G103">
        <v>16.498663000000001</v>
      </c>
      <c r="H103" s="12"/>
      <c r="I103" s="9"/>
      <c r="J103" s="9"/>
      <c r="K103" s="9"/>
      <c r="L103" s="9"/>
      <c r="M103" s="9"/>
      <c r="N103" s="9"/>
      <c r="O103" s="9"/>
    </row>
    <row r="104" spans="2:16" ht="15.75">
      <c r="B104" t="s">
        <v>40</v>
      </c>
      <c r="C104">
        <v>25.966705000000001</v>
      </c>
      <c r="D104" s="5">
        <f>STDEV(C102:C104)</f>
        <v>0.29121058017932355</v>
      </c>
      <c r="E104" s="1">
        <f>AVERAGE(C102:C104)</f>
        <v>25.792983333333336</v>
      </c>
      <c r="F104" s="9"/>
      <c r="G104">
        <v>16.17015</v>
      </c>
      <c r="H104" s="4">
        <f>STDEV(G102:G104)</f>
        <v>0.2513310877832553</v>
      </c>
      <c r="I104" s="1">
        <f>AVERAGE(G102:G104)</f>
        <v>16.224577666666665</v>
      </c>
      <c r="J104" s="9"/>
      <c r="K104" s="1">
        <f>E104-I104</f>
        <v>9.5684056666666706</v>
      </c>
      <c r="L104" s="1">
        <f>K104-$K$7</f>
        <v>-2.1670816666666628</v>
      </c>
      <c r="M104" s="30">
        <f>SQRT((D104*D104)+(H104*H104))</f>
        <v>0.38466988144991626</v>
      </c>
      <c r="N104" s="17"/>
      <c r="O104" s="10">
        <f>POWER(2,-L104)</f>
        <v>4.491139911144586</v>
      </c>
      <c r="P104" s="29">
        <f>M104/SQRT((COUNT(C102:C104)+COUNT(G102:G104)/2))</f>
        <v>0.18133512112764075</v>
      </c>
    </row>
    <row r="105" spans="2:16">
      <c r="B105" t="s">
        <v>41</v>
      </c>
      <c r="C105">
        <v>25.618476999999999</v>
      </c>
      <c r="D105" s="13"/>
      <c r="E105" s="9"/>
      <c r="F105" s="9"/>
      <c r="G105">
        <v>17.385515000000002</v>
      </c>
      <c r="I105" s="9"/>
      <c r="J105" s="9"/>
      <c r="K105" s="9"/>
      <c r="L105" s="9"/>
      <c r="M105" s="9"/>
      <c r="N105" s="9"/>
      <c r="O105" s="9"/>
    </row>
    <row r="106" spans="2:16">
      <c r="B106" t="s">
        <v>41</v>
      </c>
      <c r="C106">
        <v>25.337992</v>
      </c>
      <c r="D106" s="12"/>
      <c r="E106" s="9"/>
      <c r="F106" s="9"/>
      <c r="G106">
        <v>16.744523999999998</v>
      </c>
      <c r="H106" s="12"/>
      <c r="I106" s="9"/>
      <c r="J106" s="9"/>
      <c r="K106" s="9"/>
      <c r="L106" s="9"/>
      <c r="M106" s="9"/>
      <c r="N106" s="9"/>
      <c r="O106" s="9"/>
    </row>
    <row r="107" spans="2:16" ht="15.75">
      <c r="B107" t="s">
        <v>41</v>
      </c>
      <c r="C107">
        <v>25.230571999999999</v>
      </c>
      <c r="D107" s="5">
        <f>STDEV(C105:C107)</f>
        <v>0.20028362416415535</v>
      </c>
      <c r="E107" s="1">
        <f>AVERAGE(C105:C107)</f>
        <v>25.395680333333331</v>
      </c>
      <c r="F107" s="9"/>
      <c r="G107">
        <v>17.056446000000001</v>
      </c>
      <c r="H107" s="4">
        <f>STDEV(G105:G107)</f>
        <v>0.32053372233574257</v>
      </c>
      <c r="I107" s="1">
        <f>AVERAGE(G105:G107)</f>
        <v>17.062161666666665</v>
      </c>
      <c r="J107" s="9"/>
      <c r="K107" s="1">
        <f>E107-I107</f>
        <v>8.3335186666666665</v>
      </c>
      <c r="L107" s="1">
        <f>K107-$K$7</f>
        <v>-3.4019686666666669</v>
      </c>
      <c r="M107" s="30">
        <f>SQRT((D107*D107)+(H107*H107))</f>
        <v>0.37796216379782721</v>
      </c>
      <c r="N107" s="17"/>
      <c r="O107" s="10">
        <f>POWER(2,-L107)</f>
        <v>10.570477666673588</v>
      </c>
      <c r="P107" s="29">
        <f>M107/SQRT((COUNT(C105:C107)+COUNT(G105:G107)/2))</f>
        <v>0.17817307270225619</v>
      </c>
    </row>
    <row r="108" spans="2:16">
      <c r="B108" t="s">
        <v>42</v>
      </c>
      <c r="C108">
        <v>26.794134</v>
      </c>
      <c r="D108" s="13"/>
      <c r="E108" s="9"/>
      <c r="F108" s="9"/>
      <c r="G108">
        <v>15.630989</v>
      </c>
      <c r="I108" s="9"/>
      <c r="J108" s="9"/>
      <c r="K108" s="9"/>
      <c r="L108" s="9"/>
      <c r="M108" s="9"/>
      <c r="N108" s="9"/>
      <c r="O108" s="9"/>
    </row>
    <row r="109" spans="2:16">
      <c r="B109" t="s">
        <v>42</v>
      </c>
      <c r="C109">
        <v>26.421320000000001</v>
      </c>
      <c r="D109" s="12"/>
      <c r="E109" s="9"/>
      <c r="F109" s="9"/>
      <c r="G109">
        <v>16.912659999999999</v>
      </c>
      <c r="H109" s="12"/>
      <c r="I109" s="9"/>
      <c r="J109" s="9"/>
      <c r="K109" s="9"/>
      <c r="L109" s="9"/>
      <c r="M109" s="9"/>
      <c r="N109" s="9"/>
      <c r="O109" s="9"/>
    </row>
    <row r="110" spans="2:16" ht="15.75">
      <c r="B110" t="s">
        <v>42</v>
      </c>
      <c r="C110">
        <v>26.374770000000002</v>
      </c>
      <c r="D110" s="5">
        <f>STDEV(C108:C110)</f>
        <v>0.22986349050127852</v>
      </c>
      <c r="E110" s="1">
        <f>AVERAGE(C108:C110)</f>
        <v>26.530074666666668</v>
      </c>
      <c r="F110" s="9"/>
      <c r="G110">
        <v>17.062386</v>
      </c>
      <c r="H110" s="4">
        <f>STDEV(G108:G110)</f>
        <v>0.7867650855375623</v>
      </c>
      <c r="I110" s="1">
        <f>AVERAGE(G108:G110)</f>
        <v>16.535345000000003</v>
      </c>
      <c r="J110" s="9"/>
      <c r="K110" s="1">
        <f>E110-I110</f>
        <v>9.9947296666666645</v>
      </c>
      <c r="L110" s="1">
        <f>K110-$K$7</f>
        <v>-1.7407576666666689</v>
      </c>
      <c r="M110" s="30">
        <f>SQRT((D110*D110)+(H110*H110))</f>
        <v>0.81965634511443819</v>
      </c>
      <c r="N110" s="17"/>
      <c r="O110" s="10">
        <f>POWER(2,-L110)</f>
        <v>3.3421064060107204</v>
      </c>
      <c r="P110" s="29">
        <f>M110/SQRT((COUNT(C108:C110)+COUNT(G108:G110)/2))</f>
        <v>0.38638970658200023</v>
      </c>
    </row>
    <row r="111" spans="2:16">
      <c r="B111" t="s">
        <v>43</v>
      </c>
      <c r="C111">
        <v>29.939194000000001</v>
      </c>
      <c r="D111" s="13"/>
      <c r="E111" s="9"/>
      <c r="F111" s="9"/>
      <c r="G111">
        <v>18.494274000000001</v>
      </c>
      <c r="I111" s="9"/>
      <c r="J111" s="9"/>
      <c r="K111" s="9"/>
      <c r="L111" s="9"/>
      <c r="M111" s="9"/>
      <c r="N111" s="9"/>
      <c r="O111" s="9"/>
    </row>
    <row r="112" spans="2:16">
      <c r="B112" t="s">
        <v>43</v>
      </c>
      <c r="C112">
        <v>26.238126999999999</v>
      </c>
      <c r="D112" s="12"/>
      <c r="E112" s="9"/>
      <c r="F112" s="9"/>
      <c r="G112">
        <v>19.554753999999999</v>
      </c>
      <c r="H112" s="12"/>
      <c r="I112" s="9"/>
      <c r="J112" s="9"/>
      <c r="K112" s="9"/>
      <c r="L112" s="9"/>
      <c r="M112" s="9"/>
      <c r="N112" s="9"/>
      <c r="O112" s="9"/>
    </row>
    <row r="113" spans="2:16" ht="15.75">
      <c r="B113" t="s">
        <v>43</v>
      </c>
      <c r="C113">
        <v>29.176248999999999</v>
      </c>
      <c r="D113" s="5">
        <f>STDEV(C111:C113)</f>
        <v>1.9541640539455929</v>
      </c>
      <c r="E113" s="1">
        <f>AVERAGE(C111:C113)</f>
        <v>28.451189999999997</v>
      </c>
      <c r="F113" s="9"/>
      <c r="G113">
        <v>19.102661000000001</v>
      </c>
      <c r="H113" s="4">
        <f>STDEV(G111:G113)</f>
        <v>0.53215609439614175</v>
      </c>
      <c r="I113" s="1">
        <f>AVERAGE(G111:G113)</f>
        <v>19.050563</v>
      </c>
      <c r="J113" s="9"/>
      <c r="K113" s="1">
        <f>E113-I113</f>
        <v>9.4006269999999965</v>
      </c>
      <c r="L113" s="1">
        <f>K113-$K$7</f>
        <v>-2.3348603333333369</v>
      </c>
      <c r="M113" s="30">
        <f>SQRT((D113*D113)+(H113*H113))</f>
        <v>2.0253264572744882</v>
      </c>
      <c r="N113" s="17"/>
      <c r="O113" s="10">
        <f>POWER(2,-L113)</f>
        <v>5.045021205419042</v>
      </c>
      <c r="P113" s="29">
        <f>M113/SQRT((COUNT(C111:C113)+COUNT(G111:G113)/2))</f>
        <v>0.95474804803687807</v>
      </c>
    </row>
    <row r="114" spans="2:16">
      <c r="B114" t="s">
        <v>44</v>
      </c>
      <c r="C114">
        <v>22.969791000000001</v>
      </c>
      <c r="D114" s="13"/>
      <c r="E114" s="9"/>
      <c r="F114" s="9"/>
      <c r="G114"/>
      <c r="I114" s="9"/>
      <c r="J114" s="9"/>
      <c r="K114" s="9"/>
      <c r="L114" s="9"/>
      <c r="M114" s="9"/>
      <c r="N114" s="9"/>
      <c r="O114" s="9"/>
    </row>
    <row r="115" spans="2:16">
      <c r="B115" t="s">
        <v>44</v>
      </c>
      <c r="C115">
        <v>22.548010000000001</v>
      </c>
      <c r="D115" s="12"/>
      <c r="E115" s="9"/>
      <c r="F115" s="9"/>
      <c r="G115">
        <v>18.106506</v>
      </c>
      <c r="H115" s="12"/>
      <c r="I115" s="9"/>
      <c r="J115" s="9"/>
      <c r="K115" s="9"/>
      <c r="L115" s="9"/>
      <c r="M115" s="9"/>
      <c r="N115" s="9"/>
      <c r="O115" s="9"/>
    </row>
    <row r="116" spans="2:16" ht="15.75">
      <c r="B116" t="s">
        <v>44</v>
      </c>
      <c r="C116">
        <v>22.840883000000002</v>
      </c>
      <c r="D116" s="5">
        <f>STDEV(C114:C116)</f>
        <v>0.21613694676951586</v>
      </c>
      <c r="E116" s="1">
        <f>AVERAGE(C114:C116)</f>
        <v>22.786228000000005</v>
      </c>
      <c r="F116" s="9"/>
      <c r="G116">
        <v>14.501364000000001</v>
      </c>
      <c r="H116" s="4">
        <f>STDEV(G114:G116)</f>
        <v>2.5492203553404642</v>
      </c>
      <c r="I116" s="1">
        <f>AVERAGE(G114:G116)</f>
        <v>16.303934999999999</v>
      </c>
      <c r="J116" s="9"/>
      <c r="K116" s="1">
        <f>E116-I116</f>
        <v>6.4822930000000056</v>
      </c>
      <c r="L116" s="1">
        <f>K116-$K$7</f>
        <v>-5.2531943333333277</v>
      </c>
      <c r="M116" s="30">
        <f>SQRT((D116*D116)+(H116*H116))</f>
        <v>2.5583665882435636</v>
      </c>
      <c r="N116" s="17"/>
      <c r="O116" s="10">
        <f>POWER(2,-L116)</f>
        <v>38.138979422008276</v>
      </c>
      <c r="P116" s="29">
        <f>M116/SQRT((COUNT(C114:C116)+COUNT(G114:G116)/2))</f>
        <v>1.2791832941217818</v>
      </c>
    </row>
    <row r="117" spans="2:16">
      <c r="B117" t="s">
        <v>45</v>
      </c>
      <c r="C117">
        <v>24.92764</v>
      </c>
      <c r="D117" s="13"/>
      <c r="E117" s="9"/>
      <c r="F117" s="9"/>
      <c r="G117">
        <v>16.694936999999999</v>
      </c>
      <c r="I117" s="9"/>
      <c r="J117" s="9"/>
      <c r="K117" s="9"/>
      <c r="L117" s="9"/>
      <c r="M117" s="9"/>
      <c r="N117" s="9"/>
      <c r="O117" s="9"/>
    </row>
    <row r="118" spans="2:16">
      <c r="B118" t="s">
        <v>45</v>
      </c>
      <c r="C118">
        <v>24.918431999999999</v>
      </c>
      <c r="D118" s="12"/>
      <c r="E118" s="9"/>
      <c r="F118" s="9"/>
      <c r="G118">
        <v>17.243701999999999</v>
      </c>
      <c r="H118" s="12"/>
      <c r="I118" s="9"/>
      <c r="J118" s="9"/>
      <c r="K118" s="9"/>
      <c r="L118" s="9"/>
      <c r="M118" s="9"/>
      <c r="N118" s="9"/>
      <c r="O118" s="9"/>
    </row>
    <row r="119" spans="2:16" ht="15.75">
      <c r="B119" t="s">
        <v>45</v>
      </c>
      <c r="C119">
        <v>24.861955999999999</v>
      </c>
      <c r="D119" s="5">
        <f>STDEV(C117:C119)</f>
        <v>3.556382454123886E-2</v>
      </c>
      <c r="E119" s="1">
        <f>AVERAGE(C117:C119)</f>
        <v>24.902676</v>
      </c>
      <c r="F119" s="9"/>
      <c r="G119">
        <v>16.461559999999999</v>
      </c>
      <c r="H119" s="4">
        <f>STDEV(G117:G119)</f>
        <v>0.40152915160217711</v>
      </c>
      <c r="I119" s="1">
        <f>AVERAGE(G117:G119)</f>
        <v>16.80006633333333</v>
      </c>
      <c r="J119" s="9"/>
      <c r="K119" s="1">
        <f>E119-I119</f>
        <v>8.1026096666666696</v>
      </c>
      <c r="L119" s="1">
        <f>K119-$K$7</f>
        <v>-3.6328776666666638</v>
      </c>
      <c r="M119" s="30">
        <f>SQRT((D119*D119)+(H119*H119))</f>
        <v>0.40310103597282426</v>
      </c>
      <c r="N119" s="17"/>
      <c r="O119" s="10">
        <f>POWER(2,-L119)</f>
        <v>12.40523935461856</v>
      </c>
      <c r="P119" s="29">
        <f>M119/SQRT((COUNT(C117:C119)+COUNT(G117:G119)/2))</f>
        <v>0.19002365069313767</v>
      </c>
    </row>
    <row r="120" spans="2:16">
      <c r="B120" t="s">
        <v>46</v>
      </c>
      <c r="C120">
        <v>24.955901999999998</v>
      </c>
      <c r="D120" s="13"/>
      <c r="E120" s="9"/>
      <c r="F120" s="9"/>
      <c r="G120">
        <v>15.885891000000001</v>
      </c>
      <c r="I120" s="9"/>
      <c r="J120" s="9"/>
      <c r="K120" s="9"/>
      <c r="L120" s="9"/>
      <c r="M120" s="9"/>
      <c r="N120" s="9"/>
      <c r="O120" s="9"/>
    </row>
    <row r="121" spans="2:16">
      <c r="B121" t="s">
        <v>46</v>
      </c>
      <c r="C121">
        <v>24.595327000000001</v>
      </c>
      <c r="D121" s="12"/>
      <c r="E121" s="9"/>
      <c r="F121" s="9"/>
      <c r="G121">
        <v>15.661738</v>
      </c>
      <c r="H121" s="12"/>
      <c r="I121" s="9"/>
      <c r="J121" s="9"/>
      <c r="K121" s="9"/>
      <c r="L121" s="9"/>
      <c r="M121" s="9"/>
      <c r="N121" s="9"/>
      <c r="O121" s="9"/>
    </row>
    <row r="122" spans="2:16" ht="15.75">
      <c r="B122" t="s">
        <v>46</v>
      </c>
      <c r="C122">
        <v>25.195838999999999</v>
      </c>
      <c r="D122" s="5">
        <f>STDEV(C120:C122)</f>
        <v>0.30226885293804373</v>
      </c>
      <c r="E122" s="1">
        <f>AVERAGE(C120:C122)</f>
        <v>24.915689333333333</v>
      </c>
      <c r="F122" s="9"/>
      <c r="G122">
        <v>15.609693999999999</v>
      </c>
      <c r="H122" s="4">
        <f>STDEV(G120:G122)</f>
        <v>0.14676394207138546</v>
      </c>
      <c r="I122" s="1">
        <f>AVERAGE(G120:G122)</f>
        <v>15.719107666666666</v>
      </c>
      <c r="J122" s="9"/>
      <c r="K122" s="1">
        <f>E122-I122</f>
        <v>9.1965816666666669</v>
      </c>
      <c r="L122" s="1">
        <f>K122-$K$7</f>
        <v>-2.5389056666666665</v>
      </c>
      <c r="M122" s="30">
        <f>SQRT((D122*D122)+(H122*H122))</f>
        <v>0.33601505047960828</v>
      </c>
      <c r="N122" s="17"/>
      <c r="O122" s="10">
        <f>POWER(2,-L122)</f>
        <v>5.8114801912805509</v>
      </c>
      <c r="P122" s="29">
        <f>M122/SQRT((COUNT(C120:C122)+COUNT(G120:G122)/2))</f>
        <v>0.15839901384991409</v>
      </c>
    </row>
    <row r="123" spans="2:16">
      <c r="B123" t="s">
        <v>47</v>
      </c>
      <c r="C123">
        <v>26.713433999999999</v>
      </c>
      <c r="D123" s="13"/>
      <c r="E123" s="9"/>
      <c r="F123" s="9"/>
      <c r="G123">
        <v>17.771516999999999</v>
      </c>
      <c r="I123" s="9"/>
      <c r="J123" s="9"/>
      <c r="K123" s="9"/>
      <c r="L123" s="9"/>
      <c r="M123" s="9"/>
      <c r="N123" s="9"/>
      <c r="O123" s="9"/>
    </row>
    <row r="124" spans="2:16">
      <c r="B124" t="s">
        <v>47</v>
      </c>
      <c r="C124">
        <v>27.494129999999998</v>
      </c>
      <c r="D124" s="12"/>
      <c r="E124" s="9"/>
      <c r="F124" s="9"/>
      <c r="G124">
        <v>17.660102999999999</v>
      </c>
      <c r="H124" s="12"/>
      <c r="I124" s="9"/>
      <c r="J124" s="9"/>
      <c r="K124" s="9"/>
      <c r="L124" s="9"/>
      <c r="M124" s="9"/>
      <c r="N124" s="9"/>
      <c r="O124" s="9"/>
    </row>
    <row r="125" spans="2:16" ht="15.75">
      <c r="B125" t="s">
        <v>47</v>
      </c>
      <c r="C125">
        <v>27.596968</v>
      </c>
      <c r="D125" s="5">
        <f t="shared" ref="D125" si="0">STDEV(C123:C125)</f>
        <v>0.48316564237269771</v>
      </c>
      <c r="E125" s="1">
        <f t="shared" ref="E125" si="1">AVERAGE(C123:C125)</f>
        <v>27.26817733333333</v>
      </c>
      <c r="F125" s="9"/>
      <c r="G125">
        <v>17.785492000000001</v>
      </c>
      <c r="H125" s="4">
        <f t="shared" ref="H125" si="2">STDEV(G123:G125)</f>
        <v>6.8715332279873476E-2</v>
      </c>
      <c r="I125" s="1">
        <f t="shared" ref="I125" si="3">AVERAGE(G123:G125)</f>
        <v>17.739037333333332</v>
      </c>
      <c r="J125" s="9"/>
      <c r="K125" s="1">
        <f t="shared" ref="K125" si="4">E125-I125</f>
        <v>9.5291399999999982</v>
      </c>
      <c r="L125" s="1">
        <f t="shared" ref="L125" si="5">K125-$K$7</f>
        <v>-2.2063473333333352</v>
      </c>
      <c r="M125" s="30">
        <f t="shared" ref="M125" si="6">SQRT((D125*D125)+(H125*H125))</f>
        <v>0.48802749395884965</v>
      </c>
      <c r="N125" s="17"/>
      <c r="O125" s="10">
        <f t="shared" ref="O125" si="7">POWER(2,-L125)</f>
        <v>4.6150533750041127</v>
      </c>
      <c r="P125" s="29">
        <f t="shared" ref="P125" si="8">M125/SQRT((COUNT(C123:C125)+COUNT(G123:G125)/2))</f>
        <v>0.23005836692251966</v>
      </c>
    </row>
    <row r="126" spans="2:16">
      <c r="B126" t="s">
        <v>48</v>
      </c>
      <c r="C126">
        <v>21.170029</v>
      </c>
      <c r="D126" s="13"/>
      <c r="E126" s="9"/>
      <c r="F126" s="9"/>
      <c r="G126">
        <v>14.404508</v>
      </c>
      <c r="I126" s="9"/>
      <c r="J126" s="9"/>
      <c r="K126" s="9"/>
      <c r="L126" s="9"/>
      <c r="M126" s="9"/>
      <c r="N126" s="9"/>
      <c r="O126" s="9"/>
    </row>
    <row r="127" spans="2:16">
      <c r="B127" t="s">
        <v>48</v>
      </c>
      <c r="C127">
        <v>21.308992</v>
      </c>
      <c r="D127" s="12"/>
      <c r="E127" s="9"/>
      <c r="F127" s="9"/>
      <c r="G127">
        <v>14.891883999999999</v>
      </c>
      <c r="H127" s="12"/>
      <c r="I127" s="9"/>
      <c r="J127" s="9"/>
      <c r="K127" s="9"/>
      <c r="L127" s="9"/>
      <c r="M127" s="9"/>
      <c r="N127" s="9"/>
      <c r="O127" s="9"/>
    </row>
    <row r="128" spans="2:16" ht="15.75">
      <c r="B128" t="s">
        <v>48</v>
      </c>
      <c r="C128">
        <v>21.149978999999998</v>
      </c>
      <c r="D128" s="5">
        <f t="shared" ref="D128" si="9">STDEV(C126:C128)</f>
        <v>8.6600473476381445E-2</v>
      </c>
      <c r="E128" s="1">
        <f t="shared" ref="E128" si="10">AVERAGE(C126:C128)</f>
        <v>21.209666666666667</v>
      </c>
      <c r="F128" s="9"/>
      <c r="G128">
        <v>14.886706999999999</v>
      </c>
      <c r="H128" s="4">
        <f t="shared" ref="H128" si="11">STDEV(G126:G128)</f>
        <v>0.27990416285635039</v>
      </c>
      <c r="I128" s="1">
        <f t="shared" ref="I128" si="12">AVERAGE(G126:G128)</f>
        <v>14.727699666666666</v>
      </c>
      <c r="J128" s="9"/>
      <c r="K128" s="1">
        <f t="shared" ref="K128" si="13">E128-I128</f>
        <v>6.4819670000000009</v>
      </c>
      <c r="L128" s="1">
        <f t="shared" ref="L128" si="14">K128-$K$7</f>
        <v>-5.2535203333333325</v>
      </c>
      <c r="M128" s="30">
        <f t="shared" ref="M128" si="15">SQRT((D128*D128)+(H128*H128))</f>
        <v>0.29299485045073365</v>
      </c>
      <c r="N128" s="17"/>
      <c r="O128" s="10">
        <f t="shared" ref="O128" si="16">POWER(2,-L128)</f>
        <v>38.147598507675994</v>
      </c>
      <c r="P128" s="29">
        <f t="shared" ref="P128" si="17">M128/SQRT((COUNT(C126:C128)+COUNT(G126:G128)/2))</f>
        <v>0.13811909707096809</v>
      </c>
    </row>
    <row r="129" spans="2:16">
      <c r="B129" t="s">
        <v>49</v>
      </c>
      <c r="C129">
        <v>24.243466999999999</v>
      </c>
      <c r="D129" s="13"/>
      <c r="E129" s="9"/>
      <c r="F129" s="9"/>
      <c r="G129">
        <v>16.401986999999998</v>
      </c>
      <c r="I129" s="9"/>
      <c r="J129" s="9"/>
      <c r="K129" s="9"/>
      <c r="L129" s="9"/>
      <c r="M129" s="9"/>
      <c r="N129" s="9"/>
      <c r="O129" s="9"/>
    </row>
    <row r="130" spans="2:16">
      <c r="B130" t="s">
        <v>49</v>
      </c>
      <c r="C130">
        <v>24.694965</v>
      </c>
      <c r="D130" s="12"/>
      <c r="E130" s="9"/>
      <c r="F130" s="9"/>
      <c r="G130">
        <v>16.736633000000001</v>
      </c>
      <c r="H130" s="12"/>
      <c r="I130" s="9"/>
      <c r="J130" s="9"/>
      <c r="K130" s="9"/>
      <c r="L130" s="9"/>
      <c r="M130" s="9"/>
      <c r="N130" s="9"/>
      <c r="O130" s="9"/>
    </row>
    <row r="131" spans="2:16" ht="15.75">
      <c r="B131" t="s">
        <v>49</v>
      </c>
      <c r="C131">
        <v>22.571422999999999</v>
      </c>
      <c r="D131" s="5">
        <f>STDEV(C129:C131)</f>
        <v>1.1187055173803606</v>
      </c>
      <c r="E131" s="1">
        <f>AVERAGE(C129:C131)</f>
        <v>23.836618333333334</v>
      </c>
      <c r="F131" s="9"/>
      <c r="G131">
        <v>16.088574999999999</v>
      </c>
      <c r="H131" s="4">
        <f>STDEV(G129:G131)</f>
        <v>0.32408697351778631</v>
      </c>
      <c r="I131" s="1">
        <f>AVERAGE(G129:G131)</f>
        <v>16.409065000000002</v>
      </c>
      <c r="J131" s="9"/>
      <c r="K131" s="1">
        <f>E131-I131</f>
        <v>7.4275533333333321</v>
      </c>
      <c r="L131" s="1">
        <f>K131-$K$7</f>
        <v>-4.3079340000000013</v>
      </c>
      <c r="M131" s="30">
        <f>SQRT((D131*D131)+(H131*H131))</f>
        <v>1.164703567875182</v>
      </c>
      <c r="N131" s="17"/>
      <c r="O131" s="10">
        <f>POWER(2,-L131)</f>
        <v>19.806938510515771</v>
      </c>
      <c r="P131" s="29">
        <f>M131/SQRT((COUNT(C129:C131)+COUNT(G129:G131)/2))</f>
        <v>0.54904652727780512</v>
      </c>
    </row>
    <row r="132" spans="2:16">
      <c r="B132" t="s">
        <v>50</v>
      </c>
      <c r="C132"/>
      <c r="D132" s="13"/>
      <c r="E132" s="9"/>
      <c r="F132" s="9"/>
      <c r="G132">
        <v>14.570531000000001</v>
      </c>
      <c r="I132" s="9"/>
      <c r="J132" s="9"/>
      <c r="K132" s="9"/>
      <c r="L132" s="9"/>
      <c r="M132" s="9"/>
      <c r="N132" s="9"/>
      <c r="O132" s="9"/>
    </row>
    <row r="133" spans="2:16">
      <c r="B133" t="s">
        <v>50</v>
      </c>
      <c r="C133">
        <v>23.622409999999999</v>
      </c>
      <c r="D133" s="12"/>
      <c r="E133" s="9"/>
      <c r="F133" s="9"/>
      <c r="G133">
        <v>14.935968000000001</v>
      </c>
      <c r="H133" s="12"/>
      <c r="I133" s="9"/>
      <c r="J133" s="9"/>
      <c r="K133" s="9"/>
      <c r="L133" s="9"/>
      <c r="M133" s="9"/>
      <c r="N133" s="9"/>
      <c r="O133" s="9"/>
    </row>
    <row r="134" spans="2:16" ht="15.75">
      <c r="B134" t="s">
        <v>50</v>
      </c>
      <c r="C134">
        <v>22.972329999999999</v>
      </c>
      <c r="D134" s="5">
        <f t="shared" ref="D134" si="18">STDEV(C132:C134)</f>
        <v>0.45967597631349205</v>
      </c>
      <c r="E134" s="1">
        <f t="shared" ref="E134" si="19">AVERAGE(C132:C134)</f>
        <v>23.297370000000001</v>
      </c>
      <c r="F134" s="9"/>
      <c r="G134">
        <v>15.090495000000001</v>
      </c>
      <c r="H134" s="4">
        <f t="shared" ref="H134" si="20">STDEV(G132:G134)</f>
        <v>0.26701602823111981</v>
      </c>
      <c r="I134" s="1">
        <f t="shared" ref="I134" si="21">AVERAGE(G132:G134)</f>
        <v>14.865664666666667</v>
      </c>
      <c r="J134" s="9"/>
      <c r="K134" s="1">
        <f t="shared" ref="K134" si="22">E134-I134</f>
        <v>8.4317053333333334</v>
      </c>
      <c r="L134" s="1">
        <f t="shared" ref="L134" si="23">K134-$K$7</f>
        <v>-3.303782</v>
      </c>
      <c r="M134" s="30">
        <f t="shared" ref="M134" si="24">SQRT((D134*D134)+(H134*H134))</f>
        <v>0.53160094293754245</v>
      </c>
      <c r="N134" s="17"/>
      <c r="O134" s="10">
        <f t="shared" ref="O134" si="25">POWER(2,-L134)</f>
        <v>9.8750085685166464</v>
      </c>
      <c r="P134" s="29">
        <f t="shared" ref="P134" si="26">M134/SQRT((COUNT(C132:C134)+COUNT(G132:G134)/2))</f>
        <v>0.2841526564226069</v>
      </c>
    </row>
    <row r="135" spans="2:16">
      <c r="B135" t="s">
        <v>51</v>
      </c>
      <c r="C135">
        <v>26.089784999999999</v>
      </c>
      <c r="D135" s="13"/>
      <c r="E135" s="9"/>
      <c r="F135" s="9"/>
      <c r="G135" t="s">
        <v>80</v>
      </c>
      <c r="I135" s="9"/>
      <c r="J135" s="9"/>
      <c r="K135" s="9"/>
      <c r="L135" s="9"/>
      <c r="M135" s="9"/>
      <c r="N135" s="9"/>
      <c r="O135" s="9"/>
    </row>
    <row r="136" spans="2:16">
      <c r="B136" t="s">
        <v>51</v>
      </c>
      <c r="C136">
        <v>26.488688</v>
      </c>
      <c r="D136" s="12"/>
      <c r="E136" s="9"/>
      <c r="F136" s="9"/>
      <c r="G136">
        <v>15.392783</v>
      </c>
      <c r="H136" s="12"/>
      <c r="I136" s="9"/>
      <c r="J136" s="9"/>
      <c r="K136" s="9"/>
      <c r="L136" s="9"/>
      <c r="M136" s="9"/>
      <c r="N136" s="9"/>
      <c r="O136" s="9"/>
    </row>
    <row r="137" spans="2:16" ht="15.75">
      <c r="B137" t="s">
        <v>51</v>
      </c>
      <c r="C137">
        <v>25.282482000000002</v>
      </c>
      <c r="D137" s="5">
        <f t="shared" ref="D137" si="27">STDEV(C135:C137)</f>
        <v>0.6145180566445404</v>
      </c>
      <c r="E137" s="1">
        <f t="shared" ref="E137" si="28">AVERAGE(C135:C137)</f>
        <v>25.953651666666669</v>
      </c>
      <c r="F137" s="9"/>
      <c r="G137">
        <v>15.772785000000001</v>
      </c>
      <c r="H137" s="4">
        <f t="shared" ref="H137" si="29">STDEV(G135:G137)</f>
        <v>0.26870199106440673</v>
      </c>
      <c r="I137" s="1">
        <f t="shared" ref="I137" si="30">AVERAGE(G135:G137)</f>
        <v>15.582784</v>
      </c>
      <c r="J137" s="9"/>
      <c r="K137" s="1">
        <f t="shared" ref="K137" si="31">E137-I137</f>
        <v>10.370867666666669</v>
      </c>
      <c r="L137" s="1">
        <f t="shared" ref="L137" si="32">K137-$K$7</f>
        <v>-1.3646196666666643</v>
      </c>
      <c r="M137" s="30">
        <f t="shared" ref="M137" si="33">SQRT((D137*D137)+(H137*H137))</f>
        <v>0.67069605779679298</v>
      </c>
      <c r="N137" s="17"/>
      <c r="O137" s="10">
        <f t="shared" ref="O137" si="34">POWER(2,-L137)</f>
        <v>2.5750843078353269</v>
      </c>
      <c r="P137" s="29">
        <f t="shared" ref="P137" si="35">M137/SQRT((COUNT(C135:C137)+COUNT(G135:G137)/2))</f>
        <v>0.33534802889839649</v>
      </c>
    </row>
    <row r="138" spans="2:16">
      <c r="B138" t="s">
        <v>52</v>
      </c>
      <c r="C138">
        <v>23.138529999999999</v>
      </c>
      <c r="D138" s="13"/>
      <c r="E138" s="9"/>
      <c r="F138" s="9"/>
      <c r="G138">
        <v>13.640359999999999</v>
      </c>
      <c r="I138" s="9"/>
      <c r="J138" s="9"/>
      <c r="K138" s="9"/>
      <c r="L138" s="9"/>
      <c r="M138" s="9"/>
      <c r="N138" s="9"/>
      <c r="O138" s="9"/>
    </row>
    <row r="139" spans="2:16">
      <c r="B139" t="s">
        <v>52</v>
      </c>
      <c r="C139">
        <v>23.118293999999999</v>
      </c>
      <c r="D139" s="12"/>
      <c r="E139" s="9"/>
      <c r="F139" s="9"/>
      <c r="G139">
        <v>14.038270000000001</v>
      </c>
      <c r="H139" s="12"/>
      <c r="I139" s="9"/>
      <c r="J139" s="9"/>
      <c r="K139" s="9"/>
      <c r="L139" s="9"/>
      <c r="M139" s="9"/>
      <c r="N139" s="9"/>
      <c r="O139" s="9"/>
    </row>
    <row r="140" spans="2:16" ht="15.75">
      <c r="B140" t="s">
        <v>52</v>
      </c>
      <c r="C140">
        <v>22.642878</v>
      </c>
      <c r="D140" s="5">
        <f t="shared" ref="D140:D200" si="36">STDEV(C138:C140)</f>
        <v>0.28050572598329199</v>
      </c>
      <c r="E140" s="1">
        <f t="shared" ref="E140" si="37">AVERAGE(C138:C140)</f>
        <v>22.96656733333333</v>
      </c>
      <c r="F140" s="9"/>
      <c r="G140">
        <v>12.995660000000001</v>
      </c>
      <c r="H140" s="4">
        <f t="shared" ref="H140:H200" si="38">STDEV(G138:G140)</f>
        <v>0.52615049656287938</v>
      </c>
      <c r="I140" s="1">
        <f t="shared" ref="I140" si="39">AVERAGE(G138:G140)</f>
        <v>13.558096666666666</v>
      </c>
      <c r="J140" s="9"/>
      <c r="K140" s="1">
        <f t="shared" ref="K140" si="40">E140-I140</f>
        <v>9.4084706666666644</v>
      </c>
      <c r="L140" s="1">
        <f t="shared" ref="L140:L200" si="41">K140-$K$7</f>
        <v>-2.327016666666669</v>
      </c>
      <c r="M140" s="30">
        <f t="shared" ref="M140" si="42">SQRT((D140*D140)+(H140*H140))</f>
        <v>0.5962531403211041</v>
      </c>
      <c r="N140" s="17"/>
      <c r="O140" s="10">
        <f t="shared" ref="O140" si="43">POWER(2,-L140)</f>
        <v>5.0176667841089015</v>
      </c>
      <c r="P140" s="29">
        <f t="shared" ref="P140" si="44">M140/SQRT((COUNT(C138:C140)+COUNT(G138:G140)/2))</f>
        <v>0.28107642588321785</v>
      </c>
    </row>
    <row r="141" spans="2:16">
      <c r="B141" t="s">
        <v>53</v>
      </c>
      <c r="C141">
        <v>28.038900000000002</v>
      </c>
      <c r="D141" s="13"/>
      <c r="E141" s="9"/>
      <c r="F141" s="9"/>
      <c r="G141">
        <v>16.919436999999999</v>
      </c>
      <c r="I141" s="9"/>
      <c r="J141" s="9"/>
      <c r="K141" s="9"/>
      <c r="L141" s="9"/>
      <c r="M141" s="9"/>
      <c r="N141" s="9"/>
      <c r="O141" s="9"/>
    </row>
    <row r="142" spans="2:16">
      <c r="B142" t="s">
        <v>53</v>
      </c>
      <c r="C142">
        <v>27.420017000000001</v>
      </c>
      <c r="D142" s="12"/>
      <c r="E142" s="9"/>
      <c r="F142" s="9"/>
      <c r="G142"/>
      <c r="H142" s="12"/>
      <c r="I142" s="9"/>
      <c r="J142" s="9"/>
      <c r="K142" s="9"/>
      <c r="L142" s="9"/>
      <c r="M142" s="9"/>
      <c r="N142" s="9"/>
      <c r="O142" s="9"/>
    </row>
    <row r="143" spans="2:16" ht="15.75">
      <c r="B143" t="s">
        <v>53</v>
      </c>
      <c r="C143">
        <v>27.748377000000001</v>
      </c>
      <c r="D143" s="5">
        <f t="shared" ref="D143:D203" si="45">STDEV(C141:C143)</f>
        <v>0.30963421183094336</v>
      </c>
      <c r="E143" s="1">
        <f t="shared" ref="E143" si="46">AVERAGE(C141:C143)</f>
        <v>27.735764666666668</v>
      </c>
      <c r="F143" s="9"/>
      <c r="G143">
        <v>15.975243000000001</v>
      </c>
      <c r="H143" s="4">
        <f t="shared" ref="H143:H203" si="47">STDEV(G141:G143)</f>
        <v>0.66764598015567078</v>
      </c>
      <c r="I143" s="1">
        <f t="shared" ref="I143" si="48">AVERAGE(G141:G143)</f>
        <v>16.447340000000001</v>
      </c>
      <c r="J143" s="9"/>
      <c r="K143" s="1">
        <f t="shared" ref="K143" si="49">E143-I143</f>
        <v>11.288424666666668</v>
      </c>
      <c r="L143" s="1">
        <f t="shared" ref="L143:L203" si="50">K143-$K$7</f>
        <v>-0.44706266666666572</v>
      </c>
      <c r="M143" s="30">
        <f t="shared" ref="M143" si="51">SQRT((D143*D143)+(H143*H143))</f>
        <v>0.73595142499637556</v>
      </c>
      <c r="N143" s="17"/>
      <c r="O143" s="10">
        <f t="shared" ref="O143" si="52">POWER(2,-L143)</f>
        <v>1.3632618223046418</v>
      </c>
      <c r="P143" s="29">
        <f t="shared" ref="P143" si="53">M143/SQRT((COUNT(C141:C143)+COUNT(G141:G143)/2))</f>
        <v>0.36797571249818778</v>
      </c>
    </row>
    <row r="144" spans="2:16">
      <c r="B144" t="s">
        <v>54</v>
      </c>
      <c r="C144">
        <v>22.302434999999999</v>
      </c>
      <c r="D144" s="13"/>
      <c r="E144" s="9"/>
      <c r="F144" s="9"/>
      <c r="G144">
        <v>13.167662999999999</v>
      </c>
      <c r="I144" s="9"/>
      <c r="J144" s="9"/>
      <c r="K144" s="9"/>
      <c r="L144" s="9"/>
      <c r="M144" s="9"/>
      <c r="N144" s="9"/>
      <c r="O144" s="9"/>
    </row>
    <row r="145" spans="2:16">
      <c r="B145" t="s">
        <v>54</v>
      </c>
      <c r="C145">
        <v>22.212723</v>
      </c>
      <c r="D145" s="12"/>
      <c r="E145" s="9"/>
      <c r="F145" s="9"/>
      <c r="G145">
        <v>15.402775999999999</v>
      </c>
      <c r="H145" s="12"/>
      <c r="I145" s="9"/>
      <c r="J145" s="9"/>
      <c r="K145" s="9"/>
      <c r="L145" s="9"/>
      <c r="M145" s="9"/>
      <c r="N145" s="9"/>
      <c r="O145" s="9"/>
    </row>
    <row r="146" spans="2:16" ht="15.75">
      <c r="B146" t="s">
        <v>54</v>
      </c>
      <c r="C146">
        <v>23.350508000000001</v>
      </c>
      <c r="D146" s="5">
        <f t="shared" si="36"/>
        <v>0.63259517893852457</v>
      </c>
      <c r="E146" s="1">
        <f t="shared" ref="E146" si="54">AVERAGE(C144:C146)</f>
        <v>22.621888666666667</v>
      </c>
      <c r="F146" s="9"/>
      <c r="G146">
        <v>14.41033</v>
      </c>
      <c r="H146" s="4">
        <f t="shared" si="38"/>
        <v>1.1198884214192564</v>
      </c>
      <c r="I146" s="1">
        <f t="shared" ref="I146" si="55">AVERAGE(G144:G146)</f>
        <v>14.326923000000001</v>
      </c>
      <c r="J146" s="9"/>
      <c r="K146" s="1">
        <f t="shared" ref="K146" si="56">E146-I146</f>
        <v>8.2949656666666662</v>
      </c>
      <c r="L146" s="1">
        <f t="shared" si="41"/>
        <v>-3.4405216666666671</v>
      </c>
      <c r="M146" s="30">
        <f t="shared" ref="M146" si="57">SQRT((D146*D146)+(H146*H146))</f>
        <v>1.2862063352530877</v>
      </c>
      <c r="N146" s="17"/>
      <c r="O146" s="10">
        <f t="shared" ref="O146" si="58">POWER(2,-L146)</f>
        <v>10.856759624942818</v>
      </c>
      <c r="P146" s="29">
        <f t="shared" ref="P146" si="59">M146/SQRT((COUNT(C144:C146)+COUNT(G144:G146)/2))</f>
        <v>0.60632348110837087</v>
      </c>
    </row>
    <row r="147" spans="2:16">
      <c r="B147" t="s">
        <v>55</v>
      </c>
      <c r="C147">
        <v>26.330465</v>
      </c>
      <c r="D147" s="13"/>
      <c r="E147" s="9"/>
      <c r="F147" s="9"/>
      <c r="G147">
        <v>16.375046000000001</v>
      </c>
      <c r="I147" s="9"/>
      <c r="J147" s="9"/>
      <c r="K147" s="9"/>
      <c r="L147" s="9"/>
      <c r="M147" s="9"/>
      <c r="N147" s="9"/>
      <c r="O147" s="9"/>
    </row>
    <row r="148" spans="2:16">
      <c r="B148" t="s">
        <v>55</v>
      </c>
      <c r="C148">
        <v>25.371158999999999</v>
      </c>
      <c r="D148" s="12"/>
      <c r="E148" s="9"/>
      <c r="F148" s="9"/>
      <c r="G148">
        <v>15.815927</v>
      </c>
      <c r="H148" s="12"/>
      <c r="I148" s="9"/>
      <c r="J148" s="9"/>
      <c r="K148" s="9"/>
      <c r="L148" s="9"/>
      <c r="M148" s="9"/>
      <c r="N148" s="9"/>
      <c r="O148" s="9"/>
    </row>
    <row r="149" spans="2:16" ht="15.75">
      <c r="B149" t="s">
        <v>55</v>
      </c>
      <c r="C149">
        <v>25.876882999999999</v>
      </c>
      <c r="D149" s="5">
        <f t="shared" si="45"/>
        <v>0.47988911853610322</v>
      </c>
      <c r="E149" s="1">
        <f t="shared" ref="E149" si="60">AVERAGE(C147:C149)</f>
        <v>25.859502333333335</v>
      </c>
      <c r="F149" s="9"/>
      <c r="G149">
        <v>15.694659</v>
      </c>
      <c r="H149" s="4">
        <f t="shared" si="47"/>
        <v>0.36291561318349053</v>
      </c>
      <c r="I149" s="1">
        <f t="shared" ref="I149" si="61">AVERAGE(G147:G149)</f>
        <v>15.961877333333334</v>
      </c>
      <c r="J149" s="9"/>
      <c r="K149" s="1">
        <f t="shared" ref="K149" si="62">E149-I149</f>
        <v>9.8976250000000014</v>
      </c>
      <c r="L149" s="1">
        <f t="shared" si="50"/>
        <v>-1.8378623333333319</v>
      </c>
      <c r="M149" s="30">
        <f t="shared" ref="M149" si="63">SQRT((D149*D149)+(H149*H149))</f>
        <v>0.6016654455606596</v>
      </c>
      <c r="N149" s="17"/>
      <c r="O149" s="10">
        <f t="shared" ref="O149" si="64">POWER(2,-L149)</f>
        <v>3.5747995141211582</v>
      </c>
      <c r="P149" s="29">
        <f t="shared" ref="P149" si="65">M149/SQRT((COUNT(C147:C149)+COUNT(G147:G149)/2))</f>
        <v>0.28362781104104534</v>
      </c>
    </row>
    <row r="150" spans="2:16">
      <c r="B150" t="s">
        <v>56</v>
      </c>
      <c r="C150">
        <v>23.629567999999999</v>
      </c>
      <c r="D150" s="13"/>
      <c r="E150" s="9"/>
      <c r="F150" s="9"/>
      <c r="G150">
        <v>15.1982155</v>
      </c>
      <c r="I150" s="9"/>
      <c r="J150" s="9"/>
      <c r="K150" s="9"/>
      <c r="L150" s="9"/>
      <c r="M150" s="9"/>
      <c r="N150" s="9"/>
      <c r="O150" s="9"/>
    </row>
    <row r="151" spans="2:16">
      <c r="B151" t="s">
        <v>56</v>
      </c>
      <c r="C151">
        <v>23.662953999999999</v>
      </c>
      <c r="D151" s="12"/>
      <c r="E151" s="9"/>
      <c r="F151" s="9"/>
      <c r="G151">
        <v>15.502371999999999</v>
      </c>
      <c r="H151" s="12"/>
      <c r="I151" s="9"/>
      <c r="J151" s="9"/>
      <c r="K151" s="9"/>
      <c r="L151" s="9"/>
      <c r="M151" s="9"/>
      <c r="N151" s="9"/>
      <c r="O151" s="9"/>
    </row>
    <row r="152" spans="2:16" ht="15.75">
      <c r="B152" t="s">
        <v>56</v>
      </c>
      <c r="C152">
        <v>23.854488</v>
      </c>
      <c r="D152" s="5">
        <f t="shared" si="36"/>
        <v>0.12137332529019758</v>
      </c>
      <c r="E152" s="1">
        <f t="shared" ref="E152" si="66">AVERAGE(C150:C152)</f>
        <v>23.715669999999999</v>
      </c>
      <c r="F152" s="9"/>
      <c r="G152">
        <v>15.6339655</v>
      </c>
      <c r="H152" s="4">
        <f t="shared" si="38"/>
        <v>0.22349723646111358</v>
      </c>
      <c r="I152" s="1">
        <f t="shared" ref="I152" si="67">AVERAGE(G150:G152)</f>
        <v>15.444851</v>
      </c>
      <c r="J152" s="9"/>
      <c r="K152" s="1">
        <f t="shared" ref="K152" si="68">E152-I152</f>
        <v>8.2708189999999995</v>
      </c>
      <c r="L152" s="1">
        <f t="shared" si="41"/>
        <v>-3.4646683333333339</v>
      </c>
      <c r="M152" s="30">
        <f t="shared" ref="M152" si="69">SQRT((D152*D152)+(H152*H152))</f>
        <v>0.25432754234992921</v>
      </c>
      <c r="N152" s="17"/>
      <c r="O152" s="10">
        <f t="shared" ref="O152" si="70">POWER(2,-L152)</f>
        <v>11.040000507579201</v>
      </c>
      <c r="P152" s="29">
        <f t="shared" ref="P152" si="71">M152/SQRT((COUNT(C150:C152)+COUNT(G150:G152)/2))</f>
        <v>0.1198911532254292</v>
      </c>
    </row>
    <row r="153" spans="2:16">
      <c r="B153" t="s">
        <v>57</v>
      </c>
      <c r="C153">
        <v>24.537849999999999</v>
      </c>
      <c r="D153" s="13"/>
      <c r="E153" s="9"/>
      <c r="F153" s="9"/>
      <c r="G153">
        <v>14.439581</v>
      </c>
      <c r="I153" s="9"/>
      <c r="J153" s="9"/>
      <c r="K153" s="9"/>
      <c r="L153" s="9"/>
      <c r="M153" s="9"/>
      <c r="N153" s="9"/>
      <c r="O153" s="9"/>
    </row>
    <row r="154" spans="2:16">
      <c r="B154" t="s">
        <v>57</v>
      </c>
      <c r="C154">
        <v>24.687049999999999</v>
      </c>
      <c r="D154" s="12"/>
      <c r="E154" s="9"/>
      <c r="F154" s="9"/>
      <c r="G154">
        <v>14.765446000000001</v>
      </c>
      <c r="H154" s="12"/>
      <c r="I154" s="9"/>
      <c r="J154" s="9"/>
      <c r="K154" s="9"/>
      <c r="L154" s="9"/>
      <c r="M154" s="9"/>
      <c r="N154" s="9"/>
      <c r="O154" s="9"/>
    </row>
    <row r="155" spans="2:16" ht="15.75">
      <c r="B155" t="s">
        <v>57</v>
      </c>
      <c r="C155">
        <v>24.830423</v>
      </c>
      <c r="D155" s="5">
        <f t="shared" si="45"/>
        <v>0.14629617075075294</v>
      </c>
      <c r="E155" s="1">
        <f t="shared" ref="E155" si="72">AVERAGE(C153:C155)</f>
        <v>24.685107666666667</v>
      </c>
      <c r="F155" s="9"/>
      <c r="G155"/>
      <c r="H155" s="4">
        <f t="shared" si="47"/>
        <v>0.23042135125133481</v>
      </c>
      <c r="I155" s="1">
        <f t="shared" ref="I155" si="73">AVERAGE(G153:G155)</f>
        <v>14.602513500000001</v>
      </c>
      <c r="J155" s="9"/>
      <c r="K155" s="1">
        <f t="shared" ref="K155" si="74">E155-I155</f>
        <v>10.082594166666667</v>
      </c>
      <c r="L155" s="1">
        <f t="shared" si="50"/>
        <v>-1.6528931666666669</v>
      </c>
      <c r="M155" s="30">
        <f t="shared" ref="M155" si="75">SQRT((D155*D155)+(H155*H155))</f>
        <v>0.2729405955310138</v>
      </c>
      <c r="N155" s="17"/>
      <c r="O155" s="10">
        <f t="shared" ref="O155" si="76">POWER(2,-L155)</f>
        <v>3.1446362957731004</v>
      </c>
      <c r="P155" s="29">
        <f t="shared" ref="P155" si="77">M155/SQRT((COUNT(C153:C155)+COUNT(G153:G155)/2))</f>
        <v>0.1364702977655069</v>
      </c>
    </row>
    <row r="156" spans="2:16">
      <c r="B156" t="s">
        <v>58</v>
      </c>
      <c r="C156">
        <v>24.109445999999998</v>
      </c>
      <c r="D156" s="13"/>
      <c r="E156" s="9"/>
      <c r="F156" s="9"/>
      <c r="G156">
        <v>16.204167999999999</v>
      </c>
      <c r="I156" s="9"/>
      <c r="J156" s="9"/>
      <c r="K156" s="9"/>
      <c r="L156" s="9"/>
      <c r="M156" s="9"/>
      <c r="N156" s="9"/>
      <c r="O156" s="9"/>
    </row>
    <row r="157" spans="2:16">
      <c r="B157" t="s">
        <v>58</v>
      </c>
      <c r="C157">
        <v>23.575811000000002</v>
      </c>
      <c r="D157" s="12"/>
      <c r="E157" s="9"/>
      <c r="F157" s="9"/>
      <c r="G157">
        <v>16.508785</v>
      </c>
      <c r="H157" s="12"/>
      <c r="I157" s="9"/>
      <c r="J157" s="9"/>
      <c r="K157" s="9"/>
      <c r="L157" s="9"/>
      <c r="M157" s="9"/>
      <c r="N157" s="9"/>
      <c r="O157" s="9"/>
    </row>
    <row r="158" spans="2:16" ht="15.75">
      <c r="B158" t="s">
        <v>58</v>
      </c>
      <c r="C158">
        <v>23.666264000000002</v>
      </c>
      <c r="D158" s="5">
        <f t="shared" si="36"/>
        <v>0.28558663121067401</v>
      </c>
      <c r="E158" s="1">
        <f t="shared" ref="E158" si="78">AVERAGE(C156:C158)</f>
        <v>23.783840333333334</v>
      </c>
      <c r="F158" s="9"/>
      <c r="G158">
        <v>15.969794</v>
      </c>
      <c r="H158" s="4">
        <f t="shared" si="38"/>
        <v>0.27025728070552896</v>
      </c>
      <c r="I158" s="1">
        <f t="shared" ref="I158" si="79">AVERAGE(G156:G158)</f>
        <v>16.227582333333334</v>
      </c>
      <c r="J158" s="9"/>
      <c r="K158" s="1">
        <f t="shared" ref="K158" si="80">E158-I158</f>
        <v>7.5562579999999997</v>
      </c>
      <c r="L158" s="1">
        <f t="shared" si="41"/>
        <v>-4.1792293333333337</v>
      </c>
      <c r="M158" s="30">
        <f t="shared" ref="M158" si="81">SQRT((D158*D158)+(H158*H158))</f>
        <v>0.39319043948271254</v>
      </c>
      <c r="N158" s="17"/>
      <c r="O158" s="10">
        <f t="shared" ref="O158" si="82">POWER(2,-L158)</f>
        <v>18.116462029461694</v>
      </c>
      <c r="P158" s="29">
        <f t="shared" ref="P158" si="83">M158/SQRT((COUNT(C156:C158)+COUNT(G156:G158)/2))</f>
        <v>0.18535175070396326</v>
      </c>
    </row>
    <row r="159" spans="2:16">
      <c r="B159" t="s">
        <v>59</v>
      </c>
      <c r="C159">
        <v>30.45674</v>
      </c>
      <c r="D159" s="13"/>
      <c r="E159" s="9"/>
      <c r="F159" s="9"/>
      <c r="G159"/>
      <c r="I159" s="9"/>
      <c r="J159" s="9"/>
      <c r="K159" s="9"/>
      <c r="L159" s="9"/>
      <c r="M159" s="9"/>
      <c r="N159" s="9"/>
      <c r="O159" s="9"/>
    </row>
    <row r="160" spans="2:16">
      <c r="B160" t="s">
        <v>59</v>
      </c>
      <c r="C160">
        <v>30.229755000000001</v>
      </c>
      <c r="D160" s="12"/>
      <c r="E160" s="9"/>
      <c r="F160" s="9"/>
      <c r="G160">
        <v>19.801480999999999</v>
      </c>
      <c r="H160" s="12"/>
      <c r="I160" s="9"/>
      <c r="J160" s="9"/>
      <c r="K160" s="9"/>
      <c r="L160" s="9"/>
      <c r="M160" s="9"/>
      <c r="N160" s="9"/>
      <c r="O160" s="9"/>
    </row>
    <row r="161" spans="2:16" ht="15.75">
      <c r="B161" t="s">
        <v>59</v>
      </c>
      <c r="C161">
        <v>31.837412</v>
      </c>
      <c r="D161" s="5">
        <f t="shared" si="45"/>
        <v>0.87008987959646811</v>
      </c>
      <c r="E161" s="1">
        <f t="shared" ref="E161" si="84">AVERAGE(C159:C161)</f>
        <v>30.841302333333335</v>
      </c>
      <c r="F161" s="9"/>
      <c r="G161">
        <v>22.478052000000002</v>
      </c>
      <c r="H161" s="4">
        <f t="shared" si="47"/>
        <v>1.8926215044272729</v>
      </c>
      <c r="I161" s="1">
        <f t="shared" ref="I161" si="85">AVERAGE(G159:G161)</f>
        <v>21.1397665</v>
      </c>
      <c r="J161" s="9"/>
      <c r="K161" s="1">
        <f t="shared" ref="K161" si="86">E161-I161</f>
        <v>9.7015358333333346</v>
      </c>
      <c r="L161" s="1">
        <f t="shared" si="50"/>
        <v>-2.0339514999999988</v>
      </c>
      <c r="M161" s="30">
        <f t="shared" ref="M161" si="87">SQRT((D161*D161)+(H161*H161))</f>
        <v>2.0830440604069684</v>
      </c>
      <c r="N161" s="17"/>
      <c r="O161" s="10">
        <f t="shared" ref="O161" si="88">POWER(2,-L161)</f>
        <v>4.0952499267690143</v>
      </c>
      <c r="P161" s="29">
        <f t="shared" ref="P161" si="89">M161/SQRT((COUNT(C159:C161)+COUNT(G159:G161)/2))</f>
        <v>1.0415220302034842</v>
      </c>
    </row>
    <row r="162" spans="2:16">
      <c r="B162" t="s">
        <v>60</v>
      </c>
      <c r="C162">
        <v>22.806342999999998</v>
      </c>
      <c r="D162" s="13"/>
      <c r="E162" s="9"/>
      <c r="F162" s="9"/>
      <c r="G162">
        <v>15.641279000000001</v>
      </c>
      <c r="I162" s="9"/>
      <c r="J162" s="9"/>
      <c r="K162" s="9"/>
      <c r="L162" s="9"/>
      <c r="M162" s="9"/>
      <c r="N162" s="9"/>
      <c r="O162" s="9"/>
    </row>
    <row r="163" spans="2:16">
      <c r="B163" t="s">
        <v>60</v>
      </c>
      <c r="C163">
        <v>22.984728</v>
      </c>
      <c r="D163" s="12"/>
      <c r="E163" s="9"/>
      <c r="F163" s="9"/>
      <c r="G163" t="s">
        <v>80</v>
      </c>
      <c r="H163" s="12"/>
      <c r="I163" s="9"/>
      <c r="J163" s="9"/>
      <c r="K163" s="9"/>
      <c r="L163" s="9"/>
      <c r="M163" s="9"/>
      <c r="N163" s="9"/>
      <c r="O163" s="9"/>
    </row>
    <row r="164" spans="2:16" ht="15.75">
      <c r="B164" t="s">
        <v>60</v>
      </c>
      <c r="C164">
        <v>22.846912</v>
      </c>
      <c r="D164" s="5">
        <f t="shared" si="36"/>
        <v>9.3506062051256986E-2</v>
      </c>
      <c r="E164" s="1">
        <f t="shared" ref="E164" si="90">AVERAGE(C162:C164)</f>
        <v>22.879327666666669</v>
      </c>
      <c r="F164" s="9"/>
      <c r="G164"/>
      <c r="H164" s="4" t="e">
        <f t="shared" si="38"/>
        <v>#DIV/0!</v>
      </c>
      <c r="I164" s="1">
        <f t="shared" ref="I164" si="91">AVERAGE(G162:G164)</f>
        <v>15.641279000000001</v>
      </c>
      <c r="J164" s="9"/>
      <c r="K164" s="1">
        <f t="shared" ref="K164" si="92">E164-I164</f>
        <v>7.2380486666666677</v>
      </c>
      <c r="L164" s="1">
        <f t="shared" si="41"/>
        <v>-4.4974386666666657</v>
      </c>
      <c r="M164" s="30" t="e">
        <f t="shared" ref="M164" si="93">SQRT((D164*D164)+(H164*H164))</f>
        <v>#DIV/0!</v>
      </c>
      <c r="N164" s="17"/>
      <c r="O164" s="10">
        <f t="shared" ref="O164" si="94">POWER(2,-L164)</f>
        <v>22.587280351700951</v>
      </c>
      <c r="P164" s="29" t="e">
        <f t="shared" ref="P164" si="95">M164/SQRT((COUNT(C162:C164)+COUNT(G162:G164)/2))</f>
        <v>#DIV/0!</v>
      </c>
    </row>
    <row r="165" spans="2:16">
      <c r="B165" t="s">
        <v>61</v>
      </c>
      <c r="C165">
        <v>24.722646999999998</v>
      </c>
      <c r="D165" s="13"/>
      <c r="E165" s="9"/>
      <c r="F165" s="9"/>
      <c r="G165">
        <v>15.454836</v>
      </c>
      <c r="I165" s="9"/>
      <c r="J165" s="9"/>
      <c r="K165" s="9"/>
      <c r="L165" s="9"/>
      <c r="M165" s="9"/>
      <c r="N165" s="9"/>
      <c r="O165" s="9"/>
    </row>
    <row r="166" spans="2:16">
      <c r="B166" t="s">
        <v>61</v>
      </c>
      <c r="C166">
        <v>24.732706</v>
      </c>
      <c r="D166" s="12"/>
      <c r="E166" s="9"/>
      <c r="F166" s="9"/>
      <c r="G166">
        <v>16.082708</v>
      </c>
      <c r="H166" s="12"/>
      <c r="I166" s="9"/>
      <c r="J166" s="9"/>
      <c r="K166" s="9"/>
      <c r="L166" s="9"/>
      <c r="M166" s="9"/>
      <c r="N166" s="9"/>
      <c r="O166" s="9"/>
    </row>
    <row r="167" spans="2:16" ht="15.75">
      <c r="B167" t="s">
        <v>61</v>
      </c>
      <c r="C167">
        <v>25.676297999999999</v>
      </c>
      <c r="D167" s="5">
        <f t="shared" si="45"/>
        <v>0.54770997126596332</v>
      </c>
      <c r="E167" s="1">
        <f t="shared" ref="E167" si="96">AVERAGE(C165:C167)</f>
        <v>25.04388366666667</v>
      </c>
      <c r="F167" s="9"/>
      <c r="G167">
        <v>16.86469</v>
      </c>
      <c r="H167" s="4">
        <f t="shared" si="47"/>
        <v>0.70632940828200363</v>
      </c>
      <c r="I167" s="1">
        <f t="shared" ref="I167" si="97">AVERAGE(G165:G167)</f>
        <v>16.134077999999999</v>
      </c>
      <c r="J167" s="9"/>
      <c r="K167" s="1">
        <f t="shared" ref="K167" si="98">E167-I167</f>
        <v>8.9098056666666707</v>
      </c>
      <c r="L167" s="1">
        <f t="shared" si="50"/>
        <v>-2.8256816666666627</v>
      </c>
      <c r="M167" s="30">
        <f t="shared" ref="M167" si="99">SQRT((D167*D167)+(H167*H167))</f>
        <v>0.89380503781762599</v>
      </c>
      <c r="N167" s="17"/>
      <c r="O167" s="10">
        <f t="shared" ref="O167" si="100">POWER(2,-L167)</f>
        <v>7.089489112056695</v>
      </c>
      <c r="P167" s="29">
        <f t="shared" ref="P167" si="101">M167/SQRT((COUNT(C165:C167)+COUNT(G165:G167)/2))</f>
        <v>0.42134373553302795</v>
      </c>
    </row>
    <row r="168" spans="2:16">
      <c r="B168" t="s">
        <v>62</v>
      </c>
      <c r="C168">
        <v>22.519842000000001</v>
      </c>
      <c r="D168" s="13"/>
      <c r="E168" s="9"/>
      <c r="F168" s="9"/>
      <c r="G168"/>
      <c r="I168" s="9"/>
      <c r="J168" s="9"/>
      <c r="K168" s="9"/>
      <c r="L168" s="9"/>
      <c r="M168" s="9"/>
      <c r="N168" s="9"/>
      <c r="O168" s="9"/>
    </row>
    <row r="169" spans="2:16">
      <c r="B169" t="s">
        <v>62</v>
      </c>
      <c r="C169">
        <v>22.465012000000002</v>
      </c>
      <c r="D169" s="12"/>
      <c r="E169" s="9"/>
      <c r="F169" s="9"/>
      <c r="G169">
        <v>14.031694</v>
      </c>
      <c r="H169" s="12"/>
      <c r="I169" s="9"/>
      <c r="J169" s="9"/>
      <c r="K169" s="9"/>
      <c r="L169" s="9"/>
      <c r="M169" s="9"/>
      <c r="N169" s="9"/>
      <c r="O169" s="9"/>
    </row>
    <row r="170" spans="2:16" ht="15.75">
      <c r="B170" t="s">
        <v>62</v>
      </c>
      <c r="C170">
        <v>21.377880000000001</v>
      </c>
      <c r="D170" s="5">
        <f t="shared" si="36"/>
        <v>0.64406774019603785</v>
      </c>
      <c r="E170" s="1">
        <f t="shared" ref="E170" si="102">AVERAGE(C168:C170)</f>
        <v>22.120911333333336</v>
      </c>
      <c r="F170" s="9"/>
      <c r="G170">
        <v>14.361529000000001</v>
      </c>
      <c r="H170" s="4">
        <f t="shared" si="38"/>
        <v>0.233228565172791</v>
      </c>
      <c r="I170" s="1">
        <f t="shared" ref="I170" si="103">AVERAGE(G168:G170)</f>
        <v>14.196611499999999</v>
      </c>
      <c r="J170" s="9"/>
      <c r="K170" s="1">
        <f t="shared" ref="K170" si="104">E170-I170</f>
        <v>7.9242998333333361</v>
      </c>
      <c r="L170" s="1">
        <f t="shared" si="41"/>
        <v>-3.8111874999999973</v>
      </c>
      <c r="M170" s="30">
        <f t="shared" ref="M170" si="105">SQRT((D170*D170)+(H170*H170))</f>
        <v>0.68499548726527371</v>
      </c>
      <c r="N170" s="17"/>
      <c r="O170" s="10">
        <f t="shared" ref="O170" si="106">POWER(2,-L170)</f>
        <v>14.037241012560013</v>
      </c>
      <c r="P170" s="29">
        <f t="shared" ref="P170" si="107">M170/SQRT((COUNT(C168:C170)+COUNT(G168:G170)/2))</f>
        <v>0.34249774363263685</v>
      </c>
    </row>
    <row r="171" spans="2:16">
      <c r="B171" t="s">
        <v>63</v>
      </c>
      <c r="C171">
        <v>23.888020999999998</v>
      </c>
      <c r="D171" s="13"/>
      <c r="E171" s="9"/>
      <c r="F171" s="9"/>
      <c r="G171">
        <v>14.701139</v>
      </c>
      <c r="I171" s="9"/>
      <c r="J171" s="9"/>
      <c r="K171" s="9"/>
      <c r="L171" s="9"/>
      <c r="M171" s="9"/>
      <c r="N171" s="9"/>
      <c r="O171" s="9"/>
    </row>
    <row r="172" spans="2:16">
      <c r="B172" t="s">
        <v>63</v>
      </c>
      <c r="C172"/>
      <c r="D172" s="12"/>
      <c r="E172" s="9"/>
      <c r="F172" s="9"/>
      <c r="G172"/>
      <c r="H172" s="12"/>
      <c r="I172" s="9"/>
      <c r="J172" s="9"/>
      <c r="K172" s="9"/>
      <c r="L172" s="9"/>
      <c r="M172" s="9"/>
      <c r="N172" s="9"/>
      <c r="O172" s="9"/>
    </row>
    <row r="173" spans="2:16" ht="15.75">
      <c r="B173" t="s">
        <v>63</v>
      </c>
      <c r="C173">
        <v>23.951426999999999</v>
      </c>
      <c r="D173" s="5">
        <f t="shared" si="45"/>
        <v>4.4834812567914599E-2</v>
      </c>
      <c r="E173" s="1">
        <f t="shared" ref="E173" si="108">AVERAGE(C171:C173)</f>
        <v>23.919723999999999</v>
      </c>
      <c r="F173" s="9"/>
      <c r="G173">
        <v>14.549142</v>
      </c>
      <c r="H173" s="4">
        <f t="shared" si="47"/>
        <v>0.10747810942001146</v>
      </c>
      <c r="I173" s="1">
        <f t="shared" ref="I173" si="109">AVERAGE(G171:G173)</f>
        <v>14.625140500000001</v>
      </c>
      <c r="J173" s="9"/>
      <c r="K173" s="1">
        <f t="shared" ref="K173" si="110">E173-I173</f>
        <v>9.2945834999999981</v>
      </c>
      <c r="L173" s="1">
        <f t="shared" si="50"/>
        <v>-2.4409038333333353</v>
      </c>
      <c r="M173" s="30">
        <f t="shared" ref="M173" si="111">SQRT((D173*D173)+(H173*H173))</f>
        <v>0.11645473121561008</v>
      </c>
      <c r="N173" s="17"/>
      <c r="O173" s="10">
        <f t="shared" ref="O173" si="112">POWER(2,-L173)</f>
        <v>5.4298179685300756</v>
      </c>
      <c r="P173" s="29">
        <f t="shared" ref="P173" si="113">M173/SQRT((COUNT(C171:C173)+COUNT(G171:G173)/2))</f>
        <v>6.7235170415737996E-2</v>
      </c>
    </row>
    <row r="174" spans="2:16">
      <c r="B174" t="s">
        <v>64</v>
      </c>
      <c r="C174">
        <v>23.749953999999999</v>
      </c>
      <c r="D174" s="13"/>
      <c r="E174" s="9"/>
      <c r="F174" s="9"/>
      <c r="G174">
        <v>13.613585</v>
      </c>
      <c r="I174" s="9"/>
      <c r="J174" s="9"/>
      <c r="K174" s="9"/>
      <c r="L174" s="9"/>
      <c r="M174" s="9"/>
      <c r="N174" s="9"/>
      <c r="O174" s="9"/>
    </row>
    <row r="175" spans="2:16">
      <c r="B175" t="s">
        <v>64</v>
      </c>
      <c r="C175">
        <v>23.832239999999999</v>
      </c>
      <c r="D175" s="12"/>
      <c r="E175" s="9"/>
      <c r="F175" s="9"/>
      <c r="G175">
        <v>14.430842999999999</v>
      </c>
      <c r="H175" s="12"/>
      <c r="I175" s="9"/>
      <c r="J175" s="9"/>
      <c r="K175" s="9"/>
      <c r="L175" s="9"/>
      <c r="M175" s="9"/>
      <c r="N175" s="9"/>
      <c r="O175" s="9"/>
    </row>
    <row r="176" spans="2:16" ht="15.75">
      <c r="B176" t="s">
        <v>64</v>
      </c>
      <c r="C176">
        <v>23.314684</v>
      </c>
      <c r="D176" s="5">
        <f t="shared" si="36"/>
        <v>0.27811723302460034</v>
      </c>
      <c r="E176" s="1">
        <f t="shared" ref="E176" si="114">AVERAGE(C174:C176)</f>
        <v>23.632292666666668</v>
      </c>
      <c r="F176" s="9"/>
      <c r="G176"/>
      <c r="H176" s="4">
        <f t="shared" si="38"/>
        <v>0.57788867377894115</v>
      </c>
      <c r="I176" s="1">
        <f t="shared" ref="I176" si="115">AVERAGE(G174:G176)</f>
        <v>14.022214</v>
      </c>
      <c r="J176" s="9"/>
      <c r="K176" s="1">
        <f t="shared" ref="K176" si="116">E176-I176</f>
        <v>9.6100786666666682</v>
      </c>
      <c r="L176" s="1">
        <f t="shared" si="41"/>
        <v>-2.1254086666666652</v>
      </c>
      <c r="M176" s="30">
        <f t="shared" ref="M176" si="117">SQRT((D176*D176)+(H176*H176))</f>
        <v>0.64133026950803074</v>
      </c>
      <c r="N176" s="17"/>
      <c r="O176" s="10">
        <f t="shared" ref="O176" si="118">POWER(2,-L176)</f>
        <v>4.3632667213798655</v>
      </c>
      <c r="P176" s="29">
        <f t="shared" ref="P176" si="119">M176/SQRT((COUNT(C174:C176)+COUNT(G174:G176)/2))</f>
        <v>0.32066513475401537</v>
      </c>
    </row>
    <row r="177" spans="2:16">
      <c r="B177" t="s">
        <v>65</v>
      </c>
      <c r="C177">
        <v>24.622316000000001</v>
      </c>
      <c r="D177" s="13"/>
      <c r="E177" s="9"/>
      <c r="F177" s="9"/>
      <c r="G177">
        <v>15.513659499999999</v>
      </c>
      <c r="I177" s="9"/>
      <c r="J177" s="9"/>
      <c r="K177" s="9"/>
      <c r="L177" s="9"/>
      <c r="M177" s="9"/>
      <c r="N177" s="9"/>
      <c r="O177" s="9"/>
    </row>
    <row r="178" spans="2:16">
      <c r="B178" t="s">
        <v>65</v>
      </c>
      <c r="C178">
        <v>24.725118999999999</v>
      </c>
      <c r="D178" s="12"/>
      <c r="E178" s="9"/>
      <c r="F178" s="9"/>
      <c r="G178">
        <v>15.548014</v>
      </c>
      <c r="H178" s="12"/>
      <c r="I178" s="9"/>
      <c r="J178" s="9"/>
      <c r="K178" s="9"/>
      <c r="L178" s="9"/>
      <c r="M178" s="9"/>
      <c r="N178" s="9"/>
      <c r="O178" s="9"/>
    </row>
    <row r="179" spans="2:16" ht="15.75">
      <c r="B179" t="s">
        <v>65</v>
      </c>
      <c r="C179">
        <v>25.284483000000002</v>
      </c>
      <c r="D179" s="5">
        <f t="shared" si="45"/>
        <v>0.35635227822875842</v>
      </c>
      <c r="E179" s="1">
        <f t="shared" ref="E179" si="120">AVERAGE(C177:C179)</f>
        <v>24.877306000000004</v>
      </c>
      <c r="F179" s="9"/>
      <c r="G179">
        <v>15.535569000000001</v>
      </c>
      <c r="H179" s="4">
        <f t="shared" si="47"/>
        <v>1.7393178190984893E-2</v>
      </c>
      <c r="I179" s="1">
        <f t="shared" ref="I179" si="121">AVERAGE(G177:G179)</f>
        <v>15.532414166666667</v>
      </c>
      <c r="J179" s="9"/>
      <c r="K179" s="1">
        <f t="shared" ref="K179" si="122">E179-I179</f>
        <v>9.3448918333333371</v>
      </c>
      <c r="L179" s="1">
        <f t="shared" si="50"/>
        <v>-2.3905954999999963</v>
      </c>
      <c r="M179" s="30">
        <f t="shared" ref="M179" si="123">SQRT((D179*D179)+(H179*H179))</f>
        <v>0.35677649704879633</v>
      </c>
      <c r="N179" s="17"/>
      <c r="O179" s="10">
        <f t="shared" ref="O179" si="124">POWER(2,-L179)</f>
        <v>5.243737621885324</v>
      </c>
      <c r="P179" s="29">
        <f t="shared" ref="P179" si="125">M179/SQRT((COUNT(C177:C179)+COUNT(G177:G179)/2))</f>
        <v>0.16818605362079078</v>
      </c>
    </row>
    <row r="180" spans="2:16">
      <c r="B180" t="s">
        <v>66</v>
      </c>
      <c r="C180">
        <v>21.798473000000001</v>
      </c>
      <c r="D180" s="13"/>
      <c r="E180" s="9"/>
      <c r="F180" s="9"/>
      <c r="G180">
        <v>14.048574</v>
      </c>
      <c r="I180" s="9"/>
      <c r="J180" s="9"/>
      <c r="K180" s="9"/>
      <c r="L180" s="9"/>
      <c r="M180" s="9"/>
      <c r="N180" s="9"/>
      <c r="O180" s="9"/>
    </row>
    <row r="181" spans="2:16">
      <c r="B181" t="s">
        <v>66</v>
      </c>
      <c r="C181">
        <v>22.007190000000001</v>
      </c>
      <c r="D181" s="12"/>
      <c r="E181" s="9"/>
      <c r="F181" s="9"/>
      <c r="G181"/>
      <c r="H181" s="12"/>
      <c r="I181" s="9"/>
      <c r="J181" s="9"/>
      <c r="K181" s="9"/>
      <c r="L181" s="9"/>
      <c r="M181" s="9"/>
      <c r="N181" s="9"/>
      <c r="O181" s="9"/>
    </row>
    <row r="182" spans="2:16" ht="15.75">
      <c r="B182" t="s">
        <v>66</v>
      </c>
      <c r="C182">
        <v>22.479225</v>
      </c>
      <c r="D182" s="5">
        <f t="shared" si="36"/>
        <v>0.34876045093514152</v>
      </c>
      <c r="E182" s="1">
        <f t="shared" ref="E182" si="126">AVERAGE(C180:C182)</f>
        <v>22.094962666666664</v>
      </c>
      <c r="F182" s="9"/>
      <c r="G182">
        <v>13.808126</v>
      </c>
      <c r="H182" s="4">
        <f t="shared" si="38"/>
        <v>0.17002241132278806</v>
      </c>
      <c r="I182" s="1">
        <f t="shared" ref="I182" si="127">AVERAGE(G180:G182)</f>
        <v>13.92835</v>
      </c>
      <c r="J182" s="9"/>
      <c r="K182" s="1">
        <f t="shared" ref="K182" si="128">E182-I182</f>
        <v>8.1666126666666639</v>
      </c>
      <c r="L182" s="1">
        <f t="shared" si="41"/>
        <v>-3.5688746666666695</v>
      </c>
      <c r="M182" s="30">
        <f t="shared" ref="M182" si="129">SQRT((D182*D182)+(H182*H182))</f>
        <v>0.38799674288387859</v>
      </c>
      <c r="N182" s="17"/>
      <c r="O182" s="10">
        <f t="shared" ref="O182" si="130">POWER(2,-L182)</f>
        <v>11.866928493100801</v>
      </c>
      <c r="P182" s="29">
        <f t="shared" ref="P182" si="131">M182/SQRT((COUNT(C180:C182)+COUNT(G180:G182)/2))</f>
        <v>0.19399837144193929</v>
      </c>
    </row>
    <row r="183" spans="2:16">
      <c r="B183" t="s">
        <v>67</v>
      </c>
      <c r="C183">
        <v>25.157388999999998</v>
      </c>
      <c r="D183" s="13"/>
      <c r="E183" s="9"/>
      <c r="F183" s="9"/>
      <c r="G183">
        <v>17.523849999999999</v>
      </c>
      <c r="I183" s="9"/>
      <c r="J183" s="9"/>
      <c r="K183" s="9"/>
      <c r="L183" s="9"/>
      <c r="M183" s="9"/>
      <c r="N183" s="9"/>
      <c r="O183" s="9"/>
    </row>
    <row r="184" spans="2:16">
      <c r="B184" t="s">
        <v>67</v>
      </c>
      <c r="C184">
        <v>26.088335000000001</v>
      </c>
      <c r="D184" s="12"/>
      <c r="E184" s="9"/>
      <c r="F184" s="9"/>
      <c r="G184">
        <v>16.720184</v>
      </c>
      <c r="H184" s="12"/>
      <c r="I184" s="9"/>
      <c r="J184" s="9"/>
      <c r="K184" s="9"/>
      <c r="L184" s="9"/>
      <c r="M184" s="9"/>
      <c r="N184" s="9"/>
      <c r="O184" s="9"/>
    </row>
    <row r="185" spans="2:16" ht="15.75">
      <c r="B185" t="s">
        <v>67</v>
      </c>
      <c r="C185">
        <v>25.018447999999999</v>
      </c>
      <c r="D185" s="5">
        <f t="shared" si="45"/>
        <v>0.58175356311263804</v>
      </c>
      <c r="E185" s="1">
        <f t="shared" ref="E185" si="132">AVERAGE(C183:C185)</f>
        <v>25.421390666666667</v>
      </c>
      <c r="F185" s="9"/>
      <c r="G185"/>
      <c r="H185" s="4">
        <f t="shared" si="47"/>
        <v>0.5682776784090211</v>
      </c>
      <c r="I185" s="1">
        <f t="shared" ref="I185" si="133">AVERAGE(G183:G185)</f>
        <v>17.122017</v>
      </c>
      <c r="J185" s="9"/>
      <c r="K185" s="1">
        <f t="shared" ref="K185" si="134">E185-I185</f>
        <v>8.2993736666666678</v>
      </c>
      <c r="L185" s="1">
        <f t="shared" si="50"/>
        <v>-3.4361136666666656</v>
      </c>
      <c r="M185" s="30">
        <f t="shared" ref="M185" si="135">SQRT((D185*D185)+(H185*H185))</f>
        <v>0.81325071655191117</v>
      </c>
      <c r="N185" s="17"/>
      <c r="O185" s="10">
        <f t="shared" ref="O185" si="136">POWER(2,-L185)</f>
        <v>10.823638584718442</v>
      </c>
      <c r="P185" s="29">
        <f t="shared" ref="P185" si="137">M185/SQRT((COUNT(C183:C185)+COUNT(G183:G185)/2))</f>
        <v>0.40662535827595558</v>
      </c>
    </row>
    <row r="186" spans="2:16">
      <c r="B186" t="s">
        <v>68</v>
      </c>
      <c r="C186">
        <v>24.019258000000001</v>
      </c>
      <c r="D186" s="13"/>
      <c r="E186" s="9"/>
      <c r="F186" s="9"/>
      <c r="G186" t="s">
        <v>80</v>
      </c>
      <c r="I186" s="9"/>
      <c r="J186" s="9"/>
      <c r="K186" s="9"/>
      <c r="L186" s="9"/>
      <c r="M186" s="9"/>
      <c r="N186" s="9"/>
      <c r="O186" s="9"/>
    </row>
    <row r="187" spans="2:16">
      <c r="B187" t="s">
        <v>68</v>
      </c>
      <c r="C187">
        <v>23.399512999999999</v>
      </c>
      <c r="D187" s="12"/>
      <c r="E187" s="9"/>
      <c r="F187" s="9"/>
      <c r="G187">
        <v>13.840021</v>
      </c>
      <c r="H187" s="12"/>
      <c r="I187" s="9"/>
      <c r="J187" s="9"/>
      <c r="K187" s="9"/>
      <c r="L187" s="9"/>
      <c r="M187" s="9"/>
      <c r="N187" s="9"/>
      <c r="O187" s="9"/>
    </row>
    <row r="188" spans="2:16" ht="15.75">
      <c r="B188" t="s">
        <v>68</v>
      </c>
      <c r="C188">
        <v>23.21172</v>
      </c>
      <c r="D188" s="5">
        <f t="shared" si="36"/>
        <v>0.42258484302295107</v>
      </c>
      <c r="E188" s="1">
        <f t="shared" ref="E188" si="138">AVERAGE(C186:C188)</f>
        <v>23.543497000000002</v>
      </c>
      <c r="F188" s="9"/>
      <c r="G188">
        <v>16.898140000000001</v>
      </c>
      <c r="H188" s="4">
        <f t="shared" si="38"/>
        <v>2.162416682575417</v>
      </c>
      <c r="I188" s="1">
        <f t="shared" ref="I188" si="139">AVERAGE(G186:G188)</f>
        <v>15.369080500000001</v>
      </c>
      <c r="J188" s="9"/>
      <c r="K188" s="1">
        <f t="shared" ref="K188" si="140">E188-I188</f>
        <v>8.1744165000000013</v>
      </c>
      <c r="L188" s="1">
        <f t="shared" si="41"/>
        <v>-3.5610708333333321</v>
      </c>
      <c r="M188" s="30">
        <f t="shared" ref="M188" si="141">SQRT((D188*D188)+(H188*H188))</f>
        <v>2.2033210974874278</v>
      </c>
      <c r="N188" s="17"/>
      <c r="O188" s="10">
        <f t="shared" ref="O188" si="142">POWER(2,-L188)</f>
        <v>11.802911140886245</v>
      </c>
      <c r="P188" s="29">
        <f t="shared" ref="P188" si="143">M188/SQRT((COUNT(C186:C188)+COUNT(G186:G188)/2))</f>
        <v>1.1016605487437139</v>
      </c>
    </row>
    <row r="189" spans="2:16">
      <c r="B189" t="s">
        <v>69</v>
      </c>
      <c r="C189">
        <v>22.936710000000001</v>
      </c>
      <c r="D189" s="13"/>
      <c r="E189" s="9"/>
      <c r="F189" s="9"/>
      <c r="G189">
        <v>14.952334</v>
      </c>
      <c r="I189" s="9"/>
      <c r="J189" s="9"/>
      <c r="K189" s="9"/>
      <c r="L189" s="9"/>
      <c r="M189" s="9"/>
      <c r="N189" s="9"/>
      <c r="O189" s="9"/>
    </row>
    <row r="190" spans="2:16">
      <c r="B190" t="s">
        <v>69</v>
      </c>
      <c r="C190">
        <v>22.966643999999999</v>
      </c>
      <c r="D190" s="12"/>
      <c r="E190" s="9"/>
      <c r="F190" s="9"/>
      <c r="G190">
        <v>15.326817</v>
      </c>
      <c r="H190" s="12"/>
      <c r="I190" s="9"/>
      <c r="J190" s="9"/>
      <c r="K190" s="9"/>
      <c r="L190" s="9"/>
      <c r="M190" s="9"/>
      <c r="N190" s="9"/>
      <c r="O190" s="9"/>
    </row>
    <row r="191" spans="2:16" ht="15.75">
      <c r="B191" t="s">
        <v>69</v>
      </c>
      <c r="C191">
        <v>23.308561000000001</v>
      </c>
      <c r="D191" s="5">
        <f t="shared" si="45"/>
        <v>0.20658995032253902</v>
      </c>
      <c r="E191" s="1">
        <f t="shared" ref="E191" si="144">AVERAGE(C189:C191)</f>
        <v>23.070638333333335</v>
      </c>
      <c r="F191" s="9"/>
      <c r="G191">
        <v>15.352255</v>
      </c>
      <c r="H191" s="4">
        <f t="shared" si="47"/>
        <v>0.22391271192670525</v>
      </c>
      <c r="I191" s="1">
        <f t="shared" ref="I191" si="145">AVERAGE(G189:G191)</f>
        <v>15.210468666666666</v>
      </c>
      <c r="J191" s="9"/>
      <c r="K191" s="1">
        <f t="shared" ref="K191" si="146">E191-I191</f>
        <v>7.8601696666666694</v>
      </c>
      <c r="L191" s="1">
        <f t="shared" si="50"/>
        <v>-3.875317666666664</v>
      </c>
      <c r="M191" s="30">
        <f t="shared" ref="M191" si="147">SQRT((D191*D191)+(H191*H191))</f>
        <v>0.30465769338167192</v>
      </c>
      <c r="N191" s="17"/>
      <c r="O191" s="10">
        <f t="shared" ref="O191" si="148">POWER(2,-L191)</f>
        <v>14.675295685297844</v>
      </c>
      <c r="P191" s="29">
        <f t="shared" ref="P191" si="149">M191/SQRT((COUNT(C189:C191)+COUNT(G189:G191)/2))</f>
        <v>0.14361701395388812</v>
      </c>
    </row>
    <row r="192" spans="2:16">
      <c r="B192" t="s">
        <v>70</v>
      </c>
      <c r="C192">
        <v>22.619982</v>
      </c>
      <c r="D192" s="13"/>
      <c r="E192" s="9"/>
      <c r="F192" s="9"/>
      <c r="G192">
        <v>14.795949</v>
      </c>
      <c r="I192" s="9"/>
      <c r="J192" s="9"/>
      <c r="K192" s="9"/>
      <c r="L192" s="9"/>
      <c r="M192" s="9"/>
      <c r="N192" s="9"/>
      <c r="O192" s="9"/>
    </row>
    <row r="193" spans="2:16">
      <c r="B193" t="s">
        <v>70</v>
      </c>
      <c r="C193">
        <v>22.609204999999999</v>
      </c>
      <c r="D193" s="12"/>
      <c r="E193" s="9"/>
      <c r="F193" s="9"/>
      <c r="G193">
        <v>14.414614</v>
      </c>
      <c r="H193" s="12"/>
      <c r="I193" s="9"/>
      <c r="J193" s="9"/>
      <c r="K193" s="9"/>
      <c r="L193" s="9"/>
      <c r="M193" s="9"/>
      <c r="N193" s="9"/>
      <c r="O193" s="9"/>
    </row>
    <row r="194" spans="2:16" ht="15.75">
      <c r="B194" t="s">
        <v>70</v>
      </c>
      <c r="C194">
        <v>22.226665000000001</v>
      </c>
      <c r="D194" s="5">
        <f t="shared" si="36"/>
        <v>0.22403543537393389</v>
      </c>
      <c r="E194" s="1">
        <f t="shared" ref="E194" si="150">AVERAGE(C192:C194)</f>
        <v>22.485283999999996</v>
      </c>
      <c r="F194" s="9"/>
      <c r="G194">
        <v>14.596615999999999</v>
      </c>
      <c r="H194" s="4">
        <f t="shared" si="38"/>
        <v>0.19073312730893258</v>
      </c>
      <c r="I194" s="1">
        <f t="shared" ref="I194" si="151">AVERAGE(G192:G194)</f>
        <v>14.602392999999999</v>
      </c>
      <c r="J194" s="9"/>
      <c r="K194" s="1">
        <f t="shared" ref="K194" si="152">E194-I194</f>
        <v>7.8828909999999972</v>
      </c>
      <c r="L194" s="1">
        <f t="shared" si="41"/>
        <v>-3.8525963333333362</v>
      </c>
      <c r="M194" s="30">
        <f t="shared" ref="M194" si="153">SQRT((D194*D194)+(H194*H194))</f>
        <v>0.29422950592391917</v>
      </c>
      <c r="N194" s="17"/>
      <c r="O194" s="10">
        <f t="shared" ref="O194" si="154">POWER(2,-L194)</f>
        <v>14.445981605297719</v>
      </c>
      <c r="P194" s="29">
        <f t="shared" ref="P194" si="155">M194/SQRT((COUNT(C192:C194)+COUNT(G192:G194)/2))</f>
        <v>0.13870111924264714</v>
      </c>
    </row>
    <row r="195" spans="2:16">
      <c r="B195" t="s">
        <v>71</v>
      </c>
      <c r="C195">
        <v>23.278320000000001</v>
      </c>
      <c r="D195" s="13"/>
      <c r="E195" s="9"/>
      <c r="F195" s="9"/>
      <c r="G195">
        <v>15.276532</v>
      </c>
      <c r="I195" s="9"/>
      <c r="J195" s="9"/>
      <c r="K195" s="9"/>
      <c r="L195" s="9"/>
      <c r="M195" s="9"/>
      <c r="N195" s="9"/>
      <c r="O195" s="9"/>
    </row>
    <row r="196" spans="2:16">
      <c r="B196" t="s">
        <v>71</v>
      </c>
      <c r="C196">
        <v>24.335526999999999</v>
      </c>
      <c r="D196" s="12"/>
      <c r="E196" s="9"/>
      <c r="F196" s="9"/>
      <c r="G196">
        <v>14.786161999999999</v>
      </c>
      <c r="H196" s="12"/>
      <c r="I196" s="9"/>
      <c r="J196" s="9"/>
      <c r="K196" s="9"/>
      <c r="L196" s="9"/>
      <c r="M196" s="9"/>
      <c r="N196" s="9"/>
      <c r="O196" s="9"/>
    </row>
    <row r="197" spans="2:16" ht="15.75">
      <c r="B197" t="s">
        <v>71</v>
      </c>
      <c r="C197">
        <v>24.454794</v>
      </c>
      <c r="D197" s="5">
        <f t="shared" si="45"/>
        <v>0.64755982102222154</v>
      </c>
      <c r="E197" s="1">
        <f t="shared" ref="E197" si="156">AVERAGE(C195:C197)</f>
        <v>24.022880333333333</v>
      </c>
      <c r="F197" s="9"/>
      <c r="G197">
        <v>15.93352</v>
      </c>
      <c r="H197" s="4">
        <f t="shared" si="47"/>
        <v>0.57569180834998168</v>
      </c>
      <c r="I197" s="1">
        <f t="shared" ref="I197" si="157">AVERAGE(G195:G197)</f>
        <v>15.332071333333333</v>
      </c>
      <c r="J197" s="9"/>
      <c r="K197" s="1">
        <f t="shared" ref="K197" si="158">E197-I197</f>
        <v>8.6908089999999998</v>
      </c>
      <c r="L197" s="1">
        <f t="shared" si="50"/>
        <v>-3.0446783333333336</v>
      </c>
      <c r="M197" s="30">
        <f t="shared" ref="M197" si="159">SQRT((D197*D197)+(H197*H197))</f>
        <v>0.86646106664039069</v>
      </c>
      <c r="N197" s="17"/>
      <c r="O197" s="10">
        <f t="shared" ref="O197" si="160">POWER(2,-L197)</f>
        <v>8.2516254275528276</v>
      </c>
      <c r="P197" s="29">
        <f t="shared" ref="P197" si="161">M197/SQRT((COUNT(C195:C197)+COUNT(G195:G197)/2))</f>
        <v>0.40845366390369958</v>
      </c>
    </row>
    <row r="198" spans="2:16">
      <c r="B198" t="s">
        <v>72</v>
      </c>
      <c r="C198">
        <v>23.381798</v>
      </c>
      <c r="D198" s="13"/>
      <c r="E198" s="9"/>
      <c r="F198" s="9"/>
      <c r="G198">
        <v>14.751927999999999</v>
      </c>
      <c r="I198" s="9"/>
      <c r="J198" s="9"/>
      <c r="K198" s="9"/>
      <c r="L198" s="9"/>
      <c r="M198" s="9"/>
      <c r="N198" s="9"/>
      <c r="O198" s="9"/>
    </row>
    <row r="199" spans="2:16">
      <c r="B199" t="s">
        <v>72</v>
      </c>
      <c r="C199">
        <v>23.354217999999999</v>
      </c>
      <c r="D199" s="12"/>
      <c r="E199" s="9"/>
      <c r="F199" s="9"/>
      <c r="G199">
        <v>14.825949</v>
      </c>
      <c r="H199" s="12"/>
      <c r="I199" s="9"/>
      <c r="J199" s="9"/>
      <c r="K199" s="9"/>
      <c r="L199" s="9"/>
      <c r="M199" s="9"/>
      <c r="N199" s="9"/>
      <c r="O199" s="9"/>
    </row>
    <row r="200" spans="2:16" ht="15.75">
      <c r="B200" t="s">
        <v>72</v>
      </c>
      <c r="C200">
        <v>23.339548000000001</v>
      </c>
      <c r="D200" s="5">
        <f t="shared" si="36"/>
        <v>2.1451215194793056E-2</v>
      </c>
      <c r="E200" s="1">
        <f t="shared" ref="E200" si="162">AVERAGE(C198:C200)</f>
        <v>23.358521333333332</v>
      </c>
      <c r="F200" s="9"/>
      <c r="G200">
        <v>14.938833000000001</v>
      </c>
      <c r="H200" s="4">
        <f t="shared" si="38"/>
        <v>9.4123487081245849E-2</v>
      </c>
      <c r="I200" s="1">
        <f t="shared" ref="I200" si="163">AVERAGE(G198:G200)</f>
        <v>14.838903333333334</v>
      </c>
      <c r="J200" s="9"/>
      <c r="K200" s="1">
        <f t="shared" ref="K200" si="164">E200-I200</f>
        <v>8.5196179999999977</v>
      </c>
      <c r="L200" s="1">
        <f t="shared" si="41"/>
        <v>-3.2158693333333357</v>
      </c>
      <c r="M200" s="30">
        <f t="shared" ref="M200" si="165">SQRT((D200*D200)+(H200*H200))</f>
        <v>9.65369641829842E-2</v>
      </c>
      <c r="N200" s="17"/>
      <c r="O200" s="10">
        <f t="shared" ref="O200" si="166">POWER(2,-L200)</f>
        <v>9.2912282993058994</v>
      </c>
      <c r="P200" s="29">
        <f t="shared" ref="P200" si="167">M200/SQRT((COUNT(C198:C200)+COUNT(G198:G200)/2))</f>
        <v>4.5507961339300664E-2</v>
      </c>
    </row>
    <row r="201" spans="2:16">
      <c r="B201" t="s">
        <v>73</v>
      </c>
      <c r="C201">
        <v>24.014896</v>
      </c>
      <c r="D201" s="13"/>
      <c r="E201" s="9"/>
      <c r="F201" s="9"/>
      <c r="G201">
        <v>16.498148</v>
      </c>
      <c r="I201" s="9"/>
      <c r="J201" s="9"/>
      <c r="K201" s="9"/>
      <c r="L201" s="9"/>
      <c r="M201" s="9"/>
      <c r="N201" s="9"/>
      <c r="O201" s="9"/>
    </row>
    <row r="202" spans="2:16">
      <c r="B202" t="s">
        <v>73</v>
      </c>
      <c r="C202">
        <v>23.388780000000001</v>
      </c>
      <c r="D202" s="12"/>
      <c r="E202" s="9"/>
      <c r="F202" s="9"/>
      <c r="G202">
        <v>15.525192000000001</v>
      </c>
      <c r="H202" s="12"/>
      <c r="I202" s="9"/>
      <c r="J202" s="9"/>
      <c r="K202" s="9"/>
      <c r="L202" s="9"/>
      <c r="M202" s="9"/>
      <c r="N202" s="9"/>
      <c r="O202" s="9"/>
    </row>
    <row r="203" spans="2:16" ht="15.75">
      <c r="B203" t="s">
        <v>73</v>
      </c>
      <c r="C203">
        <v>24.561243000000001</v>
      </c>
      <c r="D203" s="5">
        <f t="shared" si="45"/>
        <v>0.58668358539500109</v>
      </c>
      <c r="E203" s="1">
        <f t="shared" ref="E203" si="168">AVERAGE(C201:C203)</f>
        <v>23.988306333333338</v>
      </c>
      <c r="F203" s="9"/>
      <c r="G203">
        <v>16.984014999999999</v>
      </c>
      <c r="H203" s="4">
        <f t="shared" si="47"/>
        <v>0.74284079327870833</v>
      </c>
      <c r="I203" s="1">
        <f t="shared" ref="I203" si="169">AVERAGE(G201:G203)</f>
        <v>16.335785000000001</v>
      </c>
      <c r="J203" s="9"/>
      <c r="K203" s="1">
        <f t="shared" ref="K203" si="170">E203-I203</f>
        <v>7.6525213333333362</v>
      </c>
      <c r="L203" s="1">
        <f t="shared" si="50"/>
        <v>-4.0829659999999972</v>
      </c>
      <c r="M203" s="30">
        <f t="shared" ref="M203" si="171">SQRT((D203*D203)+(H203*H203))</f>
        <v>0.94657808633565688</v>
      </c>
      <c r="N203" s="17"/>
      <c r="O203" s="10">
        <f t="shared" ref="O203" si="172">POWER(2,-L203)</f>
        <v>16.947093958002256</v>
      </c>
      <c r="P203" s="29">
        <f t="shared" ref="P203" si="173">M203/SQRT((COUNT(C201:C203)+COUNT(G201:G203)/2))</f>
        <v>0.4462211891803522</v>
      </c>
    </row>
    <row r="204" spans="2:16">
      <c r="B204" t="s">
        <v>74</v>
      </c>
      <c r="C204">
        <v>25.682468</v>
      </c>
      <c r="D204" s="13"/>
      <c r="E204" s="9"/>
      <c r="F204" s="9"/>
      <c r="G204">
        <v>15.78796</v>
      </c>
      <c r="I204" s="9"/>
      <c r="J204" s="9"/>
      <c r="K204" s="9"/>
      <c r="L204" s="9"/>
      <c r="M204" s="9"/>
      <c r="N204" s="9"/>
      <c r="O204" s="9"/>
    </row>
    <row r="205" spans="2:16">
      <c r="B205" t="s">
        <v>74</v>
      </c>
      <c r="C205">
        <v>24.264446</v>
      </c>
      <c r="D205" s="12"/>
      <c r="E205" s="9"/>
      <c r="F205" s="9"/>
      <c r="G205">
        <v>15.117876000000001</v>
      </c>
      <c r="H205" s="12"/>
      <c r="I205" s="9"/>
      <c r="J205" s="9"/>
      <c r="K205" s="9"/>
      <c r="L205" s="9"/>
      <c r="M205" s="9"/>
      <c r="N205" s="9"/>
      <c r="O205" s="9"/>
    </row>
    <row r="206" spans="2:16" ht="15.75">
      <c r="B206" t="s">
        <v>74</v>
      </c>
      <c r="C206">
        <v>23.426227999999998</v>
      </c>
      <c r="D206" s="5">
        <f t="shared" ref="D206:D212" si="174">STDEV(C204:C206)</f>
        <v>1.1404688177534639</v>
      </c>
      <c r="E206" s="1">
        <f t="shared" ref="E206" si="175">AVERAGE(C204:C206)</f>
        <v>24.457713999999999</v>
      </c>
      <c r="F206" s="9"/>
      <c r="G206">
        <v>15.743631000000001</v>
      </c>
      <c r="H206" s="4">
        <f t="shared" ref="H206:H212" si="176">STDEV(G204:G206)</f>
        <v>0.37473255959465018</v>
      </c>
      <c r="I206" s="1">
        <f t="shared" ref="I206" si="177">AVERAGE(G204:G206)</f>
        <v>15.549822333333333</v>
      </c>
      <c r="J206" s="9"/>
      <c r="K206" s="1">
        <f t="shared" ref="K206" si="178">E206-I206</f>
        <v>8.9078916666666661</v>
      </c>
      <c r="L206" s="1">
        <f t="shared" ref="L206:L212" si="179">K206-$K$7</f>
        <v>-2.8275956666666673</v>
      </c>
      <c r="M206" s="30">
        <f t="shared" ref="M206" si="180">SQRT((D206*D206)+(H206*H206))</f>
        <v>1.2004555866371489</v>
      </c>
      <c r="N206" s="17"/>
      <c r="O206" s="10">
        <f t="shared" ref="O206" si="181">POWER(2,-L206)</f>
        <v>7.0989008635566835</v>
      </c>
      <c r="P206" s="29">
        <f t="shared" ref="P206" si="182">M206/SQRT((COUNT(C204:C206)+COUNT(G204:G206)/2))</f>
        <v>0.56590019054960206</v>
      </c>
    </row>
    <row r="207" spans="2:16">
      <c r="B207" t="s">
        <v>75</v>
      </c>
      <c r="C207">
        <v>25.884861000000001</v>
      </c>
      <c r="D207" s="13"/>
      <c r="E207" s="9"/>
      <c r="F207" s="9"/>
      <c r="G207">
        <v>15.763934000000001</v>
      </c>
      <c r="I207" s="9"/>
      <c r="J207" s="9"/>
      <c r="K207" s="9"/>
      <c r="L207" s="9"/>
      <c r="M207" s="9"/>
      <c r="N207" s="9"/>
      <c r="O207" s="9"/>
    </row>
    <row r="208" spans="2:16">
      <c r="B208" t="s">
        <v>75</v>
      </c>
      <c r="C208">
        <v>26.843245</v>
      </c>
      <c r="D208" s="12"/>
      <c r="E208" s="9"/>
      <c r="F208" s="9"/>
      <c r="G208">
        <v>16.961898999999999</v>
      </c>
      <c r="H208" s="12"/>
      <c r="I208" s="9"/>
      <c r="J208" s="9"/>
      <c r="K208" s="9"/>
      <c r="L208" s="9"/>
      <c r="M208" s="9"/>
      <c r="N208" s="9"/>
      <c r="O208" s="9"/>
    </row>
    <row r="209" spans="2:16" ht="15.75">
      <c r="B209" t="s">
        <v>75</v>
      </c>
      <c r="C209">
        <v>25.258156</v>
      </c>
      <c r="D209" s="5">
        <f t="shared" ref="D209:D215" si="183">STDEV(C207:C209)</f>
        <v>0.79830718673980261</v>
      </c>
      <c r="E209" s="1">
        <f t="shared" ref="E209" si="184">AVERAGE(C207:C209)</f>
        <v>25.995420666666664</v>
      </c>
      <c r="F209" s="9"/>
      <c r="G209">
        <v>14.877325000000001</v>
      </c>
      <c r="H209" s="4">
        <f t="shared" ref="H209:H215" si="185">STDEV(G207:G209)</f>
        <v>1.0461552164618149</v>
      </c>
      <c r="I209" s="1">
        <f t="shared" ref="I209" si="186">AVERAGE(G207:G209)</f>
        <v>15.867719333333334</v>
      </c>
      <c r="J209" s="9"/>
      <c r="K209" s="1">
        <f t="shared" ref="K209" si="187">E209-I209</f>
        <v>10.127701333333331</v>
      </c>
      <c r="L209" s="1">
        <f t="shared" ref="L209:L215" si="188">K209-$K$7</f>
        <v>-1.6077860000000026</v>
      </c>
      <c r="M209" s="30">
        <f t="shared" ref="M209" si="189">SQRT((D209*D209)+(H209*H209))</f>
        <v>1.3159540650534443</v>
      </c>
      <c r="N209" s="17"/>
      <c r="O209" s="10">
        <f t="shared" ref="O209" si="190">POWER(2,-L209)</f>
        <v>3.04783753074924</v>
      </c>
      <c r="P209" s="29">
        <f t="shared" ref="P209" si="191">M209/SQRT((COUNT(C207:C209)+COUNT(G207:G209)/2))</f>
        <v>0.62034669541952903</v>
      </c>
    </row>
    <row r="210" spans="2:16">
      <c r="B210" t="s">
        <v>76</v>
      </c>
      <c r="C210">
        <v>23.536652</v>
      </c>
      <c r="D210" s="13"/>
      <c r="E210" s="9"/>
      <c r="F210" s="9"/>
      <c r="G210">
        <v>14.116037</v>
      </c>
      <c r="I210" s="9"/>
      <c r="J210" s="9"/>
      <c r="K210" s="9"/>
      <c r="L210" s="9"/>
      <c r="M210" s="9"/>
      <c r="N210" s="9"/>
      <c r="O210" s="9"/>
    </row>
    <row r="211" spans="2:16">
      <c r="B211" t="s">
        <v>76</v>
      </c>
      <c r="C211">
        <v>23.760849</v>
      </c>
      <c r="D211" s="12"/>
      <c r="E211" s="9"/>
      <c r="F211" s="9"/>
      <c r="G211" t="s">
        <v>80</v>
      </c>
      <c r="H211" s="12"/>
      <c r="I211" s="9"/>
      <c r="J211" s="9"/>
      <c r="K211" s="9"/>
      <c r="L211" s="9"/>
      <c r="M211" s="9"/>
      <c r="N211" s="9"/>
      <c r="O211" s="9"/>
    </row>
    <row r="212" spans="2:16" ht="15.75">
      <c r="B212" t="s">
        <v>76</v>
      </c>
      <c r="C212">
        <v>24.164358</v>
      </c>
      <c r="D212" s="5">
        <f t="shared" si="174"/>
        <v>0.31809291889970326</v>
      </c>
      <c r="E212" s="1">
        <f t="shared" ref="E212" si="192">AVERAGE(C210:C212)</f>
        <v>23.820619666666669</v>
      </c>
      <c r="F212" s="9"/>
      <c r="G212">
        <v>16.158536999999999</v>
      </c>
      <c r="H212" s="4">
        <f t="shared" si="176"/>
        <v>1.4442656005735091</v>
      </c>
      <c r="I212" s="1">
        <f t="shared" ref="I212" si="193">AVERAGE(G210:G212)</f>
        <v>15.137287000000001</v>
      </c>
      <c r="J212" s="9"/>
      <c r="K212" s="1">
        <f t="shared" ref="K212" si="194">E212-I212</f>
        <v>8.6833326666666686</v>
      </c>
      <c r="L212" s="1">
        <f t="shared" si="179"/>
        <v>-3.0521546666666648</v>
      </c>
      <c r="M212" s="30">
        <f t="shared" ref="M212" si="195">SQRT((D212*D212)+(H212*H212))</f>
        <v>1.4788800593875393</v>
      </c>
      <c r="N212" s="17"/>
      <c r="O212" s="10">
        <f t="shared" ref="O212" si="196">POWER(2,-L212)</f>
        <v>8.2944979867814812</v>
      </c>
      <c r="P212" s="29">
        <f t="shared" ref="P212" si="197">M212/SQRT((COUNT(C210:C212)+COUNT(G210:G212)/2))</f>
        <v>0.73944002969376965</v>
      </c>
    </row>
    <row r="213" spans="2:16">
      <c r="B213" t="s">
        <v>77</v>
      </c>
      <c r="C213">
        <v>25.127129</v>
      </c>
      <c r="D213" s="13"/>
      <c r="E213" s="9"/>
      <c r="F213" s="9"/>
      <c r="G213"/>
      <c r="I213" s="9"/>
      <c r="J213" s="9"/>
      <c r="K213" s="9"/>
      <c r="L213" s="9"/>
      <c r="M213" s="9"/>
      <c r="N213" s="9"/>
      <c r="O213" s="9"/>
    </row>
    <row r="214" spans="2:16">
      <c r="B214" t="s">
        <v>77</v>
      </c>
      <c r="C214">
        <v>25.746790000000001</v>
      </c>
      <c r="D214" s="12"/>
      <c r="E214" s="9"/>
      <c r="F214" s="9"/>
      <c r="G214">
        <v>15.416285500000001</v>
      </c>
      <c r="H214" s="12"/>
      <c r="I214" s="9"/>
      <c r="J214" s="9"/>
      <c r="K214" s="9"/>
      <c r="L214" s="9"/>
      <c r="M214" s="9"/>
      <c r="N214" s="9"/>
      <c r="O214" s="9"/>
    </row>
    <row r="215" spans="2:16" ht="15.75">
      <c r="B215" t="s">
        <v>77</v>
      </c>
      <c r="C215">
        <v>24.590472999999999</v>
      </c>
      <c r="D215" s="5">
        <f t="shared" si="183"/>
        <v>0.57865482251882749</v>
      </c>
      <c r="E215" s="1">
        <f t="shared" ref="E215" si="198">AVERAGE(C213:C215)</f>
        <v>25.154797333333335</v>
      </c>
      <c r="F215" s="9"/>
      <c r="G215">
        <v>18.233422999999998</v>
      </c>
      <c r="H215" s="4">
        <f t="shared" si="185"/>
        <v>1.9920170297848967</v>
      </c>
      <c r="I215" s="1">
        <f t="shared" ref="I215" si="199">AVERAGE(G213:G215)</f>
        <v>16.824854250000001</v>
      </c>
      <c r="J215" s="9"/>
      <c r="K215" s="1">
        <f t="shared" ref="K215" si="200">E215-I215</f>
        <v>8.3299430833333332</v>
      </c>
      <c r="L215" s="1">
        <f t="shared" si="188"/>
        <v>-3.4055442500000002</v>
      </c>
      <c r="M215" s="30">
        <f t="shared" ref="M215" si="201">SQRT((D215*D215)+(H215*H215))</f>
        <v>2.0743609258220563</v>
      </c>
      <c r="N215" s="17"/>
      <c r="O215" s="10">
        <f t="shared" ref="O215" si="202">POWER(2,-L215)</f>
        <v>10.59670808811128</v>
      </c>
      <c r="P215" s="29">
        <f t="shared" ref="P215" si="203">M215/SQRT((COUNT(C213:C215)+COUNT(G213:G215)/2))</f>
        <v>1.0371804629110282</v>
      </c>
    </row>
    <row r="216" spans="2:16">
      <c r="C216" s="33"/>
      <c r="D216" s="13"/>
      <c r="E216" s="9"/>
      <c r="F216" s="9"/>
      <c r="G216"/>
      <c r="I216" s="9"/>
      <c r="J216" s="9"/>
      <c r="K216" s="9"/>
      <c r="L216" s="9"/>
      <c r="M216" s="9"/>
      <c r="N216" s="9"/>
      <c r="O216" s="9"/>
    </row>
    <row r="217" spans="2:16">
      <c r="C217" s="33"/>
      <c r="D217" s="12"/>
      <c r="E217" s="9"/>
      <c r="F217" s="9"/>
      <c r="G217"/>
      <c r="H217" s="12"/>
      <c r="I217" s="9"/>
      <c r="J217" s="9"/>
      <c r="K217" s="9"/>
      <c r="L217" s="9"/>
      <c r="M217" s="9"/>
      <c r="N217" s="9"/>
      <c r="O217" s="9"/>
    </row>
    <row r="218" spans="2:16" ht="15.75">
      <c r="C218" s="33"/>
      <c r="D218" s="5"/>
      <c r="E218" s="1"/>
      <c r="F218" s="9"/>
      <c r="G218"/>
      <c r="H218" s="4"/>
      <c r="I218" s="1"/>
      <c r="J218" s="9"/>
      <c r="K218" s="1"/>
      <c r="L218" s="1"/>
      <c r="M218" s="30"/>
      <c r="N218" s="17"/>
      <c r="O218" s="10"/>
      <c r="P218" s="29"/>
    </row>
    <row r="219" spans="2:16">
      <c r="C219" s="33"/>
      <c r="D219" s="13"/>
      <c r="E219" s="9"/>
      <c r="F219" s="9"/>
      <c r="G219"/>
      <c r="I219" s="9"/>
      <c r="J219" s="9"/>
      <c r="K219" s="9"/>
      <c r="L219" s="9"/>
      <c r="M219" s="9"/>
      <c r="N219" s="9"/>
      <c r="O219" s="9"/>
    </row>
    <row r="220" spans="2:16">
      <c r="C220" s="33"/>
      <c r="D220" s="12"/>
      <c r="E220" s="9"/>
      <c r="F220" s="9"/>
      <c r="G220"/>
      <c r="H220" s="12"/>
      <c r="I220" s="9"/>
      <c r="J220" s="9"/>
      <c r="K220" s="9"/>
      <c r="L220" s="9"/>
      <c r="M220" s="9"/>
      <c r="N220" s="9"/>
      <c r="O220" s="9"/>
    </row>
    <row r="221" spans="2:16" ht="15.75">
      <c r="C221" s="33"/>
      <c r="D221" s="5"/>
      <c r="E221" s="1"/>
      <c r="F221" s="9"/>
      <c r="G221"/>
      <c r="H221" s="4"/>
      <c r="I221" s="1"/>
      <c r="J221" s="9"/>
      <c r="K221" s="1"/>
      <c r="L221" s="1"/>
      <c r="M221" s="30"/>
      <c r="N221" s="17"/>
      <c r="O221" s="10"/>
      <c r="P221" s="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16" workbookViewId="0">
      <selection activeCell="C99" sqref="C99:C100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3" customWidth="1"/>
    <col min="7" max="7" width="8.140625" style="8" customWidth="1"/>
    <col min="8" max="8" width="5" style="8" customWidth="1"/>
    <col min="9" max="9" width="5.85546875" style="8" customWidth="1"/>
    <col min="10" max="10" width="0.5703125" style="13" customWidth="1"/>
    <col min="11" max="11" width="5.28515625" style="8" customWidth="1"/>
    <col min="12" max="13" width="5.5703125" style="8" customWidth="1"/>
    <col min="14" max="14" width="1.140625" style="13" customWidth="1"/>
    <col min="15" max="15" width="8.7109375" style="8" customWidth="1"/>
    <col min="16" max="16" width="6.28515625" style="14" customWidth="1"/>
    <col min="17" max="17" width="9.140625" style="15"/>
  </cols>
  <sheetData>
    <row r="1" spans="2:16" ht="6" customHeight="1"/>
    <row r="2" spans="2:16" ht="20.25">
      <c r="B2" s="11" t="s">
        <v>3</v>
      </c>
      <c r="C2" s="18" t="s">
        <v>0</v>
      </c>
      <c r="D2" s="25" t="s">
        <v>1</v>
      </c>
      <c r="E2" s="26" t="s">
        <v>6</v>
      </c>
      <c r="F2" s="19"/>
      <c r="G2" s="18" t="s">
        <v>0</v>
      </c>
      <c r="H2" s="25" t="s">
        <v>1</v>
      </c>
      <c r="I2" s="26" t="s">
        <v>6</v>
      </c>
      <c r="J2" s="19"/>
      <c r="K2" s="27" t="s">
        <v>7</v>
      </c>
      <c r="L2" s="28" t="s">
        <v>8</v>
      </c>
      <c r="M2" s="16" t="s">
        <v>1</v>
      </c>
      <c r="N2" s="31"/>
      <c r="O2" s="18" t="s">
        <v>2</v>
      </c>
      <c r="P2" s="14" t="s">
        <v>5</v>
      </c>
    </row>
    <row r="3" spans="2:16" ht="15.75">
      <c r="C3" s="34" t="s">
        <v>138</v>
      </c>
      <c r="D3" s="35"/>
      <c r="E3" s="36"/>
      <c r="F3" s="20"/>
      <c r="G3" s="37" t="s">
        <v>78</v>
      </c>
      <c r="H3" s="37"/>
      <c r="I3" s="37"/>
      <c r="J3" s="21"/>
      <c r="K3" s="22"/>
      <c r="L3" s="23"/>
      <c r="M3" s="23"/>
      <c r="N3" s="32"/>
    </row>
    <row r="4" spans="2:16" ht="5.25" customHeight="1">
      <c r="C4" s="24"/>
      <c r="G4" s="24"/>
    </row>
    <row r="5" spans="2:16">
      <c r="B5" s="6"/>
      <c r="C5">
        <v>23.910952000000002</v>
      </c>
      <c r="D5" s="13"/>
      <c r="E5" s="9"/>
      <c r="F5" s="9"/>
      <c r="G5">
        <v>13.669221</v>
      </c>
      <c r="H5" s="13"/>
      <c r="I5" s="9"/>
      <c r="J5" s="9"/>
      <c r="K5" s="9"/>
      <c r="L5" s="9"/>
      <c r="M5" s="9"/>
      <c r="N5" s="9"/>
      <c r="O5" s="9"/>
    </row>
    <row r="6" spans="2:16">
      <c r="B6" s="2" t="s">
        <v>4</v>
      </c>
      <c r="C6">
        <v>24.088818</v>
      </c>
      <c r="D6" s="12"/>
      <c r="E6" s="9"/>
      <c r="F6" s="9"/>
      <c r="G6">
        <v>13.560129999999999</v>
      </c>
      <c r="H6" s="12"/>
      <c r="I6" s="9"/>
      <c r="J6" s="9"/>
      <c r="K6" s="9"/>
      <c r="L6" s="9"/>
      <c r="M6" s="9"/>
      <c r="N6" s="9"/>
      <c r="O6" s="9"/>
    </row>
    <row r="7" spans="2:16" ht="15.75">
      <c r="B7" s="2"/>
      <c r="C7">
        <v>24.630222</v>
      </c>
      <c r="D7" s="5">
        <f>STDEV(C5:C8)</f>
        <v>0.37463402988183536</v>
      </c>
      <c r="E7" s="1">
        <f>AVERAGE(C5:C8)</f>
        <v>24.209997333333334</v>
      </c>
      <c r="F7" s="9"/>
      <c r="G7">
        <v>13.815937</v>
      </c>
      <c r="H7" s="4">
        <f>STDEV(G5:G8)</f>
        <v>0.12836383978506583</v>
      </c>
      <c r="I7" s="1">
        <f>AVERAGE(G5:G8)</f>
        <v>13.681762666666666</v>
      </c>
      <c r="J7" s="9"/>
      <c r="K7" s="3">
        <f>E7-I7</f>
        <v>10.528234666666668</v>
      </c>
      <c r="L7" s="1">
        <f>K7-$K$7</f>
        <v>0</v>
      </c>
      <c r="M7" s="30">
        <f>SQRT((D7*D7)+(H7*H7))</f>
        <v>0.39601506500368133</v>
      </c>
      <c r="N7" s="17"/>
      <c r="O7" s="10">
        <f>POWER(2,-L7)</f>
        <v>1</v>
      </c>
      <c r="P7" s="29">
        <f>M7/SQRT((COUNT(C5:C8)+COUNT(G5:G8)/2))</f>
        <v>0.18668329194408967</v>
      </c>
    </row>
    <row r="8" spans="2:16">
      <c r="B8" s="2"/>
      <c r="C8" s="7"/>
      <c r="D8" s="12"/>
      <c r="E8" s="9"/>
      <c r="F8" s="9"/>
      <c r="G8" s="7"/>
      <c r="H8" s="12"/>
      <c r="I8" s="9"/>
      <c r="J8" s="9"/>
      <c r="K8" s="9"/>
      <c r="L8" s="9"/>
      <c r="M8" s="9"/>
      <c r="N8" s="9"/>
      <c r="O8" s="9"/>
    </row>
    <row r="9" spans="2:16">
      <c r="B9" t="s">
        <v>81</v>
      </c>
      <c r="C9"/>
      <c r="D9" s="13"/>
      <c r="E9" s="9"/>
      <c r="F9" s="9"/>
      <c r="G9">
        <v>18.15081</v>
      </c>
      <c r="I9" s="9"/>
      <c r="J9" s="9"/>
      <c r="K9" s="9"/>
      <c r="L9" s="9"/>
      <c r="M9" s="9"/>
      <c r="N9" s="9"/>
      <c r="O9" s="9"/>
    </row>
    <row r="10" spans="2:16">
      <c r="B10" t="s">
        <v>81</v>
      </c>
      <c r="C10">
        <v>25.14292</v>
      </c>
      <c r="D10" s="12"/>
      <c r="E10" s="9"/>
      <c r="F10" s="9"/>
      <c r="G10">
        <v>18.844536000000002</v>
      </c>
      <c r="H10" s="12"/>
      <c r="I10" s="9"/>
      <c r="J10" s="9"/>
      <c r="K10" s="9"/>
      <c r="L10" s="9"/>
      <c r="M10" s="9"/>
      <c r="N10" s="9"/>
      <c r="O10" s="9"/>
    </row>
    <row r="11" spans="2:16" ht="15.75">
      <c r="B11" t="s">
        <v>81</v>
      </c>
      <c r="C11">
        <v>26.956372999999999</v>
      </c>
      <c r="D11" s="5">
        <f>STDEV(C9:C11)</f>
        <v>1.2823049136630063</v>
      </c>
      <c r="E11" s="1">
        <f>AVERAGE(C9:C11)</f>
        <v>26.049646500000001</v>
      </c>
      <c r="F11" s="9"/>
      <c r="G11">
        <v>19.436806000000001</v>
      </c>
      <c r="H11" s="4">
        <f>STDEV(G9:G11)</f>
        <v>0.64366466787095533</v>
      </c>
      <c r="I11" s="1">
        <f>AVERAGE(G9:G11)</f>
        <v>18.810717333333333</v>
      </c>
      <c r="J11" s="9"/>
      <c r="K11" s="1">
        <f>E11-I11</f>
        <v>7.2389291666666686</v>
      </c>
      <c r="L11" s="1">
        <f>K11-$K$7</f>
        <v>-3.2893054999999993</v>
      </c>
      <c r="M11" s="30">
        <f>SQRT((D11*D11)+(H11*H11))</f>
        <v>1.4347857318323587</v>
      </c>
      <c r="N11" s="17"/>
      <c r="O11" s="10">
        <f>POWER(2,-L11)</f>
        <v>9.7764148132404749</v>
      </c>
      <c r="P11" s="29">
        <f>M11/SQRT((COUNT(C9:C11)+COUNT(G9:G11)/2))</f>
        <v>0.76692523313548577</v>
      </c>
    </row>
    <row r="12" spans="2:16">
      <c r="B12" t="s">
        <v>82</v>
      </c>
      <c r="C12">
        <v>27.286936000000001</v>
      </c>
      <c r="D12" s="13"/>
      <c r="E12" s="9"/>
      <c r="F12" s="9"/>
      <c r="G12">
        <v>19.612133</v>
      </c>
      <c r="I12" s="9"/>
      <c r="J12" s="9"/>
      <c r="K12" s="9"/>
      <c r="L12" s="9"/>
      <c r="M12" s="9"/>
      <c r="N12" s="9"/>
      <c r="O12" s="9"/>
    </row>
    <row r="13" spans="2:16">
      <c r="B13" t="s">
        <v>82</v>
      </c>
      <c r="C13">
        <v>27.272843999999999</v>
      </c>
      <c r="D13" s="12"/>
      <c r="E13" s="9"/>
      <c r="F13" s="9"/>
      <c r="G13">
        <v>19.558129999999998</v>
      </c>
      <c r="H13" s="12"/>
      <c r="I13" s="9"/>
      <c r="J13" s="9"/>
      <c r="K13" s="9"/>
      <c r="L13" s="9"/>
      <c r="M13" s="9"/>
      <c r="N13" s="9"/>
      <c r="O13" s="9"/>
    </row>
    <row r="14" spans="2:16" ht="15.75">
      <c r="B14" t="s">
        <v>82</v>
      </c>
      <c r="C14">
        <v>26.856573000000001</v>
      </c>
      <c r="D14" s="5">
        <f>STDEV(C12:C14)</f>
        <v>0.2445037292400026</v>
      </c>
      <c r="E14" s="1">
        <f>AVERAGE(C12:C14)</f>
        <v>27.138784333333334</v>
      </c>
      <c r="F14" s="9"/>
      <c r="G14">
        <v>20.09038</v>
      </c>
      <c r="H14" s="4">
        <f>STDEV(G12:G14)</f>
        <v>0.29295237938304441</v>
      </c>
      <c r="I14" s="1">
        <f>AVERAGE(G12:G14)</f>
        <v>19.753547666666666</v>
      </c>
      <c r="J14" s="9"/>
      <c r="K14" s="1">
        <f>E14-I14</f>
        <v>7.3852366666666676</v>
      </c>
      <c r="L14" s="1">
        <f>K14-$K$7</f>
        <v>-3.1429980000000004</v>
      </c>
      <c r="M14" s="30">
        <f>SQRT((D14*D14)+(H14*H14))</f>
        <v>0.38157983463287953</v>
      </c>
      <c r="N14" s="17"/>
      <c r="O14" s="10">
        <f>POWER(2,-L14)</f>
        <v>8.8335785313561477</v>
      </c>
      <c r="P14" s="29">
        <f>M14/SQRT((COUNT(C12:C14)+COUNT(G12:G14)/2))</f>
        <v>0.1798784590886337</v>
      </c>
    </row>
    <row r="15" spans="2:16">
      <c r="B15" t="s">
        <v>83</v>
      </c>
      <c r="C15">
        <v>26.499523</v>
      </c>
      <c r="D15" s="13"/>
      <c r="E15" s="9"/>
      <c r="F15" s="9"/>
      <c r="G15">
        <v>19.938804999999999</v>
      </c>
      <c r="I15" s="9"/>
      <c r="J15" s="9"/>
      <c r="K15" s="9"/>
      <c r="L15" s="9"/>
      <c r="M15" s="9"/>
      <c r="N15" s="9"/>
      <c r="O15" s="9"/>
    </row>
    <row r="16" spans="2:16">
      <c r="B16" t="s">
        <v>83</v>
      </c>
      <c r="C16">
        <v>26.128532</v>
      </c>
      <c r="D16" s="12"/>
      <c r="E16" s="9"/>
      <c r="F16" s="9"/>
      <c r="G16">
        <v>19.577566000000001</v>
      </c>
      <c r="H16" s="12"/>
      <c r="I16" s="9"/>
      <c r="J16" s="9"/>
      <c r="K16" s="9"/>
      <c r="L16" s="9"/>
      <c r="M16" s="9"/>
      <c r="N16" s="9"/>
      <c r="O16" s="9"/>
    </row>
    <row r="17" spans="2:16" ht="15.75">
      <c r="B17" t="s">
        <v>83</v>
      </c>
      <c r="C17">
        <v>26.249911999999998</v>
      </c>
      <c r="D17" s="5">
        <f>STDEV(C15:C17)</f>
        <v>0.18915297063545683</v>
      </c>
      <c r="E17" s="1">
        <f>AVERAGE(C15:C17)</f>
        <v>26.292655666666665</v>
      </c>
      <c r="F17" s="9"/>
      <c r="G17">
        <v>20.102497</v>
      </c>
      <c r="H17" s="4">
        <f>STDEV(G15:G17)</f>
        <v>0.26858929016437877</v>
      </c>
      <c r="I17" s="1">
        <f>AVERAGE(G15:G17)</f>
        <v>19.872955999999999</v>
      </c>
      <c r="J17" s="9"/>
      <c r="K17" s="1">
        <f>E17-I17</f>
        <v>6.4196996666666664</v>
      </c>
      <c r="L17" s="1">
        <f>K17-$K$7</f>
        <v>-4.1085350000000016</v>
      </c>
      <c r="M17" s="30">
        <f>SQRT((D17*D17)+(H17*H17))</f>
        <v>0.32851035461796763</v>
      </c>
      <c r="N17" s="17"/>
      <c r="O17" s="10">
        <f>POWER(2,-L17)</f>
        <v>17.250126063538037</v>
      </c>
      <c r="P17" s="29">
        <f>M17/SQRT((COUNT(C15:C17)+COUNT(G15:G17)/2))</f>
        <v>0.15486126629357491</v>
      </c>
    </row>
    <row r="18" spans="2:16">
      <c r="B18" t="s">
        <v>84</v>
      </c>
      <c r="C18">
        <v>25.399963</v>
      </c>
      <c r="D18" s="13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9"/>
    </row>
    <row r="19" spans="2:16">
      <c r="B19" t="s">
        <v>84</v>
      </c>
      <c r="C19">
        <v>23.902884</v>
      </c>
      <c r="D19" s="12"/>
      <c r="E19" s="9"/>
      <c r="F19" s="9"/>
      <c r="G19">
        <v>18.255737</v>
      </c>
      <c r="H19" s="12"/>
      <c r="I19" s="9"/>
      <c r="J19" s="9"/>
      <c r="K19" s="9"/>
      <c r="L19" s="9"/>
      <c r="M19" s="9"/>
      <c r="N19" s="9"/>
      <c r="O19" s="9"/>
    </row>
    <row r="20" spans="2:16" ht="15.75">
      <c r="B20" t="s">
        <v>84</v>
      </c>
      <c r="C20">
        <v>24.770758000000001</v>
      </c>
      <c r="D20" s="5">
        <f>STDEV(C18:C20)</f>
        <v>0.75170359230905037</v>
      </c>
      <c r="E20" s="1">
        <f>AVERAGE(C18:C20)</f>
        <v>24.691201666666668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>
        <f>E20-I20</f>
        <v>6.411957666666666</v>
      </c>
      <c r="L20" s="1">
        <f>K20-$K$7</f>
        <v>-4.116277000000002</v>
      </c>
      <c r="M20" s="30">
        <f>SQRT((D20*D20)+(H20*H20))</f>
        <v>0.75464548813156707</v>
      </c>
      <c r="N20" s="17"/>
      <c r="O20" s="10">
        <f>POWER(2,-L20)</f>
        <v>17.342945025990833</v>
      </c>
      <c r="P20" s="29">
        <f>M20/SQRT((COUNT(C18:C20)+COUNT(G18:G20)/2))</f>
        <v>0.35574329469977561</v>
      </c>
    </row>
    <row r="21" spans="2:16">
      <c r="B21" t="s">
        <v>85</v>
      </c>
      <c r="C21">
        <v>22.592932000000001</v>
      </c>
      <c r="D21" s="13"/>
      <c r="E21" s="9"/>
      <c r="F21" s="9"/>
      <c r="G21">
        <v>18.182379000000001</v>
      </c>
      <c r="I21" s="9"/>
      <c r="J21" s="9"/>
      <c r="K21" s="9"/>
      <c r="L21" s="9"/>
      <c r="M21" s="9"/>
      <c r="N21" s="9"/>
      <c r="O21" s="9"/>
    </row>
    <row r="22" spans="2:16">
      <c r="B22" t="s">
        <v>85</v>
      </c>
      <c r="C22">
        <v>22.91996</v>
      </c>
      <c r="D22" s="12"/>
      <c r="E22" s="9"/>
      <c r="F22" s="9"/>
      <c r="G22">
        <v>18.406773000000001</v>
      </c>
      <c r="H22" s="12"/>
      <c r="I22" s="9"/>
      <c r="J22" s="9"/>
      <c r="K22" s="9"/>
      <c r="L22" s="9"/>
      <c r="M22" s="9"/>
      <c r="N22" s="9"/>
      <c r="O22" s="9"/>
    </row>
    <row r="23" spans="2:16" ht="15.75">
      <c r="B23" t="s">
        <v>85</v>
      </c>
      <c r="C23">
        <v>22.841781999999998</v>
      </c>
      <c r="D23" s="5">
        <f>STDEV(C21:C23)</f>
        <v>0.17077540561021151</v>
      </c>
      <c r="E23" s="1">
        <f>AVERAGE(C21:C23)</f>
        <v>22.784891333333334</v>
      </c>
      <c r="F23" s="9"/>
      <c r="G23">
        <v>18.098284</v>
      </c>
      <c r="H23" s="4">
        <f>STDEV(G21:G23)</f>
        <v>0.15947314266172988</v>
      </c>
      <c r="I23" s="1">
        <f>AVERAGE(G21:G23)</f>
        <v>18.229145333333332</v>
      </c>
      <c r="J23" s="9"/>
      <c r="K23" s="1">
        <f>E23-I23</f>
        <v>4.5557460000000027</v>
      </c>
      <c r="L23" s="1">
        <f>K23-$K$7</f>
        <v>-5.9724886666666652</v>
      </c>
      <c r="M23" s="30">
        <f>SQRT((D23*D23)+(H23*H23))</f>
        <v>0.23365770347185372</v>
      </c>
      <c r="N23" s="17"/>
      <c r="O23" s="10">
        <f>POWER(2,-L23)</f>
        <v>62.79112113175097</v>
      </c>
      <c r="P23" s="29">
        <f>M23/SQRT((COUNT(C21:C23)+COUNT(G21:G23)/2))</f>
        <v>0.1101472977342822</v>
      </c>
    </row>
    <row r="24" spans="2:16">
      <c r="B24" t="s">
        <v>86</v>
      </c>
      <c r="C24">
        <v>26.09958</v>
      </c>
      <c r="D24" s="13"/>
      <c r="E24" s="9"/>
      <c r="F24" s="9"/>
      <c r="G24">
        <v>18.661417</v>
      </c>
      <c r="I24" s="9"/>
      <c r="J24" s="9"/>
      <c r="K24" s="9"/>
      <c r="L24" s="9"/>
      <c r="M24" s="9"/>
      <c r="N24" s="9"/>
      <c r="O24" s="9"/>
    </row>
    <row r="25" spans="2:16">
      <c r="B25" t="s">
        <v>86</v>
      </c>
      <c r="C25">
        <v>24.433332</v>
      </c>
      <c r="D25" s="12"/>
      <c r="E25" s="9"/>
      <c r="F25" s="9"/>
      <c r="G25">
        <v>18.582045000000001</v>
      </c>
      <c r="H25" s="12"/>
      <c r="I25" s="9"/>
      <c r="J25" s="9"/>
      <c r="K25" s="9"/>
      <c r="L25" s="9"/>
      <c r="M25" s="9"/>
      <c r="N25" s="9"/>
      <c r="O25" s="9"/>
    </row>
    <row r="26" spans="2:16" ht="15.75">
      <c r="B26" t="s">
        <v>86</v>
      </c>
      <c r="C26">
        <v>25.927225</v>
      </c>
      <c r="D26" s="5">
        <f>STDEV(C24:C26)</f>
        <v>0.91631553326145865</v>
      </c>
      <c r="E26" s="1">
        <f>AVERAGE(C24:C26)</f>
        <v>25.486712333333333</v>
      </c>
      <c r="F26" s="9"/>
      <c r="G26">
        <v>18.713370000000001</v>
      </c>
      <c r="H26" s="4">
        <f>STDEV(G24:G26)</f>
        <v>6.6137841182891274E-2</v>
      </c>
      <c r="I26" s="1">
        <f>AVERAGE(G24:G26)</f>
        <v>18.652277333333334</v>
      </c>
      <c r="J26" s="9"/>
      <c r="K26" s="1">
        <f>E26-I26</f>
        <v>6.8344349999999991</v>
      </c>
      <c r="L26" s="1">
        <f>K26-$K$7</f>
        <v>-3.6937996666666688</v>
      </c>
      <c r="M26" s="30">
        <f>SQRT((D26*D26)+(H26*H26))</f>
        <v>0.91869928188312233</v>
      </c>
      <c r="N26" s="17"/>
      <c r="O26" s="10">
        <f>POWER(2,-L26)</f>
        <v>12.9403045520547</v>
      </c>
      <c r="P26" s="29">
        <f>M26/SQRT((COUNT(C24:C26)+COUNT(G24:G26)/2))</f>
        <v>0.43307899472717826</v>
      </c>
    </row>
    <row r="27" spans="2:16">
      <c r="B27" t="s">
        <v>87</v>
      </c>
      <c r="C27">
        <v>25.694710000000001</v>
      </c>
      <c r="D27" s="13"/>
      <c r="E27" s="9"/>
      <c r="F27" s="9"/>
      <c r="G27">
        <v>19.648772999999998</v>
      </c>
      <c r="I27" s="9"/>
      <c r="J27" s="9"/>
      <c r="K27" s="9"/>
      <c r="L27" s="9"/>
      <c r="M27" s="9"/>
      <c r="N27" s="9"/>
      <c r="O27" s="9"/>
    </row>
    <row r="28" spans="2:16">
      <c r="B28" t="s">
        <v>87</v>
      </c>
      <c r="C28">
        <v>26.014285999999998</v>
      </c>
      <c r="D28" s="12"/>
      <c r="E28" s="9"/>
      <c r="F28" s="9"/>
      <c r="G28">
        <v>19.284223999999998</v>
      </c>
      <c r="H28" s="12"/>
      <c r="I28" s="9"/>
      <c r="J28" s="9"/>
      <c r="K28" s="9"/>
      <c r="L28" s="9"/>
      <c r="M28" s="9"/>
      <c r="N28" s="9"/>
      <c r="O28" s="9"/>
    </row>
    <row r="29" spans="2:16" ht="15.75">
      <c r="B29" t="s">
        <v>87</v>
      </c>
      <c r="C29">
        <v>25.942034</v>
      </c>
      <c r="D29" s="5">
        <f>STDEV(C27:C29)</f>
        <v>0.16758994214910178</v>
      </c>
      <c r="E29" s="1">
        <f>AVERAGE(C27:C29)</f>
        <v>25.883676666666663</v>
      </c>
      <c r="F29" s="9"/>
      <c r="G29">
        <v>19.486961000000001</v>
      </c>
      <c r="H29" s="4">
        <f>STDEV(G27:G29)</f>
        <v>0.18265695894812506</v>
      </c>
      <c r="I29" s="1">
        <f>AVERAGE(G27:G29)</f>
        <v>19.473319333333333</v>
      </c>
      <c r="J29" s="9"/>
      <c r="K29" s="1">
        <f>E29-I29</f>
        <v>6.4103573333333301</v>
      </c>
      <c r="L29" s="1">
        <f>K29-$K$7</f>
        <v>-4.1178773333333378</v>
      </c>
      <c r="M29" s="30">
        <f>SQRT((D29*D29)+(H29*H29))</f>
        <v>0.24789101105468977</v>
      </c>
      <c r="N29" s="17"/>
      <c r="O29" s="10">
        <f>POWER(2,-L29)</f>
        <v>17.362193648530507</v>
      </c>
      <c r="P29" s="29">
        <f>M29/SQRT((COUNT(C27:C29)+COUNT(G27:G29)/2))</f>
        <v>0.11685694327464038</v>
      </c>
    </row>
    <row r="30" spans="2:16">
      <c r="B30" t="s">
        <v>88</v>
      </c>
      <c r="C30">
        <v>26.694199999999999</v>
      </c>
      <c r="D30" s="13"/>
      <c r="E30" s="9"/>
      <c r="F30" s="9"/>
      <c r="G30">
        <v>17.445485999999999</v>
      </c>
      <c r="I30" s="9"/>
      <c r="J30" s="9"/>
      <c r="K30" s="9"/>
      <c r="L30" s="9"/>
      <c r="M30" s="9"/>
      <c r="N30" s="9"/>
      <c r="O30" s="9"/>
    </row>
    <row r="31" spans="2:16">
      <c r="B31" t="s">
        <v>88</v>
      </c>
      <c r="C31">
        <v>24.560205</v>
      </c>
      <c r="D31" s="12"/>
      <c r="E31" s="9"/>
      <c r="F31" s="9"/>
      <c r="G31">
        <v>16.015560000000001</v>
      </c>
      <c r="H31" s="12"/>
      <c r="I31" s="9"/>
      <c r="J31" s="9"/>
      <c r="K31" s="9"/>
      <c r="L31" s="9"/>
      <c r="M31" s="9"/>
      <c r="N31" s="9"/>
      <c r="O31" s="9"/>
    </row>
    <row r="32" spans="2:16" ht="15.75">
      <c r="B32" t="s">
        <v>88</v>
      </c>
      <c r="C32">
        <v>25.759878</v>
      </c>
      <c r="D32" s="5">
        <f>STDEV(C30:C32)</f>
        <v>1.0697435492239158</v>
      </c>
      <c r="E32" s="1">
        <f>AVERAGE(C30:C32)</f>
        <v>25.67142766666667</v>
      </c>
      <c r="F32" s="9"/>
      <c r="G32">
        <v>17.587389000000002</v>
      </c>
      <c r="H32" s="4">
        <f>STDEV(G30:G32)</f>
        <v>0.869431924891791</v>
      </c>
      <c r="I32" s="1">
        <f>AVERAGE(G30:G32)</f>
        <v>17.016144999999998</v>
      </c>
      <c r="J32" s="9"/>
      <c r="K32" s="1">
        <f>E32-I32</f>
        <v>8.6552826666666718</v>
      </c>
      <c r="L32" s="1">
        <f>K32-$K$7</f>
        <v>-1.8729519999999962</v>
      </c>
      <c r="M32" s="30">
        <f>SQRT((D32*D32)+(H32*H32))</f>
        <v>1.3785003203217709</v>
      </c>
      <c r="N32" s="17"/>
      <c r="O32" s="10">
        <f>POWER(2,-L32)</f>
        <v>3.6628128779610472</v>
      </c>
      <c r="P32" s="29">
        <f>M32/SQRT((COUNT(C30:C32)+COUNT(G30:G32)/2))</f>
        <v>0.64983128291156811</v>
      </c>
    </row>
    <row r="33" spans="2:16">
      <c r="B33" t="s">
        <v>89</v>
      </c>
      <c r="C33">
        <v>22.23978</v>
      </c>
      <c r="D33" s="13"/>
      <c r="E33" s="9"/>
      <c r="F33" s="9"/>
      <c r="G33">
        <v>17.185637</v>
      </c>
      <c r="I33" s="9"/>
      <c r="J33" s="9"/>
      <c r="K33" s="9"/>
      <c r="L33" s="9"/>
      <c r="M33" s="9"/>
      <c r="N33" s="9"/>
      <c r="O33" s="9"/>
    </row>
    <row r="34" spans="2:16">
      <c r="B34" t="s">
        <v>89</v>
      </c>
      <c r="C34">
        <v>23.514523000000001</v>
      </c>
      <c r="D34" s="12"/>
      <c r="E34" s="9"/>
      <c r="F34" s="9"/>
      <c r="G34">
        <v>16.230684</v>
      </c>
      <c r="H34" s="12"/>
      <c r="I34" s="9"/>
      <c r="J34" s="9"/>
      <c r="K34" s="9"/>
      <c r="L34" s="9"/>
      <c r="M34" s="9"/>
      <c r="N34" s="9"/>
      <c r="O34" s="9"/>
    </row>
    <row r="35" spans="2:16" ht="15.75">
      <c r="B35" t="s">
        <v>89</v>
      </c>
      <c r="C35">
        <v>23.349534999999999</v>
      </c>
      <c r="D35" s="5">
        <f>STDEV(C33:C35)</f>
        <v>0.69327086051304943</v>
      </c>
      <c r="E35" s="1">
        <f>AVERAGE(C33:C35)</f>
        <v>23.034612666666664</v>
      </c>
      <c r="F35" s="9"/>
      <c r="G35">
        <v>17.231544</v>
      </c>
      <c r="H35" s="4">
        <f>STDEV(G33:G35)</f>
        <v>0.56506097376872522</v>
      </c>
      <c r="I35" s="1">
        <f>AVERAGE(G33:G35)</f>
        <v>16.882621666666665</v>
      </c>
      <c r="J35" s="9"/>
      <c r="K35" s="1">
        <f>E35-I35</f>
        <v>6.1519909999999989</v>
      </c>
      <c r="L35" s="1">
        <f>K35-$K$7</f>
        <v>-4.3762436666666691</v>
      </c>
      <c r="M35" s="30">
        <f>SQRT((D35*D35)+(H35*H35))</f>
        <v>0.89438156852260997</v>
      </c>
      <c r="N35" s="17"/>
      <c r="O35" s="10">
        <f>POWER(2,-L35)</f>
        <v>20.767327511307169</v>
      </c>
      <c r="P35" s="29">
        <f>M35/SQRT((COUNT(C33:C35)+COUNT(G33:G35)/2))</f>
        <v>0.42161551471373226</v>
      </c>
    </row>
    <row r="36" spans="2:16">
      <c r="B36" t="s">
        <v>90</v>
      </c>
      <c r="C36">
        <v>25.207599999999999</v>
      </c>
      <c r="D36" s="13"/>
      <c r="E36" s="9"/>
      <c r="F36" s="9"/>
      <c r="G36"/>
      <c r="I36" s="9"/>
      <c r="J36" s="9"/>
      <c r="K36" s="9"/>
      <c r="L36" s="9"/>
      <c r="M36" s="9"/>
      <c r="N36" s="9"/>
      <c r="O36" s="9"/>
    </row>
    <row r="37" spans="2:16">
      <c r="B37" t="s">
        <v>90</v>
      </c>
      <c r="C37">
        <v>24.857294</v>
      </c>
      <c r="D37" s="12"/>
      <c r="E37" s="9"/>
      <c r="F37" s="9"/>
      <c r="G37">
        <v>17.272326</v>
      </c>
      <c r="H37" s="12"/>
      <c r="I37" s="9"/>
      <c r="J37" s="9"/>
      <c r="K37" s="9"/>
      <c r="L37" s="9"/>
      <c r="M37" s="9"/>
      <c r="N37" s="9"/>
      <c r="O37" s="9"/>
    </row>
    <row r="38" spans="2:16" ht="15.75">
      <c r="B38" t="s">
        <v>90</v>
      </c>
      <c r="C38">
        <v>24.592040000000001</v>
      </c>
      <c r="D38" s="5">
        <f>STDEV(C36:C38)</f>
        <v>0.30875775071334455</v>
      </c>
      <c r="E38" s="1">
        <f>AVERAGE(C36:C38)</f>
        <v>24.885644666666664</v>
      </c>
      <c r="F38" s="9"/>
      <c r="G38">
        <v>16.938526</v>
      </c>
      <c r="H38" s="4">
        <f>STDEV(G36:G38)</f>
        <v>0.23603224355990224</v>
      </c>
      <c r="I38" s="1">
        <f>AVERAGE(G36:G38)</f>
        <v>17.105426000000001</v>
      </c>
      <c r="J38" s="9"/>
      <c r="K38" s="1">
        <f>E38-I38</f>
        <v>7.7802186666666628</v>
      </c>
      <c r="L38" s="1">
        <f>K38-$K$7</f>
        <v>-2.7480160000000051</v>
      </c>
      <c r="M38" s="30">
        <f>SQRT((D38*D38)+(H38*H38))</f>
        <v>0.3886419542785941</v>
      </c>
      <c r="N38" s="17"/>
      <c r="O38" s="10">
        <f>POWER(2,-L38)</f>
        <v>6.7179264473284279</v>
      </c>
      <c r="P38" s="29">
        <f>M38/SQRT((COUNT(C36:C38)+COUNT(G36:G38)/2))</f>
        <v>0.19432097713929705</v>
      </c>
    </row>
    <row r="39" spans="2:16">
      <c r="B39" t="s">
        <v>91</v>
      </c>
      <c r="C39">
        <v>23.458545999999998</v>
      </c>
      <c r="D39" s="13"/>
      <c r="E39" s="9"/>
      <c r="F39" s="9"/>
      <c r="G39">
        <v>18.294644999999999</v>
      </c>
      <c r="I39" s="9"/>
      <c r="J39" s="9"/>
      <c r="K39" s="9"/>
      <c r="L39" s="9"/>
      <c r="M39" s="9"/>
      <c r="N39" s="9"/>
      <c r="O39" s="9"/>
    </row>
    <row r="40" spans="2:16">
      <c r="B40" t="s">
        <v>91</v>
      </c>
      <c r="C40">
        <v>23.666288000000002</v>
      </c>
      <c r="D40" s="12"/>
      <c r="E40" s="9"/>
      <c r="F40" s="9"/>
      <c r="G40">
        <v>18.082260000000002</v>
      </c>
      <c r="H40" s="12"/>
      <c r="I40" s="9"/>
      <c r="J40" s="9"/>
      <c r="K40" s="9"/>
      <c r="L40" s="9"/>
      <c r="M40" s="9"/>
      <c r="N40" s="9"/>
      <c r="O40" s="9"/>
    </row>
    <row r="41" spans="2:16" ht="15.75">
      <c r="B41" t="s">
        <v>91</v>
      </c>
      <c r="C41">
        <v>23.692108000000001</v>
      </c>
      <c r="D41" s="5">
        <f>STDEV(C39:C41)</f>
        <v>0.12804596753249892</v>
      </c>
      <c r="E41" s="1">
        <f>AVERAGE(C39:C41)</f>
        <v>23.605647333333334</v>
      </c>
      <c r="F41" s="9"/>
      <c r="G41">
        <v>17.951357000000002</v>
      </c>
      <c r="H41" s="4">
        <f>STDEV(G39:G41)</f>
        <v>0.17324820084562903</v>
      </c>
      <c r="I41" s="1">
        <f>AVERAGE(G39:G41)</f>
        <v>18.109420666666669</v>
      </c>
      <c r="J41" s="9"/>
      <c r="K41" s="1">
        <f>E41-I41</f>
        <v>5.496226666666665</v>
      </c>
      <c r="L41" s="1">
        <f>K41-$K$7</f>
        <v>-5.0320080000000029</v>
      </c>
      <c r="M41" s="30">
        <f>SQRT((D41*D41)+(H41*H41))</f>
        <v>0.2154314482557762</v>
      </c>
      <c r="N41" s="17"/>
      <c r="O41" s="10">
        <f>POWER(2,-L41)</f>
        <v>32.717894405544655</v>
      </c>
      <c r="P41" s="29">
        <f>M41/SQRT((COUNT(C39:C41)+COUNT(G39:G41)/2))</f>
        <v>0.10155535862833213</v>
      </c>
    </row>
    <row r="42" spans="2:16">
      <c r="B42" t="s">
        <v>92</v>
      </c>
      <c r="C42">
        <v>24.303514</v>
      </c>
      <c r="D42" s="13"/>
      <c r="E42" s="9"/>
      <c r="F42" s="9"/>
      <c r="G42">
        <v>17.894515999999999</v>
      </c>
      <c r="I42" s="9"/>
      <c r="J42" s="9"/>
      <c r="K42" s="9"/>
      <c r="L42" s="9"/>
      <c r="M42" s="9"/>
      <c r="N42" s="9"/>
      <c r="O42" s="9"/>
    </row>
    <row r="43" spans="2:16">
      <c r="B43" t="s">
        <v>92</v>
      </c>
      <c r="C43">
        <v>23.362375</v>
      </c>
      <c r="D43" s="12"/>
      <c r="E43" s="9"/>
      <c r="F43" s="9"/>
      <c r="G43">
        <v>18.579806999999999</v>
      </c>
      <c r="H43" s="12"/>
      <c r="I43" s="9"/>
      <c r="J43" s="9"/>
      <c r="K43" s="9"/>
      <c r="L43" s="9"/>
      <c r="M43" s="9"/>
      <c r="N43" s="9"/>
      <c r="O43" s="9"/>
    </row>
    <row r="44" spans="2:16" ht="15.75">
      <c r="B44" t="s">
        <v>92</v>
      </c>
      <c r="C44">
        <v>24.374054000000001</v>
      </c>
      <c r="D44" s="5">
        <f>STDEV(C42:C44)</f>
        <v>0.56483226241095319</v>
      </c>
      <c r="E44" s="1">
        <f>AVERAGE(C42:C44)</f>
        <v>24.01331433333333</v>
      </c>
      <c r="F44" s="9"/>
      <c r="G44">
        <v>17.975183000000001</v>
      </c>
      <c r="H44" s="4">
        <f>STDEV(G42:G44)</f>
        <v>0.3745444123523326</v>
      </c>
      <c r="I44" s="1">
        <f>AVERAGE(G42:G44)</f>
        <v>18.149835333333332</v>
      </c>
      <c r="J44" s="9"/>
      <c r="K44" s="1">
        <f>E44-I44</f>
        <v>5.8634789999999981</v>
      </c>
      <c r="L44" s="1">
        <f>K44-$K$7</f>
        <v>-4.6647556666666699</v>
      </c>
      <c r="M44" s="30">
        <f>SQRT((D44*D44)+(H44*H44))</f>
        <v>0.67773077360012957</v>
      </c>
      <c r="N44" s="17"/>
      <c r="O44" s="10">
        <f>POWER(2,-L44)</f>
        <v>25.364796252204059</v>
      </c>
      <c r="P44" s="29">
        <f>M44/SQRT((COUNT(C42:C44)+COUNT(G42:G44)/2))</f>
        <v>0.31948535055430427</v>
      </c>
    </row>
    <row r="45" spans="2:16">
      <c r="B45" t="s">
        <v>93</v>
      </c>
      <c r="C45">
        <v>23.895142</v>
      </c>
      <c r="D45" s="13"/>
      <c r="E45" s="9"/>
      <c r="F45" s="9"/>
      <c r="G45">
        <v>17.269793</v>
      </c>
      <c r="I45" s="9"/>
      <c r="J45" s="9"/>
      <c r="K45" s="9"/>
      <c r="L45" s="9"/>
      <c r="M45" s="9"/>
      <c r="N45" s="9"/>
      <c r="O45" s="9"/>
    </row>
    <row r="46" spans="2:16">
      <c r="B46" t="s">
        <v>93</v>
      </c>
      <c r="C46">
        <v>24.149740000000001</v>
      </c>
      <c r="D46" s="12"/>
      <c r="E46" s="9"/>
      <c r="F46" s="9"/>
      <c r="G46">
        <v>16.693577000000001</v>
      </c>
      <c r="H46" s="12"/>
      <c r="I46" s="9"/>
      <c r="J46" s="9"/>
      <c r="K46" s="9"/>
      <c r="L46" s="9"/>
      <c r="M46" s="9"/>
      <c r="N46" s="9"/>
      <c r="O46" s="9"/>
    </row>
    <row r="47" spans="2:16" ht="15.75">
      <c r="B47" t="s">
        <v>93</v>
      </c>
      <c r="C47">
        <v>25.350708000000001</v>
      </c>
      <c r="D47" s="5">
        <f>STDEV(C45:C47)</f>
        <v>0.77736913786015072</v>
      </c>
      <c r="E47" s="1">
        <f>AVERAGE(C45:C47)</f>
        <v>24.465196666666667</v>
      </c>
      <c r="F47" s="9"/>
      <c r="G47">
        <v>16.607150000000001</v>
      </c>
      <c r="H47" s="4">
        <f>STDEV(G45:G47)</f>
        <v>0.36022915170625203</v>
      </c>
      <c r="I47" s="1">
        <f>AVERAGE(G45:G47)</f>
        <v>16.856840000000002</v>
      </c>
      <c r="J47" s="9"/>
      <c r="K47" s="1">
        <f>E47-I47</f>
        <v>7.6083566666666655</v>
      </c>
      <c r="L47" s="1">
        <f>K47-$K$7</f>
        <v>-2.9198780000000024</v>
      </c>
      <c r="M47" s="30">
        <f>SQRT((D47*D47)+(H47*H47))</f>
        <v>0.85677757804253951</v>
      </c>
      <c r="N47" s="17"/>
      <c r="O47" s="10">
        <f>POWER(2,-L47)</f>
        <v>7.5678211818473837</v>
      </c>
      <c r="P47" s="29">
        <f>M47/SQRT((COUNT(C45:C47)+COUNT(G45:G47)/2))</f>
        <v>0.40388882360164413</v>
      </c>
    </row>
    <row r="48" spans="2:16">
      <c r="B48" t="s">
        <v>94</v>
      </c>
      <c r="C48">
        <v>25.159811000000001</v>
      </c>
      <c r="D48" s="13"/>
      <c r="E48" s="9"/>
      <c r="F48" s="9"/>
      <c r="G48">
        <v>17.12631</v>
      </c>
      <c r="I48" s="9"/>
      <c r="J48" s="9"/>
      <c r="K48" s="9"/>
      <c r="L48" s="9"/>
      <c r="M48" s="9"/>
      <c r="N48" s="9"/>
      <c r="O48" s="9"/>
    </row>
    <row r="49" spans="2:16">
      <c r="B49" t="s">
        <v>94</v>
      </c>
      <c r="C49">
        <v>26.660955000000001</v>
      </c>
      <c r="D49" s="12"/>
      <c r="E49" s="9"/>
      <c r="F49" s="9"/>
      <c r="G49">
        <v>17.177553</v>
      </c>
      <c r="H49" s="12"/>
      <c r="I49" s="9"/>
      <c r="J49" s="9"/>
      <c r="K49" s="9"/>
      <c r="L49" s="9"/>
      <c r="M49" s="9"/>
      <c r="N49" s="9"/>
      <c r="O49" s="9"/>
    </row>
    <row r="50" spans="2:16" ht="15.75">
      <c r="B50" t="s">
        <v>94</v>
      </c>
      <c r="C50">
        <v>25.803443999999999</v>
      </c>
      <c r="D50" s="5">
        <f>STDEV(C48:C50)</f>
        <v>0.75310710421839533</v>
      </c>
      <c r="E50" s="1">
        <f>AVERAGE(C48:C50)</f>
        <v>25.874736666666667</v>
      </c>
      <c r="F50" s="9"/>
      <c r="G50">
        <v>17.520980000000002</v>
      </c>
      <c r="H50" s="4">
        <f>STDEV(G48:G50)</f>
        <v>0.21460520274761458</v>
      </c>
      <c r="I50" s="1">
        <f>AVERAGE(G48:G50)</f>
        <v>17.274947666666666</v>
      </c>
      <c r="J50" s="9"/>
      <c r="K50" s="1">
        <f>E50-I50</f>
        <v>8.5997890000000012</v>
      </c>
      <c r="L50" s="1">
        <f>K50-$K$7</f>
        <v>-1.9284456666666667</v>
      </c>
      <c r="M50" s="30">
        <f>SQRT((D50*D50)+(H50*H50))</f>
        <v>0.78308728981548525</v>
      </c>
      <c r="N50" s="17"/>
      <c r="O50" s="10">
        <f>POWER(2,-L50)</f>
        <v>3.8064487836926006</v>
      </c>
      <c r="P50" s="29">
        <f>M50/SQRT((COUNT(C48:C50)+COUNT(G48:G50)/2))</f>
        <v>0.36915088859301659</v>
      </c>
    </row>
    <row r="51" spans="2:16">
      <c r="B51" t="s">
        <v>95</v>
      </c>
      <c r="C51">
        <v>24.417905999999999</v>
      </c>
      <c r="D51" s="13"/>
      <c r="E51" s="9"/>
      <c r="F51" s="9"/>
      <c r="G51">
        <v>17.607880000000002</v>
      </c>
      <c r="I51" s="9"/>
      <c r="J51" s="9"/>
      <c r="K51" s="9"/>
      <c r="L51" s="9"/>
      <c r="M51" s="9"/>
      <c r="N51" s="9"/>
      <c r="O51" s="9"/>
    </row>
    <row r="52" spans="2:16">
      <c r="B52" t="s">
        <v>95</v>
      </c>
      <c r="C52">
        <v>25.696123</v>
      </c>
      <c r="D52" s="12"/>
      <c r="E52" s="9"/>
      <c r="F52" s="9"/>
      <c r="G52">
        <v>17.813427000000001</v>
      </c>
      <c r="H52" s="12"/>
      <c r="I52" s="9"/>
      <c r="J52" s="9"/>
      <c r="K52" s="9"/>
      <c r="L52" s="9"/>
      <c r="M52" s="9"/>
      <c r="N52" s="9"/>
      <c r="O52" s="9"/>
    </row>
    <row r="53" spans="2:16" ht="15.75">
      <c r="B53" t="s">
        <v>95</v>
      </c>
      <c r="C53">
        <v>24.823132000000001</v>
      </c>
      <c r="D53" s="5">
        <f>STDEV(C51:C53)</f>
        <v>0.65321768911629441</v>
      </c>
      <c r="E53" s="1">
        <f>AVERAGE(C51:C53)</f>
        <v>24.979053666666669</v>
      </c>
      <c r="F53" s="9"/>
      <c r="G53"/>
      <c r="H53" s="4">
        <f>STDEV(G51:G53)</f>
        <v>0.14534367755322028</v>
      </c>
      <c r="I53" s="1">
        <f>AVERAGE(G51:G53)</f>
        <v>17.710653499999999</v>
      </c>
      <c r="J53" s="9"/>
      <c r="K53" s="1">
        <f>E53-I53</f>
        <v>7.2684001666666695</v>
      </c>
      <c r="L53" s="1">
        <f>K53-$K$7</f>
        <v>-3.2598344999999984</v>
      </c>
      <c r="M53" s="30">
        <f>SQRT((D53*D53)+(H53*H53))</f>
        <v>0.66919215026711598</v>
      </c>
      <c r="N53" s="17"/>
      <c r="O53" s="10">
        <f>POWER(2,-L53)</f>
        <v>9.578730741603021</v>
      </c>
      <c r="P53" s="29">
        <f>M53/SQRT((COUNT(C51:C53)+COUNT(G51:G53)/2))</f>
        <v>0.33459607513355799</v>
      </c>
    </row>
    <row r="54" spans="2:16">
      <c r="B54" t="s">
        <v>96</v>
      </c>
      <c r="C54">
        <v>26.683332</v>
      </c>
      <c r="D54" s="13"/>
      <c r="E54" s="9"/>
      <c r="F54" s="9"/>
      <c r="G54">
        <v>18.842058000000002</v>
      </c>
      <c r="I54" s="9"/>
      <c r="J54" s="9"/>
      <c r="K54" s="9"/>
      <c r="L54" s="9"/>
      <c r="M54" s="9"/>
      <c r="N54" s="9"/>
      <c r="O54" s="9"/>
    </row>
    <row r="55" spans="2:16">
      <c r="B55" t="s">
        <v>96</v>
      </c>
      <c r="C55">
        <v>27.669374000000001</v>
      </c>
      <c r="D55" s="12"/>
      <c r="E55" s="9"/>
      <c r="F55" s="9"/>
      <c r="G55">
        <v>18.900469000000001</v>
      </c>
      <c r="H55" s="12"/>
      <c r="I55" s="9"/>
      <c r="J55" s="9"/>
      <c r="K55" s="9"/>
      <c r="L55" s="9"/>
      <c r="M55" s="9"/>
      <c r="N55" s="9"/>
      <c r="O55" s="9"/>
    </row>
    <row r="56" spans="2:16" ht="15.75">
      <c r="B56" t="s">
        <v>96</v>
      </c>
      <c r="C56">
        <v>25.420442999999999</v>
      </c>
      <c r="D56" s="5">
        <f>STDEV(C54:C56)</f>
        <v>1.1273019482262467</v>
      </c>
      <c r="E56" s="1">
        <f>AVERAGE(C54:C56)</f>
        <v>26.591049666666663</v>
      </c>
      <c r="F56" s="9"/>
      <c r="G56">
        <v>19.002468</v>
      </c>
      <c r="H56" s="4">
        <f>STDEV(G54:G56)</f>
        <v>8.1186009695841305E-2</v>
      </c>
      <c r="I56" s="1">
        <f>AVERAGE(G54:G56)</f>
        <v>18.914998333333333</v>
      </c>
      <c r="J56" s="9"/>
      <c r="K56" s="1">
        <f>E56-I56</f>
        <v>7.67605133333333</v>
      </c>
      <c r="L56" s="1">
        <f>K56-$K$7</f>
        <v>-2.852183333333338</v>
      </c>
      <c r="M56" s="30">
        <f>SQRT((D56*D56)+(H56*H56))</f>
        <v>1.1302215936023452</v>
      </c>
      <c r="N56" s="17"/>
      <c r="O56" s="10">
        <f>POWER(2,-L56)</f>
        <v>7.2209233745558308</v>
      </c>
      <c r="P56" s="29">
        <f>M56/SQRT((COUNT(C54:C56)+COUNT(G54:G56)/2))</f>
        <v>0.53279156871978972</v>
      </c>
    </row>
    <row r="57" spans="2:16">
      <c r="B57" t="s">
        <v>97</v>
      </c>
      <c r="C57">
        <v>22.742222000000002</v>
      </c>
      <c r="D57" s="13"/>
      <c r="E57" s="9"/>
      <c r="F57" s="9"/>
      <c r="G57">
        <v>17.662973000000001</v>
      </c>
      <c r="I57" s="9"/>
      <c r="J57" s="9"/>
      <c r="K57" s="9"/>
      <c r="L57" s="9"/>
      <c r="M57" s="9"/>
      <c r="N57" s="9"/>
      <c r="O57" s="9"/>
    </row>
    <row r="58" spans="2:16">
      <c r="B58" t="s">
        <v>97</v>
      </c>
      <c r="C58">
        <v>24.216763</v>
      </c>
      <c r="D58" s="12"/>
      <c r="E58" s="9"/>
      <c r="F58" s="9"/>
      <c r="G58">
        <v>16.828949999999999</v>
      </c>
      <c r="H58" s="12"/>
      <c r="I58" s="9"/>
      <c r="J58" s="9"/>
      <c r="K58" s="9"/>
      <c r="L58" s="9"/>
      <c r="M58" s="9"/>
      <c r="N58" s="9"/>
      <c r="O58" s="9"/>
    </row>
    <row r="59" spans="2:16" ht="15.75">
      <c r="B59" t="s">
        <v>97</v>
      </c>
      <c r="C59">
        <v>23.637447000000002</v>
      </c>
      <c r="D59" s="5">
        <f>STDEV(C57:C59)</f>
        <v>0.74288917849654812</v>
      </c>
      <c r="E59" s="1">
        <f>AVERAGE(C57:C59)</f>
        <v>23.532143999999999</v>
      </c>
      <c r="F59" s="9"/>
      <c r="G59">
        <v>16.496676999999998</v>
      </c>
      <c r="H59" s="4">
        <f>STDEV(G57:G59)</f>
        <v>0.60086688357658435</v>
      </c>
      <c r="I59" s="1">
        <f>AVERAGE(G57:G59)</f>
        <v>16.996199999999998</v>
      </c>
      <c r="J59" s="9"/>
      <c r="K59" s="1">
        <f>E59-I59</f>
        <v>6.5359440000000006</v>
      </c>
      <c r="L59" s="1">
        <f>K59-$K$7</f>
        <v>-3.9922906666666673</v>
      </c>
      <c r="M59" s="30">
        <f>SQRT((D59*D59)+(H59*H59))</f>
        <v>0.955471267650845</v>
      </c>
      <c r="N59" s="17"/>
      <c r="O59" s="10">
        <f>POWER(2,-L59)</f>
        <v>15.914728792276968</v>
      </c>
      <c r="P59" s="29">
        <f>M59/SQRT((COUNT(C57:C59)+COUNT(G57:G59)/2))</f>
        <v>0.45041347505654622</v>
      </c>
    </row>
    <row r="60" spans="2:16">
      <c r="B60" t="s">
        <v>98</v>
      </c>
      <c r="C60">
        <v>23.852972000000001</v>
      </c>
      <c r="D60" s="13"/>
      <c r="E60" s="9"/>
      <c r="F60" s="9"/>
      <c r="G60">
        <v>17.0076</v>
      </c>
      <c r="I60" s="9"/>
      <c r="J60" s="9"/>
      <c r="K60" s="9"/>
      <c r="L60" s="9"/>
      <c r="M60" s="9"/>
      <c r="N60" s="9"/>
      <c r="O60" s="9"/>
    </row>
    <row r="61" spans="2:16">
      <c r="B61" t="s">
        <v>98</v>
      </c>
      <c r="C61">
        <v>24.684266999999998</v>
      </c>
      <c r="D61" s="12"/>
      <c r="E61" s="9"/>
      <c r="F61" s="9"/>
      <c r="G61">
        <v>17.042967000000001</v>
      </c>
      <c r="H61" s="12"/>
      <c r="I61" s="9"/>
      <c r="J61" s="9"/>
      <c r="K61" s="9"/>
      <c r="L61" s="9"/>
      <c r="M61" s="9"/>
      <c r="N61" s="9"/>
      <c r="O61" s="9"/>
    </row>
    <row r="62" spans="2:16" ht="15.75">
      <c r="B62" t="s">
        <v>98</v>
      </c>
      <c r="C62">
        <v>24.342855</v>
      </c>
      <c r="D62" s="5">
        <f>STDEV(C60:C62)</f>
        <v>0.41785142583982304</v>
      </c>
      <c r="E62" s="1">
        <f>AVERAGE(C60:C62)</f>
        <v>24.293364666666665</v>
      </c>
      <c r="F62" s="9"/>
      <c r="G62">
        <v>17.030501999999998</v>
      </c>
      <c r="H62" s="4">
        <f>STDEV(G60:G62)</f>
        <v>1.7938331945864073E-2</v>
      </c>
      <c r="I62" s="1">
        <f>AVERAGE(G60:G62)</f>
        <v>17.027023</v>
      </c>
      <c r="J62" s="9"/>
      <c r="K62" s="1">
        <f>E62-I62</f>
        <v>7.2663416666666656</v>
      </c>
      <c r="L62" s="1">
        <f>K62-$K$7</f>
        <v>-3.2618930000000024</v>
      </c>
      <c r="M62" s="30">
        <f>SQRT((D62*D62)+(H62*H62))</f>
        <v>0.41823629425167441</v>
      </c>
      <c r="N62" s="17"/>
      <c r="O62" s="10">
        <f>POWER(2,-L62)</f>
        <v>9.5924078462472409</v>
      </c>
      <c r="P62" s="29">
        <f>M62/SQRT((COUNT(C60:C62)+COUNT(G60:G62)/2))</f>
        <v>0.19715847986912752</v>
      </c>
    </row>
    <row r="63" spans="2:16">
      <c r="B63" t="s">
        <v>99</v>
      </c>
      <c r="C63">
        <v>24.844866</v>
      </c>
      <c r="D63" s="13"/>
      <c r="E63" s="9"/>
      <c r="F63" s="9"/>
      <c r="G63">
        <v>17.638556999999999</v>
      </c>
      <c r="I63" s="9"/>
      <c r="J63" s="9"/>
      <c r="K63" s="9"/>
      <c r="L63" s="9"/>
      <c r="M63" s="9"/>
      <c r="N63" s="9"/>
      <c r="O63" s="9"/>
    </row>
    <row r="64" spans="2:16">
      <c r="B64" t="s">
        <v>99</v>
      </c>
      <c r="C64">
        <v>25.483830000000001</v>
      </c>
      <c r="D64" s="12"/>
      <c r="E64" s="9"/>
      <c r="F64" s="9"/>
      <c r="G64">
        <v>17.604876999999998</v>
      </c>
      <c r="H64" s="12"/>
      <c r="I64" s="9"/>
      <c r="J64" s="9"/>
      <c r="K64" s="9"/>
      <c r="L64" s="9"/>
      <c r="M64" s="9"/>
      <c r="N64" s="9"/>
      <c r="O64" s="9"/>
    </row>
    <row r="65" spans="2:16" ht="15.75">
      <c r="B65" t="s">
        <v>99</v>
      </c>
      <c r="C65">
        <v>24.790129</v>
      </c>
      <c r="D65" s="5">
        <f>STDEV(C63:C65)</f>
        <v>0.38567953231187718</v>
      </c>
      <c r="E65" s="1">
        <f>AVERAGE(C63:C65)</f>
        <v>25.039608333333334</v>
      </c>
      <c r="F65" s="9"/>
      <c r="G65">
        <v>17.285592999999999</v>
      </c>
      <c r="H65" s="4">
        <f>STDEV(G63:G65)</f>
        <v>0.19479057144882017</v>
      </c>
      <c r="I65" s="1">
        <f>AVERAGE(G63:G65)</f>
        <v>17.509675666666663</v>
      </c>
      <c r="J65" s="9"/>
      <c r="K65" s="1">
        <f>E65-I65</f>
        <v>7.5299326666666708</v>
      </c>
      <c r="L65" s="1">
        <f>K65-$K$7</f>
        <v>-2.9983019999999971</v>
      </c>
      <c r="M65" s="30">
        <f>SQRT((D65*D65)+(H65*H65))</f>
        <v>0.43207877565285041</v>
      </c>
      <c r="N65" s="17"/>
      <c r="O65" s="10">
        <f>POWER(2,-L65)</f>
        <v>7.9905898275022613</v>
      </c>
      <c r="P65" s="29">
        <f>M65/SQRT((COUNT(C63:C65)+COUNT(G63:G65)/2))</f>
        <v>0.20368388818060765</v>
      </c>
    </row>
    <row r="66" spans="2:16">
      <c r="B66" t="s">
        <v>100</v>
      </c>
      <c r="C66">
        <v>24.491351999999999</v>
      </c>
      <c r="D66" s="13"/>
      <c r="E66" s="9"/>
      <c r="F66" s="9"/>
      <c r="G66">
        <v>16.693691000000001</v>
      </c>
      <c r="I66" s="9"/>
      <c r="J66" s="9"/>
      <c r="K66" s="9"/>
      <c r="L66" s="9"/>
      <c r="M66" s="9"/>
      <c r="N66" s="9"/>
      <c r="O66" s="9"/>
    </row>
    <row r="67" spans="2:16">
      <c r="B67" t="s">
        <v>100</v>
      </c>
      <c r="C67">
        <v>24.297993000000002</v>
      </c>
      <c r="D67" s="12"/>
      <c r="E67" s="9"/>
      <c r="F67" s="9"/>
      <c r="G67">
        <v>16.178284000000001</v>
      </c>
      <c r="H67" s="12"/>
      <c r="I67" s="9"/>
      <c r="J67" s="9"/>
      <c r="K67" s="9"/>
      <c r="L67" s="9"/>
      <c r="M67" s="9"/>
      <c r="N67" s="9"/>
      <c r="O67" s="9"/>
    </row>
    <row r="68" spans="2:16" ht="15.75">
      <c r="B68" t="s">
        <v>100</v>
      </c>
      <c r="C68">
        <v>24.06278</v>
      </c>
      <c r="D68" s="5">
        <f>STDEV(C66:C68)</f>
        <v>0.21462634873712366</v>
      </c>
      <c r="E68" s="1">
        <f>AVERAGE(C66:C68)</f>
        <v>24.284041666666667</v>
      </c>
      <c r="F68" s="9"/>
      <c r="G68">
        <v>16.936883999999999</v>
      </c>
      <c r="H68" s="4">
        <f>STDEV(G66:G68)</f>
        <v>0.38735452557432565</v>
      </c>
      <c r="I68" s="1">
        <f>AVERAGE(G66:G68)</f>
        <v>16.602953000000003</v>
      </c>
      <c r="J68" s="9"/>
      <c r="K68" s="1">
        <f>E68-I68</f>
        <v>7.681088666666664</v>
      </c>
      <c r="L68" s="1">
        <f>K68-$K$7</f>
        <v>-2.847146000000004</v>
      </c>
      <c r="M68" s="30">
        <f>SQRT((D68*D68)+(H68*H68))</f>
        <v>0.44284082699672161</v>
      </c>
      <c r="N68" s="17"/>
      <c r="O68" s="10">
        <f>POWER(2,-L68)</f>
        <v>7.1957546670268853</v>
      </c>
      <c r="P68" s="29">
        <f>M68/SQRT((COUNT(C66:C68)+COUNT(G66:G68)/2))</f>
        <v>0.20875716783709375</v>
      </c>
    </row>
    <row r="69" spans="2:16">
      <c r="B69" t="s">
        <v>101</v>
      </c>
      <c r="C69">
        <v>25.227246999999998</v>
      </c>
      <c r="D69" s="13"/>
      <c r="E69" s="9"/>
      <c r="F69" s="9"/>
      <c r="G69">
        <v>16.944675</v>
      </c>
      <c r="I69" s="9"/>
      <c r="J69" s="9"/>
      <c r="K69" s="9"/>
      <c r="L69" s="9"/>
      <c r="M69" s="9"/>
      <c r="N69" s="9"/>
      <c r="O69" s="9"/>
    </row>
    <row r="70" spans="2:16">
      <c r="B70" t="s">
        <v>101</v>
      </c>
      <c r="C70">
        <v>25.260615999999999</v>
      </c>
      <c r="D70" s="12"/>
      <c r="E70" s="9"/>
      <c r="F70" s="9"/>
      <c r="G70">
        <v>17.178678999999999</v>
      </c>
      <c r="H70" s="12"/>
      <c r="I70" s="9"/>
      <c r="J70" s="9"/>
      <c r="K70" s="9"/>
      <c r="L70" s="9"/>
      <c r="M70" s="9"/>
      <c r="N70" s="9"/>
      <c r="O70" s="9"/>
    </row>
    <row r="71" spans="2:16" ht="15.75">
      <c r="B71" t="s">
        <v>101</v>
      </c>
      <c r="C71">
        <v>25.214369999999999</v>
      </c>
      <c r="D71" s="5">
        <f>STDEV(C69:C71)</f>
        <v>2.3867690175912216E-2</v>
      </c>
      <c r="E71" s="1">
        <f>AVERAGE(C69:C71)</f>
        <v>25.234077666666664</v>
      </c>
      <c r="F71" s="9"/>
      <c r="G71">
        <v>17.531804999999999</v>
      </c>
      <c r="H71" s="4">
        <f>STDEV(G69:G71)</f>
        <v>0.29557217978905936</v>
      </c>
      <c r="I71" s="1">
        <f>AVERAGE(G69:G71)</f>
        <v>17.218386333333331</v>
      </c>
      <c r="J71" s="9"/>
      <c r="K71" s="1">
        <f>E71-I71</f>
        <v>8.0156913333333328</v>
      </c>
      <c r="L71" s="1">
        <f>K71-$K$7</f>
        <v>-2.5125433333333351</v>
      </c>
      <c r="M71" s="30">
        <f>SQRT((D71*D71)+(H71*H71))</f>
        <v>0.29653428149134692</v>
      </c>
      <c r="N71" s="17"/>
      <c r="O71" s="10">
        <f>POWER(2,-L71)</f>
        <v>5.7062514960279964</v>
      </c>
      <c r="P71" s="29">
        <f>M71/SQRT((COUNT(C69:C71)+COUNT(G69:G71)/2))</f>
        <v>0.13978760086454131</v>
      </c>
    </row>
    <row r="72" spans="2:16">
      <c r="B72" t="s">
        <v>102</v>
      </c>
      <c r="C72">
        <v>24.596713999999999</v>
      </c>
      <c r="D72" s="13"/>
      <c r="E72" s="9"/>
      <c r="F72" s="9"/>
      <c r="G72">
        <v>17.164491999999999</v>
      </c>
      <c r="I72" s="9"/>
      <c r="J72" s="9"/>
      <c r="K72" s="9"/>
      <c r="L72" s="9"/>
      <c r="M72" s="9"/>
      <c r="N72" s="9"/>
      <c r="O72" s="9"/>
    </row>
    <row r="73" spans="2:16">
      <c r="B73" t="s">
        <v>102</v>
      </c>
      <c r="C73">
        <v>24.573180000000001</v>
      </c>
      <c r="D73" s="12"/>
      <c r="E73" s="9"/>
      <c r="F73" s="9"/>
      <c r="G73">
        <v>17.083991999999999</v>
      </c>
      <c r="H73" s="12"/>
      <c r="I73" s="9"/>
      <c r="J73" s="9"/>
      <c r="K73" s="9"/>
      <c r="L73" s="9"/>
      <c r="M73" s="9"/>
      <c r="N73" s="9"/>
      <c r="O73" s="9"/>
    </row>
    <row r="74" spans="2:16" ht="15.75">
      <c r="B74" t="s">
        <v>102</v>
      </c>
      <c r="C74">
        <v>24.425388000000002</v>
      </c>
      <c r="D74" s="5">
        <f>STDEV(C72:C74)</f>
        <v>9.2869911431706975E-2</v>
      </c>
      <c r="E74" s="1">
        <f>AVERAGE(C72:C74)</f>
        <v>24.531760666666667</v>
      </c>
      <c r="F74" s="9"/>
      <c r="G74">
        <v>17.061095999999999</v>
      </c>
      <c r="H74" s="4">
        <f>STDEV(G72:G74)</f>
        <v>5.4306552139989042E-2</v>
      </c>
      <c r="I74" s="1">
        <f>AVERAGE(G72:G74)</f>
        <v>17.103193333333333</v>
      </c>
      <c r="J74" s="9"/>
      <c r="K74" s="1">
        <f>E74-I74</f>
        <v>7.4285673333333335</v>
      </c>
      <c r="L74" s="1">
        <f>K74-$K$7</f>
        <v>-3.0996673333333344</v>
      </c>
      <c r="M74" s="30">
        <f>SQRT((D74*D74)+(H74*H74))</f>
        <v>0.10758262896335284</v>
      </c>
      <c r="N74" s="17"/>
      <c r="O74" s="10">
        <f>POWER(2,-L74)</f>
        <v>8.5722108323251049</v>
      </c>
      <c r="P74" s="29">
        <f>M74/SQRT((COUNT(C72:C74)+COUNT(G72:G74)/2))</f>
        <v>5.0714937651908716E-2</v>
      </c>
    </row>
    <row r="75" spans="2:16">
      <c r="B75" t="s">
        <v>103</v>
      </c>
      <c r="C75">
        <v>26.44529</v>
      </c>
      <c r="D75" s="13"/>
      <c r="E75" s="9"/>
      <c r="F75" s="9"/>
      <c r="G75">
        <v>18.601182999999999</v>
      </c>
      <c r="I75" s="9"/>
      <c r="J75" s="9"/>
      <c r="K75" s="9"/>
      <c r="L75" s="9"/>
      <c r="M75" s="9"/>
      <c r="N75" s="9"/>
      <c r="O75" s="9"/>
    </row>
    <row r="76" spans="2:16">
      <c r="B76" t="s">
        <v>103</v>
      </c>
      <c r="C76">
        <v>26.29017</v>
      </c>
      <c r="D76" s="12"/>
      <c r="E76" s="9"/>
      <c r="F76" s="9"/>
      <c r="G76">
        <v>19.472605000000001</v>
      </c>
      <c r="H76" s="12"/>
      <c r="I76" s="9"/>
      <c r="J76" s="9"/>
      <c r="K76" s="9"/>
      <c r="L76" s="9"/>
      <c r="M76" s="9"/>
      <c r="N76" s="9"/>
      <c r="O76" s="9"/>
    </row>
    <row r="77" spans="2:16" ht="15.75">
      <c r="B77" t="s">
        <v>103</v>
      </c>
      <c r="C77">
        <v>25.484120999999998</v>
      </c>
      <c r="D77" s="5">
        <f>STDEV(C75:C77)</f>
        <v>0.51601405849094517</v>
      </c>
      <c r="E77" s="1">
        <f>AVERAGE(C75:C77)</f>
        <v>26.073193666666668</v>
      </c>
      <c r="F77" s="9"/>
      <c r="G77">
        <v>19.624003999999999</v>
      </c>
      <c r="H77" s="4">
        <f>STDEV(G75:G77)</f>
        <v>0.55203574119280374</v>
      </c>
      <c r="I77" s="1">
        <f>AVERAGE(G75:G77)</f>
        <v>19.232597333333334</v>
      </c>
      <c r="J77" s="9"/>
      <c r="K77" s="1">
        <f>E77-I77</f>
        <v>6.8405963333333339</v>
      </c>
      <c r="L77" s="1">
        <f>K77-$K$7</f>
        <v>-3.687638333333334</v>
      </c>
      <c r="M77" s="30">
        <f>SQRT((D77*D77)+(H77*H77))</f>
        <v>0.7556546619419382</v>
      </c>
      <c r="N77" s="17"/>
      <c r="O77" s="10">
        <f>POWER(2,-L77)</f>
        <v>12.885158094385094</v>
      </c>
      <c r="P77" s="29">
        <f>M77/SQRT((COUNT(C75:C77)+COUNT(G75:G77)/2))</f>
        <v>0.35621902379624848</v>
      </c>
    </row>
    <row r="78" spans="2:16">
      <c r="B78" t="s">
        <v>104</v>
      </c>
      <c r="C78">
        <v>22.884588000000001</v>
      </c>
      <c r="D78" s="13"/>
      <c r="E78" s="9"/>
      <c r="F78" s="9"/>
      <c r="G78">
        <v>17.253056000000001</v>
      </c>
      <c r="I78" s="9"/>
      <c r="J78" s="9"/>
      <c r="K78" s="9"/>
      <c r="L78" s="9"/>
      <c r="M78" s="9"/>
      <c r="N78" s="9"/>
      <c r="O78" s="9"/>
    </row>
    <row r="79" spans="2:16">
      <c r="B79" t="s">
        <v>104</v>
      </c>
      <c r="C79">
        <v>22.811565000000002</v>
      </c>
      <c r="D79" s="12"/>
      <c r="E79" s="9"/>
      <c r="F79" s="9"/>
      <c r="G79">
        <v>17.920445999999998</v>
      </c>
      <c r="H79" s="12"/>
      <c r="I79" s="9"/>
      <c r="J79" s="9"/>
      <c r="K79" s="9"/>
      <c r="L79" s="9"/>
      <c r="M79" s="9"/>
      <c r="N79" s="9"/>
      <c r="O79" s="9"/>
    </row>
    <row r="80" spans="2:16" ht="15.75">
      <c r="B80" t="s">
        <v>104</v>
      </c>
      <c r="C80">
        <v>23.310247</v>
      </c>
      <c r="D80" s="5">
        <f>STDEV(C78:C80)</f>
        <v>0.26932065149616896</v>
      </c>
      <c r="E80" s="1">
        <f>AVERAGE(C78:C80)</f>
        <v>23.002133333333333</v>
      </c>
      <c r="F80" s="9"/>
      <c r="G80">
        <v>17.999025</v>
      </c>
      <c r="H80" s="4">
        <f>STDEV(G78:G80)</f>
        <v>0.40988897283321279</v>
      </c>
      <c r="I80" s="1">
        <f>AVERAGE(G78:G80)</f>
        <v>17.724175666666667</v>
      </c>
      <c r="J80" s="9"/>
      <c r="K80" s="1">
        <f>E80-I80</f>
        <v>5.2779576666666657</v>
      </c>
      <c r="L80" s="1">
        <f>K80-$K$7</f>
        <v>-5.2502770000000023</v>
      </c>
      <c r="M80" s="30">
        <f>SQRT((D80*D80)+(H80*H80))</f>
        <v>0.49045140775879842</v>
      </c>
      <c r="N80" s="17"/>
      <c r="O80" s="10">
        <f>POWER(2,-L80)</f>
        <v>38.061934937401638</v>
      </c>
      <c r="P80" s="29">
        <f>M80/SQRT((COUNT(C78:C80)+COUNT(G78:G80)/2))</f>
        <v>0.23120101084582326</v>
      </c>
    </row>
    <row r="81" spans="2:16">
      <c r="B81" t="s">
        <v>105</v>
      </c>
      <c r="C81">
        <v>24.890426999999999</v>
      </c>
      <c r="D81" s="13"/>
      <c r="E81" s="9"/>
      <c r="F81" s="9"/>
      <c r="G81">
        <v>17.921520000000001</v>
      </c>
      <c r="I81" s="9"/>
      <c r="J81" s="9"/>
      <c r="K81" s="9"/>
      <c r="L81" s="9"/>
      <c r="M81" s="9"/>
      <c r="N81" s="9"/>
      <c r="O81" s="9"/>
    </row>
    <row r="82" spans="2:16">
      <c r="B82" t="s">
        <v>105</v>
      </c>
      <c r="C82">
        <v>25.690704</v>
      </c>
      <c r="D82" s="12"/>
      <c r="E82" s="9"/>
      <c r="F82" s="9"/>
      <c r="G82">
        <v>18.292422999999999</v>
      </c>
      <c r="H82" s="12"/>
      <c r="I82" s="9"/>
      <c r="J82" s="9"/>
      <c r="K82" s="9"/>
      <c r="L82" s="9"/>
      <c r="M82" s="9"/>
      <c r="N82" s="9"/>
      <c r="O82" s="9"/>
    </row>
    <row r="83" spans="2:16" ht="15.75">
      <c r="B83" t="s">
        <v>105</v>
      </c>
      <c r="C83">
        <v>25.571522000000002</v>
      </c>
      <c r="D83" s="5">
        <f>STDEV(C81:C83)</f>
        <v>0.431767303239114</v>
      </c>
      <c r="E83" s="1">
        <f>AVERAGE(C81:C83)</f>
        <v>25.384217666666668</v>
      </c>
      <c r="F83" s="9"/>
      <c r="G83">
        <v>17.851724999999998</v>
      </c>
      <c r="H83" s="4">
        <f>STDEV(G81:G83)</f>
        <v>0.23687377251654382</v>
      </c>
      <c r="I83" s="1">
        <f>AVERAGE(G81:G83)</f>
        <v>18.021889333333334</v>
      </c>
      <c r="J83" s="9"/>
      <c r="K83" s="1">
        <f>E83-I83</f>
        <v>7.362328333333334</v>
      </c>
      <c r="L83" s="1">
        <f>K83-$K$7</f>
        <v>-3.1659063333333339</v>
      </c>
      <c r="M83" s="30">
        <f>SQRT((D83*D83)+(H83*H83))</f>
        <v>0.49247557122419422</v>
      </c>
      <c r="N83" s="17"/>
      <c r="O83" s="10">
        <f>POWER(2,-L83)</f>
        <v>8.9749651276382227</v>
      </c>
      <c r="P83" s="29">
        <f>M83/SQRT((COUNT(C81:C83)+COUNT(G81:G83)/2))</f>
        <v>0.23215521065423089</v>
      </c>
    </row>
    <row r="84" spans="2:16">
      <c r="B84" t="s">
        <v>106</v>
      </c>
      <c r="C84">
        <v>25.417252999999999</v>
      </c>
      <c r="D84" s="13"/>
      <c r="E84" s="9"/>
      <c r="F84" s="9"/>
      <c r="G84">
        <v>18.822886</v>
      </c>
      <c r="I84" s="9"/>
      <c r="J84" s="9"/>
      <c r="K84" s="9"/>
      <c r="L84" s="9"/>
      <c r="M84" s="9"/>
      <c r="N84" s="9"/>
      <c r="O84" s="9"/>
    </row>
    <row r="85" spans="2:16">
      <c r="B85" t="s">
        <v>106</v>
      </c>
      <c r="C85">
        <v>26.418786999999998</v>
      </c>
      <c r="D85" s="12"/>
      <c r="E85" s="9"/>
      <c r="F85" s="9"/>
      <c r="G85">
        <v>18.644573000000001</v>
      </c>
      <c r="H85" s="12"/>
      <c r="I85" s="9"/>
      <c r="J85" s="9"/>
      <c r="K85" s="9"/>
      <c r="L85" s="9"/>
      <c r="M85" s="9"/>
      <c r="N85" s="9"/>
      <c r="O85" s="9"/>
    </row>
    <row r="86" spans="2:16" ht="15.75">
      <c r="B86" t="s">
        <v>106</v>
      </c>
      <c r="C86">
        <v>27.141618999999999</v>
      </c>
      <c r="D86" s="5">
        <f>STDEV(C84:C86)</f>
        <v>0.86592864942182635</v>
      </c>
      <c r="E86" s="1">
        <f>AVERAGE(C84:C86)</f>
        <v>26.32588633333333</v>
      </c>
      <c r="F86" s="9"/>
      <c r="G86">
        <v>18.865725999999999</v>
      </c>
      <c r="H86" s="4">
        <f>STDEV(G84:G86)</f>
        <v>0.11728842012889883</v>
      </c>
      <c r="I86" s="1">
        <f>AVERAGE(G84:G86)</f>
        <v>18.777728333333332</v>
      </c>
      <c r="J86" s="9"/>
      <c r="K86" s="1">
        <f>E86-I86</f>
        <v>7.5481579999999973</v>
      </c>
      <c r="L86" s="1">
        <f>K86-$K$7</f>
        <v>-2.9800766666666707</v>
      </c>
      <c r="M86" s="30">
        <f>SQRT((D86*D86)+(H86*H86))</f>
        <v>0.87383579658070853</v>
      </c>
      <c r="N86" s="17"/>
      <c r="O86" s="10">
        <f>POWER(2,-L86)</f>
        <v>7.8902809244642373</v>
      </c>
      <c r="P86" s="29">
        <f>M86/SQRT((COUNT(C84:C86)+COUNT(G84:G86)/2))</f>
        <v>0.41193014493717839</v>
      </c>
    </row>
    <row r="87" spans="2:16">
      <c r="B87" t="s">
        <v>107</v>
      </c>
      <c r="C87">
        <v>24.948608</v>
      </c>
      <c r="D87" s="13"/>
      <c r="E87" s="9"/>
      <c r="F87" s="9"/>
      <c r="G87">
        <v>17.333988000000002</v>
      </c>
      <c r="I87" s="9"/>
      <c r="J87" s="9"/>
      <c r="K87" s="9"/>
      <c r="L87" s="9"/>
      <c r="M87" s="9"/>
      <c r="N87" s="9"/>
      <c r="O87" s="9"/>
    </row>
    <row r="88" spans="2:16">
      <c r="B88" t="s">
        <v>107</v>
      </c>
      <c r="C88">
        <v>26.414885000000002</v>
      </c>
      <c r="D88" s="12"/>
      <c r="E88" s="9"/>
      <c r="F88" s="9"/>
      <c r="G88">
        <v>17.620391999999999</v>
      </c>
      <c r="H88" s="12"/>
      <c r="I88" s="9"/>
      <c r="J88" s="9"/>
      <c r="K88" s="9"/>
      <c r="L88" s="9"/>
      <c r="M88" s="9"/>
      <c r="N88" s="9"/>
      <c r="O88" s="9"/>
    </row>
    <row r="89" spans="2:16" ht="15.75">
      <c r="B89" t="s">
        <v>107</v>
      </c>
      <c r="C89">
        <v>26.631627999999999</v>
      </c>
      <c r="D89" s="5">
        <f>STDEV(C87:C89)</f>
        <v>0.91556012811622456</v>
      </c>
      <c r="E89" s="1">
        <f>AVERAGE(C87:C89)</f>
        <v>25.998373666666669</v>
      </c>
      <c r="F89" s="9"/>
      <c r="G89">
        <v>17.279274000000001</v>
      </c>
      <c r="H89" s="4">
        <f>STDEV(G87:G89)</f>
        <v>0.1832040587868593</v>
      </c>
      <c r="I89" s="1">
        <f>AVERAGE(G87:G89)</f>
        <v>17.411218000000002</v>
      </c>
      <c r="J89" s="9"/>
      <c r="K89" s="1">
        <f>E89-I89</f>
        <v>8.5871556666666677</v>
      </c>
      <c r="L89" s="1">
        <f>K89-$K$7</f>
        <v>-1.9410790000000002</v>
      </c>
      <c r="M89" s="30">
        <f>SQRT((D89*D89)+(H89*H89))</f>
        <v>0.93370984537605495</v>
      </c>
      <c r="N89" s="17"/>
      <c r="O89" s="10">
        <f>POWER(2,-L89)</f>
        <v>3.8399273075468683</v>
      </c>
      <c r="P89" s="29">
        <f>M89/SQRT((COUNT(C87:C89)+COUNT(G87:G89)/2))</f>
        <v>0.44015504221736751</v>
      </c>
    </row>
    <row r="90" spans="2:16">
      <c r="B90" t="s">
        <v>108</v>
      </c>
      <c r="C90">
        <v>26.342310000000001</v>
      </c>
      <c r="D90" s="13"/>
      <c r="E90" s="9"/>
      <c r="F90" s="9"/>
      <c r="G90">
        <v>17.355827000000001</v>
      </c>
      <c r="I90" s="9"/>
      <c r="J90" s="9"/>
      <c r="K90" s="9"/>
      <c r="L90" s="9"/>
      <c r="M90" s="9"/>
      <c r="N90" s="9"/>
      <c r="O90" s="9"/>
    </row>
    <row r="91" spans="2:16">
      <c r="B91" t="s">
        <v>108</v>
      </c>
      <c r="C91">
        <v>27.45008</v>
      </c>
      <c r="D91" s="12"/>
      <c r="E91" s="9"/>
      <c r="F91" s="9"/>
      <c r="G91">
        <v>16.799797000000002</v>
      </c>
      <c r="H91" s="12"/>
      <c r="I91" s="9"/>
      <c r="J91" s="9"/>
      <c r="K91" s="9"/>
      <c r="L91" s="9"/>
      <c r="M91" s="9"/>
      <c r="N91" s="9"/>
      <c r="O91" s="9"/>
    </row>
    <row r="92" spans="2:16" ht="15.75">
      <c r="B92" t="s">
        <v>108</v>
      </c>
      <c r="C92">
        <v>26.088705000000001</v>
      </c>
      <c r="D92" s="5">
        <f>STDEV(C90:C92)</f>
        <v>0.72397188706348847</v>
      </c>
      <c r="E92" s="1">
        <f>AVERAGE(C90:C92)</f>
        <v>26.627031666666667</v>
      </c>
      <c r="F92" s="9"/>
      <c r="G92">
        <v>17.246426</v>
      </c>
      <c r="H92" s="4">
        <f>STDEV(G90:G92)</f>
        <v>0.29456617913512356</v>
      </c>
      <c r="I92" s="1">
        <f>AVERAGE(G90:G92)</f>
        <v>17.134016666666668</v>
      </c>
      <c r="J92" s="9"/>
      <c r="K92" s="1">
        <f>E92-I92</f>
        <v>9.4930149999999998</v>
      </c>
      <c r="L92" s="1">
        <f>K92-$K$7</f>
        <v>-1.0352196666666682</v>
      </c>
      <c r="M92" s="30">
        <f>SQRT((D92*D92)+(H92*H92))</f>
        <v>0.78160381725560568</v>
      </c>
      <c r="N92" s="17"/>
      <c r="O92" s="10">
        <f>POWER(2,-L92)</f>
        <v>2.0494256705900664</v>
      </c>
      <c r="P92" s="29">
        <f>M92/SQRT((COUNT(C90:C92)+COUNT(G90:G92)/2))</f>
        <v>0.3684515729218199</v>
      </c>
    </row>
    <row r="93" spans="2:16">
      <c r="B93" t="s">
        <v>109</v>
      </c>
      <c r="C93">
        <v>27.053985999999998</v>
      </c>
      <c r="D93" s="13"/>
      <c r="E93" s="9"/>
      <c r="F93" s="9"/>
      <c r="G93">
        <v>20.078962000000001</v>
      </c>
      <c r="I93" s="9"/>
      <c r="J93" s="9"/>
      <c r="K93" s="9"/>
      <c r="L93" s="9"/>
      <c r="M93" s="9"/>
      <c r="N93" s="9"/>
      <c r="O93" s="9"/>
    </row>
    <row r="94" spans="2:16">
      <c r="B94" t="s">
        <v>109</v>
      </c>
      <c r="C94">
        <v>27.197814999999999</v>
      </c>
      <c r="D94" s="12"/>
      <c r="E94" s="9"/>
      <c r="F94" s="9"/>
      <c r="G94">
        <v>20.042313</v>
      </c>
      <c r="H94" s="12"/>
      <c r="I94" s="9"/>
      <c r="J94" s="9"/>
      <c r="K94" s="9"/>
      <c r="L94" s="9"/>
      <c r="M94" s="9"/>
      <c r="N94" s="9"/>
      <c r="O94" s="9"/>
    </row>
    <row r="95" spans="2:16" ht="15.75">
      <c r="B95" t="s">
        <v>109</v>
      </c>
      <c r="C95">
        <v>27.12603</v>
      </c>
      <c r="D95" s="5">
        <f>STDEV(C93:C95)</f>
        <v>7.1914538866166333E-2</v>
      </c>
      <c r="E95" s="1">
        <f>AVERAGE(C93:C95)</f>
        <v>27.125943666666668</v>
      </c>
      <c r="F95" s="9"/>
      <c r="G95">
        <v>19.667625000000001</v>
      </c>
      <c r="H95" s="4">
        <f>STDEV(G93:G95)</f>
        <v>0.22764459658087915</v>
      </c>
      <c r="I95" s="1">
        <f>AVERAGE(G93:G95)</f>
        <v>19.929633333333332</v>
      </c>
      <c r="J95" s="9"/>
      <c r="K95" s="1">
        <f>E95-I95</f>
        <v>7.1963103333333365</v>
      </c>
      <c r="L95" s="1">
        <f>K95-$K$7</f>
        <v>-3.3319243333333315</v>
      </c>
      <c r="M95" s="30">
        <f>SQRT((D95*D95)+(H95*H95))</f>
        <v>0.23873366593927334</v>
      </c>
      <c r="N95" s="17"/>
      <c r="O95" s="10">
        <f>POWER(2,-L95)</f>
        <v>10.069529246142913</v>
      </c>
      <c r="P95" s="29">
        <f>M95/SQRT((COUNT(C93:C95)+COUNT(G93:G95)/2))</f>
        <v>0.11254012938878941</v>
      </c>
    </row>
    <row r="96" spans="2:16">
      <c r="B96" t="s">
        <v>110</v>
      </c>
      <c r="C96">
        <v>28.170147</v>
      </c>
      <c r="D96" s="13"/>
      <c r="E96" s="9"/>
      <c r="F96" s="9"/>
      <c r="G96">
        <v>19.639794999999999</v>
      </c>
      <c r="I96" s="9"/>
      <c r="J96" s="9"/>
      <c r="K96" s="9"/>
      <c r="L96" s="9"/>
      <c r="M96" s="9"/>
      <c r="N96" s="9"/>
      <c r="O96" s="9"/>
    </row>
    <row r="97" spans="2:16">
      <c r="B97" t="s">
        <v>110</v>
      </c>
      <c r="C97">
        <v>28.249669999999998</v>
      </c>
      <c r="D97" s="12"/>
      <c r="E97" s="9"/>
      <c r="F97" s="9"/>
      <c r="G97">
        <v>19.642157000000001</v>
      </c>
      <c r="H97" s="12"/>
      <c r="I97" s="9"/>
      <c r="J97" s="9"/>
      <c r="K97" s="9"/>
      <c r="L97" s="9"/>
      <c r="M97" s="9"/>
      <c r="N97" s="9"/>
      <c r="O97" s="9"/>
    </row>
    <row r="98" spans="2:16" ht="15.75">
      <c r="B98" t="s">
        <v>110</v>
      </c>
      <c r="C98"/>
      <c r="D98" s="5">
        <f>STDEV(C96:C98)</f>
        <v>5.6231252560296568E-2</v>
      </c>
      <c r="E98" s="1">
        <f>AVERAGE(C96:C98)</f>
        <v>28.209908499999997</v>
      </c>
      <c r="F98" s="9"/>
      <c r="G98">
        <v>19.705404000000001</v>
      </c>
      <c r="H98" s="4">
        <f>STDEV(G96:G98)</f>
        <v>3.7216266457021932E-2</v>
      </c>
      <c r="I98" s="1">
        <f>AVERAGE(G96:G98)</f>
        <v>19.662452000000002</v>
      </c>
      <c r="J98" s="9"/>
      <c r="K98" s="1">
        <f>E98-I98</f>
        <v>8.5474564999999956</v>
      </c>
      <c r="L98" s="1">
        <f>K98-$K$7</f>
        <v>-1.9807781666666724</v>
      </c>
      <c r="M98" s="30">
        <f>SQRT((D98*D98)+(H98*H98))</f>
        <v>6.7431478209363876E-2</v>
      </c>
      <c r="N98" s="17"/>
      <c r="O98" s="10">
        <f>POWER(2,-L98)</f>
        <v>3.947059224622766</v>
      </c>
      <c r="P98" s="29">
        <f>M98/SQRT((COUNT(C96:C98)+COUNT(G96:G98)/2))</f>
        <v>3.6043641220450347E-2</v>
      </c>
    </row>
    <row r="99" spans="2:16">
      <c r="B99" t="s">
        <v>111</v>
      </c>
      <c r="C99">
        <v>26.535910000000001</v>
      </c>
      <c r="D99" s="13"/>
      <c r="E99" s="9"/>
      <c r="F99" s="9"/>
      <c r="G99">
        <v>19.588450000000002</v>
      </c>
      <c r="I99" s="9"/>
      <c r="J99" s="9"/>
      <c r="K99" s="9"/>
      <c r="L99" s="9"/>
      <c r="M99" s="9"/>
      <c r="N99" s="9"/>
      <c r="O99" s="9"/>
    </row>
    <row r="100" spans="2:16">
      <c r="B100" t="s">
        <v>111</v>
      </c>
      <c r="C100">
        <v>26.867540000000002</v>
      </c>
      <c r="D100" s="12"/>
      <c r="E100" s="9"/>
      <c r="F100" s="9"/>
      <c r="G100">
        <v>19.588153999999999</v>
      </c>
      <c r="H100" s="12"/>
      <c r="I100" s="9"/>
      <c r="J100" s="9"/>
      <c r="K100" s="9"/>
      <c r="L100" s="9"/>
      <c r="M100" s="9"/>
      <c r="N100" s="9"/>
      <c r="O100" s="9"/>
    </row>
    <row r="101" spans="2:16" ht="15.75">
      <c r="B101" t="s">
        <v>111</v>
      </c>
      <c r="C101">
        <v>26.705514999999998</v>
      </c>
      <c r="D101" s="5">
        <f>STDEV(C99:C101)</f>
        <v>0.16582943724786892</v>
      </c>
      <c r="E101" s="1">
        <f>AVERAGE(C99:C101)</f>
        <v>26.702988333333337</v>
      </c>
      <c r="F101" s="9"/>
      <c r="G101">
        <v>19.650469000000001</v>
      </c>
      <c r="H101" s="4">
        <f>STDEV(G99:G101)</f>
        <v>3.5892439319909084E-2</v>
      </c>
      <c r="I101" s="1">
        <f>AVERAGE(G99:G101)</f>
        <v>19.609024333333334</v>
      </c>
      <c r="J101" s="9"/>
      <c r="K101" s="1">
        <f>E101-I101</f>
        <v>7.0939640000000033</v>
      </c>
      <c r="L101" s="1">
        <f>K101-$K$7</f>
        <v>-3.4342706666666647</v>
      </c>
      <c r="M101" s="30">
        <f>SQRT((D101*D101)+(H101*H101))</f>
        <v>0.16966929438846101</v>
      </c>
      <c r="N101" s="17"/>
      <c r="O101" s="10">
        <f>POWER(2,-L101)</f>
        <v>10.809820536340935</v>
      </c>
      <c r="P101" s="29">
        <f>M101/SQRT((COUNT(C99:C101)+COUNT(G99:G101)/2))</f>
        <v>7.9982872414144951E-2</v>
      </c>
    </row>
    <row r="102" spans="2:16">
      <c r="B102" t="s">
        <v>112</v>
      </c>
      <c r="C102">
        <v>27.224281000000001</v>
      </c>
      <c r="D102" s="13"/>
      <c r="E102" s="9"/>
      <c r="F102" s="9"/>
      <c r="G102">
        <v>19.164767999999999</v>
      </c>
      <c r="I102" s="9"/>
      <c r="J102" s="9"/>
      <c r="K102" s="9"/>
      <c r="L102" s="9"/>
      <c r="M102" s="9"/>
      <c r="N102" s="9"/>
      <c r="O102" s="9"/>
    </row>
    <row r="103" spans="2:16">
      <c r="B103" t="s">
        <v>112</v>
      </c>
      <c r="C103">
        <v>27.207954000000001</v>
      </c>
      <c r="D103" s="12"/>
      <c r="E103" s="9"/>
      <c r="F103" s="9"/>
      <c r="G103">
        <v>19.162575</v>
      </c>
      <c r="H103" s="12"/>
      <c r="I103" s="9"/>
      <c r="J103" s="9"/>
      <c r="K103" s="9"/>
      <c r="L103" s="9"/>
      <c r="M103" s="9"/>
      <c r="N103" s="9"/>
      <c r="O103" s="9"/>
    </row>
    <row r="104" spans="2:16" ht="15.75">
      <c r="B104" t="s">
        <v>112</v>
      </c>
      <c r="C104">
        <v>28.993690000000001</v>
      </c>
      <c r="D104" s="5">
        <f>STDEV(C102:C104)</f>
        <v>1.0263144289078001</v>
      </c>
      <c r="E104" s="1">
        <f>AVERAGE(C102:C104)</f>
        <v>27.80864166666667</v>
      </c>
      <c r="F104" s="9"/>
      <c r="G104">
        <v>19.242977</v>
      </c>
      <c r="H104" s="4">
        <f>STDEV(G102:G104)</f>
        <v>4.5800179282764218E-2</v>
      </c>
      <c r="I104" s="1">
        <f>AVERAGE(G102:G104)</f>
        <v>19.190106666666665</v>
      </c>
      <c r="J104" s="9"/>
      <c r="K104" s="1">
        <f>E104-I104</f>
        <v>8.6185350000000049</v>
      </c>
      <c r="L104" s="1">
        <f>K104-$K$7</f>
        <v>-1.909699666666663</v>
      </c>
      <c r="M104" s="30">
        <f>SQRT((D104*D104)+(H104*H104))</f>
        <v>1.0273358571600026</v>
      </c>
      <c r="N104" s="17"/>
      <c r="O104" s="10">
        <f>POWER(2,-L104)</f>
        <v>3.7573087369254017</v>
      </c>
      <c r="P104" s="29">
        <f>M104/SQRT((COUNT(C102:C104)+COUNT(G102:G104)/2))</f>
        <v>0.48429076743595484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104"/>
  <sheetViews>
    <sheetView showGridLines="0" topLeftCell="A76" workbookViewId="0">
      <selection activeCell="S96" sqref="S96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3" customWidth="1"/>
    <col min="7" max="7" width="8.140625" style="8" customWidth="1"/>
    <col min="8" max="8" width="5" style="8" customWidth="1"/>
    <col min="9" max="9" width="5.85546875" style="8" customWidth="1"/>
    <col min="10" max="10" width="0.5703125" style="13" customWidth="1"/>
    <col min="11" max="11" width="5.28515625" style="8" customWidth="1"/>
    <col min="12" max="13" width="5.5703125" style="8" customWidth="1"/>
    <col min="14" max="14" width="1.140625" style="13" customWidth="1"/>
    <col min="15" max="15" width="8.7109375" style="8" customWidth="1"/>
    <col min="16" max="16" width="6.28515625" style="14" customWidth="1"/>
    <col min="17" max="17" width="9.140625" style="15"/>
  </cols>
  <sheetData>
    <row r="1" spans="2:16" ht="6" customHeight="1"/>
    <row r="2" spans="2:16" ht="20.25">
      <c r="B2" s="11" t="s">
        <v>3</v>
      </c>
      <c r="C2" s="18" t="s">
        <v>0</v>
      </c>
      <c r="D2" s="25" t="s">
        <v>1</v>
      </c>
      <c r="E2" s="26" t="s">
        <v>6</v>
      </c>
      <c r="F2" s="19"/>
      <c r="G2" s="18" t="s">
        <v>0</v>
      </c>
      <c r="H2" s="25" t="s">
        <v>1</v>
      </c>
      <c r="I2" s="26" t="s">
        <v>6</v>
      </c>
      <c r="J2" s="19"/>
      <c r="K2" s="27" t="s">
        <v>7</v>
      </c>
      <c r="L2" s="28" t="s">
        <v>8</v>
      </c>
      <c r="M2" s="16" t="s">
        <v>1</v>
      </c>
      <c r="N2" s="31"/>
      <c r="O2" s="18" t="s">
        <v>2</v>
      </c>
      <c r="P2" s="14" t="s">
        <v>5</v>
      </c>
    </row>
    <row r="3" spans="2:16" ht="15.75">
      <c r="C3" s="34" t="s">
        <v>138</v>
      </c>
      <c r="D3" s="35"/>
      <c r="E3" s="36"/>
      <c r="F3" s="20"/>
      <c r="G3" s="37" t="s">
        <v>79</v>
      </c>
      <c r="H3" s="37"/>
      <c r="I3" s="37"/>
      <c r="J3" s="21"/>
      <c r="K3" s="22"/>
      <c r="L3" s="23"/>
      <c r="M3" s="23"/>
      <c r="N3" s="32"/>
    </row>
    <row r="4" spans="2:16" ht="5.25" customHeight="1">
      <c r="C4" s="24"/>
      <c r="G4" s="24"/>
    </row>
    <row r="5" spans="2:16">
      <c r="B5" s="6"/>
      <c r="C5">
        <v>23.910952000000002</v>
      </c>
      <c r="D5" s="13"/>
      <c r="E5" s="9"/>
      <c r="F5" s="9"/>
      <c r="G5">
        <v>12.747218999999999</v>
      </c>
      <c r="H5" s="13"/>
      <c r="I5" s="9"/>
      <c r="J5" s="9"/>
      <c r="K5" s="9"/>
      <c r="L5" s="9"/>
      <c r="M5" s="9"/>
      <c r="N5" s="9"/>
      <c r="O5" s="9"/>
    </row>
    <row r="6" spans="2:16">
      <c r="B6" s="2" t="s">
        <v>4</v>
      </c>
      <c r="C6">
        <v>24.088818</v>
      </c>
      <c r="D6" s="12"/>
      <c r="E6" s="9"/>
      <c r="F6" s="9"/>
      <c r="G6">
        <v>12.514347000000001</v>
      </c>
      <c r="H6" s="12"/>
      <c r="I6" s="9"/>
      <c r="J6" s="9"/>
      <c r="K6" s="9"/>
      <c r="L6" s="9"/>
      <c r="M6" s="9"/>
      <c r="N6" s="9"/>
      <c r="O6" s="9"/>
    </row>
    <row r="7" spans="2:16" ht="15.75">
      <c r="B7" s="2"/>
      <c r="C7">
        <v>24.630222</v>
      </c>
      <c r="D7" s="5">
        <f>STDEV(C5:C8)</f>
        <v>0.37463402988183536</v>
      </c>
      <c r="E7" s="1">
        <f>AVERAGE(C5:C8)</f>
        <v>24.209997333333334</v>
      </c>
      <c r="F7" s="9"/>
      <c r="G7">
        <v>12.161963999999999</v>
      </c>
      <c r="H7" s="4">
        <f>STDEV(G5:G8)</f>
        <v>0.29465419339111942</v>
      </c>
      <c r="I7" s="1">
        <f>AVERAGE(G5:G8)</f>
        <v>12.47451</v>
      </c>
      <c r="J7" s="9"/>
      <c r="K7" s="3">
        <f>E7-I7</f>
        <v>11.735487333333333</v>
      </c>
      <c r="L7" s="1">
        <f>K7-$K$7</f>
        <v>0</v>
      </c>
      <c r="M7" s="30">
        <f>SQRT((D7*D7)+(H7*H7))</f>
        <v>0.47662537702946023</v>
      </c>
      <c r="N7" s="17"/>
      <c r="O7" s="10">
        <f>POWER(2,-L7)</f>
        <v>1</v>
      </c>
      <c r="P7" s="29">
        <f>M7/SQRT((COUNT(C5:C8)+COUNT(G5:G8)/2))</f>
        <v>0.22468335745541751</v>
      </c>
    </row>
    <row r="8" spans="2:16">
      <c r="B8" s="2"/>
      <c r="C8" s="7"/>
      <c r="D8" s="12"/>
      <c r="E8" s="9"/>
      <c r="F8" s="9"/>
      <c r="G8" s="7"/>
      <c r="H8" s="12"/>
      <c r="I8" s="9"/>
      <c r="J8" s="9"/>
      <c r="K8" s="9"/>
      <c r="L8" s="9"/>
      <c r="M8" s="9"/>
      <c r="N8" s="9"/>
      <c r="O8" s="9"/>
    </row>
    <row r="9" spans="2:16">
      <c r="B9" t="s">
        <v>81</v>
      </c>
      <c r="C9"/>
      <c r="D9" s="13"/>
      <c r="E9" s="9"/>
      <c r="F9" s="9"/>
      <c r="G9">
        <v>16.752400999999999</v>
      </c>
      <c r="I9" s="9"/>
      <c r="J9" s="9"/>
      <c r="K9" s="9"/>
      <c r="L9" s="9"/>
      <c r="M9" s="9"/>
      <c r="N9" s="9"/>
      <c r="O9" s="9"/>
    </row>
    <row r="10" spans="2:16">
      <c r="B10" t="s">
        <v>81</v>
      </c>
      <c r="C10">
        <v>25.14292</v>
      </c>
      <c r="D10" s="12"/>
      <c r="E10" s="9"/>
      <c r="F10" s="9"/>
      <c r="G10">
        <v>16.782133000000002</v>
      </c>
      <c r="H10" s="12"/>
      <c r="I10" s="9"/>
      <c r="J10" s="9"/>
      <c r="K10" s="9"/>
      <c r="L10" s="9"/>
      <c r="M10" s="9"/>
      <c r="N10" s="9"/>
      <c r="O10" s="9"/>
    </row>
    <row r="11" spans="2:16" ht="15.75">
      <c r="B11" t="s">
        <v>81</v>
      </c>
      <c r="C11">
        <v>26.956372999999999</v>
      </c>
      <c r="D11" s="5">
        <f>STDEV(C9:C11)</f>
        <v>1.2823049136630063</v>
      </c>
      <c r="E11" s="1">
        <f>AVERAGE(C9:C11)</f>
        <v>26.049646500000001</v>
      </c>
      <c r="F11" s="9"/>
      <c r="G11">
        <v>17.098139</v>
      </c>
      <c r="H11" s="4">
        <f>STDEV(G9:G11)</f>
        <v>0.191606605881492</v>
      </c>
      <c r="I11" s="1">
        <f>AVERAGE(G9:G11)</f>
        <v>16.877557666666664</v>
      </c>
      <c r="J11" s="9"/>
      <c r="K11" s="1">
        <f>E11-I11</f>
        <v>9.172088833333337</v>
      </c>
      <c r="L11" s="1">
        <f>K11-$K$7</f>
        <v>-2.5633984999999964</v>
      </c>
      <c r="M11" s="30">
        <f>SQRT((D11*D11)+(H11*H11))</f>
        <v>1.2965411613295257</v>
      </c>
      <c r="N11" s="17"/>
      <c r="O11" s="10">
        <f>POWER(2,-L11)</f>
        <v>5.9109847560492961</v>
      </c>
      <c r="P11" s="29">
        <f>M11/SQRT((COUNT(C9:C11)+COUNT(G9:G11)/2))</f>
        <v>0.69303040193501209</v>
      </c>
    </row>
    <row r="12" spans="2:16">
      <c r="B12" t="s">
        <v>82</v>
      </c>
      <c r="C12">
        <v>27.286936000000001</v>
      </c>
      <c r="D12" s="13"/>
      <c r="E12" s="9"/>
      <c r="F12" s="9"/>
      <c r="G12">
        <v>17.400309</v>
      </c>
      <c r="I12" s="9"/>
      <c r="J12" s="9"/>
      <c r="K12" s="9"/>
      <c r="L12" s="9"/>
      <c r="M12" s="9"/>
      <c r="N12" s="9"/>
      <c r="O12" s="9"/>
    </row>
    <row r="13" spans="2:16">
      <c r="B13" t="s">
        <v>82</v>
      </c>
      <c r="C13">
        <v>27.272843999999999</v>
      </c>
      <c r="D13" s="12"/>
      <c r="E13" s="9"/>
      <c r="F13" s="9"/>
      <c r="G13">
        <v>18.478672</v>
      </c>
      <c r="H13" s="12"/>
      <c r="I13" s="9"/>
      <c r="J13" s="9"/>
      <c r="K13" s="9"/>
      <c r="L13" s="9"/>
      <c r="M13" s="9"/>
      <c r="N13" s="9"/>
      <c r="O13" s="9"/>
    </row>
    <row r="14" spans="2:16" ht="15.75">
      <c r="B14" t="s">
        <v>82</v>
      </c>
      <c r="C14">
        <v>26.856573000000001</v>
      </c>
      <c r="D14" s="5">
        <f>STDEV(C12:C14)</f>
        <v>0.2445037292400026</v>
      </c>
      <c r="E14" s="1">
        <f>AVERAGE(C12:C14)</f>
        <v>27.138784333333334</v>
      </c>
      <c r="F14" s="9"/>
      <c r="G14">
        <v>17.899187000000001</v>
      </c>
      <c r="H14" s="4">
        <f>STDEV(G12:G14)</f>
        <v>0.53968337691011137</v>
      </c>
      <c r="I14" s="1">
        <f>AVERAGE(G12:G14)</f>
        <v>17.926055999999999</v>
      </c>
      <c r="J14" s="9"/>
      <c r="K14" s="1">
        <f>E14-I14</f>
        <v>9.2127283333333345</v>
      </c>
      <c r="L14" s="1">
        <f>K14-$K$7</f>
        <v>-2.5227589999999989</v>
      </c>
      <c r="M14" s="30">
        <f>SQRT((D14*D14)+(H14*H14))</f>
        <v>0.59248647320033376</v>
      </c>
      <c r="N14" s="17"/>
      <c r="O14" s="10">
        <f>POWER(2,-L14)</f>
        <v>5.7468006317331115</v>
      </c>
      <c r="P14" s="29">
        <f>M14/SQRT((COUNT(C12:C14)+COUNT(G12:G14)/2))</f>
        <v>0.27930080197417179</v>
      </c>
    </row>
    <row r="15" spans="2:16">
      <c r="B15" t="s">
        <v>83</v>
      </c>
      <c r="C15">
        <v>26.499523</v>
      </c>
      <c r="D15" s="13"/>
      <c r="E15" s="9"/>
      <c r="F15" s="9"/>
      <c r="G15">
        <v>17.622382999999999</v>
      </c>
      <c r="I15" s="9"/>
      <c r="J15" s="9"/>
      <c r="K15" s="9"/>
      <c r="L15" s="9"/>
      <c r="M15" s="9"/>
      <c r="N15" s="9"/>
      <c r="O15" s="9"/>
    </row>
    <row r="16" spans="2:16">
      <c r="B16" t="s">
        <v>83</v>
      </c>
      <c r="C16">
        <v>26.128532</v>
      </c>
      <c r="D16" s="12"/>
      <c r="E16" s="9"/>
      <c r="F16" s="9"/>
      <c r="G16">
        <v>17.739857000000001</v>
      </c>
      <c r="H16" s="12"/>
      <c r="I16" s="9"/>
      <c r="J16" s="9"/>
      <c r="K16" s="9"/>
      <c r="L16" s="9"/>
      <c r="M16" s="9"/>
      <c r="N16" s="9"/>
      <c r="O16" s="9"/>
    </row>
    <row r="17" spans="2:16" ht="15.75">
      <c r="B17" t="s">
        <v>83</v>
      </c>
      <c r="C17">
        <v>26.249911999999998</v>
      </c>
      <c r="D17" s="5">
        <f>STDEV(C15:C17)</f>
        <v>0.18915297063545683</v>
      </c>
      <c r="E17" s="1">
        <f>AVERAGE(C15:C17)</f>
        <v>26.292655666666665</v>
      </c>
      <c r="F17" s="9"/>
      <c r="G17">
        <v>17.834202000000001</v>
      </c>
      <c r="H17" s="4">
        <f>STDEV(G15:G17)</f>
        <v>0.10611975033109315</v>
      </c>
      <c r="I17" s="1">
        <f>AVERAGE(G15:G17)</f>
        <v>17.732147333333334</v>
      </c>
      <c r="J17" s="9"/>
      <c r="K17" s="1">
        <f>E17-I17</f>
        <v>8.5605083333333312</v>
      </c>
      <c r="L17" s="1">
        <f>K17-$K$7</f>
        <v>-3.1749790000000022</v>
      </c>
      <c r="M17" s="30">
        <f>SQRT((D17*D17)+(H17*H17))</f>
        <v>0.21688763844569736</v>
      </c>
      <c r="N17" s="17"/>
      <c r="O17" s="10">
        <f>POWER(2,-L17)</f>
        <v>9.0315837729388608</v>
      </c>
      <c r="P17" s="29">
        <f>M17/SQRT((COUNT(C15:C17)+COUNT(G15:G17)/2))</f>
        <v>0.10224181326699251</v>
      </c>
    </row>
    <row r="18" spans="2:16">
      <c r="B18" t="s">
        <v>84</v>
      </c>
      <c r="C18">
        <v>25.399963</v>
      </c>
      <c r="D18" s="13"/>
      <c r="E18" s="9"/>
      <c r="F18" s="9"/>
      <c r="G18">
        <v>16.769708999999999</v>
      </c>
      <c r="I18" s="9"/>
      <c r="J18" s="9"/>
      <c r="K18" s="9"/>
      <c r="L18" s="9"/>
      <c r="M18" s="9"/>
      <c r="N18" s="9"/>
      <c r="O18" s="9"/>
    </row>
    <row r="19" spans="2:16">
      <c r="B19" t="s">
        <v>84</v>
      </c>
      <c r="C19">
        <v>23.902884</v>
      </c>
      <c r="D19" s="12"/>
      <c r="E19" s="9"/>
      <c r="F19" s="9"/>
      <c r="G19">
        <v>16.253820000000001</v>
      </c>
      <c r="H19" s="12"/>
      <c r="I19" s="9"/>
      <c r="J19" s="9"/>
      <c r="K19" s="9"/>
      <c r="L19" s="9"/>
      <c r="M19" s="9"/>
      <c r="N19" s="9"/>
      <c r="O19" s="9"/>
    </row>
    <row r="20" spans="2:16" ht="15.75">
      <c r="B20" t="s">
        <v>84</v>
      </c>
      <c r="C20">
        <v>24.770758000000001</v>
      </c>
      <c r="D20" s="5">
        <f>STDEV(C18:C20)</f>
        <v>0.75170359230905037</v>
      </c>
      <c r="E20" s="1">
        <f>AVERAGE(C18:C20)</f>
        <v>24.691201666666668</v>
      </c>
      <c r="F20" s="9"/>
      <c r="G20">
        <v>16.633427000000001</v>
      </c>
      <c r="H20" s="4">
        <f>STDEV(G18:G20)</f>
        <v>0.26733740176490417</v>
      </c>
      <c r="I20" s="1">
        <f>AVERAGE(G18:G20)</f>
        <v>16.552318666666665</v>
      </c>
      <c r="J20" s="9"/>
      <c r="K20" s="1">
        <f>E20-I20</f>
        <v>8.1388830000000034</v>
      </c>
      <c r="L20" s="1">
        <f>K20-$K$7</f>
        <v>-3.59660433333333</v>
      </c>
      <c r="M20" s="30">
        <f>SQRT((D20*D20)+(H20*H20))</f>
        <v>0.79782678387776673</v>
      </c>
      <c r="N20" s="17"/>
      <c r="O20" s="10">
        <f>POWER(2,-L20)</f>
        <v>12.09722579578129</v>
      </c>
      <c r="P20" s="29">
        <f>M20/SQRT((COUNT(C18:C20)+COUNT(G18:G20)/2))</f>
        <v>0.37609915272814864</v>
      </c>
    </row>
    <row r="21" spans="2:16">
      <c r="B21" t="s">
        <v>85</v>
      </c>
      <c r="C21">
        <v>22.592932000000001</v>
      </c>
      <c r="D21" s="13"/>
      <c r="E21" s="9"/>
      <c r="F21" s="9"/>
      <c r="G21">
        <v>16.480042000000001</v>
      </c>
      <c r="I21" s="9"/>
      <c r="J21" s="9"/>
      <c r="K21" s="9"/>
      <c r="L21" s="9"/>
      <c r="M21" s="9"/>
      <c r="N21" s="9"/>
      <c r="O21" s="9"/>
    </row>
    <row r="22" spans="2:16">
      <c r="B22" t="s">
        <v>85</v>
      </c>
      <c r="C22">
        <v>22.91996</v>
      </c>
      <c r="D22" s="12"/>
      <c r="E22" s="9"/>
      <c r="F22" s="9"/>
      <c r="G22">
        <v>15.287868</v>
      </c>
      <c r="H22" s="12"/>
      <c r="I22" s="9"/>
      <c r="J22" s="9"/>
      <c r="K22" s="9"/>
      <c r="L22" s="9"/>
      <c r="M22" s="9"/>
      <c r="N22" s="9"/>
      <c r="O22" s="9"/>
    </row>
    <row r="23" spans="2:16" ht="15.75">
      <c r="B23" t="s">
        <v>85</v>
      </c>
      <c r="C23">
        <v>22.841781999999998</v>
      </c>
      <c r="D23" s="5">
        <f>STDEV(C21:C23)</f>
        <v>0.17077540561021151</v>
      </c>
      <c r="E23" s="1">
        <f>AVERAGE(C21:C23)</f>
        <v>22.784891333333334</v>
      </c>
      <c r="F23" s="9"/>
      <c r="G23">
        <v>16.881739</v>
      </c>
      <c r="H23" s="4">
        <f>STDEV(G21:G23)</f>
        <v>0.82896160855276269</v>
      </c>
      <c r="I23" s="1">
        <f>AVERAGE(G21:G23)</f>
        <v>16.216549666666666</v>
      </c>
      <c r="J23" s="9"/>
      <c r="K23" s="1">
        <f>E23-I23</f>
        <v>6.5683416666666687</v>
      </c>
      <c r="L23" s="1">
        <f>K23-$K$7</f>
        <v>-5.1671456666666646</v>
      </c>
      <c r="M23" s="30">
        <f>SQRT((D23*D23)+(H23*H23))</f>
        <v>0.84636965187541779</v>
      </c>
      <c r="N23" s="17"/>
      <c r="O23" s="10">
        <f>POWER(2,-L23)</f>
        <v>35.93071319124541</v>
      </c>
      <c r="P23" s="29">
        <f>M23/SQRT((COUNT(C21:C23)+COUNT(G21:G23)/2))</f>
        <v>0.39898248015440368</v>
      </c>
    </row>
    <row r="24" spans="2:16">
      <c r="B24" t="s">
        <v>86</v>
      </c>
      <c r="C24">
        <v>26.09958</v>
      </c>
      <c r="D24" s="13"/>
      <c r="E24" s="9"/>
      <c r="F24" s="9"/>
      <c r="G24">
        <v>16.428677</v>
      </c>
      <c r="I24" s="9"/>
      <c r="J24" s="9"/>
      <c r="K24" s="9"/>
      <c r="L24" s="9"/>
      <c r="M24" s="9"/>
      <c r="N24" s="9"/>
      <c r="O24" s="9"/>
    </row>
    <row r="25" spans="2:16">
      <c r="B25" t="s">
        <v>86</v>
      </c>
      <c r="C25">
        <v>24.433332</v>
      </c>
      <c r="D25" s="12"/>
      <c r="E25" s="9"/>
      <c r="F25" s="9"/>
      <c r="G25">
        <v>16.915783000000001</v>
      </c>
      <c r="H25" s="12"/>
      <c r="I25" s="9"/>
      <c r="J25" s="9"/>
      <c r="K25" s="9"/>
      <c r="L25" s="9"/>
      <c r="M25" s="9"/>
      <c r="N25" s="9"/>
      <c r="O25" s="9"/>
    </row>
    <row r="26" spans="2:16" ht="15.75">
      <c r="B26" t="s">
        <v>86</v>
      </c>
      <c r="C26">
        <v>25.927225</v>
      </c>
      <c r="D26" s="5">
        <f>STDEV(C24:C26)</f>
        <v>0.91631553326145865</v>
      </c>
      <c r="E26" s="1">
        <f>AVERAGE(C24:C26)</f>
        <v>25.486712333333333</v>
      </c>
      <c r="F26" s="9"/>
      <c r="G26">
        <v>16.601535999999999</v>
      </c>
      <c r="H26" s="4">
        <f>STDEV(G24:G26)</f>
        <v>0.24694927486129287</v>
      </c>
      <c r="I26" s="1">
        <f>AVERAGE(G24:G26)</f>
        <v>16.64866533333333</v>
      </c>
      <c r="J26" s="9"/>
      <c r="K26" s="1">
        <f>E26-I26</f>
        <v>8.8380470000000031</v>
      </c>
      <c r="L26" s="1">
        <f>K26-$K$7</f>
        <v>-2.8974403333333303</v>
      </c>
      <c r="M26" s="30">
        <f>SQRT((D26*D26)+(H26*H26))</f>
        <v>0.94900900988913151</v>
      </c>
      <c r="N26" s="17"/>
      <c r="O26" s="10">
        <f>POWER(2,-L26)</f>
        <v>7.4510323844938071</v>
      </c>
      <c r="P26" s="29">
        <f>M26/SQRT((COUNT(C24:C26)+COUNT(G24:G26)/2))</f>
        <v>0.44736713753315754</v>
      </c>
    </row>
    <row r="27" spans="2:16">
      <c r="B27" t="s">
        <v>87</v>
      </c>
      <c r="C27">
        <v>25.694710000000001</v>
      </c>
      <c r="D27" s="13"/>
      <c r="E27" s="9"/>
      <c r="F27" s="9"/>
      <c r="G27">
        <v>18.655138000000001</v>
      </c>
      <c r="I27" s="9"/>
      <c r="J27" s="9"/>
      <c r="K27" s="9"/>
      <c r="L27" s="9"/>
      <c r="M27" s="9"/>
      <c r="N27" s="9"/>
      <c r="O27" s="9"/>
    </row>
    <row r="28" spans="2:16">
      <c r="B28" t="s">
        <v>87</v>
      </c>
      <c r="C28">
        <v>26.014285999999998</v>
      </c>
      <c r="D28" s="12"/>
      <c r="E28" s="9"/>
      <c r="F28" s="9"/>
      <c r="G28">
        <v>16.418634000000001</v>
      </c>
      <c r="H28" s="12"/>
      <c r="I28" s="9"/>
      <c r="J28" s="9"/>
      <c r="K28" s="9"/>
      <c r="L28" s="9"/>
      <c r="M28" s="9"/>
      <c r="N28" s="9"/>
      <c r="O28" s="9"/>
    </row>
    <row r="29" spans="2:16" ht="15.75">
      <c r="B29" t="s">
        <v>87</v>
      </c>
      <c r="C29">
        <v>25.942034</v>
      </c>
      <c r="D29" s="5">
        <f>STDEV(C27:C29)</f>
        <v>0.16758994214910178</v>
      </c>
      <c r="E29" s="1">
        <f>AVERAGE(C27:C29)</f>
        <v>25.883676666666663</v>
      </c>
      <c r="F29" s="9"/>
      <c r="G29">
        <v>17.160692000000001</v>
      </c>
      <c r="H29" s="4">
        <f>STDEV(G27:G29)</f>
        <v>1.1391494681190926</v>
      </c>
      <c r="I29" s="1">
        <f>AVERAGE(G27:G29)</f>
        <v>17.411488000000002</v>
      </c>
      <c r="J29" s="9"/>
      <c r="K29" s="1">
        <f>E29-I29</f>
        <v>8.4721886666666606</v>
      </c>
      <c r="L29" s="1">
        <f>K29-$K$7</f>
        <v>-3.2632986666666728</v>
      </c>
      <c r="M29" s="30">
        <f>SQRT((D29*D29)+(H29*H29))</f>
        <v>1.151411264242951</v>
      </c>
      <c r="N29" s="17"/>
      <c r="O29" s="10">
        <f>POWER(2,-L29)</f>
        <v>9.601758608910659</v>
      </c>
      <c r="P29" s="29">
        <f>M29/SQRT((COUNT(C27:C29)+COUNT(G27:G29)/2))</f>
        <v>0.54278047525384432</v>
      </c>
    </row>
    <row r="30" spans="2:16">
      <c r="B30" t="s">
        <v>88</v>
      </c>
      <c r="C30">
        <v>26.694199999999999</v>
      </c>
      <c r="D30" s="13"/>
      <c r="E30" s="9"/>
      <c r="F30" s="9"/>
      <c r="G30">
        <v>15.945353000000001</v>
      </c>
      <c r="I30" s="9"/>
      <c r="J30" s="9"/>
      <c r="K30" s="9"/>
      <c r="L30" s="9"/>
      <c r="M30" s="9"/>
      <c r="N30" s="9"/>
      <c r="O30" s="9"/>
    </row>
    <row r="31" spans="2:16">
      <c r="B31" t="s">
        <v>88</v>
      </c>
      <c r="C31">
        <v>24.560205</v>
      </c>
      <c r="D31" s="12"/>
      <c r="E31" s="9"/>
      <c r="F31" s="9"/>
      <c r="G31">
        <v>15.351191999999999</v>
      </c>
      <c r="H31" s="12"/>
      <c r="I31" s="9"/>
      <c r="J31" s="9"/>
      <c r="K31" s="9"/>
      <c r="L31" s="9"/>
      <c r="M31" s="9"/>
      <c r="N31" s="9"/>
      <c r="O31" s="9"/>
    </row>
    <row r="32" spans="2:16" ht="15.75">
      <c r="B32" t="s">
        <v>88</v>
      </c>
      <c r="C32">
        <v>25.759878</v>
      </c>
      <c r="D32" s="5">
        <f>STDEV(C30:C32)</f>
        <v>1.0697435492239158</v>
      </c>
      <c r="E32" s="1">
        <f>AVERAGE(C30:C32)</f>
        <v>25.67142766666667</v>
      </c>
      <c r="F32" s="9"/>
      <c r="G32">
        <v>16.607918000000002</v>
      </c>
      <c r="H32" s="4">
        <f>STDEV(G30:G32)</f>
        <v>0.62867319441049219</v>
      </c>
      <c r="I32" s="1">
        <f>AVERAGE(G30:G32)</f>
        <v>15.968154333333336</v>
      </c>
      <c r="J32" s="9"/>
      <c r="K32" s="1">
        <f>E32-I32</f>
        <v>9.7032733333333336</v>
      </c>
      <c r="L32" s="1">
        <f>K32-$K$7</f>
        <v>-2.0322139999999997</v>
      </c>
      <c r="M32" s="30">
        <f>SQRT((D32*D32)+(H32*H32))</f>
        <v>1.2407986325252269</v>
      </c>
      <c r="N32" s="17"/>
      <c r="O32" s="10">
        <f>POWER(2,-L32)</f>
        <v>4.0903208090305867</v>
      </c>
      <c r="P32" s="29">
        <f>M32/SQRT((COUNT(C30:C32)+COUNT(G30:G32)/2))</f>
        <v>0.58491808476372209</v>
      </c>
    </row>
    <row r="33" spans="2:16">
      <c r="B33" t="s">
        <v>89</v>
      </c>
      <c r="C33">
        <v>22.23978</v>
      </c>
      <c r="D33" s="13"/>
      <c r="E33" s="9"/>
      <c r="F33" s="9"/>
      <c r="G33">
        <v>15.326263000000001</v>
      </c>
      <c r="I33" s="9"/>
      <c r="J33" s="9"/>
      <c r="K33" s="9"/>
      <c r="L33" s="9"/>
      <c r="M33" s="9"/>
      <c r="N33" s="9"/>
      <c r="O33" s="9"/>
    </row>
    <row r="34" spans="2:16">
      <c r="B34" t="s">
        <v>89</v>
      </c>
      <c r="C34">
        <v>23.514523000000001</v>
      </c>
      <c r="D34" s="12"/>
      <c r="E34" s="9"/>
      <c r="F34" s="9"/>
      <c r="G34"/>
      <c r="H34" s="12"/>
      <c r="I34" s="9"/>
      <c r="J34" s="9"/>
      <c r="K34" s="9"/>
      <c r="L34" s="9"/>
      <c r="M34" s="9"/>
      <c r="N34" s="9"/>
      <c r="O34" s="9"/>
    </row>
    <row r="35" spans="2:16" ht="15.75">
      <c r="B35" t="s">
        <v>89</v>
      </c>
      <c r="C35">
        <v>23.349534999999999</v>
      </c>
      <c r="D35" s="5">
        <f>STDEV(C33:C35)</f>
        <v>0.69327086051304943</v>
      </c>
      <c r="E35" s="1">
        <f>AVERAGE(C33:C35)</f>
        <v>23.034612666666664</v>
      </c>
      <c r="F35" s="9"/>
      <c r="G35">
        <v>15.48297</v>
      </c>
      <c r="H35" s="4">
        <f>STDEV(G33:G35)</f>
        <v>0.11080858235939962</v>
      </c>
      <c r="I35" s="1">
        <f>AVERAGE(G33:G35)</f>
        <v>15.404616499999999</v>
      </c>
      <c r="J35" s="9"/>
      <c r="K35" s="1">
        <f>E35-I35</f>
        <v>7.6299961666666647</v>
      </c>
      <c r="L35" s="1">
        <f>K35-$K$7</f>
        <v>-4.1054911666666687</v>
      </c>
      <c r="M35" s="30">
        <f>SQRT((D35*D35)+(H35*H35))</f>
        <v>0.70207052919276125</v>
      </c>
      <c r="N35" s="17"/>
      <c r="O35" s="10">
        <f>POWER(2,-L35)</f>
        <v>17.213769691328778</v>
      </c>
      <c r="P35" s="29">
        <f>M35/SQRT((COUNT(C33:C35)+COUNT(G33:G35)/2))</f>
        <v>0.35103526459638063</v>
      </c>
    </row>
    <row r="36" spans="2:16">
      <c r="B36" t="s">
        <v>90</v>
      </c>
      <c r="C36">
        <v>25.207599999999999</v>
      </c>
      <c r="D36" s="13"/>
      <c r="E36" s="9"/>
      <c r="F36" s="9"/>
      <c r="G36">
        <v>15.642042999999999</v>
      </c>
      <c r="I36" s="9"/>
      <c r="J36" s="9"/>
      <c r="K36" s="9"/>
      <c r="L36" s="9"/>
      <c r="M36" s="9"/>
      <c r="N36" s="9"/>
      <c r="O36" s="9"/>
    </row>
    <row r="37" spans="2:16">
      <c r="B37" t="s">
        <v>90</v>
      </c>
      <c r="C37">
        <v>24.857294</v>
      </c>
      <c r="D37" s="12"/>
      <c r="E37" s="9"/>
      <c r="F37" s="9"/>
      <c r="G37">
        <v>16.321386</v>
      </c>
      <c r="H37" s="12"/>
      <c r="I37" s="9"/>
      <c r="J37" s="9"/>
      <c r="K37" s="9"/>
      <c r="L37" s="9"/>
      <c r="M37" s="9"/>
      <c r="N37" s="9"/>
      <c r="O37" s="9"/>
    </row>
    <row r="38" spans="2:16" ht="15.75">
      <c r="B38" t="s">
        <v>90</v>
      </c>
      <c r="C38">
        <v>24.592040000000001</v>
      </c>
      <c r="D38" s="5">
        <f>STDEV(C36:C38)</f>
        <v>0.30875775071334455</v>
      </c>
      <c r="E38" s="1">
        <f>AVERAGE(C36:C38)</f>
        <v>24.885644666666664</v>
      </c>
      <c r="F38" s="9"/>
      <c r="G38">
        <v>16.092054000000001</v>
      </c>
      <c r="H38" s="4">
        <f>STDEV(G36:G38)</f>
        <v>0.34559368676585472</v>
      </c>
      <c r="I38" s="1">
        <f>AVERAGE(G36:G38)</f>
        <v>16.018494333333333</v>
      </c>
      <c r="J38" s="9"/>
      <c r="K38" s="1">
        <f>E38-I38</f>
        <v>8.8671503333333312</v>
      </c>
      <c r="L38" s="1">
        <f>K38-$K$7</f>
        <v>-2.8683370000000021</v>
      </c>
      <c r="M38" s="30">
        <f>SQRT((D38*D38)+(H38*H38))</f>
        <v>0.46342889957142241</v>
      </c>
      <c r="N38" s="17"/>
      <c r="O38" s="10">
        <f>POWER(2,-L38)</f>
        <v>7.3022294412970625</v>
      </c>
      <c r="P38" s="29">
        <f>M38/SQRT((COUNT(C36:C38)+COUNT(G36:G38)/2))</f>
        <v>0.21846247832318155</v>
      </c>
    </row>
    <row r="39" spans="2:16">
      <c r="B39" t="s">
        <v>91</v>
      </c>
      <c r="C39">
        <v>23.458545999999998</v>
      </c>
      <c r="D39" s="13"/>
      <c r="E39" s="9"/>
      <c r="F39" s="9"/>
      <c r="G39">
        <v>15.806008</v>
      </c>
      <c r="I39" s="9"/>
      <c r="J39" s="9"/>
      <c r="K39" s="9"/>
      <c r="L39" s="9"/>
      <c r="M39" s="9"/>
      <c r="N39" s="9"/>
      <c r="O39" s="9"/>
    </row>
    <row r="40" spans="2:16">
      <c r="B40" t="s">
        <v>91</v>
      </c>
      <c r="C40">
        <v>23.666288000000002</v>
      </c>
      <c r="D40" s="12"/>
      <c r="E40" s="9"/>
      <c r="F40" s="9"/>
      <c r="G40">
        <v>16.36957</v>
      </c>
      <c r="H40" s="12"/>
      <c r="I40" s="9"/>
      <c r="J40" s="9"/>
      <c r="K40" s="9"/>
      <c r="L40" s="9"/>
      <c r="M40" s="9"/>
      <c r="N40" s="9"/>
      <c r="O40" s="9"/>
    </row>
    <row r="41" spans="2:16" ht="15.75">
      <c r="B41" t="s">
        <v>91</v>
      </c>
      <c r="C41">
        <v>23.692108000000001</v>
      </c>
      <c r="D41" s="5">
        <f>STDEV(C39:C41)</f>
        <v>0.12804596753249892</v>
      </c>
      <c r="E41" s="1">
        <f>AVERAGE(C39:C41)</f>
        <v>23.605647333333334</v>
      </c>
      <c r="F41" s="9"/>
      <c r="G41">
        <v>16.133362000000002</v>
      </c>
      <c r="H41" s="4">
        <f>STDEV(G39:G41)</f>
        <v>0.28300676918393858</v>
      </c>
      <c r="I41" s="1">
        <f>AVERAGE(G39:G41)</f>
        <v>16.102980000000002</v>
      </c>
      <c r="J41" s="9"/>
      <c r="K41" s="1">
        <f>E41-I41</f>
        <v>7.5026673333333314</v>
      </c>
      <c r="L41" s="1">
        <f>K41-$K$7</f>
        <v>-4.232820000000002</v>
      </c>
      <c r="M41" s="30">
        <f>SQRT((D41*D41)+(H41*H41))</f>
        <v>0.31062614378906495</v>
      </c>
      <c r="N41" s="17"/>
      <c r="O41" s="10">
        <f>POWER(2,-L41)</f>
        <v>18.802075239387996</v>
      </c>
      <c r="P41" s="29">
        <f>M41/SQRT((COUNT(C39:C41)+COUNT(G39:G41)/2))</f>
        <v>0.14643056845805028</v>
      </c>
    </row>
    <row r="42" spans="2:16">
      <c r="B42" t="s">
        <v>92</v>
      </c>
      <c r="C42">
        <v>24.303514</v>
      </c>
      <c r="D42" s="13"/>
      <c r="E42" s="9"/>
      <c r="F42" s="9"/>
      <c r="G42">
        <v>16.633648000000001</v>
      </c>
      <c r="I42" s="9"/>
      <c r="J42" s="9"/>
      <c r="K42" s="9"/>
      <c r="L42" s="9"/>
      <c r="M42" s="9"/>
      <c r="N42" s="9"/>
      <c r="O42" s="9"/>
    </row>
    <row r="43" spans="2:16">
      <c r="B43" t="s">
        <v>92</v>
      </c>
      <c r="C43">
        <v>23.362375</v>
      </c>
      <c r="D43" s="12"/>
      <c r="E43" s="9"/>
      <c r="F43" s="9"/>
      <c r="G43">
        <v>17.031275000000001</v>
      </c>
      <c r="H43" s="12"/>
      <c r="I43" s="9"/>
      <c r="J43" s="9"/>
      <c r="K43" s="9"/>
      <c r="L43" s="9"/>
      <c r="M43" s="9"/>
      <c r="N43" s="9"/>
      <c r="O43" s="9"/>
    </row>
    <row r="44" spans="2:16" ht="15.75">
      <c r="B44" t="s">
        <v>92</v>
      </c>
      <c r="C44">
        <v>24.374054000000001</v>
      </c>
      <c r="D44" s="5">
        <f>STDEV(C42:C44)</f>
        <v>0.56483226241095319</v>
      </c>
      <c r="E44" s="1">
        <f>AVERAGE(C42:C44)</f>
        <v>24.01331433333333</v>
      </c>
      <c r="F44" s="9"/>
      <c r="G44">
        <v>16.976451999999998</v>
      </c>
      <c r="H44" s="4">
        <f>STDEV(G42:G44)</f>
        <v>0.21549453777831423</v>
      </c>
      <c r="I44" s="1">
        <f>AVERAGE(G42:G44)</f>
        <v>16.880458333333333</v>
      </c>
      <c r="J44" s="9"/>
      <c r="K44" s="1">
        <f>E44-I44</f>
        <v>7.1328559999999968</v>
      </c>
      <c r="L44" s="1">
        <f>K44-$K$7</f>
        <v>-4.6026313333333366</v>
      </c>
      <c r="M44" s="30">
        <f>SQRT((D44*D44)+(H44*H44))</f>
        <v>0.60454394420303736</v>
      </c>
      <c r="N44" s="17"/>
      <c r="O44" s="10">
        <f>POWER(2,-L44)</f>
        <v>24.295737704555417</v>
      </c>
      <c r="P44" s="29">
        <f>M44/SQRT((COUNT(C42:C44)+COUNT(G42:G44)/2))</f>
        <v>0.28498474831415305</v>
      </c>
    </row>
    <row r="45" spans="2:16">
      <c r="B45" t="s">
        <v>93</v>
      </c>
      <c r="C45">
        <v>23.895142</v>
      </c>
      <c r="D45" s="13"/>
      <c r="E45" s="9"/>
      <c r="F45" s="9"/>
      <c r="G45">
        <v>15.455702</v>
      </c>
      <c r="I45" s="9"/>
      <c r="J45" s="9"/>
      <c r="K45" s="9"/>
      <c r="L45" s="9"/>
      <c r="M45" s="9"/>
      <c r="N45" s="9"/>
      <c r="O45" s="9"/>
    </row>
    <row r="46" spans="2:16">
      <c r="B46" t="s">
        <v>93</v>
      </c>
      <c r="C46">
        <v>24.149740000000001</v>
      </c>
      <c r="D46" s="12"/>
      <c r="E46" s="9"/>
      <c r="F46" s="9"/>
      <c r="G46">
        <v>15.395614999999999</v>
      </c>
      <c r="H46" s="12"/>
      <c r="I46" s="9"/>
      <c r="J46" s="9"/>
      <c r="K46" s="9"/>
      <c r="L46" s="9"/>
      <c r="M46" s="9"/>
      <c r="N46" s="9"/>
      <c r="O46" s="9"/>
    </row>
    <row r="47" spans="2:16" ht="15.75">
      <c r="B47" t="s">
        <v>93</v>
      </c>
      <c r="C47">
        <v>25.350708000000001</v>
      </c>
      <c r="D47" s="5">
        <f>STDEV(C45:C47)</f>
        <v>0.77736913786015072</v>
      </c>
      <c r="E47" s="1">
        <f>AVERAGE(C45:C47)</f>
        <v>24.465196666666667</v>
      </c>
      <c r="F47" s="9"/>
      <c r="G47">
        <v>15.095765</v>
      </c>
      <c r="H47" s="4">
        <f>STDEV(G45:G47)</f>
        <v>0.19281904904075955</v>
      </c>
      <c r="I47" s="1">
        <f>AVERAGE(G45:G47)</f>
        <v>15.315694000000001</v>
      </c>
      <c r="J47" s="9"/>
      <c r="K47" s="1">
        <f>E47-I47</f>
        <v>9.1495026666666668</v>
      </c>
      <c r="L47" s="1">
        <f>K47-$K$7</f>
        <v>-2.5859846666666666</v>
      </c>
      <c r="M47" s="30">
        <f>SQRT((D47*D47)+(H47*H47))</f>
        <v>0.80092569079185916</v>
      </c>
      <c r="N47" s="17"/>
      <c r="O47" s="10">
        <f>POWER(2,-L47)</f>
        <v>6.004252574980292</v>
      </c>
      <c r="P47" s="29">
        <f>M47/SQRT((COUNT(C45:C47)+COUNT(G45:G47)/2))</f>
        <v>0.3775599914569624</v>
      </c>
    </row>
    <row r="48" spans="2:16">
      <c r="B48" t="s">
        <v>94</v>
      </c>
      <c r="C48">
        <v>25.159811000000001</v>
      </c>
      <c r="D48" s="13"/>
      <c r="E48" s="9"/>
      <c r="F48" s="9"/>
      <c r="G48">
        <v>15.480751</v>
      </c>
      <c r="I48" s="9"/>
      <c r="J48" s="9"/>
      <c r="K48" s="9"/>
      <c r="L48" s="9"/>
      <c r="M48" s="9"/>
      <c r="N48" s="9"/>
      <c r="O48" s="9"/>
    </row>
    <row r="49" spans="2:16">
      <c r="B49" t="s">
        <v>94</v>
      </c>
      <c r="C49">
        <v>26.660955000000001</v>
      </c>
      <c r="D49" s="12"/>
      <c r="E49" s="9"/>
      <c r="F49" s="9"/>
      <c r="G49">
        <v>15.839527</v>
      </c>
      <c r="H49" s="12"/>
      <c r="I49" s="9"/>
      <c r="J49" s="9"/>
      <c r="K49" s="9"/>
      <c r="L49" s="9"/>
      <c r="M49" s="9"/>
      <c r="N49" s="9"/>
      <c r="O49" s="9"/>
    </row>
    <row r="50" spans="2:16" ht="15.75">
      <c r="B50" t="s">
        <v>94</v>
      </c>
      <c r="C50">
        <v>25.803443999999999</v>
      </c>
      <c r="D50" s="5">
        <f>STDEV(C48:C50)</f>
        <v>0.75310710421839533</v>
      </c>
      <c r="E50" s="1">
        <f>AVERAGE(C48:C50)</f>
        <v>25.874736666666667</v>
      </c>
      <c r="F50" s="9"/>
      <c r="G50">
        <v>14.457407</v>
      </c>
      <c r="H50" s="4">
        <f>STDEV(G48:G50)</f>
        <v>0.71719463361440161</v>
      </c>
      <c r="I50" s="1">
        <f>AVERAGE(G48:G50)</f>
        <v>15.259228333333335</v>
      </c>
      <c r="J50" s="9"/>
      <c r="K50" s="1">
        <f>E50-I50</f>
        <v>10.615508333333333</v>
      </c>
      <c r="L50" s="1">
        <f>K50-$K$7</f>
        <v>-1.1199790000000007</v>
      </c>
      <c r="M50" s="30">
        <f>SQRT((D50*D50)+(H50*H50))</f>
        <v>1.0399704096316937</v>
      </c>
      <c r="N50" s="17"/>
      <c r="O50" s="10">
        <f>POWER(2,-L50)</f>
        <v>2.1734380880597222</v>
      </c>
      <c r="P50" s="29">
        <f>M50/SQRT((COUNT(C48:C50)+COUNT(G48:G50)/2))</f>
        <v>0.49024675258928158</v>
      </c>
    </row>
    <row r="51" spans="2:16">
      <c r="B51" t="s">
        <v>95</v>
      </c>
      <c r="C51">
        <v>24.417905999999999</v>
      </c>
      <c r="D51" s="13"/>
      <c r="E51" s="9"/>
      <c r="F51" s="9"/>
      <c r="G51">
        <v>15.295798</v>
      </c>
      <c r="I51" s="9"/>
      <c r="J51" s="9"/>
      <c r="K51" s="9"/>
      <c r="L51" s="9"/>
      <c r="M51" s="9"/>
      <c r="N51" s="9"/>
      <c r="O51" s="9"/>
    </row>
    <row r="52" spans="2:16">
      <c r="B52" t="s">
        <v>95</v>
      </c>
      <c r="C52">
        <v>25.696123</v>
      </c>
      <c r="D52" s="12"/>
      <c r="E52" s="9"/>
      <c r="F52" s="9"/>
      <c r="G52">
        <v>15.621314</v>
      </c>
      <c r="H52" s="12"/>
      <c r="I52" s="9"/>
      <c r="J52" s="9"/>
      <c r="K52" s="9"/>
      <c r="L52" s="9"/>
      <c r="M52" s="9"/>
      <c r="N52" s="9"/>
      <c r="O52" s="9"/>
    </row>
    <row r="53" spans="2:16" ht="15.75">
      <c r="B53" t="s">
        <v>95</v>
      </c>
      <c r="C53">
        <v>24.823132000000001</v>
      </c>
      <c r="D53" s="5">
        <f>STDEV(C51:C53)</f>
        <v>0.65321768911629441</v>
      </c>
      <c r="E53" s="1">
        <f>AVERAGE(C51:C53)</f>
        <v>24.979053666666669</v>
      </c>
      <c r="F53" s="9"/>
      <c r="G53">
        <v>15.883444000000001</v>
      </c>
      <c r="H53" s="4">
        <f>STDEV(G51:G53)</f>
        <v>0.29439220564640123</v>
      </c>
      <c r="I53" s="1">
        <f>AVERAGE(G51:G53)</f>
        <v>15.600185333333334</v>
      </c>
      <c r="J53" s="9"/>
      <c r="K53" s="1">
        <f>E53-I53</f>
        <v>9.3788683333333349</v>
      </c>
      <c r="L53" s="1">
        <f>K53-$K$7</f>
        <v>-2.3566189999999985</v>
      </c>
      <c r="M53" s="30">
        <f>SQRT((D53*D53)+(H53*H53))</f>
        <v>0.71649153527434284</v>
      </c>
      <c r="N53" s="17"/>
      <c r="O53" s="10">
        <f>POWER(2,-L53)</f>
        <v>5.1216866851991556</v>
      </c>
      <c r="P53" s="29">
        <f>M53/SQRT((COUNT(C51:C53)+COUNT(G51:G53)/2))</f>
        <v>0.33775734883683217</v>
      </c>
    </row>
    <row r="54" spans="2:16">
      <c r="B54" t="s">
        <v>96</v>
      </c>
      <c r="C54">
        <v>26.683332</v>
      </c>
      <c r="D54" s="13"/>
      <c r="E54" s="9"/>
      <c r="F54" s="9"/>
      <c r="G54">
        <v>17.248025999999999</v>
      </c>
      <c r="I54" s="9"/>
      <c r="J54" s="9"/>
      <c r="K54" s="9"/>
      <c r="L54" s="9"/>
      <c r="M54" s="9"/>
      <c r="N54" s="9"/>
      <c r="O54" s="9"/>
    </row>
    <row r="55" spans="2:16">
      <c r="B55" t="s">
        <v>96</v>
      </c>
      <c r="C55">
        <v>27.669374000000001</v>
      </c>
      <c r="D55" s="12"/>
      <c r="E55" s="9"/>
      <c r="F55" s="9"/>
      <c r="G55">
        <v>17.451132000000001</v>
      </c>
      <c r="H55" s="12"/>
      <c r="I55" s="9"/>
      <c r="J55" s="9"/>
      <c r="K55" s="9"/>
      <c r="L55" s="9"/>
      <c r="M55" s="9"/>
      <c r="N55" s="9"/>
      <c r="O55" s="9"/>
    </row>
    <row r="56" spans="2:16" ht="15.75">
      <c r="B56" t="s">
        <v>96</v>
      </c>
      <c r="C56">
        <v>25.420442999999999</v>
      </c>
      <c r="D56" s="5">
        <f>STDEV(C54:C56)</f>
        <v>1.1273019482262467</v>
      </c>
      <c r="E56" s="1">
        <f>AVERAGE(C54:C56)</f>
        <v>26.591049666666663</v>
      </c>
      <c r="F56" s="9"/>
      <c r="G56">
        <v>17.323511</v>
      </c>
      <c r="H56" s="4">
        <f>STDEV(G54:G56)</f>
        <v>0.10266219046140367</v>
      </c>
      <c r="I56" s="1">
        <f>AVERAGE(G54:G56)</f>
        <v>17.340889666666666</v>
      </c>
      <c r="J56" s="9"/>
      <c r="K56" s="1">
        <f>E56-I56</f>
        <v>9.2501599999999975</v>
      </c>
      <c r="L56" s="1">
        <f>K56-$K$7</f>
        <v>-2.4853273333333359</v>
      </c>
      <c r="M56" s="30">
        <f>SQRT((D56*D56)+(H56*H56))</f>
        <v>1.1319669641049712</v>
      </c>
      <c r="N56" s="17"/>
      <c r="O56" s="10">
        <f>POWER(2,-L56)</f>
        <v>5.5996138156303452</v>
      </c>
      <c r="P56" s="29">
        <f>M56/SQRT((COUNT(C54:C56)+COUNT(G54:G56)/2))</f>
        <v>0.53361434426518295</v>
      </c>
    </row>
    <row r="57" spans="2:16">
      <c r="B57" t="s">
        <v>97</v>
      </c>
      <c r="C57">
        <v>22.742222000000002</v>
      </c>
      <c r="D57" s="13"/>
      <c r="E57" s="9"/>
      <c r="F57" s="9"/>
      <c r="G57">
        <v>16.038979999999999</v>
      </c>
      <c r="I57" s="9"/>
      <c r="J57" s="9"/>
      <c r="K57" s="9"/>
      <c r="L57" s="9"/>
      <c r="M57" s="9"/>
      <c r="N57" s="9"/>
      <c r="O57" s="9"/>
    </row>
    <row r="58" spans="2:16">
      <c r="B58" t="s">
        <v>97</v>
      </c>
      <c r="C58">
        <v>24.216763</v>
      </c>
      <c r="D58" s="12"/>
      <c r="E58" s="9"/>
      <c r="F58" s="9"/>
      <c r="G58">
        <v>16.352848000000002</v>
      </c>
      <c r="H58" s="12"/>
      <c r="I58" s="9"/>
      <c r="J58" s="9"/>
      <c r="K58" s="9"/>
      <c r="L58" s="9"/>
      <c r="M58" s="9"/>
      <c r="N58" s="9"/>
      <c r="O58" s="9"/>
    </row>
    <row r="59" spans="2:16" ht="15.75">
      <c r="B59" t="s">
        <v>97</v>
      </c>
      <c r="C59">
        <v>23.637447000000002</v>
      </c>
      <c r="D59" s="5">
        <f>STDEV(C57:C59)</f>
        <v>0.74288917849654812</v>
      </c>
      <c r="E59" s="1">
        <f>AVERAGE(C57:C59)</f>
        <v>23.532143999999999</v>
      </c>
      <c r="F59" s="9"/>
      <c r="G59">
        <v>15.883566999999999</v>
      </c>
      <c r="H59" s="4">
        <f>STDEV(G57:G59)</f>
        <v>0.2390575171214844</v>
      </c>
      <c r="I59" s="1">
        <f>AVERAGE(G57:G59)</f>
        <v>16.091798333333333</v>
      </c>
      <c r="J59" s="9"/>
      <c r="K59" s="1">
        <f>E59-I59</f>
        <v>7.4403456666666656</v>
      </c>
      <c r="L59" s="1">
        <f>K59-$K$7</f>
        <v>-4.2951416666666677</v>
      </c>
      <c r="M59" s="30">
        <f>SQRT((D59*D59)+(H59*H59))</f>
        <v>0.78040555355505059</v>
      </c>
      <c r="N59" s="17"/>
      <c r="O59" s="10">
        <f>POWER(2,-L59)</f>
        <v>19.632087330927618</v>
      </c>
      <c r="P59" s="29">
        <f>M59/SQRT((COUNT(C57:C59)+COUNT(G57:G59)/2))</f>
        <v>0.36788670599627848</v>
      </c>
    </row>
    <row r="60" spans="2:16">
      <c r="B60" t="s">
        <v>98</v>
      </c>
      <c r="C60">
        <v>23.852972000000001</v>
      </c>
      <c r="D60" s="13"/>
      <c r="E60" s="9"/>
      <c r="F60" s="9"/>
      <c r="G60">
        <v>16.123169000000001</v>
      </c>
      <c r="I60" s="9"/>
      <c r="J60" s="9"/>
      <c r="K60" s="9"/>
      <c r="L60" s="9"/>
      <c r="M60" s="9"/>
      <c r="N60" s="9"/>
      <c r="O60" s="9"/>
    </row>
    <row r="61" spans="2:16">
      <c r="B61" t="s">
        <v>98</v>
      </c>
      <c r="C61">
        <v>24.684266999999998</v>
      </c>
      <c r="D61" s="12"/>
      <c r="E61" s="9"/>
      <c r="F61" s="9"/>
      <c r="G61">
        <v>16.421980000000001</v>
      </c>
      <c r="H61" s="12"/>
      <c r="I61" s="9"/>
      <c r="J61" s="9"/>
      <c r="K61" s="9"/>
      <c r="L61" s="9"/>
      <c r="M61" s="9"/>
      <c r="N61" s="9"/>
      <c r="O61" s="9"/>
    </row>
    <row r="62" spans="2:16" ht="15.75">
      <c r="B62" t="s">
        <v>98</v>
      </c>
      <c r="C62">
        <v>24.342855</v>
      </c>
      <c r="D62" s="5">
        <f>STDEV(C60:C62)</f>
        <v>0.41785142583982304</v>
      </c>
      <c r="E62" s="1">
        <f>AVERAGE(C60:C62)</f>
        <v>24.293364666666665</v>
      </c>
      <c r="F62" s="9"/>
      <c r="G62">
        <v>16.199251</v>
      </c>
      <c r="H62" s="4">
        <f>STDEV(G60:G62)</f>
        <v>0.15528720267400967</v>
      </c>
      <c r="I62" s="1">
        <f>AVERAGE(G60:G62)</f>
        <v>16.248133333333332</v>
      </c>
      <c r="J62" s="9"/>
      <c r="K62" s="1">
        <f>E62-I62</f>
        <v>8.0452313333333336</v>
      </c>
      <c r="L62" s="1">
        <f>K62-$K$7</f>
        <v>-3.6902559999999998</v>
      </c>
      <c r="M62" s="30">
        <f>SQRT((D62*D62)+(H62*H62))</f>
        <v>0.44577340588093867</v>
      </c>
      <c r="N62" s="17"/>
      <c r="O62" s="10">
        <f>POWER(2,-L62)</f>
        <v>12.908558512260443</v>
      </c>
      <c r="P62" s="29">
        <f>M62/SQRT((COUNT(C60:C62)+COUNT(G60:G62)/2))</f>
        <v>0.21013959878068997</v>
      </c>
    </row>
    <row r="63" spans="2:16">
      <c r="B63" t="s">
        <v>99</v>
      </c>
      <c r="C63">
        <v>24.844866</v>
      </c>
      <c r="D63" s="13"/>
      <c r="E63" s="9"/>
      <c r="F63" s="9"/>
      <c r="G63">
        <v>16.297523000000002</v>
      </c>
      <c r="I63" s="9"/>
      <c r="J63" s="9"/>
      <c r="K63" s="9"/>
      <c r="L63" s="9"/>
      <c r="M63" s="9"/>
      <c r="N63" s="9"/>
      <c r="O63" s="9"/>
    </row>
    <row r="64" spans="2:16">
      <c r="B64" t="s">
        <v>99</v>
      </c>
      <c r="C64">
        <v>25.483830000000001</v>
      </c>
      <c r="D64" s="12"/>
      <c r="E64" s="9"/>
      <c r="F64" s="9"/>
      <c r="G64">
        <v>16.509733000000001</v>
      </c>
      <c r="H64" s="12"/>
      <c r="I64" s="9"/>
      <c r="J64" s="9"/>
      <c r="K64" s="9"/>
      <c r="L64" s="9"/>
      <c r="M64" s="9"/>
      <c r="N64" s="9"/>
      <c r="O64" s="9"/>
    </row>
    <row r="65" spans="2:16" ht="15.75">
      <c r="B65" t="s">
        <v>99</v>
      </c>
      <c r="C65">
        <v>24.790129</v>
      </c>
      <c r="D65" s="5">
        <f>STDEV(C63:C65)</f>
        <v>0.38567953231187718</v>
      </c>
      <c r="E65" s="1">
        <f>AVERAGE(C63:C65)</f>
        <v>25.039608333333334</v>
      </c>
      <c r="F65" s="9"/>
      <c r="G65">
        <v>16.669224</v>
      </c>
      <c r="H65" s="4">
        <f>STDEV(G63:G65)</f>
        <v>0.18647256124429787</v>
      </c>
      <c r="I65" s="1">
        <f>AVERAGE(G63:G65)</f>
        <v>16.492160000000002</v>
      </c>
      <c r="J65" s="9"/>
      <c r="K65" s="1">
        <f>E65-I65</f>
        <v>8.5474483333333318</v>
      </c>
      <c r="L65" s="1">
        <f>K65-$K$7</f>
        <v>-3.1880390000000016</v>
      </c>
      <c r="M65" s="30">
        <f>SQRT((D65*D65)+(H65*H65))</f>
        <v>0.42839318124979153</v>
      </c>
      <c r="N65" s="17"/>
      <c r="O65" s="10">
        <f>POWER(2,-L65)</f>
        <v>9.1137133830916497</v>
      </c>
      <c r="P65" s="29">
        <f>M65/SQRT((COUNT(C63:C65)+COUNT(G63:G65)/2))</f>
        <v>0.20194648231720358</v>
      </c>
    </row>
    <row r="66" spans="2:16">
      <c r="B66" t="s">
        <v>100</v>
      </c>
      <c r="C66">
        <v>24.491351999999999</v>
      </c>
      <c r="D66" s="13"/>
      <c r="E66" s="9"/>
      <c r="F66" s="9"/>
      <c r="G66">
        <v>14.969360999999999</v>
      </c>
      <c r="I66" s="9"/>
      <c r="J66" s="9"/>
      <c r="K66" s="9"/>
      <c r="L66" s="9"/>
      <c r="M66" s="9"/>
      <c r="N66" s="9"/>
      <c r="O66" s="9"/>
    </row>
    <row r="67" spans="2:16">
      <c r="B67" t="s">
        <v>100</v>
      </c>
      <c r="C67">
        <v>24.297993000000002</v>
      </c>
      <c r="D67" s="12"/>
      <c r="E67" s="9"/>
      <c r="F67" s="9"/>
      <c r="G67">
        <v>15.467442</v>
      </c>
      <c r="H67" s="12"/>
      <c r="I67" s="9"/>
      <c r="J67" s="9"/>
      <c r="K67" s="9"/>
      <c r="L67" s="9"/>
      <c r="M67" s="9"/>
      <c r="N67" s="9"/>
      <c r="O67" s="9"/>
    </row>
    <row r="68" spans="2:16" ht="15.75">
      <c r="B68" t="s">
        <v>100</v>
      </c>
      <c r="C68">
        <v>24.06278</v>
      </c>
      <c r="D68" s="5">
        <f>STDEV(C66:C68)</f>
        <v>0.21462634873712366</v>
      </c>
      <c r="E68" s="1">
        <f>AVERAGE(C66:C68)</f>
        <v>24.284041666666667</v>
      </c>
      <c r="F68" s="9"/>
      <c r="G68">
        <v>15.073259</v>
      </c>
      <c r="H68" s="4">
        <f>STDEV(G66:G68)</f>
        <v>0.26276089081595783</v>
      </c>
      <c r="I68" s="1">
        <f>AVERAGE(G66:G68)</f>
        <v>15.170020666666666</v>
      </c>
      <c r="J68" s="9"/>
      <c r="K68" s="1">
        <f>E68-I68</f>
        <v>9.114021000000001</v>
      </c>
      <c r="L68" s="1">
        <f>K68-$K$7</f>
        <v>-2.6214663333333323</v>
      </c>
      <c r="M68" s="30">
        <f>SQRT((D68*D68)+(H68*H68))</f>
        <v>0.33927533850049452</v>
      </c>
      <c r="N68" s="17"/>
      <c r="O68" s="10">
        <f>POWER(2,-L68)</f>
        <v>6.1537521279212344</v>
      </c>
      <c r="P68" s="29">
        <f>M68/SQRT((COUNT(C66:C68)+COUNT(G66:G68)/2))</f>
        <v>0.15993592836204068</v>
      </c>
    </row>
    <row r="69" spans="2:16">
      <c r="B69" t="s">
        <v>101</v>
      </c>
      <c r="C69">
        <v>25.227246999999998</v>
      </c>
      <c r="D69" s="13"/>
      <c r="E69" s="9"/>
      <c r="F69" s="9"/>
      <c r="G69"/>
      <c r="I69" s="9"/>
      <c r="J69" s="9"/>
      <c r="K69" s="9"/>
      <c r="L69" s="9"/>
      <c r="M69" s="9"/>
      <c r="N69" s="9"/>
      <c r="O69" s="9"/>
    </row>
    <row r="70" spans="2:16">
      <c r="B70" t="s">
        <v>101</v>
      </c>
      <c r="C70">
        <v>25.260615999999999</v>
      </c>
      <c r="D70" s="12"/>
      <c r="E70" s="9"/>
      <c r="F70" s="9"/>
      <c r="G70">
        <v>15.296923</v>
      </c>
      <c r="H70" s="12"/>
      <c r="I70" s="9"/>
      <c r="J70" s="9"/>
      <c r="K70" s="9"/>
      <c r="L70" s="9"/>
      <c r="M70" s="9"/>
      <c r="N70" s="9"/>
      <c r="O70" s="9"/>
    </row>
    <row r="71" spans="2:16" ht="15.75">
      <c r="B71" t="s">
        <v>101</v>
      </c>
      <c r="C71">
        <v>25.214369999999999</v>
      </c>
      <c r="D71" s="5">
        <f>STDEV(C69:C71)</f>
        <v>2.3867690175912216E-2</v>
      </c>
      <c r="E71" s="1">
        <f>AVERAGE(C69:C71)</f>
        <v>25.234077666666664</v>
      </c>
      <c r="F71" s="9"/>
      <c r="G71">
        <v>14.8610525</v>
      </c>
      <c r="H71" s="4">
        <f>STDEV(G69:G71)</f>
        <v>0.30820698626918108</v>
      </c>
      <c r="I71" s="1">
        <f>AVERAGE(G69:G71)</f>
        <v>15.07898775</v>
      </c>
      <c r="J71" s="9"/>
      <c r="K71" s="1">
        <f>E71-I71</f>
        <v>10.155089916666665</v>
      </c>
      <c r="L71" s="1">
        <f>K71-$K$7</f>
        <v>-1.5803974166666688</v>
      </c>
      <c r="M71" s="30">
        <f>SQRT((D71*D71)+(H71*H71))</f>
        <v>0.30912976728141939</v>
      </c>
      <c r="N71" s="17"/>
      <c r="O71" s="10">
        <f>POWER(2,-L71)</f>
        <v>2.9905221777027484</v>
      </c>
      <c r="P71" s="29">
        <f>M71/SQRT((COUNT(C69:C71)+COUNT(G69:G71)/2))</f>
        <v>0.15456488364070969</v>
      </c>
    </row>
    <row r="72" spans="2:16">
      <c r="B72" t="s">
        <v>102</v>
      </c>
      <c r="C72">
        <v>24.596713999999999</v>
      </c>
      <c r="D72" s="13"/>
      <c r="E72" s="9"/>
      <c r="F72" s="9"/>
      <c r="G72">
        <v>15.596212</v>
      </c>
      <c r="I72" s="9"/>
      <c r="J72" s="9"/>
      <c r="K72" s="9"/>
      <c r="L72" s="9"/>
      <c r="M72" s="9"/>
      <c r="N72" s="9"/>
      <c r="O72" s="9"/>
    </row>
    <row r="73" spans="2:16">
      <c r="B73" t="s">
        <v>102</v>
      </c>
      <c r="C73">
        <v>24.573180000000001</v>
      </c>
      <c r="D73" s="12"/>
      <c r="E73" s="9"/>
      <c r="F73" s="9"/>
      <c r="G73">
        <v>15.875399</v>
      </c>
      <c r="H73" s="12"/>
      <c r="I73" s="9"/>
      <c r="J73" s="9"/>
      <c r="K73" s="9"/>
      <c r="L73" s="9"/>
      <c r="M73" s="9"/>
      <c r="N73" s="9"/>
      <c r="O73" s="9"/>
    </row>
    <row r="74" spans="2:16" ht="15.75">
      <c r="B74" t="s">
        <v>102</v>
      </c>
      <c r="C74">
        <v>24.425388000000002</v>
      </c>
      <c r="D74" s="5">
        <f>STDEV(C72:C74)</f>
        <v>9.2869911431706975E-2</v>
      </c>
      <c r="E74" s="1">
        <f>AVERAGE(C72:C74)</f>
        <v>24.531760666666667</v>
      </c>
      <c r="F74" s="9"/>
      <c r="G74">
        <v>15.534337000000001</v>
      </c>
      <c r="H74" s="4">
        <f>STDEV(G72:G74)</f>
        <v>0.18170359767009248</v>
      </c>
      <c r="I74" s="1">
        <f>AVERAGE(G72:G74)</f>
        <v>15.668649333333335</v>
      </c>
      <c r="J74" s="9"/>
      <c r="K74" s="1">
        <f>E74-I74</f>
        <v>8.8631113333333325</v>
      </c>
      <c r="L74" s="1">
        <f>K74-$K$7</f>
        <v>-2.8723760000000009</v>
      </c>
      <c r="M74" s="30">
        <f>SQRT((D74*D74)+(H74*H74))</f>
        <v>0.20406130906075245</v>
      </c>
      <c r="N74" s="17"/>
      <c r="O74" s="10">
        <f>POWER(2,-L74)</f>
        <v>7.3227015632879677</v>
      </c>
      <c r="P74" s="29">
        <f>M74/SQRT((COUNT(C72:C74)+COUNT(G72:G74)/2))</f>
        <v>9.6195423609774636E-2</v>
      </c>
    </row>
    <row r="75" spans="2:16">
      <c r="B75" t="s">
        <v>103</v>
      </c>
      <c r="C75">
        <v>26.44529</v>
      </c>
      <c r="D75" s="13"/>
      <c r="E75" s="9"/>
      <c r="F75" s="9"/>
      <c r="G75">
        <v>17.526679999999999</v>
      </c>
      <c r="I75" s="9"/>
      <c r="J75" s="9"/>
      <c r="K75" s="9"/>
      <c r="L75" s="9"/>
      <c r="M75" s="9"/>
      <c r="N75" s="9"/>
      <c r="O75" s="9"/>
    </row>
    <row r="76" spans="2:16">
      <c r="B76" t="s">
        <v>103</v>
      </c>
      <c r="C76">
        <v>26.29017</v>
      </c>
      <c r="D76" s="12"/>
      <c r="E76" s="9"/>
      <c r="F76" s="9"/>
      <c r="G76">
        <v>17.612162000000001</v>
      </c>
      <c r="H76" s="12"/>
      <c r="I76" s="9"/>
      <c r="J76" s="9"/>
      <c r="K76" s="9"/>
      <c r="L76" s="9"/>
      <c r="M76" s="9"/>
      <c r="N76" s="9"/>
      <c r="O76" s="9"/>
    </row>
    <row r="77" spans="2:16" ht="15.75">
      <c r="B77" t="s">
        <v>103</v>
      </c>
      <c r="C77">
        <v>25.484120999999998</v>
      </c>
      <c r="D77" s="5">
        <f>STDEV(C75:C77)</f>
        <v>0.51601405849094517</v>
      </c>
      <c r="E77" s="1">
        <f>AVERAGE(C75:C77)</f>
        <v>26.073193666666668</v>
      </c>
      <c r="F77" s="9"/>
      <c r="G77">
        <v>17.467842000000001</v>
      </c>
      <c r="H77" s="4">
        <f>STDEV(G75:G77)</f>
        <v>7.2568754718083633E-2</v>
      </c>
      <c r="I77" s="1">
        <f>AVERAGE(G75:G77)</f>
        <v>17.535561333333334</v>
      </c>
      <c r="J77" s="9"/>
      <c r="K77" s="1">
        <f>E77-I77</f>
        <v>8.5376323333333346</v>
      </c>
      <c r="L77" s="1">
        <f>K77-$K$7</f>
        <v>-3.1978549999999988</v>
      </c>
      <c r="M77" s="30">
        <f>SQRT((D77*D77)+(H77*H77))</f>
        <v>0.5210918659139</v>
      </c>
      <c r="N77" s="17"/>
      <c r="O77" s="10">
        <f>POWER(2,-L77)</f>
        <v>9.1759339079182958</v>
      </c>
      <c r="P77" s="29">
        <f>M77/SQRT((COUNT(C75:C77)+COUNT(G75:G77)/2))</f>
        <v>0.2456450613392466</v>
      </c>
    </row>
    <row r="78" spans="2:16">
      <c r="B78" t="s">
        <v>104</v>
      </c>
      <c r="C78">
        <v>22.884588000000001</v>
      </c>
      <c r="D78" s="13"/>
      <c r="E78" s="9"/>
      <c r="F78" s="9"/>
      <c r="G78">
        <v>14.789629</v>
      </c>
      <c r="I78" s="9"/>
      <c r="J78" s="9"/>
      <c r="K78" s="9"/>
      <c r="L78" s="9"/>
      <c r="M78" s="9"/>
      <c r="N78" s="9"/>
      <c r="O78" s="9"/>
    </row>
    <row r="79" spans="2:16">
      <c r="B79" t="s">
        <v>104</v>
      </c>
      <c r="C79">
        <v>22.811565000000002</v>
      </c>
      <c r="D79" s="12"/>
      <c r="E79" s="9"/>
      <c r="F79" s="9"/>
      <c r="G79">
        <v>14.566117999999999</v>
      </c>
      <c r="H79" s="12"/>
      <c r="I79" s="9"/>
      <c r="J79" s="9"/>
      <c r="K79" s="9"/>
      <c r="L79" s="9"/>
      <c r="M79" s="9"/>
      <c r="N79" s="9"/>
      <c r="O79" s="9"/>
    </row>
    <row r="80" spans="2:16" ht="15.75">
      <c r="B80" t="s">
        <v>104</v>
      </c>
      <c r="C80">
        <v>23.310247</v>
      </c>
      <c r="D80" s="5">
        <f>STDEV(C78:C80)</f>
        <v>0.26932065149616896</v>
      </c>
      <c r="E80" s="1">
        <f>AVERAGE(C78:C80)</f>
        <v>23.002133333333333</v>
      </c>
      <c r="F80" s="9"/>
      <c r="G80">
        <v>15.3734255</v>
      </c>
      <c r="H80" s="4">
        <f>STDEV(G78:G80)</f>
        <v>0.41683748233754769</v>
      </c>
      <c r="I80" s="1">
        <f>AVERAGE(G78:G80)</f>
        <v>14.909724166666669</v>
      </c>
      <c r="J80" s="9"/>
      <c r="K80" s="1">
        <f>E80-I80</f>
        <v>8.0924091666666644</v>
      </c>
      <c r="L80" s="1">
        <f>K80-$K$7</f>
        <v>-3.6430781666666689</v>
      </c>
      <c r="M80" s="30">
        <f>SQRT((D80*D80)+(H80*H80))</f>
        <v>0.49627321104793304</v>
      </c>
      <c r="N80" s="17"/>
      <c r="O80" s="10">
        <f>POWER(2,-L80)</f>
        <v>12.493260760800039</v>
      </c>
      <c r="P80" s="29">
        <f>M80/SQRT((COUNT(C78:C80)+COUNT(G78:G80)/2))</f>
        <v>0.23394543523547742</v>
      </c>
    </row>
    <row r="81" spans="2:16">
      <c r="B81" t="s">
        <v>105</v>
      </c>
      <c r="C81">
        <v>24.890426999999999</v>
      </c>
      <c r="D81" s="13"/>
      <c r="E81" s="9"/>
      <c r="F81" s="9"/>
      <c r="G81">
        <v>16.271887</v>
      </c>
      <c r="I81" s="9"/>
      <c r="J81" s="9"/>
      <c r="K81" s="9"/>
      <c r="L81" s="9"/>
      <c r="M81" s="9"/>
      <c r="N81" s="9"/>
      <c r="O81" s="9"/>
    </row>
    <row r="82" spans="2:16">
      <c r="B82" t="s">
        <v>105</v>
      </c>
      <c r="C82">
        <v>25.690704</v>
      </c>
      <c r="D82" s="12"/>
      <c r="E82" s="9"/>
      <c r="F82" s="9"/>
      <c r="G82">
        <v>16.995730999999999</v>
      </c>
      <c r="H82" s="12"/>
      <c r="I82" s="9"/>
      <c r="J82" s="9"/>
      <c r="K82" s="9"/>
      <c r="L82" s="9"/>
      <c r="M82" s="9"/>
      <c r="N82" s="9"/>
      <c r="O82" s="9"/>
    </row>
    <row r="83" spans="2:16" ht="15.75">
      <c r="B83" t="s">
        <v>105</v>
      </c>
      <c r="C83">
        <v>25.571522000000002</v>
      </c>
      <c r="D83" s="5">
        <f>STDEV(C81:C83)</f>
        <v>0.431767303239114</v>
      </c>
      <c r="E83" s="1">
        <f>AVERAGE(C81:C83)</f>
        <v>25.384217666666668</v>
      </c>
      <c r="F83" s="9"/>
      <c r="G83">
        <v>16.637395999999999</v>
      </c>
      <c r="H83" s="4">
        <f>STDEV(G81:G83)</f>
        <v>0.36192792506293192</v>
      </c>
      <c r="I83" s="1">
        <f>AVERAGE(G81:G83)</f>
        <v>16.635004666666664</v>
      </c>
      <c r="J83" s="9"/>
      <c r="K83" s="1">
        <f>E83-I83</f>
        <v>8.7492130000000046</v>
      </c>
      <c r="L83" s="1">
        <f>K83-$K$7</f>
        <v>-2.9862743333333288</v>
      </c>
      <c r="M83" s="30">
        <f>SQRT((D83*D83)+(H83*H83))</f>
        <v>0.56339579967083198</v>
      </c>
      <c r="N83" s="17"/>
      <c r="O83" s="10">
        <f>POWER(2,-L83)</f>
        <v>7.9242496550379267</v>
      </c>
      <c r="P83" s="29">
        <f>M83/SQRT((COUNT(C81:C83)+COUNT(G81:G83)/2))</f>
        <v>0.26558732695950865</v>
      </c>
    </row>
    <row r="84" spans="2:16">
      <c r="B84" t="s">
        <v>106</v>
      </c>
      <c r="C84">
        <v>25.417252999999999</v>
      </c>
      <c r="D84" s="13"/>
      <c r="E84" s="9"/>
      <c r="F84" s="9"/>
      <c r="G84">
        <v>16.934273000000001</v>
      </c>
      <c r="I84" s="9"/>
      <c r="J84" s="9"/>
      <c r="K84" s="9"/>
      <c r="L84" s="9"/>
      <c r="M84" s="9"/>
      <c r="N84" s="9"/>
      <c r="O84" s="9"/>
    </row>
    <row r="85" spans="2:16">
      <c r="B85" t="s">
        <v>106</v>
      </c>
      <c r="C85">
        <v>26.418786999999998</v>
      </c>
      <c r="D85" s="12"/>
      <c r="E85" s="9"/>
      <c r="F85" s="9"/>
      <c r="G85">
        <v>18.408702999999999</v>
      </c>
      <c r="H85" s="12"/>
      <c r="I85" s="9"/>
      <c r="J85" s="9"/>
      <c r="K85" s="9"/>
      <c r="L85" s="9"/>
      <c r="M85" s="9"/>
      <c r="N85" s="9"/>
      <c r="O85" s="9"/>
    </row>
    <row r="86" spans="2:16" ht="15.75">
      <c r="B86" t="s">
        <v>106</v>
      </c>
      <c r="C86">
        <v>27.141618999999999</v>
      </c>
      <c r="D86" s="5">
        <f>STDEV(C84:C86)</f>
        <v>0.86592864942182635</v>
      </c>
      <c r="E86" s="1">
        <f>AVERAGE(C84:C86)</f>
        <v>26.32588633333333</v>
      </c>
      <c r="F86" s="9"/>
      <c r="G86">
        <v>17.72475</v>
      </c>
      <c r="H86" s="4">
        <f>STDEV(G84:G86)</f>
        <v>0.73785606304545559</v>
      </c>
      <c r="I86" s="1">
        <f>AVERAGE(G84:G86)</f>
        <v>17.689242</v>
      </c>
      <c r="J86" s="9"/>
      <c r="K86" s="1">
        <f>E86-I86</f>
        <v>8.6366443333333294</v>
      </c>
      <c r="L86" s="1">
        <f>K86-$K$7</f>
        <v>-3.098843000000004</v>
      </c>
      <c r="M86" s="30">
        <f>SQRT((D86*D86)+(H86*H86))</f>
        <v>1.1376572399727642</v>
      </c>
      <c r="N86" s="17"/>
      <c r="O86" s="10">
        <f>POWER(2,-L86)</f>
        <v>8.5673142044791444</v>
      </c>
      <c r="P86" s="29">
        <f>M86/SQRT((COUNT(C84:C86)+COUNT(G84:G86)/2))</f>
        <v>0.53629676603380871</v>
      </c>
    </row>
    <row r="87" spans="2:16">
      <c r="B87" t="s">
        <v>107</v>
      </c>
      <c r="C87">
        <v>24.948608</v>
      </c>
      <c r="D87" s="13"/>
      <c r="E87" s="9"/>
      <c r="F87" s="9"/>
      <c r="G87">
        <v>15.675891</v>
      </c>
      <c r="I87" s="9"/>
      <c r="J87" s="9"/>
      <c r="K87" s="9"/>
      <c r="L87" s="9"/>
      <c r="M87" s="9"/>
      <c r="N87" s="9"/>
      <c r="O87" s="9"/>
    </row>
    <row r="88" spans="2:16">
      <c r="B88" t="s">
        <v>107</v>
      </c>
      <c r="C88">
        <v>26.414885000000002</v>
      </c>
      <c r="D88" s="12"/>
      <c r="E88" s="9"/>
      <c r="F88" s="9"/>
      <c r="G88">
        <v>16.570332000000001</v>
      </c>
      <c r="H88" s="12"/>
      <c r="I88" s="9"/>
      <c r="J88" s="9"/>
      <c r="K88" s="9"/>
      <c r="L88" s="9"/>
      <c r="M88" s="9"/>
      <c r="N88" s="9"/>
      <c r="O88" s="9"/>
    </row>
    <row r="89" spans="2:16" ht="15.75">
      <c r="B89" t="s">
        <v>107</v>
      </c>
      <c r="C89">
        <v>26.631627999999999</v>
      </c>
      <c r="D89" s="5">
        <f>STDEV(C87:C89)</f>
        <v>0.91556012811622456</v>
      </c>
      <c r="E89" s="1">
        <f>AVERAGE(C87:C89)</f>
        <v>25.998373666666669</v>
      </c>
      <c r="F89" s="9"/>
      <c r="G89">
        <v>16.718858999999998</v>
      </c>
      <c r="H89" s="4">
        <f>STDEV(G87:G89)</f>
        <v>0.5641907510222528</v>
      </c>
      <c r="I89" s="1">
        <f>AVERAGE(G87:G89)</f>
        <v>16.321693999999997</v>
      </c>
      <c r="J89" s="9"/>
      <c r="K89" s="1">
        <f>E89-I89</f>
        <v>9.6766796666666721</v>
      </c>
      <c r="L89" s="1">
        <f>K89-$K$7</f>
        <v>-2.0588076666666613</v>
      </c>
      <c r="M89" s="30">
        <f>SQRT((D89*D89)+(H89*H89))</f>
        <v>1.0754355172372034</v>
      </c>
      <c r="N89" s="17"/>
      <c r="O89" s="10">
        <f>POWER(2,-L89)</f>
        <v>4.1664182316777296</v>
      </c>
      <c r="P89" s="29">
        <f>M89/SQRT((COUNT(C87:C89)+COUNT(G87:G89)/2))</f>
        <v>0.50696516464485919</v>
      </c>
    </row>
    <row r="90" spans="2:16">
      <c r="B90" t="s">
        <v>108</v>
      </c>
      <c r="C90">
        <v>26.342310000000001</v>
      </c>
      <c r="D90" s="13"/>
      <c r="E90" s="9"/>
      <c r="F90" s="9"/>
      <c r="G90">
        <v>16.170415999999999</v>
      </c>
      <c r="I90" s="9"/>
      <c r="J90" s="9"/>
      <c r="K90" s="9"/>
      <c r="L90" s="9"/>
      <c r="M90" s="9"/>
      <c r="N90" s="9"/>
      <c r="O90" s="9"/>
    </row>
    <row r="91" spans="2:16">
      <c r="B91" t="s">
        <v>108</v>
      </c>
      <c r="C91">
        <v>27.45008</v>
      </c>
      <c r="D91" s="12"/>
      <c r="E91" s="9"/>
      <c r="F91" s="9"/>
      <c r="G91">
        <v>16.460011999999999</v>
      </c>
      <c r="H91" s="12"/>
      <c r="I91" s="9"/>
      <c r="J91" s="9"/>
      <c r="K91" s="9"/>
      <c r="L91" s="9"/>
      <c r="M91" s="9"/>
      <c r="N91" s="9"/>
      <c r="O91" s="9"/>
    </row>
    <row r="92" spans="2:16" ht="15.75">
      <c r="B92" t="s">
        <v>108</v>
      </c>
      <c r="C92">
        <v>26.088705000000001</v>
      </c>
      <c r="D92" s="5">
        <f>STDEV(C90:C92)</f>
        <v>0.72397188706348847</v>
      </c>
      <c r="E92" s="1">
        <f>AVERAGE(C90:C92)</f>
        <v>26.627031666666667</v>
      </c>
      <c r="F92" s="9"/>
      <c r="G92">
        <v>16.352633000000001</v>
      </c>
      <c r="H92" s="4">
        <f>STDEV(G90:G92)</f>
        <v>0.14640077865617923</v>
      </c>
      <c r="I92" s="1">
        <f>AVERAGE(G90:G92)</f>
        <v>16.327686999999997</v>
      </c>
      <c r="J92" s="9"/>
      <c r="K92" s="1">
        <f>E92-I92</f>
        <v>10.29934466666667</v>
      </c>
      <c r="L92" s="1">
        <f>K92-$K$7</f>
        <v>-1.4361426666666635</v>
      </c>
      <c r="M92" s="30">
        <f>SQRT((D92*D92)+(H92*H92))</f>
        <v>0.73862607674614633</v>
      </c>
      <c r="N92" s="17"/>
      <c r="O92" s="10">
        <f>POWER(2,-L92)</f>
        <v>2.7059640389419068</v>
      </c>
      <c r="P92" s="29">
        <f>M92/SQRT((COUNT(C90:C92)+COUNT(G90:G92)/2))</f>
        <v>0.34819167175227694</v>
      </c>
    </row>
    <row r="93" spans="2:16">
      <c r="B93" t="s">
        <v>109</v>
      </c>
      <c r="C93">
        <v>27.053985999999998</v>
      </c>
      <c r="D93" s="13"/>
      <c r="E93" s="9"/>
      <c r="F93" s="9"/>
      <c r="G93">
        <v>16.962126000000001</v>
      </c>
      <c r="I93" s="9"/>
      <c r="J93" s="9"/>
      <c r="K93" s="9"/>
      <c r="L93" s="9"/>
      <c r="M93" s="9"/>
      <c r="N93" s="9"/>
      <c r="O93" s="9"/>
    </row>
    <row r="94" spans="2:16">
      <c r="B94" t="s">
        <v>109</v>
      </c>
      <c r="C94">
        <v>27.197814999999999</v>
      </c>
      <c r="D94" s="12"/>
      <c r="E94" s="9"/>
      <c r="F94" s="9"/>
      <c r="G94">
        <v>16.707557999999999</v>
      </c>
      <c r="H94" s="12"/>
      <c r="I94" s="9"/>
      <c r="J94" s="9"/>
      <c r="K94" s="9"/>
      <c r="L94" s="9"/>
      <c r="M94" s="9"/>
      <c r="N94" s="9"/>
      <c r="O94" s="9"/>
    </row>
    <row r="95" spans="2:16" ht="15.75">
      <c r="B95" t="s">
        <v>109</v>
      </c>
      <c r="C95">
        <v>27.12603</v>
      </c>
      <c r="D95" s="5">
        <f>STDEV(C93:C95)</f>
        <v>7.1914538866166333E-2</v>
      </c>
      <c r="E95" s="1">
        <f>AVERAGE(C93:C95)</f>
        <v>27.125943666666668</v>
      </c>
      <c r="F95" s="9"/>
      <c r="G95"/>
      <c r="H95" s="4">
        <f>STDEV(G93:G95)</f>
        <v>0.18000675907270444</v>
      </c>
      <c r="I95" s="1">
        <f>AVERAGE(G93:G95)</f>
        <v>16.834842000000002</v>
      </c>
      <c r="J95" s="9"/>
      <c r="K95" s="1">
        <f>E95-I95</f>
        <v>10.291101666666666</v>
      </c>
      <c r="L95" s="1">
        <f>K95-$K$7</f>
        <v>-1.4443856666666672</v>
      </c>
      <c r="M95" s="30">
        <f>SQRT((D95*D95)+(H95*H95))</f>
        <v>0.193840486514536</v>
      </c>
      <c r="N95" s="17"/>
      <c r="O95" s="10">
        <f>POWER(2,-L95)</f>
        <v>2.7214691209450792</v>
      </c>
      <c r="P95" s="29">
        <f>M95/SQRT((COUNT(C93:C95)+COUNT(G93:G95)/2))</f>
        <v>9.6920243257268002E-2</v>
      </c>
    </row>
    <row r="96" spans="2:16">
      <c r="B96" t="s">
        <v>110</v>
      </c>
      <c r="C96">
        <v>28.170147</v>
      </c>
      <c r="D96" s="13"/>
      <c r="E96" s="9"/>
      <c r="F96" s="9"/>
      <c r="G96">
        <v>17.544263999999998</v>
      </c>
      <c r="I96" s="9"/>
      <c r="J96" s="9"/>
      <c r="K96" s="9"/>
      <c r="L96" s="9"/>
      <c r="M96" s="9"/>
      <c r="N96" s="9"/>
      <c r="O96" s="9"/>
    </row>
    <row r="97" spans="2:16">
      <c r="B97" t="s">
        <v>110</v>
      </c>
      <c r="C97">
        <v>28.249669999999998</v>
      </c>
      <c r="D97" s="12"/>
      <c r="E97" s="9"/>
      <c r="F97" s="9"/>
      <c r="G97">
        <v>18.467745000000001</v>
      </c>
      <c r="H97" s="12"/>
      <c r="I97" s="9"/>
      <c r="J97" s="9"/>
      <c r="K97" s="9"/>
      <c r="L97" s="9"/>
      <c r="M97" s="9"/>
      <c r="N97" s="9"/>
      <c r="O97" s="9"/>
    </row>
    <row r="98" spans="2:16" ht="15.75">
      <c r="B98" t="s">
        <v>110</v>
      </c>
      <c r="C98"/>
      <c r="D98" s="5">
        <f>STDEV(C96:C98)</f>
        <v>5.6231252560296568E-2</v>
      </c>
      <c r="E98" s="1">
        <f>AVERAGE(C96:C98)</f>
        <v>28.209908499999997</v>
      </c>
      <c r="F98" s="9"/>
      <c r="G98"/>
      <c r="H98" s="4">
        <f>STDEV(G96:G98)</f>
        <v>0.65299967739691867</v>
      </c>
      <c r="I98" s="1">
        <f>AVERAGE(G96:G98)</f>
        <v>18.0060045</v>
      </c>
      <c r="J98" s="9"/>
      <c r="K98" s="1">
        <f>E98-I98</f>
        <v>10.203903999999998</v>
      </c>
      <c r="L98" s="1">
        <f>K98-$K$7</f>
        <v>-1.5315833333333355</v>
      </c>
      <c r="M98" s="30">
        <f>SQRT((D98*D98)+(H98*H98))</f>
        <v>0.65541630468350398</v>
      </c>
      <c r="N98" s="17"/>
      <c r="O98" s="10">
        <f>POWER(2,-L98)</f>
        <v>2.891029506443596</v>
      </c>
      <c r="P98" s="29">
        <f>M98/SQRT((COUNT(C96:C98)+COUNT(G96:G98)/2))</f>
        <v>0.37840477994029081</v>
      </c>
    </row>
    <row r="99" spans="2:16">
      <c r="B99" t="s">
        <v>111</v>
      </c>
      <c r="C99">
        <v>26.535910000000001</v>
      </c>
      <c r="D99" s="13"/>
      <c r="E99" s="9"/>
      <c r="F99" s="9"/>
      <c r="G99">
        <v>16.845465000000001</v>
      </c>
      <c r="I99" s="9"/>
      <c r="J99" s="9"/>
      <c r="K99" s="9"/>
      <c r="L99" s="9"/>
      <c r="M99" s="9"/>
      <c r="N99" s="9"/>
      <c r="O99" s="9"/>
    </row>
    <row r="100" spans="2:16">
      <c r="B100" t="s">
        <v>111</v>
      </c>
      <c r="C100">
        <v>26.867540000000002</v>
      </c>
      <c r="D100" s="12"/>
      <c r="E100" s="9"/>
      <c r="F100" s="9"/>
      <c r="G100">
        <v>17.393675000000002</v>
      </c>
      <c r="H100" s="12"/>
      <c r="I100" s="9"/>
      <c r="J100" s="9"/>
      <c r="K100" s="9"/>
      <c r="L100" s="9"/>
      <c r="M100" s="9"/>
      <c r="N100" s="9"/>
      <c r="O100" s="9"/>
    </row>
    <row r="101" spans="2:16" ht="15.75">
      <c r="B101" t="s">
        <v>111</v>
      </c>
      <c r="C101">
        <v>26.705514999999998</v>
      </c>
      <c r="D101" s="5">
        <f>STDEV(C99:C101)</f>
        <v>0.16582943724786892</v>
      </c>
      <c r="E101" s="1">
        <f>AVERAGE(C99:C101)</f>
        <v>26.702988333333337</v>
      </c>
      <c r="F101" s="9"/>
      <c r="G101">
        <v>17.329522999999998</v>
      </c>
      <c r="H101" s="4">
        <f>STDEV(G99:G101)</f>
        <v>0.29971148086341343</v>
      </c>
      <c r="I101" s="1">
        <f>AVERAGE(G99:G101)</f>
        <v>17.189554333333334</v>
      </c>
      <c r="J101" s="9"/>
      <c r="K101" s="1">
        <f>E101-I101</f>
        <v>9.5134340000000037</v>
      </c>
      <c r="L101" s="1">
        <f>K101-$K$7</f>
        <v>-2.2220533333333297</v>
      </c>
      <c r="M101" s="30">
        <f>SQRT((D101*D101)+(H101*H101))</f>
        <v>0.34252937687048846</v>
      </c>
      <c r="N101" s="17"/>
      <c r="O101" s="10">
        <f>POWER(2,-L101)</f>
        <v>4.6655699520542866</v>
      </c>
      <c r="P101" s="29">
        <f>M101/SQRT((COUNT(C99:C101)+COUNT(G99:G101)/2))</f>
        <v>0.16146989676048332</v>
      </c>
    </row>
    <row r="102" spans="2:16">
      <c r="B102" t="s">
        <v>112</v>
      </c>
      <c r="C102">
        <v>27.224281000000001</v>
      </c>
      <c r="D102" s="13"/>
      <c r="E102" s="9"/>
      <c r="F102" s="9"/>
      <c r="G102">
        <v>16.785152</v>
      </c>
      <c r="I102" s="9"/>
      <c r="J102" s="9"/>
      <c r="K102" s="9"/>
      <c r="L102" s="9"/>
      <c r="M102" s="9"/>
      <c r="N102" s="9"/>
      <c r="O102" s="9"/>
    </row>
    <row r="103" spans="2:16">
      <c r="B103" t="s">
        <v>112</v>
      </c>
      <c r="C103">
        <v>27.207954000000001</v>
      </c>
      <c r="D103" s="12"/>
      <c r="E103" s="9"/>
      <c r="F103" s="9"/>
      <c r="G103">
        <v>16.705002</v>
      </c>
      <c r="H103" s="12"/>
      <c r="I103" s="9"/>
      <c r="J103" s="9"/>
      <c r="K103" s="9"/>
      <c r="L103" s="9"/>
      <c r="M103" s="9"/>
      <c r="N103" s="9"/>
      <c r="O103" s="9"/>
    </row>
    <row r="104" spans="2:16" ht="15.75">
      <c r="B104" t="s">
        <v>112</v>
      </c>
      <c r="C104">
        <v>28.993690000000001</v>
      </c>
      <c r="D104" s="5">
        <f>STDEV(C102:C104)</f>
        <v>1.0263144289078001</v>
      </c>
      <c r="E104" s="1">
        <f>AVERAGE(C102:C104)</f>
        <v>27.80864166666667</v>
      </c>
      <c r="F104" s="9"/>
      <c r="G104">
        <v>17.381910000000001</v>
      </c>
      <c r="H104" s="4">
        <f>STDEV(G102:G104)</f>
        <v>0.36985325322524748</v>
      </c>
      <c r="I104" s="1">
        <f>AVERAGE(G102:G104)</f>
        <v>16.957354666666671</v>
      </c>
      <c r="J104" s="9"/>
      <c r="K104" s="1">
        <f>E104-I104</f>
        <v>10.851286999999999</v>
      </c>
      <c r="L104" s="1">
        <f>K104-$K$7</f>
        <v>-0.88420033333333414</v>
      </c>
      <c r="M104" s="30">
        <f>SQRT((D104*D104)+(H104*H104))</f>
        <v>1.0909228826574511</v>
      </c>
      <c r="N104" s="17"/>
      <c r="O104" s="10">
        <f>POWER(2,-L104)</f>
        <v>1.845741268041396</v>
      </c>
      <c r="P104" s="29">
        <f>M104/SQRT((COUNT(C102:C104)+COUNT(G102:G104)/2))</f>
        <v>0.51426597871910662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KONTROLL(Bact)</vt:lpstr>
      <vt:lpstr>KONTROLL(B2mg)</vt:lpstr>
      <vt:lpstr>PSORIAAS(Bact)</vt:lpstr>
      <vt:lpstr>PSORIAAS(B2mg)</vt:lpstr>
      <vt:lpstr>VITILIIGO(Bact)</vt:lpstr>
      <vt:lpstr>VITILIIGO(B2mg)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2013-03-10T08:18:24Z</dcterms:modified>
</cp:coreProperties>
</file>