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1" i="19" l="1"/>
  <c r="O101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<sst xmlns="http://schemas.openxmlformats.org/spreadsheetml/2006/main" count="441" uniqueCount="138">
  <si>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</si>
  <si>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</si>
  <si>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</si>
  <si>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</si>
  <si>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</si>
  <si>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</si>
  <si>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</si>
  <si>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</si>
  <si>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</si>
  <si>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</si>
  <si>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</si>
  <si>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</si>
  <si>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</si>
  <si>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</si>
  <si>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</si>
  <si>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</si>
  <si>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</si>
  <si>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</si>
  <si>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</si>
  <si>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</si>
  <si>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</si>
  <si>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</si>
  <si>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</si>
  <si>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</si>
  <si>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</si>
  <si>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</si>
  <si>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</si>
  <si>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</si>
  <si>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</si>
  <si>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</si>
  <si>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</si>
  <si>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</si>
  <si>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</si>
  <si>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</si>
  <si>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</si>
  <si>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</si>
  <si>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</si>
  <si>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</si>
  <si>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</si>
  <si>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</si>
  <si>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</si>
  <si>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</si>
  <si>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</si>
  <si>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</si>
  <si>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</si>
  <si>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</si>
  <si>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</si>
  <si>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</si>
  <si>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</si>
  <si>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</si>
  <si>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</si>
  <si>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</si>
  <si>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</si>
  <si>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</si>
  <si>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</si>
  <si>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</si>
  <si>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</si>
  <si>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</si>
  <si>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</si>
  <si>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</si>
  <si>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</si>
  <si>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</si>
  <si>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</si>
  <si>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</si>
  <si>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</si>
  <si>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</si>
  <si>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</si>
  <si>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</si>
  <si>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</si>
  <si>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</si>
  <si>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</si>
  <si>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</si>
  <si>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</si>
  <si>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</si>
  <si>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</si>
  <si>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</si>
  <si>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</si>
  <si>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</si>
  <si>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</si>
  <si>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</si>
  <si>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</si>
  <si>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</si>
  <si>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</si>
  <si>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</si>
  <si>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</si>
  <si>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</si>
  <si>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</si>
  <si>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</si>
  <si>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</si>
  <si>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</si>
  <si>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</si>
  <si>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</si>
  <si>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</si>
  <si>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</si>
  <si>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</si>
  <si>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</si>
  <si>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</si>
  <si>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</si>
  <si>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</si>
  <si>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</si>
  <si>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</si>
  <si>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</si>
  <si>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</si>
  <si>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</si>
  <si>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</si>
  <si>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</si>
  <si>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</si>
  <si>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</si>
  <si>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</si>
  <si>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</si>
  <si>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</si>
  <si>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</si>
  <si>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</si>
  <si>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</si>
  <si>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</si>
  <si>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</si>
  <si>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</si>
  <si>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</si>
  <si>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</si>
  <si>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</si>
  <si>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</si>
  <si>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</si>
  <si>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</si>
  <si>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</si>
  <si>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</si>
  <si>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</si>
  <si>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</si>
  <si>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</si>
  <si>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</si>
  <si>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</si>
  <si>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</si>
  <si>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</si>
  <si>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</si>
  <si>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</si>
  <si>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</si>
  <si>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</si>
  <si>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</si>
  <si>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CTLA4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</si>
</sst>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4" fillId="0" borderId="0" xfId="0" applyFont="1"/>
    <xf numFmtId="165" fontId="1" fillId="0" borderId="0" xfId="0" applyNumberFormat="1" applyFont="1" applyAlignment="1" applyProtection="1">
      <alignment horizontal="center"/>
    </xf>
    <xf numFmtId="0" fontId="13" fillId="0" borderId="0" xfId="0" applyFont="1"/>
    <xf numFmtId="0" fontId="5" fillId="0" borderId="0" xfId="0" applyFont="1" applyProtection="1"/>
    <xf numFmtId="0" fontId="13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3" fillId="0" borderId="0" xfId="0" applyNumberFormat="1" applyFont="1"/>
    <xf numFmtId="165" fontId="13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40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137</v>
      </c>
      <c r="D3" s="37"/>
      <c r="E3" s="38"/>
      <c r="F3" s="17"/>
      <c r="G3" s="39" t="s">
        <v>78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30.363000869750977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1"/>
    </row>
    <row r="6" spans="2:16">
      <c r="B6" s="35" t="s">
        <v>4</v>
      </c>
      <c r="C6" s="30">
        <v>30.395999908447266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1"/>
    </row>
    <row r="7" spans="2:16" ht="15.75">
      <c r="B7" s="35"/>
      <c r="C7" s="30"/>
      <c r="D7" s="4">
        <f>STDEV(C5:C8)</f>
        <v>2.3333844034783283E-2</v>
      </c>
      <c r="E7" s="1">
        <f>AVERAGE(C5:C8)</f>
        <v>30.379500389099121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16.330500284830727</v>
      </c>
      <c r="L7" s="1">
        <f>K7-$K$7</f>
        <v>0</v>
      </c>
      <c r="M7" s="27">
        <f>SQRT((D7*D7)+(H7*H7))</f>
        <v>4.1418327125390245E-2</v>
      </c>
      <c r="N7" s="14"/>
      <c r="O7" s="42">
        <f>POWER(2,-L7)</f>
        <v>1</v>
      </c>
      <c r="P7" s="26">
        <f>M7/SQRT((COUNT(C5:C8)+COUNT(G5:G8)/2))</f>
        <v>2.2139027090933704E-2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1"/>
    </row>
    <row r="9" spans="2:16">
      <c r="B9" s="33" t="s">
        <v>112</v>
      </c>
      <c r="C9" s="30">
        <v>32.041000366210937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41"/>
    </row>
    <row r="10" spans="2:16">
      <c r="B10" s="33" t="s">
        <v>112</v>
      </c>
      <c r="C10" s="30"/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41"/>
    </row>
    <row r="11" spans="2:16" ht="15.75">
      <c r="B11" s="33" t="s">
        <v>112</v>
      </c>
      <c r="C11" s="30">
        <v>31.468000411987305</v>
      </c>
      <c r="D11" s="4">
        <f>STDEV(C9:C11)</f>
        <v>0.40517215325111205</v>
      </c>
      <c r="E11" s="1">
        <f>AVERAGE(C9:C11)</f>
        <v>31.754500389099121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12.41450023651123</v>
      </c>
      <c r="L11" s="1">
        <f>K11-$K$7</f>
        <v>-3.9160000483194963</v>
      </c>
      <c r="M11" s="27">
        <f>SQRT((D11*D11)+(H11*H11))</f>
        <v>0.40688755523539449</v>
      </c>
      <c r="N11" s="14"/>
      <c r="O11" s="43">
        <f>POWER(2,-L11)</f>
        <v>15.095012519895802</v>
      </c>
      <c r="P11" s="26">
        <f>M11/SQRT((COUNT(C9:C11)+COUNT(G9:G11)/2))</f>
        <v>0.21749054666184342</v>
      </c>
    </row>
    <row r="12" spans="2:16">
      <c r="B12" s="33" t="s">
        <v>113</v>
      </c>
      <c r="C12" s="30">
        <v>34.256000518798828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41"/>
    </row>
    <row r="13" spans="2:16">
      <c r="B13" s="33" t="s">
        <v>113</v>
      </c>
      <c r="C13" s="30"/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41"/>
    </row>
    <row r="14" spans="2:16" ht="15.75">
      <c r="B14" s="33" t="s">
        <v>113</v>
      </c>
      <c r="C14" s="30">
        <v>34.798000335693359</v>
      </c>
      <c r="D14" s="4">
        <f>STDEV(C12:C14)</f>
        <v>0.38325174592799011</v>
      </c>
      <c r="E14" s="1">
        <f>AVERAGE(C12:C14)</f>
        <v>34.527000427246094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16.908334096272785</v>
      </c>
      <c r="L14" s="1">
        <f>K14-$K$7</f>
        <v>0.57783381144205848</v>
      </c>
      <c r="M14" s="27">
        <f>SQRT((D14*D14)+(H14*H14))</f>
        <v>0.38372675057417166</v>
      </c>
      <c r="N14" s="14"/>
      <c r="O14" s="43">
        <f>POWER(2,-L14)</f>
        <v>0.6699689725922382</v>
      </c>
      <c r="P14" s="26">
        <f>M14/SQRT((COUNT(C12:C14)+COUNT(G12:G14)/2))</f>
        <v>0.20511057582694445</v>
      </c>
    </row>
    <row r="15" spans="2:16">
      <c r="B15" s="33" t="s">
        <v>114</v>
      </c>
      <c r="C15" s="30">
        <v>32.493000030517578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41"/>
    </row>
    <row r="16" spans="2:16">
      <c r="B16" s="33" t="s">
        <v>114</v>
      </c>
      <c r="C16" s="30"/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41"/>
    </row>
    <row r="17" spans="2:16" ht="15.75">
      <c r="B17" s="33" t="s">
        <v>114</v>
      </c>
      <c r="C17" s="30">
        <v>32.782001495361328</v>
      </c>
      <c r="D17" s="4">
        <f>STDEV(C15:C17)</f>
        <v>0.20435489556386124</v>
      </c>
      <c r="E17" s="1">
        <f>AVERAGE(C15:C17)</f>
        <v>32.637500762939453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14.734167734781902</v>
      </c>
      <c r="L17" s="1">
        <f>K17-$K$7</f>
        <v>-1.5963325500488246</v>
      </c>
      <c r="M17" s="27">
        <f>SQRT((D17*D17)+(H17*H17))</f>
        <v>0.20520056287119212</v>
      </c>
      <c r="N17" s="14"/>
      <c r="O17" s="42">
        <f>POWER(2,-L17)</f>
        <v>3.0237367661646992</v>
      </c>
      <c r="P17" s="26">
        <f>M17/SQRT((COUNT(C15:C17)+COUNT(G15:G17)/2))</f>
        <v>0.10968431454816666</v>
      </c>
    </row>
    <row r="18" spans="2:16">
      <c r="B18" s="33" t="s">
        <v>115</v>
      </c>
      <c r="C18" s="30">
        <v>32.458000183105469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41"/>
    </row>
    <row r="19" spans="2:16">
      <c r="B19" s="33" t="s">
        <v>115</v>
      </c>
      <c r="C19" s="30"/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41"/>
    </row>
    <row r="20" spans="2:16" ht="15.75">
      <c r="B20" s="33" t="s">
        <v>115</v>
      </c>
      <c r="C20" s="30">
        <v>32.640998840332031</v>
      </c>
      <c r="D20" s="4">
        <f>STDEV(C18:C20)</f>
        <v>0.12939959147293495</v>
      </c>
      <c r="E20" s="1">
        <f>AVERAGE(C18:C20)</f>
        <v>32.54949951171875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16.254832585652668</v>
      </c>
      <c r="L20" s="1">
        <f>K20-$K$7</f>
        <v>-7.5667699178058712E-2</v>
      </c>
      <c r="M20" s="27">
        <f>SQRT((D20*D20)+(H20*H20))</f>
        <v>0.13501330813873014</v>
      </c>
      <c r="N20" s="14"/>
      <c r="O20" s="42">
        <f>POWER(2,-L20)</f>
        <v>1.0538486588121281</v>
      </c>
      <c r="P20" s="26">
        <f>M20/SQRT((COUNT(C18:C20)+COUNT(G18:G20)/2))</f>
        <v>7.2167648815723698E-2</v>
      </c>
    </row>
    <row r="21" spans="2:16">
      <c r="B21" s="33" t="s">
        <v>116</v>
      </c>
      <c r="C21" s="30">
        <v>31.815999984741211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41"/>
    </row>
    <row r="22" spans="2:16">
      <c r="B22" s="33" t="s">
        <v>116</v>
      </c>
      <c r="C22" s="30">
        <v>32.103000640869141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41"/>
    </row>
    <row r="23" spans="2:16" ht="15.75">
      <c r="B23" s="33" t="s">
        <v>116</v>
      </c>
      <c r="C23" s="30">
        <v>31.597000122070312</v>
      </c>
      <c r="D23" s="4">
        <f>STDEV(C21:C23)</f>
        <v>0.25376066200668224</v>
      </c>
      <c r="E23" s="1">
        <f>AVERAGE(C21:C23)</f>
        <v>31.838666915893555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15.507000605265301</v>
      </c>
      <c r="L23" s="1">
        <f>K23-$K$7</f>
        <v>-0.82349967956542613</v>
      </c>
      <c r="M23" s="27">
        <f>SQRT((D23*D23)+(H23*H23))</f>
        <v>0.31305551904729767</v>
      </c>
      <c r="N23" s="14"/>
      <c r="O23" s="42">
        <f>POWER(2,-L23)</f>
        <v>1.769693700565486</v>
      </c>
      <c r="P23" s="26">
        <f>M23/SQRT((COUNT(C21:C23)+COUNT(G21:G23)/2))</f>
        <v>0.14757578693747905</v>
      </c>
    </row>
    <row r="24" spans="2:16">
      <c r="B24" s="33" t="s">
        <v>117</v>
      </c>
      <c r="C24" s="30">
        <v>33.450000762939453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41"/>
    </row>
    <row r="25" spans="2:16">
      <c r="B25" s="33" t="s">
        <v>117</v>
      </c>
      <c r="C25" s="30">
        <v>32.827999114990234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41"/>
    </row>
    <row r="26" spans="2:16" ht="15.75">
      <c r="B26" s="33" t="s">
        <v>117</v>
      </c>
      <c r="C26" s="30">
        <v>32.854000091552734</v>
      </c>
      <c r="D26" s="4">
        <f>STDEV(C24:C26)</f>
        <v>0.3518472445836669</v>
      </c>
      <c r="E26" s="1">
        <f>AVERAGE(C24:C26)</f>
        <v>33.043999989827476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15.059999465942386</v>
      </c>
      <c r="L26" s="1">
        <f>K26-$K$7</f>
        <v>-1.2705008188883404</v>
      </c>
      <c r="M26" s="27">
        <f>SQRT((D26*D26)+(H26*H26))</f>
        <v>0.35738985945769552</v>
      </c>
      <c r="N26" s="14"/>
      <c r="O26" s="42">
        <f>POWER(2,-L26)</f>
        <v>2.4124529718602075</v>
      </c>
      <c r="P26" s="26">
        <f>M26/SQRT((COUNT(C24:C26)+COUNT(G24:G26)/2))</f>
        <v>0.16847519543322914</v>
      </c>
    </row>
    <row r="27" spans="2:16">
      <c r="B27" s="33" t="s">
        <v>118</v>
      </c>
      <c r="C27" s="30">
        <v>33.418998718261719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41"/>
    </row>
    <row r="28" spans="2:16">
      <c r="B28" s="33" t="s">
        <v>118</v>
      </c>
      <c r="C28" s="30">
        <v>33.764999389648438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41"/>
    </row>
    <row r="29" spans="2:16" ht="15.75">
      <c r="B29" s="33" t="s">
        <v>118</v>
      </c>
      <c r="C29" s="30"/>
      <c r="D29" s="4">
        <f>STDEV(C27:C29)</f>
        <v>0.24465942103264707</v>
      </c>
      <c r="E29" s="1">
        <f>AVERAGE(C27:C29)</f>
        <v>33.591999053955078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16.029331843058269</v>
      </c>
      <c r="L29" s="1">
        <f>K29-$K$7</f>
        <v>-0.30116844177245738</v>
      </c>
      <c r="M29" s="27">
        <f>SQRT((D29*D29)+(H29*H29))</f>
        <v>0.246407331740812</v>
      </c>
      <c r="N29" s="14"/>
      <c r="O29" s="42">
        <f>POWER(2,-L29)</f>
        <v>1.2321419237039419</v>
      </c>
      <c r="P29" s="26">
        <f>M29/SQRT((COUNT(C27:C29)+COUNT(G27:G29)/2))</f>
        <v>0.13171025899475233</v>
      </c>
    </row>
    <row r="30" spans="2:16">
      <c r="B30" s="33" t="s">
        <v>119</v>
      </c>
      <c r="C30" s="30">
        <v>32.266998291015625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41"/>
    </row>
    <row r="31" spans="2:16">
      <c r="B31" s="33" t="s">
        <v>119</v>
      </c>
      <c r="C31" s="30">
        <v>31.927000045776367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41"/>
    </row>
    <row r="32" spans="2:16" ht="15.75">
      <c r="B32" s="33" t="s">
        <v>119</v>
      </c>
      <c r="C32" s="30">
        <v>31.558000564575195</v>
      </c>
      <c r="D32" s="4">
        <f>STDEV(C30:C32)</f>
        <v>0.35459770632595095</v>
      </c>
      <c r="E32" s="1">
        <f>AVERAGE(C30:C32)</f>
        <v>31.917332967122395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13.615332921346027</v>
      </c>
      <c r="L32" s="1">
        <f>K32-$K$7</f>
        <v>-2.7151673634846993</v>
      </c>
      <c r="M32" s="27">
        <f>SQRT((D32*D32)+(H32*H32))</f>
        <v>0.35547786746615401</v>
      </c>
      <c r="N32" s="14"/>
      <c r="O32" s="42">
        <f>POWER(2,-L32)</f>
        <v>6.5666946123053753</v>
      </c>
      <c r="P32" s="26">
        <f>M32/SQRT((COUNT(C30:C32)+COUNT(G30:G32)/2))</f>
        <v>0.1675738737647002</v>
      </c>
    </row>
    <row r="33" spans="2:16">
      <c r="B33" s="33" t="s">
        <v>120</v>
      </c>
      <c r="C33" s="30">
        <v>32.351001739501953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41"/>
    </row>
    <row r="34" spans="2:16">
      <c r="B34" s="33" t="s">
        <v>120</v>
      </c>
      <c r="C34" s="30">
        <v>32.118000030517578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41"/>
    </row>
    <row r="35" spans="2:16" ht="15.75">
      <c r="B35" s="33" t="s">
        <v>120</v>
      </c>
      <c r="C35" s="30">
        <v>32.034000396728516</v>
      </c>
      <c r="D35" s="4">
        <f>STDEV(C33:C35)</f>
        <v>0.16423336353417881</v>
      </c>
      <c r="E35" s="1">
        <f>AVERAGE(C33:C35)</f>
        <v>32.167667388916016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13.501333872477215</v>
      </c>
      <c r="L35" s="1">
        <f>K35-$K$7</f>
        <v>-2.8291664123535121</v>
      </c>
      <c r="M35" s="27">
        <f>SQRT((D35*D35)+(H35*H35))</f>
        <v>0.17167950743544907</v>
      </c>
      <c r="N35" s="14"/>
      <c r="O35" s="42">
        <f>POWER(2,-L35)</f>
        <v>7.1066340572912114</v>
      </c>
      <c r="P35" s="26">
        <f>M35/SQRT((COUNT(C33:C35)+COUNT(G33:G35)/2))</f>
        <v>8.0930495932248242E-2</v>
      </c>
    </row>
    <row r="36" spans="2:16">
      <c r="B36" s="33" t="s">
        <v>121</v>
      </c>
      <c r="C36" s="30">
        <v>31.902000427246094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41"/>
    </row>
    <row r="37" spans="2:16">
      <c r="B37" s="33" t="s">
        <v>121</v>
      </c>
      <c r="C37" s="30">
        <v>32.198001861572266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41"/>
    </row>
    <row r="38" spans="2:16" ht="15.75">
      <c r="B38" s="33" t="s">
        <v>121</v>
      </c>
      <c r="C38" s="30">
        <v>32.476001739501953</v>
      </c>
      <c r="D38" s="4">
        <f>STDEV(C36:C38)</f>
        <v>0.2870476986273422</v>
      </c>
      <c r="E38" s="1">
        <f>AVERAGE(C36:C38)</f>
        <v>32.192001342773437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13.67566744486491</v>
      </c>
      <c r="L38" s="1">
        <f>K38-$K$7</f>
        <v>-2.6548328399658168</v>
      </c>
      <c r="M38" s="27">
        <f>SQRT((D38*D38)+(H38*H38))</f>
        <v>0.28978220932600307</v>
      </c>
      <c r="N38" s="14"/>
      <c r="O38" s="42">
        <f>POWER(2,-L38)</f>
        <v>6.2977340738329559</v>
      </c>
      <c r="P38" s="26">
        <f>M38/SQRT((COUNT(C36:C38)+COUNT(G36:G38)/2))</f>
        <v>0.13660464352109092</v>
      </c>
    </row>
    <row r="39" spans="2:16">
      <c r="B39" s="33" t="s">
        <v>122</v>
      </c>
      <c r="C39" s="30">
        <v>34.347999572753906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41"/>
    </row>
    <row r="40" spans="2:16">
      <c r="B40" s="33" t="s">
        <v>122</v>
      </c>
      <c r="C40" s="30">
        <v>34.340000152587891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41"/>
    </row>
    <row r="41" spans="2:16" ht="15.75">
      <c r="B41" s="33" t="s">
        <v>122</v>
      </c>
      <c r="C41" s="30">
        <v>34.089000701904297</v>
      </c>
      <c r="D41" s="4">
        <f>STDEV(C39:C41)</f>
        <v>0.14727815524138382</v>
      </c>
      <c r="E41" s="1">
        <f>AVERAGE(C39:C41)</f>
        <v>34.259000142415367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14.486666997273765</v>
      </c>
      <c r="L41" s="1">
        <f>K41-$K$7</f>
        <v>-1.8438332875569614</v>
      </c>
      <c r="M41" s="27">
        <f>SQRT((D41*D41)+(H41*H41))</f>
        <v>0.15791498391943662</v>
      </c>
      <c r="N41" s="14"/>
      <c r="O41" s="42">
        <f>POWER(2,-L41)</f>
        <v>3.5896253750189184</v>
      </c>
      <c r="P41" s="26">
        <f>M41/SQRT((COUNT(C39:C41)+COUNT(G39:G41)/2))</f>
        <v>7.4441837320265505E-2</v>
      </c>
    </row>
    <row r="42" spans="2:16">
      <c r="B42" s="33" t="s">
        <v>123</v>
      </c>
      <c r="C42" s="30">
        <v>31.863000869750977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41"/>
    </row>
    <row r="43" spans="2:16">
      <c r="B43" s="33" t="s">
        <v>123</v>
      </c>
      <c r="C43" s="30">
        <v>32.737998962402344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41"/>
    </row>
    <row r="44" spans="2:16" ht="15.75">
      <c r="B44" s="33" t="s">
        <v>123</v>
      </c>
      <c r="C44" s="30"/>
      <c r="D44" s="4">
        <f>STDEV(C42:C44)</f>
        <v>0.61871708483907673</v>
      </c>
      <c r="E44" s="1">
        <f>AVERAGE(C42:C44)</f>
        <v>32.30049991607666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14.197166760762531</v>
      </c>
      <c r="L44" s="1">
        <f>K44-$K$7</f>
        <v>-2.1333335240681954</v>
      </c>
      <c r="M44" s="27">
        <f>SQRT((D44*D44)+(H44*H44))</f>
        <v>0.65310044085012886</v>
      </c>
      <c r="N44" s="14"/>
      <c r="O44" s="43">
        <f>POWER(2,-L44)</f>
        <v>4.3873004988117588</v>
      </c>
      <c r="P44" s="26">
        <f>M44/SQRT((COUNT(C42:C44)+COUNT(G42:G44)/2))</f>
        <v>0.34909686983031463</v>
      </c>
    </row>
    <row r="45" spans="2:16">
      <c r="B45" s="33" t="s">
        <v>124</v>
      </c>
      <c r="C45" t="s">
        <v>79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41"/>
    </row>
    <row r="46" spans="2:16">
      <c r="B46" s="33" t="s">
        <v>124</v>
      </c>
      <c r="C46" s="30">
        <v>33.530998229980469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41"/>
    </row>
    <row r="47" spans="2:16" ht="15.75">
      <c r="B47" s="33" t="s">
        <v>124</v>
      </c>
      <c r="C47" s="30">
        <v>33.701000213623047</v>
      </c>
      <c r="D47" s="4">
        <f>STDEV(C45:C47)</f>
        <v>0.12020955544883152</v>
      </c>
      <c r="E47" s="1">
        <f>AVERAGE(C45:C47)</f>
        <v>33.615999221801758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13.74633280436198</v>
      </c>
      <c r="L47" s="1">
        <f>K47-$K$7</f>
        <v>-2.5841674804687464</v>
      </c>
      <c r="M47" s="27">
        <f>SQRT((D47*D47)+(H47*H47))</f>
        <v>0.12721116721018116</v>
      </c>
      <c r="N47" s="14"/>
      <c r="O47" s="42">
        <f>POWER(2,-L47)</f>
        <v>5.9966945145753661</v>
      </c>
      <c r="P47" s="26">
        <f>M47/SQRT((COUNT(C45:C47)+COUNT(G45:G47)/2))</f>
        <v>6.7997229067444195E-2</v>
      </c>
    </row>
    <row r="48" spans="2:16">
      <c r="B48" s="33" t="s">
        <v>125</v>
      </c>
      <c r="C48" s="30">
        <v>32.222000122070313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41"/>
    </row>
    <row r="49" spans="2:16">
      <c r="B49" s="33" t="s">
        <v>125</v>
      </c>
      <c r="C49" s="30">
        <v>31.760000228881836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41"/>
    </row>
    <row r="50" spans="2:16" ht="15.75">
      <c r="B50" s="33" t="s">
        <v>125</v>
      </c>
      <c r="C50" s="30">
        <v>32.154998779296875</v>
      </c>
      <c r="D50" s="4">
        <f>STDEV(C48:C50)</f>
        <v>0.24965206991235317</v>
      </c>
      <c r="E50" s="1">
        <f>AVERAGE(C48:C50)</f>
        <v>32.045666376749672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13.345333099365231</v>
      </c>
      <c r="L50" s="1">
        <f>K50-$K$7</f>
        <v>-2.985167185465496</v>
      </c>
      <c r="M50" s="27">
        <f>SQRT((D50*D50)+(H50*H50))</f>
        <v>0.25665424979323664</v>
      </c>
      <c r="N50" s="14"/>
      <c r="O50" s="42">
        <f>POWER(2,-L50)</f>
        <v>7.9181707885216293</v>
      </c>
      <c r="P50" s="26">
        <f>M50/SQRT((COUNT(C48:C50)+COUNT(G48:G50)/2))</f>
        <v>0.12098797363276248</v>
      </c>
    </row>
    <row r="51" spans="2:16">
      <c r="B51" s="33" t="s">
        <v>126</v>
      </c>
      <c r="C51" s="30">
        <v>33.876998901367188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41"/>
    </row>
    <row r="52" spans="2:16">
      <c r="B52" s="33" t="s">
        <v>126</v>
      </c>
      <c r="C52" s="30">
        <v>34.375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41"/>
    </row>
    <row r="53" spans="2:16" ht="15.75">
      <c r="B53" s="33" t="s">
        <v>126</v>
      </c>
      <c r="C53" t="s">
        <v>79</v>
      </c>
      <c r="D53" s="4">
        <f>STDEV(C51:C53)</f>
        <v>0.3521399538816124</v>
      </c>
      <c r="E53" s="1">
        <f>AVERAGE(C51:C53)</f>
        <v>34.125999450683594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14.701999664306641</v>
      </c>
      <c r="L53" s="1">
        <f>K53-$K$7</f>
        <v>-1.6285006205240862</v>
      </c>
      <c r="M53" s="27">
        <f>SQRT((D53*D53)+(H53*H53))</f>
        <v>0.35326414365410413</v>
      </c>
      <c r="N53" s="14"/>
      <c r="O53" s="42">
        <f>POWER(2,-L53)</f>
        <v>3.0919149183939241</v>
      </c>
      <c r="P53" s="26">
        <f>M53/SQRT((COUNT(C51:C53)+COUNT(G51:G53)/2))</f>
        <v>0.18882762751224993</v>
      </c>
    </row>
    <row r="54" spans="2:16">
      <c r="B54" s="33" t="s">
        <v>127</v>
      </c>
      <c r="C54" s="30">
        <v>33.888999938964844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41"/>
    </row>
    <row r="55" spans="2:16">
      <c r="B55" s="33" t="s">
        <v>127</v>
      </c>
      <c r="C55" t="s">
        <v>79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41"/>
    </row>
    <row r="56" spans="2:16" ht="15.75">
      <c r="B56" s="33" t="s">
        <v>127</v>
      </c>
      <c r="C56" s="30">
        <v>32.740001678466797</v>
      </c>
      <c r="D56" s="4">
        <f>STDEV(C54:C56)</f>
        <v>0.81246446156971619</v>
      </c>
      <c r="E56" s="1">
        <f>AVERAGE(C54:C56)</f>
        <v>33.31450080871582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11.554833730061848</v>
      </c>
      <c r="L56" s="1">
        <f>K56-$K$7</f>
        <v>-4.775666554768879</v>
      </c>
      <c r="M56" s="27">
        <f>SQRT((D56*D56)+(H56*H56))</f>
        <v>0.81415895900188573</v>
      </c>
      <c r="N56" s="14"/>
      <c r="O56" s="43">
        <f>POWER(2,-L56)</f>
        <v>27.391693424237612</v>
      </c>
      <c r="P56" s="26">
        <f>M56/SQRT((COUNT(C54:C56)+COUNT(G54:G56)/2))</f>
        <v>0.43518626899394119</v>
      </c>
    </row>
    <row r="57" spans="2:16">
      <c r="B57" s="33" t="s">
        <v>128</v>
      </c>
      <c r="C57" s="30">
        <v>32.584999084472656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41"/>
    </row>
    <row r="58" spans="2:16">
      <c r="B58" s="33" t="s">
        <v>128</v>
      </c>
      <c r="C58" s="30">
        <v>32.099998474121094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41"/>
    </row>
    <row r="59" spans="2:16" ht="15.75">
      <c r="B59" s="33" t="s">
        <v>128</v>
      </c>
      <c r="C59" s="30">
        <v>32.472000122070312</v>
      </c>
      <c r="D59" s="4">
        <f>STDEV(C57:C59)</f>
        <v>0.25376484640388658</v>
      </c>
      <c r="E59" s="1">
        <f>AVERAGE(C57:C59)</f>
        <v>32.385665893554688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12.882999420166016</v>
      </c>
      <c r="L59" s="1">
        <f>K59-$K$7</f>
        <v>-3.4475008646647112</v>
      </c>
      <c r="M59" s="27">
        <f>SQRT((D59*D59)+(H59*H59))</f>
        <v>0.25682470333687141</v>
      </c>
      <c r="N59" s="14"/>
      <c r="O59" s="42">
        <f>POWER(2,-L59)</f>
        <v>10.909407651907015</v>
      </c>
      <c r="P59" s="26">
        <f>M59/SQRT((COUNT(C57:C59)+COUNT(G57:G59)/2))</f>
        <v>0.12106832620381675</v>
      </c>
    </row>
    <row r="60" spans="2:16">
      <c r="B60" s="33" t="s">
        <v>129</v>
      </c>
      <c r="C60" s="30">
        <v>31.496000289916992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41"/>
    </row>
    <row r="61" spans="2:16">
      <c r="B61" s="33" t="s">
        <v>129</v>
      </c>
      <c r="C61" s="30"/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41"/>
    </row>
    <row r="62" spans="2:16" ht="15.75">
      <c r="B62" s="33" t="s">
        <v>129</v>
      </c>
      <c r="C62" s="30">
        <v>31.870000839233398</v>
      </c>
      <c r="D62" s="4">
        <f>STDEV(C60:C62)</f>
        <v>0.26445832458912466</v>
      </c>
      <c r="E62" s="1">
        <f>AVERAGE(C60:C62)</f>
        <v>31.683000564575195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13.534000396728516</v>
      </c>
      <c r="L62" s="1">
        <f>K62-$K$7</f>
        <v>-2.7964998881022112</v>
      </c>
      <c r="M62" s="27">
        <f>SQRT((D62*D62)+(H62*H62))</f>
        <v>0.26545666018109826</v>
      </c>
      <c r="N62" s="14"/>
      <c r="O62" s="42">
        <f>POWER(2,-L62)</f>
        <v>6.9475286948997708</v>
      </c>
      <c r="P62" s="26">
        <f>M62/SQRT((COUNT(C60:C62)+COUNT(G60:G62)/2))</f>
        <v>0.14189255334784948</v>
      </c>
    </row>
    <row r="63" spans="2:16">
      <c r="B63" s="33" t="s">
        <v>130</v>
      </c>
      <c r="C63" s="30">
        <v>32.495998382568359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41"/>
    </row>
    <row r="64" spans="2:16">
      <c r="B64" s="33" t="s">
        <v>130</v>
      </c>
      <c r="C64" s="30"/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41"/>
    </row>
    <row r="65" spans="2:16" ht="15.75">
      <c r="B65" s="33" t="s">
        <v>130</v>
      </c>
      <c r="C65" s="30">
        <v>33.044998168945313</v>
      </c>
      <c r="D65" s="4">
        <f>STDEV(C63:C65)</f>
        <v>0.38820147181710951</v>
      </c>
      <c r="E65" s="1">
        <f>AVERAGE(C63:C65)</f>
        <v>32.770498275756836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14.417831420898438</v>
      </c>
      <c r="L65" s="1">
        <f>K65-$K$7</f>
        <v>-1.9126688639322893</v>
      </c>
      <c r="M65" s="27">
        <f>SQRT((D65*D65)+(H65*H65))</f>
        <v>0.38938761525630561</v>
      </c>
      <c r="N65" s="14"/>
      <c r="O65" s="43">
        <f>POWER(2,-L65)</f>
        <v>3.7650495820919017</v>
      </c>
      <c r="P65" s="26">
        <f>M65/SQRT((COUNT(C63:C65)+COUNT(G63:G65)/2))</f>
        <v>0.20813643527743506</v>
      </c>
    </row>
    <row r="66" spans="2:16">
      <c r="B66" s="33" t="s">
        <v>131</v>
      </c>
      <c r="C66" s="30">
        <v>31.011999130249023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41"/>
    </row>
    <row r="67" spans="2:16">
      <c r="B67" s="33" t="s">
        <v>131</v>
      </c>
      <c r="C67" s="30">
        <v>32.152000427246094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41"/>
    </row>
    <row r="68" spans="2:16" ht="15.75">
      <c r="B68" s="33" t="s">
        <v>131</v>
      </c>
      <c r="C68" s="30"/>
      <c r="D68" s="4">
        <f>STDEV(C66:C68)</f>
        <v>0.80610264766808781</v>
      </c>
      <c r="E68" s="1">
        <f>AVERAGE(C66:C68)</f>
        <v>31.581999778747559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12.67033354441325</v>
      </c>
      <c r="L68" s="1">
        <f>K68-$K$7</f>
        <v>-3.6601667404174769</v>
      </c>
      <c r="M68" s="27">
        <f>SQRT((D68*D68)+(H68*H68))</f>
        <v>0.80627713484713237</v>
      </c>
      <c r="N68" s="14"/>
      <c r="O68" s="43">
        <f>POWER(2,-L68)</f>
        <v>12.642122026856166</v>
      </c>
      <c r="P68" s="26">
        <f>M68/SQRT((COUNT(C66:C68)+COUNT(G66:G68)/2))</f>
        <v>0.43097325676967174</v>
      </c>
    </row>
    <row r="69" spans="2:16">
      <c r="B69" s="33" t="s">
        <v>132</v>
      </c>
      <c r="C69" s="30"/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41"/>
    </row>
    <row r="70" spans="2:16">
      <c r="B70" s="33" t="s">
        <v>132</v>
      </c>
      <c r="C70" s="30">
        <v>32.340000152587891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41"/>
    </row>
    <row r="71" spans="2:16" ht="15.75">
      <c r="B71" s="33" t="s">
        <v>132</v>
      </c>
      <c r="C71" s="30">
        <v>32.176998138427734</v>
      </c>
      <c r="D71" s="4">
        <f>STDEV(C69:C71)</f>
        <v>0.11525982955971213</v>
      </c>
      <c r="E71" s="1">
        <f>AVERAGE(C69:C71)</f>
        <v>32.258499145507813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13.576165517171223</v>
      </c>
      <c r="L71" s="1">
        <f>K71-$K$7</f>
        <v>-2.754334767659504</v>
      </c>
      <c r="M71" s="27">
        <f>SQRT((D71*D71)+(H71*H71))</f>
        <v>0.12961154368020236</v>
      </c>
      <c r="N71" s="14"/>
      <c r="O71" s="42">
        <f>POWER(2,-L71)</f>
        <v>6.7474143923884542</v>
      </c>
      <c r="P71" s="26">
        <f>M71/SQRT((COUNT(C69:C71)+COUNT(G69:G71)/2))</f>
        <v>6.9280284260314642E-2</v>
      </c>
    </row>
    <row r="72" spans="2:16">
      <c r="B72" s="33" t="s">
        <v>133</v>
      </c>
      <c r="C72" s="30">
        <v>31.048999786376953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41"/>
    </row>
    <row r="73" spans="2:16">
      <c r="B73" s="33" t="s">
        <v>133</v>
      </c>
      <c r="C73" s="30">
        <v>30.579999923706055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41"/>
    </row>
    <row r="74" spans="2:16" ht="15.75">
      <c r="B74" s="33" t="s">
        <v>133</v>
      </c>
      <c r="C74" s="30"/>
      <c r="D74" s="4">
        <f>STDEV(C72:C74)</f>
        <v>0.33163298327015184</v>
      </c>
      <c r="E74" s="1">
        <f>AVERAGE(C72:C74)</f>
        <v>30.814499855041504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13.410166104634602</v>
      </c>
      <c r="L74" s="1">
        <f>K74-$K$7</f>
        <v>-2.9203341801961251</v>
      </c>
      <c r="M74" s="27">
        <f>SQRT((D74*D74)+(H74*H74))</f>
        <v>0.33297258909253941</v>
      </c>
      <c r="N74" s="14"/>
      <c r="O74" s="42">
        <f>POWER(2,-L74)</f>
        <v>7.5702145053965255</v>
      </c>
      <c r="P74" s="26">
        <f>M74/SQRT((COUNT(C72:C74)+COUNT(G72:G74)/2))</f>
        <v>0.1779813353673349</v>
      </c>
    </row>
    <row r="75" spans="2:16">
      <c r="B75" s="33" t="s">
        <v>134</v>
      </c>
      <c r="C75" s="30">
        <v>31.843999862670898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41"/>
    </row>
    <row r="76" spans="2:16">
      <c r="B76" s="33" t="s">
        <v>134</v>
      </c>
      <c r="C76" s="30">
        <v>31.353000640869141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41"/>
    </row>
    <row r="77" spans="2:16" ht="15.75">
      <c r="B77" s="33" t="s">
        <v>134</v>
      </c>
      <c r="C77" s="30">
        <v>31.98900032043457</v>
      </c>
      <c r="D77" s="4">
        <f>STDEV(C75:C77)</f>
        <v>0.33331690650402573</v>
      </c>
      <c r="E77" s="1">
        <f>AVERAGE(C75:C77)</f>
        <v>31.728666941324871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13.613333384195965</v>
      </c>
      <c r="L77" s="1">
        <f>K77-$K$7</f>
        <v>-2.7171669006347621</v>
      </c>
      <c r="M77" s="27">
        <f>SQRT((D77*D77)+(H77*H77))</f>
        <v>0.33359331550977722</v>
      </c>
      <c r="N77" s="14"/>
      <c r="O77" s="42">
        <f>POWER(2,-L77)</f>
        <v>6.5758021872411136</v>
      </c>
      <c r="P77" s="26">
        <f>M77/SQRT((COUNT(C75:C77)+COUNT(G75:G77)/2))</f>
        <v>0.15725739703697797</v>
      </c>
    </row>
    <row r="78" spans="2:16">
      <c r="B78" s="33" t="s">
        <v>135</v>
      </c>
      <c r="C78" s="30"/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41"/>
    </row>
    <row r="79" spans="2:16">
      <c r="B79" s="33" t="s">
        <v>135</v>
      </c>
      <c r="C79" s="30">
        <v>32.245998382568359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41"/>
    </row>
    <row r="80" spans="2:16" ht="15.75">
      <c r="B80" s="33" t="s">
        <v>135</v>
      </c>
      <c r="C80" s="30">
        <v>31.621000289916992</v>
      </c>
      <c r="D80" s="4">
        <f>STDEV(C78:C80)</f>
        <v>0.44194038954243986</v>
      </c>
      <c r="E80" s="1">
        <f>AVERAGE(C78:C80)</f>
        <v>31.933499336242676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12.638166109720867</v>
      </c>
      <c r="L80" s="1">
        <f>K80-$K$7</f>
        <v>-3.6923341751098597</v>
      </c>
      <c r="M80" s="27">
        <f>SQRT((D80*D80)+(H80*H80))</f>
        <v>0.44458593201636371</v>
      </c>
      <c r="N80" s="14"/>
      <c r="O80" s="43">
        <f>POWER(2,-L80)</f>
        <v>12.927166447323097</v>
      </c>
      <c r="P80" s="26">
        <f>M80/SQRT((COUNT(C78:C80)+COUNT(G78:G80)/2))</f>
        <v>0.23764117665497209</v>
      </c>
    </row>
    <row r="81" spans="2:16">
      <c r="B81" s="33" t="s">
        <v>136</v>
      </c>
      <c r="C81" s="30">
        <v>32.347999572753906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41"/>
    </row>
    <row r="82" spans="2:16">
      <c r="B82" s="33" t="s">
        <v>136</v>
      </c>
      <c r="C82" s="30"/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41"/>
    </row>
    <row r="83" spans="2:16" ht="15.75">
      <c r="B83" s="33" t="s">
        <v>136</v>
      </c>
      <c r="C83" s="30">
        <v>31.809000015258789</v>
      </c>
      <c r="D83" s="4">
        <f>STDEV(C81:C83)</f>
        <v>0.38113024216134578</v>
      </c>
      <c r="E83" s="1">
        <f>AVERAGE(C81:C83)</f>
        <v>32.078499794006348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11.475166638692219</v>
      </c>
      <c r="L83" s="1">
        <f>K83-$K$7</f>
        <v>-4.8553336461385079</v>
      </c>
      <c r="M83" s="27">
        <f>SQRT((D83*D83)+(H83*H83))</f>
        <v>0.38312212333226092</v>
      </c>
      <c r="N83" s="14"/>
      <c r="O83" s="42">
        <f>POWER(2,-L83)</f>
        <v>28.946833722899857</v>
      </c>
      <c r="P83" s="26">
        <f>M83/SQRT((COUNT(C81:C83)+COUNT(G81:G83)/2))</f>
        <v>0.20478738897181015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O11" sqref="O11:O215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40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137</v>
      </c>
      <c r="D3" s="37"/>
      <c r="E3" s="38"/>
      <c r="F3" s="17"/>
      <c r="G3" s="39" t="s">
        <v>78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30.363000869750977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1"/>
    </row>
    <row r="6" spans="2:16">
      <c r="B6" s="35" t="s">
        <v>4</v>
      </c>
      <c r="C6" s="30">
        <v>30.395999908447266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1"/>
    </row>
    <row r="7" spans="2:16" ht="15.75">
      <c r="B7" s="35"/>
      <c r="C7" s="30"/>
      <c r="D7" s="4">
        <f>STDEV(C5:C8)</f>
        <v>2.3333844034783283E-2</v>
      </c>
      <c r="E7" s="1">
        <f>AVERAGE(C5:C8)</f>
        <v>30.379500389099121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16.330500284830727</v>
      </c>
      <c r="L7" s="1">
        <f>K7-$K$7</f>
        <v>0</v>
      </c>
      <c r="M7" s="27">
        <f>SQRT((D7*D7)+(H7*H7))</f>
        <v>4.1418327125390245E-2</v>
      </c>
      <c r="N7" s="14"/>
      <c r="O7" s="42">
        <f>POWER(2,-L7)</f>
        <v>1</v>
      </c>
      <c r="P7" s="26">
        <f>M7/SQRT((COUNT(C5:C8)+COUNT(G5:G8)/2))</f>
        <v>2.2139027090933704E-2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1"/>
    </row>
    <row r="9" spans="2:16">
      <c r="B9" s="33" t="s">
        <v>9</v>
      </c>
      <c r="C9" s="30">
        <v>29.753000259399414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41"/>
    </row>
    <row r="10" spans="2:16">
      <c r="B10" s="33" t="s">
        <v>9</v>
      </c>
      <c r="C10" s="30">
        <v>29.791999816894531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41"/>
    </row>
    <row r="11" spans="2:16" ht="15.75">
      <c r="B11" s="33" t="s">
        <v>9</v>
      </c>
      <c r="C11" s="30">
        <v>29.399999618530273</v>
      </c>
      <c r="D11" s="4">
        <f>STDEV(C9:C11)</f>
        <v>0.21594543039697231</v>
      </c>
      <c r="E11" s="1">
        <f>AVERAGE(C9:C11)</f>
        <v>29.648333231608074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12.333666483561199</v>
      </c>
      <c r="L11" s="1">
        <f>K11-$K$7</f>
        <v>-3.9968338012695277</v>
      </c>
      <c r="M11" s="27">
        <f>SQRT((D11*D11)+(H11*H11))</f>
        <v>0.26901581103606642</v>
      </c>
      <c r="N11" s="14"/>
      <c r="O11" s="42">
        <f>POWER(2,-L11)</f>
        <v>15.964924235876191</v>
      </c>
      <c r="P11" s="26">
        <f>M11/SQRT((COUNT(C9:C11)+COUNT(G9:G11)/2))</f>
        <v>0.12681526948666763</v>
      </c>
    </row>
    <row r="12" spans="2:16">
      <c r="B12" s="33" t="s">
        <v>10</v>
      </c>
      <c r="C12" s="30">
        <v>30.507999420166016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41"/>
    </row>
    <row r="13" spans="2:16">
      <c r="B13" s="33" t="s">
        <v>10</v>
      </c>
      <c r="C13" s="30">
        <v>30.676000595092773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41"/>
    </row>
    <row r="14" spans="2:16" ht="15.75">
      <c r="B14" s="33" t="s">
        <v>10</v>
      </c>
      <c r="C14" s="30"/>
      <c r="D14" s="4">
        <f>STDEV(C12:C14)</f>
        <v>0.11879477003801783</v>
      </c>
      <c r="E14" s="1">
        <f>AVERAGE(C12:C14)</f>
        <v>30.592000007629395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11.448999722798664</v>
      </c>
      <c r="L14" s="1">
        <f>K14-$K$7</f>
        <v>-4.8815005620320626</v>
      </c>
      <c r="M14" s="27">
        <f>SQRT((D14*D14)+(H14*H14))</f>
        <v>0.11941188389001996</v>
      </c>
      <c r="N14" s="14"/>
      <c r="O14" s="42">
        <f>POWER(2,-L14)</f>
        <v>29.476647847435693</v>
      </c>
      <c r="P14" s="26">
        <f>M14/SQRT((COUNT(C12:C14)+COUNT(G12:G14)/2))</f>
        <v>6.3828336775097916E-2</v>
      </c>
    </row>
    <row r="15" spans="2:16">
      <c r="B15" s="33" t="s">
        <v>11</v>
      </c>
      <c r="C15" s="30">
        <v>30.625999450683594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41"/>
    </row>
    <row r="16" spans="2:16">
      <c r="B16" s="33" t="s">
        <v>11</v>
      </c>
      <c r="C16" s="30">
        <v>31.204999923706055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41"/>
    </row>
    <row r="17" spans="2:16" ht="15.75">
      <c r="B17" s="33" t="s">
        <v>11</v>
      </c>
      <c r="C17" s="30">
        <v>30.719999313354492</v>
      </c>
      <c r="D17" s="4">
        <f>STDEV(C15:C17)</f>
        <v>0.31072579390391636</v>
      </c>
      <c r="E17" s="1">
        <f>AVERAGE(C15:C17)</f>
        <v>30.850332895914715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13.322999318440758</v>
      </c>
      <c r="L17" s="1">
        <f>K17-$K$7</f>
        <v>-3.0075009663899692</v>
      </c>
      <c r="M17" s="27">
        <f>SQRT((D17*D17)+(H17*H17))</f>
        <v>0.3121023295503258</v>
      </c>
      <c r="N17" s="14"/>
      <c r="O17" s="42">
        <f>POWER(2,-L17)</f>
        <v>8.0417025070683064</v>
      </c>
      <c r="P17" s="26">
        <f>M17/SQRT((COUNT(C15:C17)+COUNT(G15:G17)/2))</f>
        <v>0.14712644909943598</v>
      </c>
    </row>
    <row r="18" spans="2:16">
      <c r="B18" s="33" t="s">
        <v>12</v>
      </c>
      <c r="C18" s="30">
        <v>32.396999359130859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41"/>
    </row>
    <row r="19" spans="2:16">
      <c r="B19" s="33" t="s">
        <v>12</v>
      </c>
      <c r="C19" s="30">
        <v>32.054000854492187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41"/>
    </row>
    <row r="20" spans="2:16" ht="15.75">
      <c r="B20" s="33" t="s">
        <v>12</v>
      </c>
      <c r="C20" s="30">
        <v>31.829999923706055</v>
      </c>
      <c r="D20" s="4">
        <f>STDEV(C18:C20)</f>
        <v>0.28557332711261491</v>
      </c>
      <c r="E20" s="1">
        <f>AVERAGE(C18:C20)</f>
        <v>32.093666712443031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14.165000279744465</v>
      </c>
      <c r="L20" s="1">
        <f>K20-$K$7</f>
        <v>-2.1655000050862618</v>
      </c>
      <c r="M20" s="27">
        <f>SQRT((D20*D20)+(H20*H20))</f>
        <v>0.28572445707117472</v>
      </c>
      <c r="N20" s="14"/>
      <c r="O20" s="42">
        <f>POWER(2,-L20)</f>
        <v>4.4862188635071032</v>
      </c>
      <c r="P20" s="26">
        <f>M20/SQRT((COUNT(C18:C20)+COUNT(G18:G20)/2))</f>
        <v>0.13469180076391485</v>
      </c>
    </row>
    <row r="21" spans="2:16">
      <c r="B21" s="33" t="s">
        <v>13</v>
      </c>
      <c r="C21" s="30">
        <v>29.698999404907227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41"/>
    </row>
    <row r="22" spans="2:16">
      <c r="B22" s="33" t="s">
        <v>13</v>
      </c>
      <c r="C22" s="30">
        <v>29.638999938964844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41"/>
    </row>
    <row r="23" spans="2:16" ht="15.75">
      <c r="B23" s="33" t="s">
        <v>13</v>
      </c>
      <c r="C23" s="30">
        <v>29.927000045776367</v>
      </c>
      <c r="D23" s="4">
        <f>STDEV(C21:C23)</f>
        <v>0.15194751817297472</v>
      </c>
      <c r="E23" s="1">
        <f>AVERAGE(C21:C23)</f>
        <v>29.75499979654948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12.77966626485189</v>
      </c>
      <c r="L23" s="1">
        <f>K23-$K$7</f>
        <v>-3.5508340199788364</v>
      </c>
      <c r="M23" s="27">
        <f>SQRT((D23*D23)+(H23*H23))</f>
        <v>0.16265711864864554</v>
      </c>
      <c r="N23" s="14"/>
      <c r="O23" s="42">
        <f>POWER(2,-L23)</f>
        <v>11.719458612212264</v>
      </c>
      <c r="P23" s="26">
        <f>M23/SQRT((COUNT(C21:C23)+COUNT(G21:G23)/2))</f>
        <v>7.6677301069814741E-2</v>
      </c>
    </row>
    <row r="24" spans="2:16">
      <c r="B24" s="33" t="s">
        <v>14</v>
      </c>
      <c r="C24" s="30">
        <v>30.608999252319336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41"/>
    </row>
    <row r="25" spans="2:16">
      <c r="B25" s="33" t="s">
        <v>14</v>
      </c>
      <c r="C25" s="30">
        <v>30.729999542236328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41"/>
    </row>
    <row r="26" spans="2:16" ht="15.75">
      <c r="B26" s="33" t="s">
        <v>14</v>
      </c>
      <c r="C26" s="30">
        <v>31.294000625610352</v>
      </c>
      <c r="D26" s="4">
        <f>STDEV(C24:C26)</f>
        <v>0.36559658405079171</v>
      </c>
      <c r="E26" s="1">
        <f>AVERAGE(C24:C26)</f>
        <v>30.877666473388672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12.97333272298177</v>
      </c>
      <c r="L26" s="1">
        <f>K26-$K$7</f>
        <v>-3.3571675618489571</v>
      </c>
      <c r="M26" s="27">
        <f>SQRT((D26*D26)+(H26*H26))</f>
        <v>0.36845375737161579</v>
      </c>
      <c r="N26" s="14"/>
      <c r="O26" s="42">
        <f>POWER(2,-L26)</f>
        <v>10.247268990819126</v>
      </c>
      <c r="P26" s="26">
        <f>M26/SQRT((COUNT(C24:C26)+COUNT(G24:G26)/2))</f>
        <v>0.17369076692742161</v>
      </c>
    </row>
    <row r="27" spans="2:16">
      <c r="B27" s="33" t="s">
        <v>15</v>
      </c>
      <c r="C27" s="30">
        <v>29.003999710083008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41"/>
    </row>
    <row r="28" spans="2:16">
      <c r="B28" s="33" t="s">
        <v>15</v>
      </c>
      <c r="C28" s="30">
        <v>29.424999237060547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41"/>
    </row>
    <row r="29" spans="2:16" ht="15.75">
      <c r="B29" s="33" t="s">
        <v>15</v>
      </c>
      <c r="C29" s="30"/>
      <c r="D29" s="4">
        <f>STDEV(C27:C29)</f>
        <v>0.29769162040214675</v>
      </c>
      <c r="E29" s="1">
        <f>AVERAGE(C27:C29)</f>
        <v>29.214499473571777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11.69849967956543</v>
      </c>
      <c r="L29" s="1">
        <f>K29-$K$7</f>
        <v>-4.6320006052652971</v>
      </c>
      <c r="M29" s="27">
        <f>SQRT((D29*D29)+(H29*H29))</f>
        <v>0.31033551595423597</v>
      </c>
      <c r="N29" s="14"/>
      <c r="O29" s="42">
        <f>POWER(2,-L29)</f>
        <v>24.795400193302278</v>
      </c>
      <c r="P29" s="26">
        <f>M29/SQRT((COUNT(C27:C29)+COUNT(G27:G29)/2))</f>
        <v>0.17917229367527956</v>
      </c>
    </row>
    <row r="30" spans="2:16">
      <c r="B30" s="33" t="s">
        <v>16</v>
      </c>
      <c r="C30" s="30">
        <v>32.869998931884766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41"/>
    </row>
    <row r="31" spans="2:16">
      <c r="B31" s="33" t="s">
        <v>16</v>
      </c>
      <c r="C31" s="30"/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41"/>
    </row>
    <row r="32" spans="2:16" ht="15.75">
      <c r="B32" s="33" t="s">
        <v>16</v>
      </c>
      <c r="C32" s="30">
        <v>32.825000762939453</v>
      </c>
      <c r="D32" s="4">
        <f>STDEV(C30:C32)</f>
        <v>3.1818510402208386E-2</v>
      </c>
      <c r="E32" s="1">
        <f>AVERAGE(C30:C32)</f>
        <v>32.847499847412109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14.8211669921875</v>
      </c>
      <c r="L32" s="1">
        <f>K32-$K$7</f>
        <v>-1.5093332926432268</v>
      </c>
      <c r="M32" s="27">
        <f>SQRT((D32*D32)+(H32*H32))</f>
        <v>9.4946095706613332E-2</v>
      </c>
      <c r="N32" s="14"/>
      <c r="O32" s="42">
        <f>POWER(2,-L32)</f>
        <v>2.8467845131026235</v>
      </c>
      <c r="P32" s="26">
        <f>M32/SQRT((COUNT(C30:C32)+COUNT(G30:G32)/2))</f>
        <v>5.0750822906570771E-2</v>
      </c>
    </row>
    <row r="33" spans="2:16">
      <c r="B33" s="33" t="s">
        <v>17</v>
      </c>
      <c r="C33" s="30">
        <v>28.708000183105469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41"/>
    </row>
    <row r="34" spans="2:16">
      <c r="B34" s="33" t="s">
        <v>17</v>
      </c>
      <c r="C34" s="30">
        <v>28.87299919128418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41"/>
    </row>
    <row r="35" spans="2:16" ht="15.75">
      <c r="B35" s="33" t="s">
        <v>17</v>
      </c>
      <c r="C35" s="30">
        <v>28.608999252319336</v>
      </c>
      <c r="D35" s="4">
        <f>STDEV(C33:C35)</f>
        <v>0.13336780269235413</v>
      </c>
      <c r="E35" s="1">
        <f>AVERAGE(C33:C35)</f>
        <v>28.729999542236328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11.411333084106445</v>
      </c>
      <c r="L35" s="1">
        <f>K35-$K$7</f>
        <v>-4.9191672007242815</v>
      </c>
      <c r="M35" s="27">
        <f>SQRT((D35*D35)+(H35*H35))</f>
        <v>0.26113788390660564</v>
      </c>
      <c r="N35" s="14"/>
      <c r="O35" s="42">
        <f>POWER(2,-L35)</f>
        <v>30.256374086555404</v>
      </c>
      <c r="P35" s="26">
        <f>M35/SQRT((COUNT(C33:C35)+COUNT(G33:G35)/2))</f>
        <v>0.12310157902337751</v>
      </c>
    </row>
    <row r="36" spans="2:16">
      <c r="B36" s="33" t="s">
        <v>18</v>
      </c>
      <c r="C36" s="30">
        <v>30.370000839233398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41"/>
    </row>
    <row r="37" spans="2:16">
      <c r="B37" s="33" t="s">
        <v>18</v>
      </c>
      <c r="C37" s="30">
        <v>30.603000640869141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41"/>
    </row>
    <row r="38" spans="2:16" ht="15.75">
      <c r="B38" s="33" t="s">
        <v>18</v>
      </c>
      <c r="C38" s="30">
        <v>30.424999237060547</v>
      </c>
      <c r="D38" s="4">
        <f>STDEV(C36:C38)</f>
        <v>0.1217909623656305</v>
      </c>
      <c r="E38" s="1">
        <f>AVERAGE(C36:C38)</f>
        <v>30.466000239054363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12.564333597819012</v>
      </c>
      <c r="L38" s="1">
        <f>K38-$K$7</f>
        <v>-3.7661666870117152</v>
      </c>
      <c r="M38" s="27">
        <f>SQRT((D38*D38)+(H38*H38))</f>
        <v>0.12368261565733385</v>
      </c>
      <c r="N38" s="14"/>
      <c r="O38" s="42">
        <f>POWER(2,-L38)</f>
        <v>13.605958484049568</v>
      </c>
      <c r="P38" s="26">
        <f>M38/SQRT((COUNT(C36:C38)+COUNT(G36:G38)/2))</f>
        <v>5.8304544164126823E-2</v>
      </c>
    </row>
    <row r="39" spans="2:16">
      <c r="B39" s="33" t="s">
        <v>19</v>
      </c>
      <c r="C39" s="30">
        <v>28.815000534057617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41"/>
    </row>
    <row r="40" spans="2:16">
      <c r="B40" s="33" t="s">
        <v>19</v>
      </c>
      <c r="C40" s="30">
        <v>29.591999053955078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41"/>
    </row>
    <row r="41" spans="2:16" ht="15.75">
      <c r="B41" s="33" t="s">
        <v>19</v>
      </c>
      <c r="C41" s="30">
        <v>29.208000183105469</v>
      </c>
      <c r="D41" s="4">
        <f>STDEV(C39:C41)</f>
        <v>0.38850794862918708</v>
      </c>
      <c r="E41" s="1">
        <f>AVERAGE(C39:C41)</f>
        <v>29.204999923706055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12.643666585286457</v>
      </c>
      <c r="L41" s="1">
        <f>K41-$K$7</f>
        <v>-3.6868336995442696</v>
      </c>
      <c r="M41" s="27">
        <f>SQRT((D41*D41)+(H41*H41))</f>
        <v>0.42716824665887609</v>
      </c>
      <c r="N41" s="14"/>
      <c r="O41" s="42">
        <f>POWER(2,-L41)</f>
        <v>12.877973663441761</v>
      </c>
      <c r="P41" s="26">
        <f>M41/SQRT((COUNT(C39:C41)+COUNT(G39:G41)/2))</f>
        <v>0.20136904261337271</v>
      </c>
    </row>
    <row r="42" spans="2:16">
      <c r="B42" s="33" t="s">
        <v>20</v>
      </c>
      <c r="C42" s="30">
        <v>34.481998443603516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41"/>
    </row>
    <row r="43" spans="2:16">
      <c r="B43" s="33" t="s">
        <v>20</v>
      </c>
      <c r="C43" s="30">
        <v>33.041999816894531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41"/>
    </row>
    <row r="44" spans="2:16" ht="15.75">
      <c r="B44" s="33" t="s">
        <v>20</v>
      </c>
      <c r="C44" t="s">
        <v>79</v>
      </c>
      <c r="D44" s="4">
        <f>STDEV(C42:C44)</f>
        <v>1.0182327938452387</v>
      </c>
      <c r="E44" s="1">
        <f>AVERAGE(C42:C44)</f>
        <v>33.761999130249023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14.656665802001953</v>
      </c>
      <c r="L44" s="1">
        <f>K44-$K$7</f>
        <v>-1.6738344828287737</v>
      </c>
      <c r="M44" s="27">
        <f>SQRT((D44*D44)+(H44*H44))</f>
        <v>1.0184966147210055</v>
      </c>
      <c r="N44" s="14"/>
      <c r="O44" s="43">
        <f>POWER(2,-L44)</f>
        <v>3.1906148861364323</v>
      </c>
      <c r="P44" s="26">
        <f>M44/SQRT((COUNT(C42:C44)+COUNT(G42:G44)/2))</f>
        <v>0.54440934026787191</v>
      </c>
    </row>
    <row r="45" spans="2:16">
      <c r="B45" s="33" t="s">
        <v>21</v>
      </c>
      <c r="C45" s="30">
        <v>29.507999420166016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41"/>
    </row>
    <row r="46" spans="2:16">
      <c r="B46" s="33" t="s">
        <v>21</v>
      </c>
      <c r="C46" s="30">
        <v>29.849000930786133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41"/>
    </row>
    <row r="47" spans="2:16" ht="15.75">
      <c r="B47" s="33" t="s">
        <v>21</v>
      </c>
      <c r="C47" s="30">
        <v>29.410999298095703</v>
      </c>
      <c r="D47" s="4">
        <f>STDEV(C45:C47)</f>
        <v>0.2300494454698398</v>
      </c>
      <c r="E47" s="1">
        <f>AVERAGE(C45:C47)</f>
        <v>29.589333216349285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12.666332880655926</v>
      </c>
      <c r="L47" s="1">
        <f>K47-$K$7</f>
        <v>-3.6641674041748011</v>
      </c>
      <c r="M47" s="27">
        <f>SQRT((D47*D47)+(H47*H47))</f>
        <v>0.23510587536235739</v>
      </c>
      <c r="N47" s="14"/>
      <c r="O47" s="42">
        <f>POWER(2,-L47)</f>
        <v>12.67722790087425</v>
      </c>
      <c r="P47" s="26">
        <f>M47/SQRT((COUNT(C45:C47)+COUNT(G45:G47)/2))</f>
        <v>0.11082997251034811</v>
      </c>
    </row>
    <row r="48" spans="2:16">
      <c r="B48" s="33" t="s">
        <v>22</v>
      </c>
      <c r="C48" s="30">
        <v>33.108001708984375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41"/>
    </row>
    <row r="49" spans="2:16">
      <c r="B49" s="33" t="s">
        <v>22</v>
      </c>
      <c r="C49" s="30"/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41"/>
    </row>
    <row r="50" spans="2:16" ht="15.75">
      <c r="B50" s="33" t="s">
        <v>22</v>
      </c>
      <c r="C50" s="30">
        <v>33.082000732421875</v>
      </c>
      <c r="D50" s="4">
        <f>STDEV(C48:C50)</f>
        <v>1.8385466844816237E-2</v>
      </c>
      <c r="E50" s="1">
        <f>AVERAGE(C48:C50)</f>
        <v>33.095001220703125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14.222001393636067</v>
      </c>
      <c r="L50" s="1">
        <f>K50-$K$7</f>
        <v>-2.1084988911946603</v>
      </c>
      <c r="M50" s="27">
        <f>SQRT((D50*D50)+(H50*H50))</f>
        <v>6.1237087840166397E-2</v>
      </c>
      <c r="N50" s="14"/>
      <c r="O50" s="42">
        <f>POWER(2,-L50)</f>
        <v>4.3124235801060546</v>
      </c>
      <c r="P50" s="26">
        <f>M50/SQRT((COUNT(C48:C50)+COUNT(G48:G50)/2))</f>
        <v>3.2732600294526189E-2</v>
      </c>
    </row>
    <row r="51" spans="2:16">
      <c r="B51" s="33" t="s">
        <v>23</v>
      </c>
      <c r="C51" s="30">
        <v>30.843999862670898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41"/>
    </row>
    <row r="52" spans="2:16">
      <c r="B52" s="33" t="s">
        <v>23</v>
      </c>
      <c r="C52" s="30"/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41"/>
    </row>
    <row r="53" spans="2:16" ht="15.75">
      <c r="B53" s="33" t="s">
        <v>23</v>
      </c>
      <c r="C53" s="30">
        <v>31.194999694824219</v>
      </c>
      <c r="D53" s="4">
        <f>STDEV(C51:C53)</f>
        <v>0.24819436151095278</v>
      </c>
      <c r="E53" s="1">
        <f>AVERAGE(C51:C53)</f>
        <v>31.019499778747559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12.964166323343914</v>
      </c>
      <c r="L53" s="1">
        <f>K53-$K$7</f>
        <v>-3.3663339614868129</v>
      </c>
      <c r="M53" s="27">
        <f>SQRT((D53*D53)+(H53*H53))</f>
        <v>0.28281578453174516</v>
      </c>
      <c r="N53" s="14"/>
      <c r="O53" s="42">
        <f>POWER(2,-L53)</f>
        <v>10.312583970563812</v>
      </c>
      <c r="P53" s="26">
        <f>M53/SQRT((COUNT(C51:C53)+COUNT(G51:G53)/2))</f>
        <v>0.15117139561278167</v>
      </c>
    </row>
    <row r="54" spans="2:16">
      <c r="B54" s="33" t="s">
        <v>24</v>
      </c>
      <c r="C54" s="30">
        <v>30.511999130249023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41"/>
    </row>
    <row r="55" spans="2:16">
      <c r="B55" s="33" t="s">
        <v>24</v>
      </c>
      <c r="C55" s="30">
        <v>31.056999206542969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41"/>
    </row>
    <row r="56" spans="2:16" ht="15.75">
      <c r="B56" s="33" t="s">
        <v>24</v>
      </c>
      <c r="C56" s="30">
        <v>30.207000732421875</v>
      </c>
      <c r="D56" s="4">
        <f>STDEV(C54:C56)</f>
        <v>0.43060935735406142</v>
      </c>
      <c r="E56" s="1">
        <f>AVERAGE(C54:C56)</f>
        <v>30.591999689737957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13.524332682291668</v>
      </c>
      <c r="L56" s="1">
        <f>K56-$K$7</f>
        <v>-2.8061676025390589</v>
      </c>
      <c r="M56" s="27">
        <f>SQRT((D56*D56)+(H56*H56))</f>
        <v>0.43147396359599954</v>
      </c>
      <c r="N56" s="14"/>
      <c r="O56" s="42">
        <f>POWER(2,-L56)</f>
        <v>6.9942414596905165</v>
      </c>
      <c r="P56" s="26">
        <f>M56/SQRT((COUNT(C54:C56)+COUNT(G54:G56)/2))</f>
        <v>0.20339877704277923</v>
      </c>
    </row>
    <row r="57" spans="2:16">
      <c r="B57" s="33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41"/>
    </row>
    <row r="58" spans="2:16">
      <c r="B58" s="33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41"/>
    </row>
    <row r="59" spans="2:16" ht="15.75">
      <c r="B59" s="33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42" t="e">
        <f>POWER(2,-L59)</f>
        <v>#DIV/0!</v>
      </c>
      <c r="P59" s="26" t="e">
        <f>M59/SQRT((COUNT(C57:C59)+COUNT(G57:G59)/2))</f>
        <v>#DIV/0!</v>
      </c>
    </row>
    <row r="60" spans="2:16">
      <c r="B60" s="33" t="s">
        <v>26</v>
      </c>
      <c r="C60" s="30">
        <v>27.716999053955078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41"/>
    </row>
    <row r="61" spans="2:16">
      <c r="B61" s="33" t="s">
        <v>26</v>
      </c>
      <c r="C61" s="30">
        <v>27.822000503540039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41"/>
    </row>
    <row r="62" spans="2:16" ht="15.75">
      <c r="B62" s="33" t="s">
        <v>26</v>
      </c>
      <c r="C62" s="30">
        <v>28.149999618530273</v>
      </c>
      <c r="D62" s="4">
        <f>STDEV(C60:C62)</f>
        <v>0.22586803402698932</v>
      </c>
      <c r="E62" s="1">
        <f>AVERAGE(C60:C62)</f>
        <v>27.896333058675129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11.551666259765625</v>
      </c>
      <c r="L62" s="1">
        <f>K62-$K$7</f>
        <v>-4.7788340250651018</v>
      </c>
      <c r="M62" s="27">
        <f>SQRT((D62*D62)+(H62*H62))</f>
        <v>0.22927418779489467</v>
      </c>
      <c r="N62" s="14"/>
      <c r="O62" s="42">
        <f>POWER(2,-L62)</f>
        <v>27.451898586773439</v>
      </c>
      <c r="P62" s="26">
        <f>M62/SQRT((COUNT(C60:C62)+COUNT(G60:G62)/2))</f>
        <v>0.10808088862720533</v>
      </c>
    </row>
    <row r="63" spans="2:16">
      <c r="B63" s="33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41"/>
    </row>
    <row r="64" spans="2:16">
      <c r="B64" s="33" t="s">
        <v>27</v>
      </c>
      <c r="C64" s="30">
        <v>32.101001739501953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41"/>
    </row>
    <row r="65" spans="2:16" ht="15.75">
      <c r="B65" s="33" t="s">
        <v>27</v>
      </c>
      <c r="C65" s="30">
        <v>32.573001861572266</v>
      </c>
      <c r="D65" s="4">
        <f>STDEV(C63:C65)</f>
        <v>0.33375448703679617</v>
      </c>
      <c r="E65" s="1">
        <f>AVERAGE(C63:C65)</f>
        <v>32.337001800537109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14.098335266113281</v>
      </c>
      <c r="L65" s="1">
        <f>K65-$K$7</f>
        <v>-2.2321650187174455</v>
      </c>
      <c r="M65" s="27">
        <f>SQRT((D65*D65)+(H65*H65))</f>
        <v>0.33375798352419467</v>
      </c>
      <c r="N65" s="14"/>
      <c r="O65" s="42">
        <f>POWER(2,-L65)</f>
        <v>4.6983852660397369</v>
      </c>
      <c r="P65" s="26">
        <f>M65/SQRT((COUNT(C63:C65)+COUNT(G63:G65)/2))</f>
        <v>0.17840114634972548</v>
      </c>
    </row>
    <row r="66" spans="2:16">
      <c r="B66" s="33" t="s">
        <v>28</v>
      </c>
      <c r="C66" s="30">
        <v>27.586000442504883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41"/>
    </row>
    <row r="67" spans="2:16">
      <c r="B67" s="33" t="s">
        <v>28</v>
      </c>
      <c r="C67" s="30">
        <v>27.618000030517578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41"/>
    </row>
    <row r="68" spans="2:16" ht="15.75">
      <c r="B68" s="33" t="s">
        <v>28</v>
      </c>
      <c r="C68" s="30">
        <v>27.641000747680664</v>
      </c>
      <c r="D68" s="4">
        <f>STDEV(C66:C68)</f>
        <v>2.7622575888898011E-2</v>
      </c>
      <c r="E68" s="1">
        <f>AVERAGE(C66:C68)</f>
        <v>27.615000406901043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11.73033364613851</v>
      </c>
      <c r="L68" s="1">
        <f>K68-$K$7</f>
        <v>-4.6001666386922171</v>
      </c>
      <c r="M68" s="27">
        <f>SQRT((D68*D68)+(H68*H68))</f>
        <v>3.9715446861401341E-2</v>
      </c>
      <c r="N68" s="14"/>
      <c r="O68" s="42">
        <f>POWER(2,-L68)</f>
        <v>24.254266394807043</v>
      </c>
      <c r="P68" s="26">
        <f>M68/SQRT((COUNT(C66:C68)+COUNT(G66:G68)/2))</f>
        <v>1.8722041195700583E-2</v>
      </c>
    </row>
    <row r="69" spans="2:16">
      <c r="B69" s="33" t="s">
        <v>29</v>
      </c>
      <c r="C69" t="s">
        <v>79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41"/>
    </row>
    <row r="70" spans="2:16">
      <c r="B70" s="33" t="s">
        <v>29</v>
      </c>
      <c r="C70" s="30">
        <v>34.433998107910156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41"/>
    </row>
    <row r="71" spans="2:16" ht="15.75">
      <c r="B71" s="33" t="s">
        <v>29</v>
      </c>
      <c r="C71" s="30">
        <v>33.063999176025391</v>
      </c>
      <c r="D71" s="4">
        <f>STDEV(C69:C71)</f>
        <v>0.96873553495404474</v>
      </c>
      <c r="E71" s="1">
        <f>AVERAGE(C69:C71)</f>
        <v>33.748998641967773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15.038665771484375</v>
      </c>
      <c r="L71" s="1">
        <f>K71-$K$7</f>
        <v>-1.2918345133463518</v>
      </c>
      <c r="M71" s="27">
        <f>SQRT((D71*D71)+(H71*H71))</f>
        <v>0.96931462968910953</v>
      </c>
      <c r="N71" s="14"/>
      <c r="O71" s="43">
        <f>POWER(2,-L71)</f>
        <v>2.4483919219613597</v>
      </c>
      <c r="P71" s="26">
        <f>M71/SQRT((COUNT(C69:C71)+COUNT(G69:G71)/2))</f>
        <v>0.51812046346918628</v>
      </c>
    </row>
    <row r="72" spans="2:16">
      <c r="B72" s="33" t="s">
        <v>30</v>
      </c>
      <c r="C72" s="30">
        <v>35.363998413085938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41"/>
    </row>
    <row r="73" spans="2:16">
      <c r="B73" s="33" t="s">
        <v>30</v>
      </c>
      <c r="C73" s="30">
        <v>33.423999786376953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41"/>
    </row>
    <row r="74" spans="2:16" ht="15.75">
      <c r="B74" s="33" t="s">
        <v>30</v>
      </c>
      <c r="C74" t="s">
        <v>79</v>
      </c>
      <c r="D74" s="4">
        <f>STDEV(C72:C74)</f>
        <v>1.3717861844385124</v>
      </c>
      <c r="E74" s="1">
        <f>AVERAGE(C72:C74)</f>
        <v>34.393999099731445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13.398331960042317</v>
      </c>
      <c r="L74" s="1">
        <f>K74-$K$7</f>
        <v>-2.9321683247884103</v>
      </c>
      <c r="M74" s="27">
        <f>SQRT((D74*D74)+(H74*H74))</f>
        <v>1.3723125288728084</v>
      </c>
      <c r="N74" s="14"/>
      <c r="O74" s="43">
        <f>POWER(2,-L74)</f>
        <v>7.6325668734138521</v>
      </c>
      <c r="P74" s="26">
        <f>M74/SQRT((COUNT(C72:C74)+COUNT(G72:G74)/2))</f>
        <v>0.73353190151705305</v>
      </c>
    </row>
    <row r="75" spans="2:16">
      <c r="B75" s="33" t="s">
        <v>31</v>
      </c>
      <c r="C75" s="30"/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41"/>
    </row>
    <row r="76" spans="2:16">
      <c r="B76" s="33" t="s">
        <v>31</v>
      </c>
      <c r="C76" s="30">
        <v>32.737998962402344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41"/>
    </row>
    <row r="77" spans="2:16" ht="15.75">
      <c r="B77" s="33" t="s">
        <v>31</v>
      </c>
      <c r="C77" s="30">
        <v>32.410999298095703</v>
      </c>
      <c r="D77" s="4">
        <f>STDEV(C75:C77)</f>
        <v>0.23122368007695024</v>
      </c>
      <c r="E77" s="1">
        <f>AVERAGE(C75:C77)</f>
        <v>32.574499130249023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14.336165746053059</v>
      </c>
      <c r="L77" s="1">
        <f>K77-$K$7</f>
        <v>-1.9943345387776681</v>
      </c>
      <c r="M77" s="27">
        <f>SQRT((D77*D77)+(H77*H77))</f>
        <v>0.23710494654568154</v>
      </c>
      <c r="N77" s="14"/>
      <c r="O77" s="42">
        <f>POWER(2,-L77)</f>
        <v>3.9843228084092992</v>
      </c>
      <c r="P77" s="26">
        <f>M77/SQRT((COUNT(C75:C77)+COUNT(G75:G77)/2))</f>
        <v>0.12673792495475569</v>
      </c>
    </row>
    <row r="78" spans="2:16">
      <c r="B78" s="33" t="s">
        <v>32</v>
      </c>
      <c r="C78" s="30">
        <v>29.125999450683594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41"/>
    </row>
    <row r="79" spans="2:16">
      <c r="B79" s="33" t="s">
        <v>32</v>
      </c>
      <c r="C79" s="30">
        <v>29.13800048828125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41"/>
    </row>
    <row r="80" spans="2:16" ht="15.75">
      <c r="B80" s="33" t="s">
        <v>32</v>
      </c>
      <c r="C80" s="30">
        <v>29.132999420166016</v>
      </c>
      <c r="D80" s="4">
        <f>STDEV(C78:C80)</f>
        <v>6.028199820681826E-3</v>
      </c>
      <c r="E80" s="1">
        <f>AVERAGE(C78:C80)</f>
        <v>29.132333119710285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10.359999338785805</v>
      </c>
      <c r="L80" s="1">
        <f>K80-$K$7</f>
        <v>-5.9705009460449219</v>
      </c>
      <c r="M80" s="27">
        <f>SQRT((D80*D80)+(H80*H80))</f>
        <v>6.1698216318038464E-2</v>
      </c>
      <c r="N80" s="14"/>
      <c r="O80" s="42">
        <f>POWER(2,-L80)</f>
        <v>62.70466816636354</v>
      </c>
      <c r="P80" s="26">
        <f>M80/SQRT((COUNT(C78:C80)+COUNT(G78:G80)/2))</f>
        <v>2.9084818097066336E-2</v>
      </c>
    </row>
    <row r="81" spans="2:16">
      <c r="B81" s="33" t="s">
        <v>33</v>
      </c>
      <c r="C81" s="30">
        <v>31.568000793457031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41"/>
    </row>
    <row r="82" spans="2:16">
      <c r="B82" s="33" t="s">
        <v>33</v>
      </c>
      <c r="C82" s="30">
        <v>30.999000549316406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41"/>
    </row>
    <row r="83" spans="2:16" ht="15.75">
      <c r="B83" s="33" t="s">
        <v>33</v>
      </c>
      <c r="C83" s="30"/>
      <c r="D83" s="4">
        <f>STDEV(C81:C83)</f>
        <v>0.40234393112863703</v>
      </c>
      <c r="E83" s="1">
        <f>AVERAGE(C81:C83)</f>
        <v>31.283500671386719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12.491834004720051</v>
      </c>
      <c r="L83" s="1">
        <f>K83-$K$7</f>
        <v>-3.8386662801106759</v>
      </c>
      <c r="M83" s="27">
        <f>SQRT((D83*D83)+(H83*H83))</f>
        <v>0.43099996986014372</v>
      </c>
      <c r="N83" s="14"/>
      <c r="O83" s="43">
        <f>POWER(2,-L83)</f>
        <v>14.307168554407408</v>
      </c>
      <c r="P83" s="26">
        <f>M83/SQRT((COUNT(C81:C83)+COUNT(G81:G83)/2))</f>
        <v>0.23037917441807898</v>
      </c>
    </row>
    <row r="84" spans="2:16">
      <c r="B84" s="33" t="s">
        <v>34</v>
      </c>
      <c r="C84" s="30">
        <v>27.989999771118164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41"/>
    </row>
    <row r="85" spans="2:16">
      <c r="B85" s="33" t="s">
        <v>34</v>
      </c>
      <c r="C85" s="30">
        <v>27.867000579833984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41"/>
    </row>
    <row r="86" spans="2:16" ht="15.75">
      <c r="B86" s="33" t="s">
        <v>34</v>
      </c>
      <c r="C86" s="30">
        <v>27.746999740600586</v>
      </c>
      <c r="D86" s="4">
        <f>STDEV(C84:C86)</f>
        <v>0.12150309824912975</v>
      </c>
      <c r="E86" s="1">
        <f>AVERAGE(C84:C86)</f>
        <v>27.868000030517578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10.627499580383301</v>
      </c>
      <c r="L86" s="1">
        <f>K86-$K$7</f>
        <v>-5.703000704447426</v>
      </c>
      <c r="M86" s="27">
        <f>SQRT((D86*D86)+(H86*H86))</f>
        <v>0.12152161808653456</v>
      </c>
      <c r="N86" s="14"/>
      <c r="O86" s="42">
        <f>POWER(2,-L86)</f>
        <v>52.092389280472815</v>
      </c>
      <c r="P86" s="26">
        <f>M86/SQRT((COUNT(C84:C86)+COUNT(G84:G86)/2))</f>
        <v>6.0760809043267278E-2</v>
      </c>
    </row>
    <row r="87" spans="2:16">
      <c r="B87" s="33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41"/>
    </row>
    <row r="88" spans="2:16">
      <c r="B88" s="33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41"/>
    </row>
    <row r="89" spans="2:16" ht="15.75">
      <c r="B89" s="33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42" t="e">
        <f>POWER(2,-L89)</f>
        <v>#DIV/0!</v>
      </c>
      <c r="P89" s="26" t="e">
        <f>M89/SQRT((COUNT(C87:C89)+COUNT(G87:G89)/2))</f>
        <v>#DIV/0!</v>
      </c>
    </row>
    <row r="90" spans="2:16">
      <c r="B90" s="33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41"/>
    </row>
    <row r="91" spans="2:16">
      <c r="B91" s="33" t="s">
        <v>36</v>
      </c>
      <c r="C91" s="30">
        <v>37.130001068115234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41"/>
    </row>
    <row r="92" spans="2:16" ht="15.75">
      <c r="B92" s="33" t="s">
        <v>36</v>
      </c>
      <c r="C92" t="s">
        <v>79</v>
      </c>
      <c r="D92" s="4" t="e">
        <f>STDEV(C90:C92)</f>
        <v>#DIV/0!</v>
      </c>
      <c r="E92" s="1">
        <f>AVERAGE(C90:C92)</f>
        <v>37.130001068115234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7.5360005696614571</v>
      </c>
      <c r="L92" s="1">
        <f>K92-$K$7</f>
        <v>-8.7944997151692696</v>
      </c>
      <c r="M92" s="27" t="e">
        <f>SQRT((D92*D92)+(H92*H92))</f>
        <v>#DIV/0!</v>
      </c>
      <c r="N92" s="14"/>
      <c r="O92" s="42">
        <f>POWER(2,-L92)</f>
        <v>444.02580584013771</v>
      </c>
      <c r="P92" s="26" t="e">
        <f>M92/SQRT((COUNT(C90:C92)+COUNT(G90:G92)/2))</f>
        <v>#DIV/0!</v>
      </c>
    </row>
    <row r="93" spans="2:16">
      <c r="B93" s="33" t="s">
        <v>37</v>
      </c>
      <c r="C93" s="30">
        <v>30.795000076293945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41"/>
    </row>
    <row r="94" spans="2:16">
      <c r="B94" s="33" t="s">
        <v>37</v>
      </c>
      <c r="C94" s="30"/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41"/>
    </row>
    <row r="95" spans="2:16" ht="15.75">
      <c r="B95" s="33" t="s">
        <v>37</v>
      </c>
      <c r="C95" s="30">
        <v>31.059999465942383</v>
      </c>
      <c r="D95" s="4">
        <f>STDEV(C93:C95)</f>
        <v>0.18738286543070634</v>
      </c>
      <c r="E95" s="1">
        <f>AVERAGE(C93:C95)</f>
        <v>30.927499771118164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12.676165898640949</v>
      </c>
      <c r="L95" s="1">
        <f>K95-$K$7</f>
        <v>-3.6543343861897775</v>
      </c>
      <c r="M95" s="27">
        <f>SQRT((D95*D95)+(H95*H95))</f>
        <v>0.18774893980654755</v>
      </c>
      <c r="N95" s="14"/>
      <c r="O95" s="42">
        <f>POWER(2,-L95)</f>
        <v>12.591117142060948</v>
      </c>
      <c r="P95" s="26">
        <f>M95/SQRT((COUNT(C93:C95)+COUNT(G93:G95)/2))</f>
        <v>0.10035602964087782</v>
      </c>
    </row>
    <row r="96" spans="2:16">
      <c r="B96" s="33" t="s">
        <v>38</v>
      </c>
      <c r="C96" s="30">
        <v>31.686000823974609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41"/>
    </row>
    <row r="97" spans="2:16">
      <c r="B97" s="33" t="s">
        <v>38</v>
      </c>
      <c r="C97" s="30"/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41"/>
    </row>
    <row r="98" spans="2:16" ht="15.75">
      <c r="B98" s="33" t="s">
        <v>38</v>
      </c>
      <c r="C98" s="30">
        <v>31.549999237060547</v>
      </c>
      <c r="D98" s="4">
        <f>STDEV(C96:C98)</f>
        <v>9.6167644359065219E-2</v>
      </c>
      <c r="E98" s="1">
        <f>AVERAGE(C96:C98)</f>
        <v>31.618000030517578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14.26366678873698</v>
      </c>
      <c r="L98" s="1">
        <f>K98-$K$7</f>
        <v>-2.0668334960937464</v>
      </c>
      <c r="M98" s="27">
        <f>SQRT((D98*D98)+(H98*H98))</f>
        <v>9.8069116269092954E-2</v>
      </c>
      <c r="N98" s="14"/>
      <c r="O98" s="42">
        <f>POWER(2,-L98)</f>
        <v>4.1896609445480415</v>
      </c>
      <c r="P98" s="26">
        <f>M98/SQRT((COUNT(C96:C98)+COUNT(G96:G98)/2))</f>
        <v>5.2420147614663452E-2</v>
      </c>
    </row>
    <row r="99" spans="2:16">
      <c r="B99" s="33" t="s">
        <v>39</v>
      </c>
      <c r="C99" s="30">
        <v>32.206001281738281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41"/>
    </row>
    <row r="100" spans="2:16">
      <c r="B100" s="33" t="s">
        <v>39</v>
      </c>
      <c r="C100" s="30">
        <v>32.719001770019531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41"/>
    </row>
    <row r="101" spans="2:16" ht="15.75">
      <c r="B101" s="33" t="s">
        <v>39</v>
      </c>
      <c r="C101" s="30">
        <v>32.803001403808594</v>
      </c>
      <c r="D101" s="4">
        <f>STDEV(C99:C101)</f>
        <v>0.32317038467992154</v>
      </c>
      <c r="E101" s="1">
        <f>AVERAGE(C99:C101)</f>
        <v>32.576001485188804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13.63033485412598</v>
      </c>
      <c r="L101" s="1">
        <f>K101-$K$7</f>
        <v>-2.7001654307047467</v>
      </c>
      <c r="M101" s="27">
        <f>SQRT((D101*D101)+(H101*H101))</f>
        <v>0.32520216940984309</v>
      </c>
      <c r="N101" s="14"/>
      <c r="O101" s="42">
        <f>POWER(2,-L101)</f>
        <v>6.4987643273071551</v>
      </c>
      <c r="P101" s="26">
        <f>M101/SQRT((COUNT(C99:C101)+COUNT(G99:G101)/2))</f>
        <v>0.153301772830851</v>
      </c>
    </row>
    <row r="102" spans="2:16">
      <c r="B102" s="33" t="s">
        <v>40</v>
      </c>
      <c r="C102" s="30">
        <v>30.208999633789063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41"/>
    </row>
    <row r="103" spans="2:16">
      <c r="B103" s="33" t="s">
        <v>40</v>
      </c>
      <c r="C103" s="30">
        <v>30.982999801635742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41"/>
    </row>
    <row r="104" spans="2:16" ht="15.75">
      <c r="B104" s="33" t="s">
        <v>40</v>
      </c>
      <c r="C104" s="30">
        <v>30.274999618530273</v>
      </c>
      <c r="D104" s="4">
        <f>STDEV(C102:C104)</f>
        <v>0.42908750410793267</v>
      </c>
      <c r="E104" s="1">
        <f>AVERAGE(C102:C104)</f>
        <v>30.488999684651692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12.819999694824219</v>
      </c>
      <c r="L104" s="1">
        <f>K104-$K$7</f>
        <v>-3.510500590006508</v>
      </c>
      <c r="M104" s="27">
        <f>SQRT((D104*D104)+(H104*H104))</f>
        <v>0.43078078966651451</v>
      </c>
      <c r="N104" s="14"/>
      <c r="O104" s="42">
        <f>POWER(2,-L104)</f>
        <v>11.396355215224876</v>
      </c>
      <c r="P104" s="26">
        <f>M104/SQRT((COUNT(C102:C104)+COUNT(G102:G104)/2))</f>
        <v>0.20307201171872549</v>
      </c>
    </row>
    <row r="105" spans="2:16">
      <c r="B105" s="33" t="s">
        <v>41</v>
      </c>
      <c r="C105" s="30">
        <v>32.022998809814453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41"/>
    </row>
    <row r="106" spans="2:16">
      <c r="B106" s="33" t="s">
        <v>41</v>
      </c>
      <c r="C106" s="30"/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41"/>
    </row>
    <row r="107" spans="2:16" ht="15.75">
      <c r="B107" s="33" t="s">
        <v>41</v>
      </c>
      <c r="C107" s="30">
        <v>32.020000457763672</v>
      </c>
      <c r="D107" s="4">
        <f>STDEV(C105:C107)</f>
        <v>2.1201550674920136E-3</v>
      </c>
      <c r="E107" s="1">
        <f>AVERAGE(C105:C107)</f>
        <v>32.021499633789063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13.208166122436523</v>
      </c>
      <c r="L107" s="1">
        <f>K107-$K$7</f>
        <v>-3.1223341623942034</v>
      </c>
      <c r="M107" s="27">
        <f>SQRT((D107*D107)+(H107*H107))</f>
        <v>2.0144685686123303E-2</v>
      </c>
      <c r="N107" s="14"/>
      <c r="O107" s="42">
        <f>POWER(2,-L107)</f>
        <v>8.7079562690322501</v>
      </c>
      <c r="P107" s="26">
        <f>M107/SQRT((COUNT(C105:C107)+COUNT(G105:G107)/2))</f>
        <v>1.0767787428817507E-2</v>
      </c>
    </row>
    <row r="108" spans="2:16">
      <c r="B108" s="33" t="s">
        <v>42</v>
      </c>
      <c r="C108" s="30"/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41"/>
    </row>
    <row r="109" spans="2:16">
      <c r="B109" s="33" t="s">
        <v>42</v>
      </c>
      <c r="C109" s="30">
        <v>31.709999084472656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41"/>
    </row>
    <row r="110" spans="2:16" ht="15.75">
      <c r="B110" s="33" t="s">
        <v>42</v>
      </c>
      <c r="C110" s="30">
        <v>31.121999740600586</v>
      </c>
      <c r="D110" s="4">
        <f>STDEV(C108:C110)</f>
        <v>0.41577832338518156</v>
      </c>
      <c r="E110" s="1">
        <f>AVERAGE(C108:C110)</f>
        <v>31.415999412536621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12.724666277567547</v>
      </c>
      <c r="L110" s="1">
        <f>K110-$K$7</f>
        <v>-3.60583400726318</v>
      </c>
      <c r="M110" s="27">
        <f>SQRT((D110*D110)+(H110*H110))</f>
        <v>0.42127424546113457</v>
      </c>
      <c r="N110" s="14"/>
      <c r="O110" s="43">
        <f>POWER(2,-L110)</f>
        <v>12.174866157709824</v>
      </c>
      <c r="P110" s="26">
        <f>M110/SQRT((COUNT(C108:C110)+COUNT(G108:G110)/2))</f>
        <v>0.22518055605532467</v>
      </c>
    </row>
    <row r="111" spans="2:16">
      <c r="B111" s="33" t="s">
        <v>43</v>
      </c>
      <c r="C111" s="30">
        <v>34.429000854492188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41"/>
    </row>
    <row r="112" spans="2:16">
      <c r="B112" s="33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41"/>
    </row>
    <row r="113" spans="2:16" ht="15.75">
      <c r="B113" s="33" t="s">
        <v>43</v>
      </c>
      <c r="C113" t="s">
        <v>79</v>
      </c>
      <c r="D113" s="4" t="e">
        <f>STDEV(C111:C113)</f>
        <v>#DIV/0!</v>
      </c>
      <c r="E113" s="1">
        <f>AVERAGE(C111:C113)</f>
        <v>34.429000854492188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13.129000981648762</v>
      </c>
      <c r="L113" s="1">
        <f>K113-$K$7</f>
        <v>-3.201499303181965</v>
      </c>
      <c r="M113" s="27" t="e">
        <f>SQRT((D113*D113)+(H113*H113))</f>
        <v>#DIV/0!</v>
      </c>
      <c r="N113" s="14"/>
      <c r="O113" s="43">
        <f>POWER(2,-L113)</f>
        <v>9.1991419699081742</v>
      </c>
      <c r="P113" s="26" t="e">
        <f>M113/SQRT((COUNT(C111:C113)+COUNT(G111:G113)/2))</f>
        <v>#DIV/0!</v>
      </c>
    </row>
    <row r="114" spans="2:16">
      <c r="B114" s="33" t="s">
        <v>44</v>
      </c>
      <c r="C114" s="30">
        <v>29.073999404907227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41"/>
    </row>
    <row r="115" spans="2:16">
      <c r="B115" s="33" t="s">
        <v>44</v>
      </c>
      <c r="C115" s="30">
        <v>29.343000411987305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41"/>
    </row>
    <row r="116" spans="2:16" ht="15.75">
      <c r="B116" s="33" t="s">
        <v>44</v>
      </c>
      <c r="C116" s="30">
        <v>28.982000350952148</v>
      </c>
      <c r="D116" s="4">
        <f>STDEV(C114:C116)</f>
        <v>0.18759282671327343</v>
      </c>
      <c r="E116" s="1">
        <f>AVERAGE(C114:C116)</f>
        <v>29.133000055948894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11.487333297729492</v>
      </c>
      <c r="L116" s="1">
        <f>K116-$K$7</f>
        <v>-4.8431669871012346</v>
      </c>
      <c r="M116" s="27">
        <f>SQRT((D116*D116)+(H116*H116))</f>
        <v>0.21673109500901477</v>
      </c>
      <c r="N116" s="14"/>
      <c r="O116" s="42">
        <f>POWER(2,-L116)</f>
        <v>28.703743278710093</v>
      </c>
      <c r="P116" s="26">
        <f>M116/SQRT((COUNT(C114:C116)+COUNT(G114:G116)/2))</f>
        <v>0.10216801798324018</v>
      </c>
    </row>
    <row r="117" spans="2:16">
      <c r="B117" s="33" t="s">
        <v>45</v>
      </c>
      <c r="C117" s="30">
        <v>32.048000335693359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41"/>
    </row>
    <row r="118" spans="2:16">
      <c r="B118" s="33" t="s">
        <v>45</v>
      </c>
      <c r="C118" s="30"/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41"/>
    </row>
    <row r="119" spans="2:16" ht="15.75">
      <c r="B119" s="33" t="s">
        <v>45</v>
      </c>
      <c r="C119" s="30">
        <v>31.423000335693359</v>
      </c>
      <c r="D119" s="4">
        <f>STDEV(C117:C119)</f>
        <v>0.44194173824159222</v>
      </c>
      <c r="E119" s="1">
        <f>AVERAGE(C117:C119)</f>
        <v>31.735500335693359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12.92216682434082</v>
      </c>
      <c r="L119" s="1">
        <f>K119-$K$7</f>
        <v>-3.4083334604899065</v>
      </c>
      <c r="M119" s="27">
        <f>SQRT((D119*D119)+(H119*H119))</f>
        <v>0.44296595832616209</v>
      </c>
      <c r="N119" s="14"/>
      <c r="O119" s="43">
        <f>POWER(2,-L119)</f>
        <v>10.617214874490925</v>
      </c>
      <c r="P119" s="26">
        <f>M119/SQRT((COUNT(C117:C119)+COUNT(G117:G119)/2))</f>
        <v>0.23677526429435461</v>
      </c>
    </row>
    <row r="120" spans="2:16">
      <c r="B120" s="33" t="s">
        <v>46</v>
      </c>
      <c r="C120" s="30">
        <v>29.839000701904297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41"/>
    </row>
    <row r="121" spans="2:16">
      <c r="B121" s="33" t="s">
        <v>46</v>
      </c>
      <c r="C121" s="30">
        <v>29.87299919128418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41"/>
    </row>
    <row r="122" spans="2:16" ht="15.75">
      <c r="B122" s="33" t="s">
        <v>46</v>
      </c>
      <c r="C122" s="30">
        <v>30.503000259399414</v>
      </c>
      <c r="D122" s="4">
        <f>STDEV(C120:C122)</f>
        <v>0.37393240375326342</v>
      </c>
      <c r="E122" s="1">
        <f>AVERAGE(C120:C122)</f>
        <v>30.071666717529297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11.720333735148113</v>
      </c>
      <c r="L122" s="1">
        <f>K122-$K$7</f>
        <v>-4.6101665496826136</v>
      </c>
      <c r="M122" s="27">
        <f>SQRT((D122*D122)+(H122*H122))</f>
        <v>0.3750756573471532</v>
      </c>
      <c r="N122" s="14"/>
      <c r="O122" s="42">
        <f>POWER(2,-L122)</f>
        <v>24.422966651987256</v>
      </c>
      <c r="P122" s="26">
        <f>M122/SQRT((COUNT(C120:C122)+COUNT(G120:G122)/2))</f>
        <v>0.17681236051211596</v>
      </c>
    </row>
    <row r="123" spans="2:16">
      <c r="B123" s="33" t="s">
        <v>47</v>
      </c>
      <c r="C123" s="30">
        <v>33.869998931884766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41"/>
    </row>
    <row r="124" spans="2:16">
      <c r="B124" s="33" t="s">
        <v>47</v>
      </c>
      <c r="C124" s="30"/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41"/>
    </row>
    <row r="125" spans="2:16" ht="15.75">
      <c r="B125" s="33" t="s">
        <v>47</v>
      </c>
      <c r="C125" s="30">
        <v>33.986000061035156</v>
      </c>
      <c r="D125" s="4">
        <f>STDEV(C123:C125)</f>
        <v>8.2025185047537696E-2</v>
      </c>
      <c r="E125" s="1">
        <f>AVERAGE(C123:C125)</f>
        <v>33.927999496459961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14.066666920979817</v>
      </c>
      <c r="L125" s="1">
        <f>K125-$K$7</f>
        <v>-2.2638333638509103</v>
      </c>
      <c r="M125" s="27">
        <f>SQRT((D125*D125)+(H125*H125))</f>
        <v>8.7341066599667699E-2</v>
      </c>
      <c r="N125" s="14"/>
      <c r="O125" s="42">
        <f>POWER(2,-L125)</f>
        <v>4.8026589545759384</v>
      </c>
      <c r="P125" s="26">
        <f>M125/SQRT((COUNT(C123:C125)+COUNT(G123:G125)/2))</f>
        <v>4.6685763858765918E-2</v>
      </c>
    </row>
    <row r="126" spans="2:16">
      <c r="B126" s="33" t="s">
        <v>48</v>
      </c>
      <c r="C126" s="30">
        <v>29.131999969482422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41"/>
    </row>
    <row r="127" spans="2:16">
      <c r="B127" s="33" t="s">
        <v>48</v>
      </c>
      <c r="C127" s="30">
        <v>28.596000671386719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41"/>
    </row>
    <row r="128" spans="2:16" ht="15.75">
      <c r="B128" s="33" t="s">
        <v>48</v>
      </c>
      <c r="C128" s="30">
        <v>28.714000701904297</v>
      </c>
      <c r="D128" s="4">
        <f>STDEV(C126:C128)</f>
        <v>0.28164476516131393</v>
      </c>
      <c r="E128" s="1">
        <f>AVERAGE(C126:C128)</f>
        <v>28.814000447591145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11.678667068481445</v>
      </c>
      <c r="L128" s="1">
        <f>K128-$K$7</f>
        <v>-4.6518332163492815</v>
      </c>
      <c r="M128" s="27">
        <f>SQRT((D128*D128)+(H128*H128))</f>
        <v>0.28227666595044859</v>
      </c>
      <c r="N128" s="14"/>
      <c r="O128" s="42">
        <f>POWER(2,-L128)</f>
        <v>25.138614200359925</v>
      </c>
      <c r="P128" s="26">
        <f>M128/SQRT((COUNT(C126:C128)+COUNT(G126:G128)/2))</f>
        <v>0.13306649644286137</v>
      </c>
    </row>
    <row r="129" spans="2:16">
      <c r="B129" s="33" t="s">
        <v>49</v>
      </c>
      <c r="C129" s="30">
        <v>31.520000457763672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41"/>
    </row>
    <row r="130" spans="2:16">
      <c r="B130" s="33" t="s">
        <v>49</v>
      </c>
      <c r="C130" s="30">
        <v>31.843000411987305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41"/>
    </row>
    <row r="131" spans="2:16" ht="15.75">
      <c r="B131" s="33" t="s">
        <v>49</v>
      </c>
      <c r="C131" s="30">
        <v>32.227001190185547</v>
      </c>
      <c r="D131" s="4">
        <f t="shared" ref="D131" si="0">STDEV(C129:C131)</f>
        <v>0.35393869613487622</v>
      </c>
      <c r="E131" s="1">
        <f t="shared" ref="E131" si="1">AVERAGE(C129:C131)</f>
        <v>31.86333401997884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12.546000798543293</v>
      </c>
      <c r="L131" s="1">
        <f t="shared" ref="L131" si="5">K131-$K$7</f>
        <v>-3.7844994862874337</v>
      </c>
      <c r="M131" s="27">
        <f t="shared" ref="M131" si="6">SQRT((D131*D131)+(H131*H131))</f>
        <v>0.38602215006686441</v>
      </c>
      <c r="N131" s="14"/>
      <c r="O131" s="42">
        <f t="shared" ref="O131" si="7">POWER(2,-L131)</f>
        <v>13.77995705008316</v>
      </c>
      <c r="P131" s="26">
        <f t="shared" ref="P131" si="8">M131/SQRT((COUNT(C129:C131)+COUNT(G129:G131)/2))</f>
        <v>0.18197258666699395</v>
      </c>
    </row>
    <row r="132" spans="2:16">
      <c r="B132" s="33" t="s">
        <v>50</v>
      </c>
      <c r="C132" s="30">
        <v>26.711000442504883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41"/>
    </row>
    <row r="133" spans="2:16">
      <c r="B133" s="33" t="s">
        <v>50</v>
      </c>
      <c r="C133" s="30">
        <v>26.745000839233398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41"/>
    </row>
    <row r="134" spans="2:16" ht="15.75">
      <c r="B134" s="33" t="s">
        <v>50</v>
      </c>
      <c r="C134" s="30">
        <v>26.565999984741211</v>
      </c>
      <c r="D134" s="4">
        <f t="shared" ref="D134" si="9">STDEV(C132:C134)</f>
        <v>9.5063545096866764E-2</v>
      </c>
      <c r="E134" s="1">
        <f t="shared" ref="E134" si="10">AVERAGE(C132:C134)</f>
        <v>26.674000422159832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9.8040008544921875</v>
      </c>
      <c r="L134" s="1">
        <f t="shared" ref="L134" si="14">K134-$K$7</f>
        <v>-6.5264994303385393</v>
      </c>
      <c r="M134" s="27">
        <f t="shared" ref="M134" si="15">SQRT((D134*D134)+(H134*H134))</f>
        <v>9.5320926803364708E-2</v>
      </c>
      <c r="N134" s="14"/>
      <c r="O134" s="42">
        <f t="shared" ref="O134" si="16">POWER(2,-L134)</f>
        <v>92.18751221771241</v>
      </c>
      <c r="P134" s="26">
        <f t="shared" ref="P134" si="17">M134/SQRT((COUNT(C132:C134)+COUNT(G132:G134)/2))</f>
        <v>4.4934715821097149E-2</v>
      </c>
    </row>
    <row r="135" spans="2:16">
      <c r="B135" s="33" t="s">
        <v>51</v>
      </c>
      <c r="C135" s="30">
        <v>31.145999908447266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41"/>
    </row>
    <row r="136" spans="2:16">
      <c r="B136" s="33" t="s">
        <v>51</v>
      </c>
      <c r="C136" s="30">
        <v>31.593000411987305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41"/>
    </row>
    <row r="137" spans="2:16" ht="15.75">
      <c r="B137" s="33" t="s">
        <v>51</v>
      </c>
      <c r="C137" s="30">
        <v>31.66200065612793</v>
      </c>
      <c r="D137" s="4">
        <f t="shared" ref="D137" si="18">STDEV(C135:C137)</f>
        <v>0.28012713050299853</v>
      </c>
      <c r="E137" s="1">
        <f t="shared" ref="E137" si="19">AVERAGE(C135:C137)</f>
        <v>31.467000325520832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12.644333521525063</v>
      </c>
      <c r="L137" s="1">
        <f t="shared" ref="L137" si="23">K137-$K$7</f>
        <v>-3.6861667633056641</v>
      </c>
      <c r="M137" s="27">
        <f t="shared" ref="M137" si="24">SQRT((D137*D137)+(H137*H137))</f>
        <v>0.29002335824934372</v>
      </c>
      <c r="N137" s="14"/>
      <c r="O137" s="42">
        <f t="shared" ref="O137" si="25">POWER(2,-L137)</f>
        <v>12.872021745576367</v>
      </c>
      <c r="P137" s="26">
        <f t="shared" ref="P137" si="26">M137/SQRT((COUNT(C135:C137)+COUNT(G135:G137)/2))</f>
        <v>0.13671832221373759</v>
      </c>
    </row>
    <row r="138" spans="2:16">
      <c r="B138" s="33" t="s">
        <v>52</v>
      </c>
      <c r="C138" s="30">
        <v>26.051000595092773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41"/>
    </row>
    <row r="139" spans="2:16">
      <c r="B139" s="33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41"/>
    </row>
    <row r="140" spans="2:16" ht="15.75">
      <c r="B140" s="33" t="s">
        <v>52</v>
      </c>
      <c r="C140" s="30">
        <v>25.934000015258789</v>
      </c>
      <c r="D140" s="4">
        <f t="shared" ref="D140" si="27">STDEV(C138:C140)</f>
        <v>8.2731903403368376E-2</v>
      </c>
      <c r="E140" s="1">
        <f t="shared" ref="E140" si="28">AVERAGE(C138:C140)</f>
        <v>25.992500305175781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9.3268337249755859</v>
      </c>
      <c r="L140" s="1">
        <f t="shared" ref="L140" si="32">K140-$K$7</f>
        <v>-7.0036665598551409</v>
      </c>
      <c r="M140" s="27">
        <f t="shared" ref="M140" si="33">SQRT((D140*D140)+(H140*H140))</f>
        <v>0.10490415959791594</v>
      </c>
      <c r="N140" s="14"/>
      <c r="O140" s="42">
        <f t="shared" ref="O140" si="34">POWER(2,-L140)</f>
        <v>128.32572132958163</v>
      </c>
      <c r="P140" s="26">
        <f t="shared" ref="P140" si="35">M140/SQRT((COUNT(C138:C140)+COUNT(G138:G140)/2))</f>
        <v>5.6073631951836372E-2</v>
      </c>
    </row>
    <row r="141" spans="2:16">
      <c r="B141" s="33" t="s">
        <v>53</v>
      </c>
      <c r="C141" s="30">
        <v>32.584999084472656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41"/>
    </row>
    <row r="142" spans="2:16">
      <c r="B142" s="33" t="s">
        <v>53</v>
      </c>
      <c r="C142" s="30">
        <v>32.487998962402344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41"/>
    </row>
    <row r="143" spans="2:16" ht="15.75">
      <c r="B143" s="33" t="s">
        <v>53</v>
      </c>
      <c r="C143" s="30">
        <v>32.986000061035156</v>
      </c>
      <c r="D143" s="4">
        <f t="shared" ref="D143" si="36">STDEV(C141:C143)</f>
        <v>0.26401259475172217</v>
      </c>
      <c r="E143" s="1">
        <f t="shared" ref="E143" si="37">AVERAGE(C141:C143)</f>
        <v>32.686332702636719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12.985999425252277</v>
      </c>
      <c r="L143" s="1">
        <f t="shared" ref="L143" si="41">K143-$K$7</f>
        <v>-3.3445008595784493</v>
      </c>
      <c r="M143" s="27">
        <f t="shared" ref="M143" si="42">SQRT((D143*D143)+(H143*H143))</f>
        <v>0.26434824270119789</v>
      </c>
      <c r="N143" s="14"/>
      <c r="O143" s="42">
        <f t="shared" ref="O143" si="43">POWER(2,-L143)</f>
        <v>10.157692916295655</v>
      </c>
      <c r="P143" s="26">
        <f t="shared" ref="P143" si="44">M143/SQRT((COUNT(C141:C143)+COUNT(G141:G143)/2))</f>
        <v>0.12461495667250955</v>
      </c>
    </row>
    <row r="144" spans="2:16">
      <c r="B144" s="33" t="s">
        <v>54</v>
      </c>
      <c r="C144" s="30">
        <v>26.37700080871582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41"/>
    </row>
    <row r="145" spans="2:16">
      <c r="B145" s="33" t="s">
        <v>54</v>
      </c>
      <c r="C145" s="30">
        <v>26.506999969482422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41"/>
    </row>
    <row r="146" spans="2:16" ht="15.75">
      <c r="B146" s="33" t="s">
        <v>54</v>
      </c>
      <c r="C146" s="30">
        <v>26.72599983215332</v>
      </c>
      <c r="D146" s="4">
        <f t="shared" ref="D146" si="45">STDEV(C144:C146)</f>
        <v>0.17638076237230907</v>
      </c>
      <c r="E146" s="1">
        <f t="shared" ref="E146" si="46">AVERAGE(C144:C146)</f>
        <v>26.536666870117188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9.6816673278808594</v>
      </c>
      <c r="L146" s="1">
        <f t="shared" ref="L146" si="50">K146-$K$7</f>
        <v>-6.6488329569498674</v>
      </c>
      <c r="M146" s="27">
        <f t="shared" ref="M146" si="51">SQRT((D146*D146)+(H146*H146))</f>
        <v>0.18013653941260199</v>
      </c>
      <c r="N146" s="14"/>
      <c r="O146" s="42">
        <f t="shared" ref="O146" si="52">POWER(2,-L146)</f>
        <v>100.34555889643418</v>
      </c>
      <c r="P146" s="26">
        <f t="shared" ref="P146" si="53">M146/SQRT((COUNT(C144:C146)+COUNT(G144:G146)/2))</f>
        <v>8.4917179038752441E-2</v>
      </c>
    </row>
    <row r="147" spans="2:16">
      <c r="B147" s="33" t="s">
        <v>55</v>
      </c>
      <c r="C147" s="30">
        <v>32.292999267578125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41"/>
    </row>
    <row r="148" spans="2:16">
      <c r="B148" s="33" t="s">
        <v>55</v>
      </c>
      <c r="C148" s="30">
        <v>31.902999877929688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41"/>
    </row>
    <row r="149" spans="2:16" ht="15.75">
      <c r="B149" s="33" t="s">
        <v>55</v>
      </c>
      <c r="C149" s="30"/>
      <c r="D149" s="4">
        <f t="shared" ref="D149" si="54">STDEV(C147:C149)</f>
        <v>0.2757712130790248</v>
      </c>
      <c r="E149" s="1">
        <f t="shared" ref="E149" si="55">AVERAGE(C147:C149)</f>
        <v>32.097999572753906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13.211999257405598</v>
      </c>
      <c r="L149" s="1">
        <f t="shared" ref="L149" si="59">K149-$K$7</f>
        <v>-3.118501027425129</v>
      </c>
      <c r="M149" s="27">
        <f t="shared" ref="M149" si="60">SQRT((D149*D149)+(H149*H149))</f>
        <v>0.30384983949401495</v>
      </c>
      <c r="N149" s="14"/>
      <c r="O149" s="42">
        <f t="shared" ref="O149" si="61">POWER(2,-L149)</f>
        <v>8.6848505762074062</v>
      </c>
      <c r="P149" s="26">
        <f t="shared" ref="P149" si="62">M149/SQRT((COUNT(C147:C149)+COUNT(G147:G149)/2))</f>
        <v>0.16241457091612249</v>
      </c>
    </row>
    <row r="150" spans="2:16">
      <c r="B150" s="33" t="s">
        <v>56</v>
      </c>
      <c r="C150" s="30">
        <v>27.614999771118164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41"/>
    </row>
    <row r="151" spans="2:16">
      <c r="B151" s="33" t="s">
        <v>56</v>
      </c>
      <c r="C151" s="30">
        <v>27.86199951171875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41"/>
    </row>
    <row r="152" spans="2:16" ht="15.75">
      <c r="B152" s="33" t="s">
        <v>56</v>
      </c>
      <c r="C152" s="30">
        <v>27.625999450683594</v>
      </c>
      <c r="D152" s="4">
        <f t="shared" ref="D152" si="63">STDEV(C150:C152)</f>
        <v>0.13953846161297628</v>
      </c>
      <c r="E152" s="1">
        <f t="shared" ref="E152" si="64">AVERAGE(C150:C152)</f>
        <v>27.700999577840168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10.044332504272461</v>
      </c>
      <c r="L152" s="1">
        <f t="shared" ref="L152" si="68">K152-$K$7</f>
        <v>-6.2861677805582659</v>
      </c>
      <c r="M152" s="27">
        <f t="shared" ref="M152" si="69">SQRT((D152*D152)+(H152*H152))</f>
        <v>0.16292728262404993</v>
      </c>
      <c r="N152" s="14"/>
      <c r="O152" s="42">
        <f t="shared" ref="O152" si="70">POWER(2,-L152)</f>
        <v>78.041401444432069</v>
      </c>
      <c r="P152" s="26">
        <f t="shared" ref="P152" si="71">M152/SQRT((COUNT(C150:C152)+COUNT(G150:G152)/2))</f>
        <v>7.6804657589175249E-2</v>
      </c>
    </row>
    <row r="153" spans="2:16">
      <c r="B153" s="33" t="s">
        <v>57</v>
      </c>
      <c r="C153" s="30">
        <v>30.825000762939453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41"/>
    </row>
    <row r="154" spans="2:16">
      <c r="B154" s="33" t="s">
        <v>57</v>
      </c>
      <c r="C154" s="30">
        <v>31.020999908447266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41"/>
    </row>
    <row r="155" spans="2:16" ht="15.75">
      <c r="B155" s="33" t="s">
        <v>57</v>
      </c>
      <c r="C155" s="30"/>
      <c r="D155" s="4">
        <f t="shared" ref="D155" si="72">STDEV(C153:C155)</f>
        <v>0.13859232489534307</v>
      </c>
      <c r="E155" s="1">
        <f t="shared" ref="E155" si="73">AVERAGE(C153:C155)</f>
        <v>30.923000335693359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12.932000478108723</v>
      </c>
      <c r="L155" s="1">
        <f t="shared" ref="L155" si="77">K155-$K$7</f>
        <v>-3.398499806722004</v>
      </c>
      <c r="M155" s="27">
        <f t="shared" ref="M155" si="78">SQRT((D155*D155)+(H155*H155))</f>
        <v>0.13883379906099971</v>
      </c>
      <c r="N155" s="14"/>
      <c r="O155" s="42">
        <f t="shared" ref="O155" si="79">POWER(2,-L155)</f>
        <v>10.545092218876132</v>
      </c>
      <c r="P155" s="26">
        <f t="shared" ref="P155" si="80">M155/SQRT((COUNT(C153:C155)+COUNT(G153:G155)/2))</f>
        <v>7.4209787112925529E-2</v>
      </c>
    </row>
    <row r="156" spans="2:16">
      <c r="B156" s="33" t="s">
        <v>58</v>
      </c>
      <c r="C156" s="30">
        <v>26.965999603271484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41"/>
    </row>
    <row r="157" spans="2:16">
      <c r="B157" s="33" t="s">
        <v>58</v>
      </c>
      <c r="C157" s="30">
        <v>27.375999450683594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41"/>
    </row>
    <row r="158" spans="2:16" ht="15.75">
      <c r="B158" s="33" t="s">
        <v>58</v>
      </c>
      <c r="C158" s="30">
        <v>26.87700080871582</v>
      </c>
      <c r="D158" s="4">
        <f t="shared" ref="D158" si="81">STDEV(C156:C158)</f>
        <v>0.26615168137611445</v>
      </c>
      <c r="E158" s="1">
        <f t="shared" ref="E158" si="82">AVERAGE(C156:C158)</f>
        <v>27.072999954223633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8.9343338012695313</v>
      </c>
      <c r="L158" s="1">
        <f t="shared" ref="L158" si="86">K158-$K$7</f>
        <v>-7.3961664835611955</v>
      </c>
      <c r="M158" s="27">
        <f t="shared" ref="M158" si="87">SQRT((D158*D158)+(H158*H158))</f>
        <v>0.26625373167776817</v>
      </c>
      <c r="N158" s="14"/>
      <c r="O158" s="42">
        <f t="shared" ref="O158" si="88">POWER(2,-L158)</f>
        <v>168.44881667320135</v>
      </c>
      <c r="P158" s="26">
        <f t="shared" ref="P158" si="89">M158/SQRT((COUNT(C156:C158)+COUNT(G156:G158)/2))</f>
        <v>0.12551321279038224</v>
      </c>
    </row>
    <row r="159" spans="2:16">
      <c r="B159" s="31" t="s">
        <v>59</v>
      </c>
      <c r="C159" s="30">
        <v>34.201000213623047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41"/>
    </row>
    <row r="160" spans="2:16">
      <c r="B160" s="31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41"/>
    </row>
    <row r="161" spans="2:16" ht="15.75">
      <c r="B161" s="31" t="s">
        <v>59</v>
      </c>
      <c r="C161" t="s">
        <v>79</v>
      </c>
      <c r="D161" s="4" t="e">
        <f t="shared" ref="D161" si="90">STDEV(C159:C161)</f>
        <v>#DIV/0!</v>
      </c>
      <c r="E161" s="1">
        <f t="shared" ref="E161" si="91">AVERAGE(C159:C161)</f>
        <v>34.201000213623047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11.142667134602863</v>
      </c>
      <c r="L161" s="1">
        <f t="shared" ref="L161" si="95">K161-$K$7</f>
        <v>-5.1878331502278634</v>
      </c>
      <c r="M161" s="27" t="e">
        <f t="shared" ref="M161" si="96">SQRT((D161*D161)+(H161*H161))</f>
        <v>#DIV/0!</v>
      </c>
      <c r="N161" s="14"/>
      <c r="O161" s="43">
        <f t="shared" ref="O161" si="97">POWER(2,-L161)</f>
        <v>36.449652372219262</v>
      </c>
      <c r="P161" s="26" t="e">
        <f t="shared" ref="P161" si="98">M161/SQRT((COUNT(C159:C161)+COUNT(G159:G161)/2))</f>
        <v>#DIV/0!</v>
      </c>
    </row>
    <row r="162" spans="2:16">
      <c r="B162" s="33" t="s">
        <v>60</v>
      </c>
      <c r="C162" s="30">
        <v>26.374000549316406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41"/>
    </row>
    <row r="163" spans="2:16">
      <c r="B163" s="33" t="s">
        <v>60</v>
      </c>
      <c r="C163" s="30">
        <v>26.415000915527344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41"/>
    </row>
    <row r="164" spans="2:16" ht="15.75">
      <c r="B164" s="33" t="s">
        <v>60</v>
      </c>
      <c r="C164" s="30">
        <v>26.53700065612793</v>
      </c>
      <c r="D164" s="4">
        <f t="shared" ref="D164" si="99">STDEV(C162:C164)</f>
        <v>8.4787972374829684E-2</v>
      </c>
      <c r="E164" s="1">
        <f t="shared" ref="E164" si="100">AVERAGE(C162:C164)</f>
        <v>26.442000706990559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9.7766679128011056</v>
      </c>
      <c r="L164" s="1">
        <f t="shared" ref="L164" si="104">K164-$K$7</f>
        <v>-6.5538323720296212</v>
      </c>
      <c r="M164" s="27">
        <f t="shared" ref="M164" si="105">SQRT((D164*D164)+(H164*H164))</f>
        <v>8.6425231343486952E-2</v>
      </c>
      <c r="N164" s="14"/>
      <c r="O164" s="42">
        <f t="shared" ref="O164" si="106">POWER(2,-L164)</f>
        <v>93.950723857038199</v>
      </c>
      <c r="P164" s="26">
        <f t="shared" ref="P164" si="107">M164/SQRT((COUNT(C162:C164)+COUNT(G162:G164)/2))</f>
        <v>4.0741244765730524E-2</v>
      </c>
    </row>
    <row r="165" spans="2:16">
      <c r="B165" s="33" t="s">
        <v>61</v>
      </c>
      <c r="C165" s="30">
        <v>29.902000427246094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41"/>
    </row>
    <row r="166" spans="2:16">
      <c r="B166" s="33" t="s">
        <v>61</v>
      </c>
      <c r="C166" s="30">
        <v>29.559000015258789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41"/>
    </row>
    <row r="167" spans="2:16" ht="15.75">
      <c r="B167" s="33" t="s">
        <v>61</v>
      </c>
      <c r="C167" s="30">
        <v>29.756999969482422</v>
      </c>
      <c r="D167" s="4">
        <f t="shared" ref="D167" si="108">STDEV(C165:C167)</f>
        <v>0.1721812984655495</v>
      </c>
      <c r="E167" s="1">
        <f t="shared" ref="E167" si="109">AVERAGE(C165:C167)</f>
        <v>29.739333470662434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11.829999923706055</v>
      </c>
      <c r="L167" s="1">
        <f t="shared" ref="L167" si="113">K167-$K$7</f>
        <v>-4.5005003611246721</v>
      </c>
      <c r="M167" s="27">
        <f t="shared" ref="M167" si="114">SQRT((D167*D167)+(H167*H167))</f>
        <v>0.17718005853600391</v>
      </c>
      <c r="N167" s="14"/>
      <c r="O167" s="42">
        <f t="shared" ref="O167" si="115">POWER(2,-L167)</f>
        <v>22.635266088091033</v>
      </c>
      <c r="P167" s="26">
        <f t="shared" ref="P167" si="116">M167/SQRT((COUNT(C165:C167)+COUNT(G165:G167)/2))</f>
        <v>8.3523480587891871E-2</v>
      </c>
    </row>
    <row r="168" spans="2:16">
      <c r="B168" s="33" t="s">
        <v>62</v>
      </c>
      <c r="C168" s="30">
        <v>27.548000335693359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41"/>
    </row>
    <row r="169" spans="2:16">
      <c r="B169" s="33" t="s">
        <v>62</v>
      </c>
      <c r="C169" s="30">
        <v>27.542999267578125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41"/>
    </row>
    <row r="170" spans="2:16" ht="15.75">
      <c r="B170" s="33" t="s">
        <v>62</v>
      </c>
      <c r="C170" s="30">
        <v>27.315999984741211</v>
      </c>
      <c r="D170" s="4">
        <f t="shared" ref="D170" si="117">STDEV(C168:C170)</f>
        <v>0.13252537362878009</v>
      </c>
      <c r="E170" s="1">
        <f t="shared" ref="E170" si="118">AVERAGE(C168:C170)</f>
        <v>27.468999862670898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10.603666305541992</v>
      </c>
      <c r="L170" s="1">
        <f t="shared" ref="L170" si="122">K170-$K$7</f>
        <v>-5.7268339792887346</v>
      </c>
      <c r="M170" s="27">
        <f t="shared" ref="M170" si="123">SQRT((D170*D170)+(H170*H170))</f>
        <v>0.13351151381497284</v>
      </c>
      <c r="N170" s="14"/>
      <c r="O170" s="42">
        <f t="shared" ref="O170" si="124">POWER(2,-L170)</f>
        <v>52.960101399967741</v>
      </c>
      <c r="P170" s="26">
        <f t="shared" ref="P170" si="125">M170/SQRT((COUNT(C168:C170)+COUNT(G168:G170)/2))</f>
        <v>6.2937931190032478E-2</v>
      </c>
    </row>
    <row r="171" spans="2:16">
      <c r="B171" s="33" t="s">
        <v>63</v>
      </c>
      <c r="C171" s="30">
        <v>31.945999145507812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41"/>
    </row>
    <row r="172" spans="2:16">
      <c r="B172" s="33" t="s">
        <v>63</v>
      </c>
      <c r="C172" s="30">
        <v>30.437999725341797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41"/>
    </row>
    <row r="173" spans="2:16" ht="15.75">
      <c r="B173" s="33" t="s">
        <v>63</v>
      </c>
      <c r="C173" s="30">
        <v>30.621000289916992</v>
      </c>
      <c r="D173" s="4">
        <f t="shared" ref="D173" si="126">STDEV(C171:C173)</f>
        <v>0.82291893334767063</v>
      </c>
      <c r="E173" s="1">
        <f t="shared" ref="E173" si="127">AVERAGE(C171:C173)</f>
        <v>31.001666386922199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13.230998992919922</v>
      </c>
      <c r="L173" s="1">
        <f t="shared" ref="L173" si="131">K173-$K$7</f>
        <v>-3.0995012919108049</v>
      </c>
      <c r="M173" s="27">
        <f t="shared" ref="M173" si="132">SQRT((D173*D173)+(H173*H173))</f>
        <v>0.82354229529524725</v>
      </c>
      <c r="N173" s="14"/>
      <c r="O173" s="42">
        <f t="shared" ref="O173" si="133">POWER(2,-L173)</f>
        <v>8.5712243035462592</v>
      </c>
      <c r="P173" s="26">
        <f t="shared" ref="P173" si="134">M173/SQRT((COUNT(C171:C173)+COUNT(G171:G173)/2))</f>
        <v>0.38822156106480238</v>
      </c>
    </row>
    <row r="174" spans="2:16">
      <c r="B174" s="33" t="s">
        <v>64</v>
      </c>
      <c r="C174" s="30">
        <v>26.049999237060547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41"/>
    </row>
    <row r="175" spans="2:16">
      <c r="B175" s="33" t="s">
        <v>64</v>
      </c>
      <c r="C175" s="30">
        <v>26.229999542236328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41"/>
    </row>
    <row r="176" spans="2:16" ht="15.75">
      <c r="B176" s="33" t="s">
        <v>64</v>
      </c>
      <c r="C176" s="30">
        <v>26.11199951171875</v>
      </c>
      <c r="D176" s="4">
        <f t="shared" ref="D176" si="135">STDEV(C174:C176)</f>
        <v>9.1440464349958672E-2</v>
      </c>
      <c r="E176" s="1">
        <f t="shared" ref="E176" si="136">AVERAGE(C174:C176)</f>
        <v>26.130666097005207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9.4049994150797502</v>
      </c>
      <c r="L176" s="1">
        <f t="shared" ref="L176" si="140">K176-$K$7</f>
        <v>-6.9255008697509766</v>
      </c>
      <c r="M176" s="27">
        <f t="shared" ref="M176" si="141">SQRT((D176*D176)+(H176*H176))</f>
        <v>0.1079892253705546</v>
      </c>
      <c r="N176" s="14"/>
      <c r="O176" s="42">
        <f t="shared" ref="O176" si="142">POWER(2,-L176)</f>
        <v>121.55798622755408</v>
      </c>
      <c r="P176" s="26">
        <f t="shared" ref="P176" si="143">M176/SQRT((COUNT(C174:C176)+COUNT(G174:G176)/2))</f>
        <v>5.0906609036401013E-2</v>
      </c>
    </row>
    <row r="177" spans="2:16">
      <c r="B177" s="33" t="s">
        <v>65</v>
      </c>
      <c r="C177" s="30">
        <v>27.857000350952148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41"/>
    </row>
    <row r="178" spans="2:16">
      <c r="B178" s="33" t="s">
        <v>65</v>
      </c>
      <c r="C178" s="30">
        <v>27.875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41"/>
    </row>
    <row r="179" spans="2:16" ht="15.75">
      <c r="B179" s="33" t="s">
        <v>65</v>
      </c>
      <c r="C179" s="30">
        <v>28.309000015258789</v>
      </c>
      <c r="D179" s="4">
        <f t="shared" ref="D179" si="144">STDEV(C177:C179)</f>
        <v>0.2559243694086647</v>
      </c>
      <c r="E179" s="1">
        <f t="shared" ref="E179" si="145">AVERAGE(C177:C179)</f>
        <v>28.01366678873698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10.017333348592125</v>
      </c>
      <c r="L179" s="1">
        <f t="shared" ref="L179" si="149">K179-$K$7</f>
        <v>-6.313166936238602</v>
      </c>
      <c r="M179" s="27">
        <f t="shared" ref="M179" si="150">SQRT((D179*D179)+(H179*H179))</f>
        <v>0.25763853759334127</v>
      </c>
      <c r="N179" s="14"/>
      <c r="O179" s="42">
        <f t="shared" ref="O179" si="151">POWER(2,-L179)</f>
        <v>79.51565036778598</v>
      </c>
      <c r="P179" s="26">
        <f t="shared" ref="P179" si="152">M179/SQRT((COUNT(C177:C179)+COUNT(G177:G179)/2))</f>
        <v>0.12145197135149124</v>
      </c>
    </row>
    <row r="180" spans="2:16">
      <c r="B180" s="33" t="s">
        <v>66</v>
      </c>
      <c r="C180" s="30">
        <v>25.541999816894531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41"/>
    </row>
    <row r="181" spans="2:16">
      <c r="B181" s="33" t="s">
        <v>66</v>
      </c>
      <c r="C181" s="30">
        <v>25.610000610351563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41"/>
    </row>
    <row r="182" spans="2:16" ht="15.75">
      <c r="B182" s="33" t="s">
        <v>66</v>
      </c>
      <c r="C182" s="30">
        <v>25.459999084472656</v>
      </c>
      <c r="D182" s="4">
        <f t="shared" ref="D182" si="153">STDEV(C180:C182)</f>
        <v>7.5109570844322668E-2</v>
      </c>
      <c r="E182" s="1">
        <f t="shared" ref="E182" si="154">AVERAGE(C180:C182)</f>
        <v>25.537333170572918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8.9248329798380546</v>
      </c>
      <c r="L182" s="1">
        <f t="shared" ref="L182" si="158">K182-$K$7</f>
        <v>-7.4056673049926722</v>
      </c>
      <c r="M182" s="27">
        <f t="shared" ref="M182" si="159">SQRT((D182*D182)+(H182*H182))</f>
        <v>7.5854908135304475E-2</v>
      </c>
      <c r="N182" s="14"/>
      <c r="O182" s="42">
        <f t="shared" ref="O182" si="160">POWER(2,-L182)</f>
        <v>169.56179160351968</v>
      </c>
      <c r="P182" s="26">
        <f t="shared" ref="P182" si="161">M182/SQRT((COUNT(C180:C182)+COUNT(G180:G182)/2))</f>
        <v>3.7927454067652237E-2</v>
      </c>
    </row>
    <row r="183" spans="2:16">
      <c r="B183" s="33" t="s">
        <v>67</v>
      </c>
      <c r="C183" s="30">
        <v>31.219999313354492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41"/>
    </row>
    <row r="184" spans="2:16">
      <c r="B184" s="33" t="s">
        <v>67</v>
      </c>
      <c r="C184" s="30">
        <v>31.246000289916992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41"/>
    </row>
    <row r="185" spans="2:16" ht="15.75">
      <c r="B185" s="33" t="s">
        <v>67</v>
      </c>
      <c r="C185" s="30">
        <v>31.621000289916992</v>
      </c>
      <c r="D185" s="4">
        <f t="shared" ref="D185" si="162">STDEV(C183:C185)</f>
        <v>0.2243891092077489</v>
      </c>
      <c r="E185" s="1">
        <f t="shared" ref="E185" si="163">AVERAGE(C183:C185)</f>
        <v>31.362333297729492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12.669999440511067</v>
      </c>
      <c r="L185" s="1">
        <f t="shared" ref="L185" si="167">K185-$K$7</f>
        <v>-3.6605008443196603</v>
      </c>
      <c r="M185" s="27">
        <f t="shared" ref="M185" si="168">SQRT((D185*D185)+(H185*H185))</f>
        <v>0.23158326214829969</v>
      </c>
      <c r="N185" s="14"/>
      <c r="O185" s="42">
        <f t="shared" ref="O185" si="169">POWER(2,-L185)</f>
        <v>12.645050068678968</v>
      </c>
      <c r="P185" s="26">
        <f t="shared" ref="P185" si="170">M185/SQRT((COUNT(C183:C185)+COUNT(G183:G185)/2))</f>
        <v>0.10916939671624309</v>
      </c>
    </row>
    <row r="186" spans="2:16">
      <c r="B186" s="33" t="s">
        <v>68</v>
      </c>
      <c r="C186" s="30">
        <v>27.121999740600586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41"/>
    </row>
    <row r="187" spans="2:16">
      <c r="B187" s="33" t="s">
        <v>68</v>
      </c>
      <c r="C187" s="30">
        <v>27.025999069213867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41"/>
    </row>
    <row r="188" spans="2:16" ht="15.75">
      <c r="B188" s="33" t="s">
        <v>68</v>
      </c>
      <c r="C188" s="30">
        <v>26.461000442504883</v>
      </c>
      <c r="D188" s="4">
        <f t="shared" ref="D188" si="171">STDEV(C186:C188)</f>
        <v>0.35715534649325364</v>
      </c>
      <c r="E188" s="1">
        <f t="shared" ref="E188" si="172">AVERAGE(C186:C188)</f>
        <v>26.869666417439777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9.7096665700276681</v>
      </c>
      <c r="L188" s="1">
        <f t="shared" ref="L188" si="176">K188-$K$7</f>
        <v>-6.6208337148030587</v>
      </c>
      <c r="M188" s="27">
        <f t="shared" ref="M188" si="177">SQRT((D188*D188)+(H188*H188))</f>
        <v>0.35784906532336053</v>
      </c>
      <c r="N188" s="14"/>
      <c r="O188" s="42">
        <f t="shared" ref="O188" si="178">POWER(2,-L188)</f>
        <v>98.416869007861209</v>
      </c>
      <c r="P188" s="26">
        <f t="shared" ref="P188" si="179">M188/SQRT((COUNT(C186:C188)+COUNT(G186:G188)/2))</f>
        <v>0.16869166715427739</v>
      </c>
    </row>
    <row r="189" spans="2:16">
      <c r="B189" s="33" t="s">
        <v>69</v>
      </c>
      <c r="C189" s="30">
        <v>28.48699951171875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41"/>
    </row>
    <row r="190" spans="2:16">
      <c r="B190" s="33" t="s">
        <v>69</v>
      </c>
      <c r="C190" s="30">
        <v>28.204000473022461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41"/>
    </row>
    <row r="191" spans="2:16" ht="15.75">
      <c r="B191" s="33" t="s">
        <v>69</v>
      </c>
      <c r="C191" s="30">
        <v>28.076999664306641</v>
      </c>
      <c r="D191" s="4">
        <f t="shared" ref="D191" si="180">STDEV(C189:C191)</f>
        <v>0.20988788125846075</v>
      </c>
      <c r="E191" s="1">
        <f t="shared" ref="E191" si="181">AVERAGE(C189:C191)</f>
        <v>28.255999883015949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10.159666697184242</v>
      </c>
      <c r="L191" s="1">
        <f t="shared" ref="L191" si="185">K191-$K$7</f>
        <v>-6.1708335876464844</v>
      </c>
      <c r="M191" s="27">
        <f t="shared" ref="M191" si="186">SQRT((D191*D191)+(H191*H191))</f>
        <v>0.2099410842004015</v>
      </c>
      <c r="N191" s="14"/>
      <c r="O191" s="42">
        <f t="shared" ref="O191" si="187">POWER(2,-L191)</f>
        <v>72.045358727131955</v>
      </c>
      <c r="P191" s="26">
        <f t="shared" ref="P191" si="188">M191/SQRT((COUNT(C189:C191)+COUNT(G189:G191)/2))</f>
        <v>9.8967176191839909E-2</v>
      </c>
    </row>
    <row r="192" spans="2:16">
      <c r="B192" s="33" t="s">
        <v>70</v>
      </c>
      <c r="C192" s="30">
        <v>26.35099983215332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41"/>
    </row>
    <row r="193" spans="2:16">
      <c r="B193" s="33" t="s">
        <v>70</v>
      </c>
      <c r="C193" s="30">
        <v>26.447000503540039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41"/>
    </row>
    <row r="194" spans="2:16" ht="15.75">
      <c r="B194" s="33" t="s">
        <v>70</v>
      </c>
      <c r="C194" s="30">
        <v>26.461000442504883</v>
      </c>
      <c r="D194" s="4">
        <f t="shared" ref="D194" si="189">STDEV(C192:C194)</f>
        <v>5.9878016939213435E-2</v>
      </c>
      <c r="E194" s="1">
        <f t="shared" ref="E194" si="190">AVERAGE(C192:C194)</f>
        <v>26.419666926066082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9.5233338673909529</v>
      </c>
      <c r="L194" s="1">
        <f t="shared" ref="L194" si="194">K194-$K$7</f>
        <v>-6.8071664174397739</v>
      </c>
      <c r="M194" s="27">
        <f t="shared" ref="M194" si="195">SQRT((D194*D194)+(H194*H194))</f>
        <v>6.2798869729615292E-2</v>
      </c>
      <c r="N194" s="14"/>
      <c r="O194" s="42">
        <f t="shared" ref="O194" si="196">POWER(2,-L194)</f>
        <v>111.98536687424382</v>
      </c>
      <c r="P194" s="26">
        <f t="shared" ref="P194" si="197">M194/SQRT((COUNT(C192:C194)+COUNT(G192:G194)/2))</f>
        <v>2.9603671091107724E-2</v>
      </c>
    </row>
    <row r="195" spans="2:16">
      <c r="B195" s="33" t="s">
        <v>71</v>
      </c>
      <c r="C195" s="30">
        <v>30.638999938964844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41"/>
    </row>
    <row r="196" spans="2:16">
      <c r="B196" s="33" t="s">
        <v>71</v>
      </c>
      <c r="C196" s="30">
        <v>30.504999160766602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41"/>
    </row>
    <row r="197" spans="2:16" ht="15.75">
      <c r="B197" s="33" t="s">
        <v>71</v>
      </c>
      <c r="C197" s="30">
        <v>30.559000015258789</v>
      </c>
      <c r="D197" s="4">
        <f t="shared" ref="D197" si="198">STDEV(C195:C197)</f>
        <v>6.7419444075374715E-2</v>
      </c>
      <c r="E197" s="1">
        <f t="shared" ref="E197" si="199">AVERAGE(C195:C197)</f>
        <v>30.56766637166341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12.766000111897785</v>
      </c>
      <c r="L197" s="1">
        <f t="shared" ref="L197" si="203">K197-$K$7</f>
        <v>-3.5645001729329415</v>
      </c>
      <c r="M197" s="27">
        <f t="shared" ref="M197" si="204">SQRT((D197*D197)+(H197*H197))</f>
        <v>0.14167415093732436</v>
      </c>
      <c r="N197" s="14"/>
      <c r="O197" s="42">
        <f t="shared" ref="O197" si="205">POWER(2,-L197)</f>
        <v>11.831000469718866</v>
      </c>
      <c r="P197" s="26">
        <f t="shared" ref="P197" si="206">M197/SQRT((COUNT(C195:C197)+COUNT(G195:G197)/2))</f>
        <v>6.678583523108568E-2</v>
      </c>
    </row>
    <row r="198" spans="2:16">
      <c r="B198" s="33" t="s">
        <v>72</v>
      </c>
      <c r="C198" s="30">
        <v>28.934999465942383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41"/>
    </row>
    <row r="199" spans="2:16">
      <c r="B199" s="33" t="s">
        <v>72</v>
      </c>
      <c r="C199" s="30">
        <v>28.731000900268555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41"/>
    </row>
    <row r="200" spans="2:16" ht="15.75">
      <c r="B200" s="33" t="s">
        <v>72</v>
      </c>
      <c r="C200" s="30">
        <v>29.027999877929688</v>
      </c>
      <c r="D200" s="4">
        <f t="shared" ref="D200" si="207">STDEV(C198:C200)</f>
        <v>0.15191712881181066</v>
      </c>
      <c r="E200" s="1">
        <f t="shared" ref="E200" si="208">AVERAGE(C198:C200)</f>
        <v>28.898000081380207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10.672499974568684</v>
      </c>
      <c r="L200" s="1">
        <f t="shared" ref="L200" si="212">K200-$K$7</f>
        <v>-5.6580003102620431</v>
      </c>
      <c r="M200" s="27">
        <f t="shared" ref="M200" si="213">SQRT((D200*D200)+(H200*H200))</f>
        <v>0.15195828166826209</v>
      </c>
      <c r="N200" s="14"/>
      <c r="O200" s="42">
        <f t="shared" ref="O200" si="214">POWER(2,-L200)</f>
        <v>50.492608673358689</v>
      </c>
      <c r="P200" s="26">
        <f t="shared" ref="P200" si="215">M200/SQRT((COUNT(C198:C200)+COUNT(G198:G200)/2))</f>
        <v>7.5979140834131043E-2</v>
      </c>
    </row>
    <row r="201" spans="2:16">
      <c r="B201" s="33" t="s">
        <v>73</v>
      </c>
      <c r="C201" s="30">
        <v>30.761999130249023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41"/>
    </row>
    <row r="202" spans="2:16">
      <c r="B202" s="33" t="s">
        <v>73</v>
      </c>
      <c r="C202" s="30">
        <v>30.415000915527344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41"/>
    </row>
    <row r="203" spans="2:16" ht="15.75">
      <c r="B203" s="33" t="s">
        <v>73</v>
      </c>
      <c r="C203" s="30">
        <v>31.150999069213867</v>
      </c>
      <c r="D203" s="4">
        <f t="shared" ref="D203" si="216">STDEV(C201:C203)</f>
        <v>0.36819876782434641</v>
      </c>
      <c r="E203" s="1">
        <f t="shared" ref="E203" si="217">AVERAGE(C201:C203)</f>
        <v>30.775999704996746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11.838999430338543</v>
      </c>
      <c r="L203" s="1">
        <f t="shared" ref="L203" si="221">K203-$K$7</f>
        <v>-4.4915008544921839</v>
      </c>
      <c r="M203" s="27">
        <f t="shared" ref="M203" si="222">SQRT((D203*D203)+(H203*H203))</f>
        <v>0.36869677882307389</v>
      </c>
      <c r="N203" s="14"/>
      <c r="O203" s="42">
        <f t="shared" ref="O203" si="223">POWER(2,-L203)</f>
        <v>22.494507173257066</v>
      </c>
      <c r="P203" s="26">
        <f t="shared" ref="P203" si="224">M203/SQRT((COUNT(C201:C203)+COUNT(G201:G203)/2))</f>
        <v>0.17380532833828816</v>
      </c>
    </row>
    <row r="204" spans="2:16">
      <c r="B204" s="33" t="s">
        <v>74</v>
      </c>
      <c r="C204" s="30">
        <v>29.504999160766602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41"/>
    </row>
    <row r="205" spans="2:16">
      <c r="B205" s="33" t="s">
        <v>74</v>
      </c>
      <c r="C205" s="30">
        <v>29.861000061035156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41"/>
    </row>
    <row r="206" spans="2:16" ht="15.75">
      <c r="B206" s="33" t="s">
        <v>74</v>
      </c>
      <c r="C206" s="30">
        <v>29.547000885009766</v>
      </c>
      <c r="D206" s="4">
        <f t="shared" ref="D206" si="225">STDEV(C204:C206)</f>
        <v>0.19454916618344598</v>
      </c>
      <c r="E206" s="1">
        <f t="shared" ref="E206" si="226">AVERAGE(C204:C206)</f>
        <v>29.637666702270508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11.469666798909504</v>
      </c>
      <c r="L206" s="1">
        <f t="shared" ref="L206" si="230">K206-$K$7</f>
        <v>-4.8608334859212228</v>
      </c>
      <c r="M206" s="27">
        <f t="shared" ref="M206" si="231">SQRT((D206*D206)+(H206*H206))</f>
        <v>0.19628648345469862</v>
      </c>
      <c r="N206" s="14"/>
      <c r="O206" s="42">
        <f t="shared" ref="O206" si="232">POWER(2,-L206)</f>
        <v>29.057395404867624</v>
      </c>
      <c r="P206" s="26">
        <f t="shared" ref="P206" si="233">M206/SQRT((COUNT(C204:C206)+COUNT(G204:G206)/2))</f>
        <v>9.2530335670718986E-2</v>
      </c>
    </row>
    <row r="207" spans="2:16">
      <c r="B207" s="33" t="s">
        <v>75</v>
      </c>
      <c r="C207" s="30">
        <v>32.41400146484375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41"/>
    </row>
    <row r="208" spans="2:16">
      <c r="B208" s="33" t="s">
        <v>75</v>
      </c>
      <c r="C208" s="30">
        <v>32.411998748779297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41"/>
    </row>
    <row r="209" spans="2:16" ht="15.75">
      <c r="B209" s="33" t="s">
        <v>75</v>
      </c>
      <c r="C209" s="30">
        <v>31.899999618530273</v>
      </c>
      <c r="D209" s="4">
        <f t="shared" ref="D209" si="234">STDEV(C207:C209)</f>
        <v>0.29618266274395583</v>
      </c>
      <c r="E209" s="1">
        <f t="shared" ref="E209" si="235">AVERAGE(C207:C209)</f>
        <v>32.241999944051109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12.703666687011722</v>
      </c>
      <c r="L209" s="1">
        <f t="shared" ref="L209" si="239">K209-$K$7</f>
        <v>-3.6268335978190045</v>
      </c>
      <c r="M209" s="27">
        <f t="shared" ref="M209" si="240">SQRT((D209*D209)+(H209*H209))</f>
        <v>0.30156334390305267</v>
      </c>
      <c r="N209" s="14"/>
      <c r="O209" s="42">
        <f t="shared" ref="O209" si="241">POWER(2,-L209)</f>
        <v>12.353377193911578</v>
      </c>
      <c r="P209" s="26">
        <f t="shared" ref="P209" si="242">M209/SQRT((COUNT(C207:C209)+COUNT(G207:G209)/2))</f>
        <v>0.14215832362075964</v>
      </c>
    </row>
    <row r="210" spans="2:16">
      <c r="B210" s="33" t="s">
        <v>76</v>
      </c>
      <c r="C210" s="30">
        <v>27.607000350952148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41"/>
    </row>
    <row r="211" spans="2:16">
      <c r="B211" s="33" t="s">
        <v>76</v>
      </c>
      <c r="C211" s="30">
        <v>27.26300048828125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41"/>
    </row>
    <row r="212" spans="2:16" ht="15.75">
      <c r="B212" s="33" t="s">
        <v>76</v>
      </c>
      <c r="C212" s="30">
        <v>27.464000701904297</v>
      </c>
      <c r="D212" s="4">
        <f t="shared" ref="D212" si="243">STDEV(C210:C212)</f>
        <v>0.17281294850283521</v>
      </c>
      <c r="E212" s="1">
        <f t="shared" ref="E212" si="244">AVERAGE(C210:C212)</f>
        <v>27.444667180379231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9.6733341217041016</v>
      </c>
      <c r="L212" s="1">
        <f t="shared" ref="L212" si="248">K212-$K$7</f>
        <v>-6.6571661631266252</v>
      </c>
      <c r="M212" s="27">
        <f t="shared" ref="M212" si="249">SQRT((D212*D212)+(H212*H212))</f>
        <v>0.28989449367712744</v>
      </c>
      <c r="N212" s="14"/>
      <c r="O212" s="42">
        <f t="shared" ref="O212" si="250">POWER(2,-L212)</f>
        <v>100.92684591002893</v>
      </c>
      <c r="P212" s="26">
        <f t="shared" ref="P212" si="251">M212/SQRT((COUNT(C210:C212)+COUNT(G210:G212)/2))</f>
        <v>0.13665757487182503</v>
      </c>
    </row>
    <row r="213" spans="2:16">
      <c r="B213" s="33" t="s">
        <v>77</v>
      </c>
      <c r="C213" s="30">
        <v>29.677000045776367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41"/>
    </row>
    <row r="214" spans="2:16">
      <c r="B214" s="33" t="s">
        <v>77</v>
      </c>
      <c r="C214" s="30">
        <v>29.371999740600586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41"/>
    </row>
    <row r="215" spans="2:16" ht="15.75">
      <c r="B215" s="33" t="s">
        <v>77</v>
      </c>
      <c r="C215" s="30">
        <v>29.576000213623047</v>
      </c>
      <c r="D215" s="4">
        <f t="shared" ref="D215" si="252">STDEV(C213:C215)</f>
        <v>0.15537178274797647</v>
      </c>
      <c r="E215" s="1">
        <f t="shared" ref="E215" si="253">AVERAGE(C213:C215)</f>
        <v>29.541666666666668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11.130000432332359</v>
      </c>
      <c r="L215" s="1">
        <f t="shared" ref="L215" si="257">K215-$K$7</f>
        <v>-5.2004998524983677</v>
      </c>
      <c r="M215" s="27">
        <f t="shared" ref="M215" si="258">SQRT((D215*D215)+(H215*H215))</f>
        <v>0.15623931478805403</v>
      </c>
      <c r="N215" s="14"/>
      <c r="O215" s="42">
        <f t="shared" ref="O215" si="259">POWER(2,-L215)</f>
        <v>36.771085280671315</v>
      </c>
      <c r="P215" s="26">
        <f t="shared" ref="P215" si="260">M215/SQRT((COUNT(C213:C215)+COUNT(G213:G215)/2))</f>
        <v>7.3651919316381764E-2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11" sqref="O11:O104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40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137</v>
      </c>
      <c r="D3" s="37"/>
      <c r="E3" s="38"/>
      <c r="F3" s="17"/>
      <c r="G3" s="39" t="s">
        <v>78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30.363000869750977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41"/>
    </row>
    <row r="6" spans="2:16">
      <c r="B6" s="35" t="s">
        <v>4</v>
      </c>
      <c r="C6" s="30">
        <v>30.395999908447266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41"/>
    </row>
    <row r="7" spans="2:16" ht="15.75">
      <c r="B7" s="35"/>
      <c r="C7" s="30"/>
      <c r="D7" s="4">
        <f>STDEV(C5:C8)</f>
        <v>2.3333844034783283E-2</v>
      </c>
      <c r="E7" s="1">
        <f>AVERAGE(C5:C8)</f>
        <v>30.379500389099121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16.330500284830727</v>
      </c>
      <c r="L7" s="1">
        <f>K7-$K$7</f>
        <v>0</v>
      </c>
      <c r="M7" s="27">
        <f>SQRT((D7*D7)+(H7*H7))</f>
        <v>4.1418327125390245E-2</v>
      </c>
      <c r="N7" s="14"/>
      <c r="O7" s="42">
        <f>POWER(2,-L7)</f>
        <v>1</v>
      </c>
      <c r="P7" s="26">
        <f>M7/SQRT((COUNT(C5:C8)+COUNT(G5:G8)/2))</f>
        <v>2.2139027090933704E-2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41"/>
    </row>
    <row r="9" spans="2:16">
      <c r="B9" s="33" t="s">
        <v>80</v>
      </c>
      <c r="C9" s="30">
        <v>33.174999237060547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41"/>
    </row>
    <row r="10" spans="2:16">
      <c r="B10" s="33" t="s">
        <v>80</v>
      </c>
      <c r="C10" s="30">
        <v>32.368000030517578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41"/>
    </row>
    <row r="11" spans="2:16" ht="15.75">
      <c r="B11" s="33" t="s">
        <v>80</v>
      </c>
      <c r="C11" s="30"/>
      <c r="D11" s="4">
        <f>STDEV(C9:C11)</f>
        <v>0.57063461135869642</v>
      </c>
      <c r="E11" s="1">
        <f>AVERAGE(C9:C11)</f>
        <v>32.771499633789063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13.099166870117188</v>
      </c>
      <c r="L11" s="1">
        <f>K11-$K$7</f>
        <v>-3.2313334147135393</v>
      </c>
      <c r="M11" s="27">
        <f>SQRT((D11*D11)+(H11*H11))</f>
        <v>0.5722937935247896</v>
      </c>
      <c r="N11" s="14"/>
      <c r="O11" s="43">
        <f>POWER(2,-L11)</f>
        <v>9.3913555691052508</v>
      </c>
      <c r="P11" s="26">
        <f>M11/SQRT((COUNT(C9:C11)+COUNT(G9:G11)/2))</f>
        <v>0.30590389999241568</v>
      </c>
    </row>
    <row r="12" spans="2:16">
      <c r="B12" s="33" t="s">
        <v>81</v>
      </c>
      <c r="C12" s="30">
        <v>33.262001037597656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41"/>
    </row>
    <row r="13" spans="2:16">
      <c r="B13" s="33" t="s">
        <v>81</v>
      </c>
      <c r="C13" s="30">
        <v>32.493000030517578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41"/>
    </row>
    <row r="14" spans="2:16" ht="15.75">
      <c r="B14" s="33" t="s">
        <v>81</v>
      </c>
      <c r="C14" s="30"/>
      <c r="D14" s="4">
        <f>STDEV(C12:C14)</f>
        <v>0.54376582684560748</v>
      </c>
      <c r="E14" s="1">
        <f>AVERAGE(C12:C14)</f>
        <v>32.877500534057617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12.550167719523113</v>
      </c>
      <c r="L14" s="1">
        <f>K14-$K$7</f>
        <v>-3.7803325653076136</v>
      </c>
      <c r="M14" s="27">
        <f>SQRT((D14*D14)+(H14*H14))</f>
        <v>0.54393346417991306</v>
      </c>
      <c r="N14" s="14"/>
      <c r="O14" s="43">
        <f>POWER(2,-L14)</f>
        <v>13.740213966822781</v>
      </c>
      <c r="P14" s="26">
        <f>M14/SQRT((COUNT(C12:C14)+COUNT(G12:G14)/2))</f>
        <v>0.29074466630890156</v>
      </c>
    </row>
    <row r="15" spans="2:16">
      <c r="B15" s="33" t="s">
        <v>82</v>
      </c>
      <c r="C15" s="30">
        <v>30.312999725341797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41"/>
    </row>
    <row r="16" spans="2:16">
      <c r="B16" s="33" t="s">
        <v>82</v>
      </c>
      <c r="C16" s="30">
        <v>30.648000717163086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41"/>
    </row>
    <row r="17" spans="2:16" ht="15.75">
      <c r="B17" s="33" t="s">
        <v>82</v>
      </c>
      <c r="C17" s="30"/>
      <c r="D17" s="4">
        <f>STDEV(C15:C17)</f>
        <v>0.23688147302105264</v>
      </c>
      <c r="E17" s="1">
        <f>AVERAGE(C15:C17)</f>
        <v>30.480500221252441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10.429499626159668</v>
      </c>
      <c r="L17" s="1">
        <f>K17-$K$7</f>
        <v>-5.9010006586710588</v>
      </c>
      <c r="M17" s="27">
        <f>SQRT((D17*D17)+(H17*H17))</f>
        <v>0.24204504684747843</v>
      </c>
      <c r="N17" s="14"/>
      <c r="O17" s="42">
        <f>POWER(2,-L17)</f>
        <v>59.75554375632511</v>
      </c>
      <c r="P17" s="26">
        <f>M17/SQRT((COUNT(C15:C17)+COUNT(G15:G17)/2))</f>
        <v>0.12937851963841607</v>
      </c>
    </row>
    <row r="18" spans="2:16">
      <c r="B18" s="33" t="s">
        <v>83</v>
      </c>
      <c r="C18" s="30">
        <v>31.100000381469727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41"/>
    </row>
    <row r="19" spans="2:16">
      <c r="B19" s="33" t="s">
        <v>83</v>
      </c>
      <c r="C19" s="30"/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41"/>
    </row>
    <row r="20" spans="2:16" ht="15.75">
      <c r="B20" s="33" t="s">
        <v>83</v>
      </c>
      <c r="C20" s="30">
        <v>31.044000625610352</v>
      </c>
      <c r="D20" s="4">
        <f>STDEV(C18:C20)</f>
        <v>3.9597807112955158E-2</v>
      </c>
      <c r="E20" s="1">
        <f>AVERAGE(C18:C20)</f>
        <v>31.072000503540039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12.792756503540037</v>
      </c>
      <c r="L20" s="1">
        <f>K20-$K$7</f>
        <v>-3.5377437812906898</v>
      </c>
      <c r="M20" s="27">
        <f>SQRT((D20*D20)+(H20*H20))</f>
        <v>7.7456493563515472E-2</v>
      </c>
      <c r="N20" s="14"/>
      <c r="O20" s="42">
        <f>POWER(2,-L20)</f>
        <v>11.613603511721363</v>
      </c>
      <c r="P20" s="26">
        <f>M20/SQRT((COUNT(C18:C20)+COUNT(G18:G20)/2))</f>
        <v>4.1402237327933702E-2</v>
      </c>
    </row>
    <row r="21" spans="2:16">
      <c r="B21" s="33" t="s">
        <v>84</v>
      </c>
      <c r="C21" s="30">
        <v>29.305999755859375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41"/>
    </row>
    <row r="22" spans="2:16">
      <c r="B22" s="33" t="s">
        <v>84</v>
      </c>
      <c r="C22" s="30">
        <v>29.905000686645508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41"/>
    </row>
    <row r="23" spans="2:16" ht="15.75">
      <c r="B23" s="33" t="s">
        <v>84</v>
      </c>
      <c r="C23" s="30">
        <v>29.683000564575195</v>
      </c>
      <c r="D23" s="4">
        <f>STDEV(C21:C23)</f>
        <v>0.30282442081559818</v>
      </c>
      <c r="E23" s="1">
        <f>AVERAGE(C21:C23)</f>
        <v>29.631333669026692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10.717333475748696</v>
      </c>
      <c r="L23" s="1">
        <f>K23-$K$7</f>
        <v>-5.6131668090820312</v>
      </c>
      <c r="M23" s="27">
        <f>SQRT((D23*D23)+(H23*H23))</f>
        <v>0.30593075297535982</v>
      </c>
      <c r="N23" s="14"/>
      <c r="O23" s="42">
        <f>POWER(2,-L23)</f>
        <v>48.947620047737423</v>
      </c>
      <c r="P23" s="26">
        <f>M23/SQRT((COUNT(C21:C23)+COUNT(G21:G23)/2))</f>
        <v>0.144217140001589</v>
      </c>
    </row>
    <row r="24" spans="2:16">
      <c r="B24" s="33" t="s">
        <v>85</v>
      </c>
      <c r="C24" s="30">
        <v>30.184000015258789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41"/>
    </row>
    <row r="25" spans="2:16">
      <c r="B25" s="33" t="s">
        <v>85</v>
      </c>
      <c r="C25" s="30">
        <v>31.013999938964844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41"/>
    </row>
    <row r="26" spans="2:16" ht="15.75">
      <c r="B26" s="33" t="s">
        <v>85</v>
      </c>
      <c r="C26" s="30">
        <v>30.562000274658203</v>
      </c>
      <c r="D26" s="4">
        <f>STDEV(C24:C26)</f>
        <v>0.41554938855907808</v>
      </c>
      <c r="E26" s="1">
        <f>AVERAGE(C24:C26)</f>
        <v>30.586666742960613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11.261000315348308</v>
      </c>
      <c r="L26" s="1">
        <f>K26-$K$7</f>
        <v>-5.0694999694824183</v>
      </c>
      <c r="M26" s="27">
        <f>SQRT((D26*D26)+(H26*H26))</f>
        <v>0.41600675386687308</v>
      </c>
      <c r="N26" s="14"/>
      <c r="O26" s="42">
        <f>POWER(2,-L26)</f>
        <v>33.579293452200353</v>
      </c>
      <c r="P26" s="26">
        <f>M26/SQRT((COUNT(C24:C26)+COUNT(G24:G26)/2))</f>
        <v>0.19610746445244598</v>
      </c>
    </row>
    <row r="27" spans="2:16">
      <c r="B27" s="33" t="s">
        <v>86</v>
      </c>
      <c r="C27" s="30">
        <v>31.870000839233398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41"/>
    </row>
    <row r="28" spans="2:16">
      <c r="B28" s="33" t="s">
        <v>86</v>
      </c>
      <c r="C28" s="30">
        <v>32.192001342773437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41"/>
    </row>
    <row r="29" spans="2:16" ht="15.75">
      <c r="B29" s="33" t="s">
        <v>86</v>
      </c>
      <c r="C29" s="30"/>
      <c r="D29" s="4">
        <f>STDEV(C27:C29)</f>
        <v>0.22768873959864452</v>
      </c>
      <c r="E29" s="1">
        <f>AVERAGE(C27:C29)</f>
        <v>32.031001091003418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12.212667783101399</v>
      </c>
      <c r="L29" s="1">
        <f>K29-$K$7</f>
        <v>-4.1178325017293282</v>
      </c>
      <c r="M29" s="27">
        <f>SQRT((D29*D29)+(H29*H29))</f>
        <v>0.22921496167877098</v>
      </c>
      <c r="N29" s="14"/>
      <c r="O29" s="42">
        <f>POWER(2,-L29)</f>
        <v>17.361654128483305</v>
      </c>
      <c r="P29" s="26">
        <f>M29/SQRT((COUNT(C27:C29)+COUNT(G27:G29)/2))</f>
        <v>0.1225205506463542</v>
      </c>
    </row>
    <row r="30" spans="2:16">
      <c r="B30" s="33" t="s">
        <v>87</v>
      </c>
      <c r="C30" s="30"/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41"/>
    </row>
    <row r="31" spans="2:16">
      <c r="B31" s="33" t="s">
        <v>87</v>
      </c>
      <c r="C31" s="30">
        <v>30.694999694824219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41"/>
    </row>
    <row r="32" spans="2:16" ht="15.75">
      <c r="B32" s="33" t="s">
        <v>87</v>
      </c>
      <c r="C32" s="30">
        <v>30.996999740600586</v>
      </c>
      <c r="D32" s="4">
        <f>STDEV(C30:C32)</f>
        <v>0.213546280287117</v>
      </c>
      <c r="E32" s="1">
        <f>AVERAGE(C30:C32)</f>
        <v>30.845999717712402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12.610332806905109</v>
      </c>
      <c r="L32" s="1">
        <f>K32-$K$7</f>
        <v>-3.7201674779256173</v>
      </c>
      <c r="M32" s="27">
        <f>SQRT((D32*D32)+(H32*H32))</f>
        <v>0.21357515529540977</v>
      </c>
      <c r="N32" s="14"/>
      <c r="O32" s="42">
        <f>POWER(2,-L32)</f>
        <v>13.178986094491133</v>
      </c>
      <c r="P32" s="26">
        <f>M32/SQRT((COUNT(C30:C32)+COUNT(G30:G32)/2))</f>
        <v>0.11416072249178023</v>
      </c>
    </row>
    <row r="33" spans="2:16">
      <c r="B33" s="33" t="s">
        <v>88</v>
      </c>
      <c r="C33" s="30">
        <v>28.909999847412109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41"/>
    </row>
    <row r="34" spans="2:16">
      <c r="B34" s="33" t="s">
        <v>88</v>
      </c>
      <c r="C34" s="30">
        <v>29.193000793457031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41"/>
    </row>
    <row r="35" spans="2:16" ht="15.75">
      <c r="B35" s="33" t="s">
        <v>88</v>
      </c>
      <c r="C35" s="30">
        <v>29.284000396728516</v>
      </c>
      <c r="D35" s="4">
        <f>STDEV(C33:C35)</f>
        <v>0.19504139481419802</v>
      </c>
      <c r="E35" s="1">
        <f>AVERAGE(C33:C35)</f>
        <v>29.129000345865887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11.348000844319664</v>
      </c>
      <c r="L35" s="1">
        <f>K35-$K$7</f>
        <v>-4.982499440511063</v>
      </c>
      <c r="M35" s="27">
        <f>SQRT((D35*D35)+(H35*H35))</f>
        <v>0.20918909785063919</v>
      </c>
      <c r="N35" s="14"/>
      <c r="O35" s="42">
        <f>POWER(2,-L35)</f>
        <v>31.614170048260416</v>
      </c>
      <c r="P35" s="26">
        <f>M35/SQRT((COUNT(C33:C35)+COUNT(G33:G35)/2))</f>
        <v>9.861268642698881E-2</v>
      </c>
    </row>
    <row r="36" spans="2:16">
      <c r="B36" s="33" t="s">
        <v>89</v>
      </c>
      <c r="C36" s="30">
        <v>30.794000625610352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41"/>
    </row>
    <row r="37" spans="2:16">
      <c r="B37" s="33" t="s">
        <v>89</v>
      </c>
      <c r="C37" s="30">
        <v>30.205999374389648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41"/>
    </row>
    <row r="38" spans="2:16" ht="15.75">
      <c r="B38" s="33" t="s">
        <v>89</v>
      </c>
      <c r="C38" s="30">
        <v>30.85099983215332</v>
      </c>
      <c r="D38" s="4">
        <f>STDEV(C36:C38)</f>
        <v>0.35707608234532967</v>
      </c>
      <c r="E38" s="1">
        <f>AVERAGE(C36:C38)</f>
        <v>30.616999944051106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12.784333546956379</v>
      </c>
      <c r="L38" s="1">
        <f>K38-$K$7</f>
        <v>-3.5461667378743478</v>
      </c>
      <c r="M38" s="27">
        <f>SQRT((D38*D38)+(H38*H38))</f>
        <v>0.39434967895492773</v>
      </c>
      <c r="N38" s="14"/>
      <c r="O38" s="42">
        <f>POWER(2,-L38)</f>
        <v>11.681606095850386</v>
      </c>
      <c r="P38" s="26">
        <f>M38/SQRT((COUNT(C36:C38)+COUNT(G36:G38)/2))</f>
        <v>0.18589822143184492</v>
      </c>
    </row>
    <row r="39" spans="2:16">
      <c r="B39" s="33" t="s">
        <v>90</v>
      </c>
      <c r="C39" s="30">
        <v>29.058000564575195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41"/>
    </row>
    <row r="40" spans="2:16">
      <c r="B40" s="33" t="s">
        <v>90</v>
      </c>
      <c r="C40" s="30"/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41"/>
    </row>
    <row r="41" spans="2:16" ht="15.75">
      <c r="B41" s="33" t="s">
        <v>90</v>
      </c>
      <c r="C41" s="30">
        <v>29.11199951171875</v>
      </c>
      <c r="D41" s="4">
        <f>STDEV(C39:C41)</f>
        <v>3.8183021702141468E-2</v>
      </c>
      <c r="E41" s="1">
        <f>AVERAGE(C39:C41)</f>
        <v>29.085000038146973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10.124000231424969</v>
      </c>
      <c r="L41" s="1">
        <f>K41-$K$7</f>
        <v>-6.2065000534057582</v>
      </c>
      <c r="M41" s="27">
        <f>SQRT((D41*D41)+(H41*H41))</f>
        <v>8.8401901365575256E-2</v>
      </c>
      <c r="N41" s="14"/>
      <c r="O41" s="42">
        <f>POWER(2,-L41)</f>
        <v>73.848671021091349</v>
      </c>
      <c r="P41" s="26">
        <f>M41/SQRT((COUNT(C39:C41)+COUNT(G39:G41)/2))</f>
        <v>4.7252803892766579E-2</v>
      </c>
    </row>
    <row r="42" spans="2:16">
      <c r="B42" s="33" t="s">
        <v>91</v>
      </c>
      <c r="C42" s="30"/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41"/>
    </row>
    <row r="43" spans="2:16">
      <c r="B43" s="33" t="s">
        <v>91</v>
      </c>
      <c r="C43" s="30">
        <v>30.208999633789063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41"/>
    </row>
    <row r="44" spans="2:16" ht="15.75">
      <c r="B44" s="33" t="s">
        <v>91</v>
      </c>
      <c r="C44" s="30">
        <v>29.993999481201172</v>
      </c>
      <c r="D44" s="4">
        <f>STDEV(C42:C44)</f>
        <v>0.1520280658510399</v>
      </c>
      <c r="E44" s="1">
        <f>AVERAGE(C42:C44)</f>
        <v>30.101499557495117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11.160166422526043</v>
      </c>
      <c r="L44" s="1">
        <f>K44-$K$7</f>
        <v>-5.1703338623046839</v>
      </c>
      <c r="M44" s="27">
        <f>SQRT((D44*D44)+(H44*H44))</f>
        <v>0.156134086953468</v>
      </c>
      <c r="N44" s="14"/>
      <c r="O44" s="42">
        <f>POWER(2,-L44)</f>
        <v>36.010203872968134</v>
      </c>
      <c r="P44" s="26">
        <f>M44/SQRT((COUNT(C42:C44)+COUNT(G42:G44)/2))</f>
        <v>8.345717996809264E-2</v>
      </c>
    </row>
    <row r="45" spans="2:16">
      <c r="B45" s="33" t="s">
        <v>92</v>
      </c>
      <c r="C45" s="30">
        <v>29.451999664306641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41"/>
    </row>
    <row r="46" spans="2:16">
      <c r="B46" s="33" t="s">
        <v>92</v>
      </c>
      <c r="C46" s="30">
        <v>29.718999862670898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41"/>
    </row>
    <row r="47" spans="2:16" ht="15.75">
      <c r="B47" s="33" t="s">
        <v>92</v>
      </c>
      <c r="C47" s="30">
        <v>30.055000305175781</v>
      </c>
      <c r="D47" s="4">
        <f>STDEV(C45:C47)</f>
        <v>0.30215756821515316</v>
      </c>
      <c r="E47" s="1">
        <f>AVERAGE(C45:C47)</f>
        <v>29.741999944051106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11.85466702779134</v>
      </c>
      <c r="L47" s="1">
        <f>K47-$K$7</f>
        <v>-4.4758332570393868</v>
      </c>
      <c r="M47" s="27">
        <f>SQRT((D47*D47)+(H47*H47))</f>
        <v>0.30255500610323149</v>
      </c>
      <c r="N47" s="14"/>
      <c r="O47" s="42">
        <f>POWER(2,-L47)</f>
        <v>22.251539623348972</v>
      </c>
      <c r="P47" s="26">
        <f>M47/SQRT((COUNT(C45:C47)+COUNT(G45:G47)/2))</f>
        <v>0.14262579766502151</v>
      </c>
    </row>
    <row r="48" spans="2:16">
      <c r="B48" s="33" t="s">
        <v>93</v>
      </c>
      <c r="C48" s="30">
        <v>30.339000701904297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41"/>
    </row>
    <row r="49" spans="2:16">
      <c r="B49" s="33" t="s">
        <v>93</v>
      </c>
      <c r="C49" s="30">
        <v>30.96299934387207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41"/>
    </row>
    <row r="50" spans="2:16" ht="15.75">
      <c r="B50" s="33" t="s">
        <v>93</v>
      </c>
      <c r="C50" s="30">
        <v>30.409999847412109</v>
      </c>
      <c r="D50" s="4">
        <f>STDEV(C48:C50)</f>
        <v>0.34161958055830188</v>
      </c>
      <c r="E50" s="1">
        <f>AVERAGE(C48:C50)</f>
        <v>30.570666631062824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12.310667037963867</v>
      </c>
      <c r="L50" s="1">
        <f>K50-$K$7</f>
        <v>-4.0198332468668596</v>
      </c>
      <c r="M50" s="27">
        <f>SQRT((D50*D50)+(H50*H50))</f>
        <v>0.38805541281945743</v>
      </c>
      <c r="N50" s="14"/>
      <c r="O50" s="42">
        <f>POWER(2,-L50)</f>
        <v>16.221476617597176</v>
      </c>
      <c r="P50" s="26">
        <f>M50/SQRT((COUNT(C48:C50)+COUNT(G48:G50)/2))</f>
        <v>0.18293107592052232</v>
      </c>
    </row>
    <row r="51" spans="2:16">
      <c r="B51" s="33" t="s">
        <v>94</v>
      </c>
      <c r="C51" s="30">
        <v>31.172000885009766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41"/>
    </row>
    <row r="52" spans="2:16">
      <c r="B52" s="33" t="s">
        <v>94</v>
      </c>
      <c r="C52" s="30">
        <v>31.37700080871582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41"/>
    </row>
    <row r="53" spans="2:16" ht="15.75">
      <c r="B53" s="33" t="s">
        <v>94</v>
      </c>
      <c r="C53" s="30">
        <v>31.226999282836914</v>
      </c>
      <c r="D53" s="4">
        <f>STDEV(C51:C53)</f>
        <v>0.10610549015723433</v>
      </c>
      <c r="E53" s="1">
        <f>AVERAGE(C51:C53)</f>
        <v>31.2586669921875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12.771000544230144</v>
      </c>
      <c r="L53" s="1">
        <f>K53-$K$7</f>
        <v>-3.5594997406005824</v>
      </c>
      <c r="M53" s="27">
        <f>SQRT((D53*D53)+(H53*H53))</f>
        <v>0.12570880706514445</v>
      </c>
      <c r="N53" s="14"/>
      <c r="O53" s="42">
        <f>POWER(2,-L53)</f>
        <v>11.790064784481546</v>
      </c>
      <c r="P53" s="26">
        <f>M53/SQRT((COUNT(C51:C53)+COUNT(G51:G53)/2))</f>
        <v>5.9259699953756684E-2</v>
      </c>
    </row>
    <row r="54" spans="2:16">
      <c r="B54" s="33" t="s">
        <v>95</v>
      </c>
      <c r="C54" s="30">
        <v>33.575000762939453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41"/>
    </row>
    <row r="55" spans="2:16">
      <c r="B55" s="33" t="s">
        <v>95</v>
      </c>
      <c r="C55" s="30"/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41"/>
    </row>
    <row r="56" spans="2:16" ht="15.75">
      <c r="B56" s="33" t="s">
        <v>95</v>
      </c>
      <c r="C56" s="30">
        <v>32.825000762939453</v>
      </c>
      <c r="D56" s="4">
        <f>STDEV(C54:C56)</f>
        <v>0.5303300858899106</v>
      </c>
      <c r="E56" s="1">
        <f>AVERAGE(C54:C56)</f>
        <v>33.200000762939453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13.422000885009766</v>
      </c>
      <c r="L56" s="1">
        <f>K56-$K$7</f>
        <v>-2.9084993998209612</v>
      </c>
      <c r="M56" s="27">
        <f>SQRT((D56*D56)+(H56*H56))</f>
        <v>0.53308063389587579</v>
      </c>
      <c r="N56" s="14"/>
      <c r="O56" s="43">
        <f>POWER(2,-L56)</f>
        <v>7.5083682007620425</v>
      </c>
      <c r="P56" s="26">
        <f>M56/SQRT((COUNT(C54:C56)+COUNT(G54:G56)/2))</f>
        <v>0.28494358450894841</v>
      </c>
    </row>
    <row r="57" spans="2:16">
      <c r="B57" s="33" t="s">
        <v>96</v>
      </c>
      <c r="C57" s="30">
        <v>29.184000015258789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41"/>
    </row>
    <row r="58" spans="2:16">
      <c r="B58" s="33" t="s">
        <v>96</v>
      </c>
      <c r="C58" s="30">
        <v>28.916000366210938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41"/>
    </row>
    <row r="59" spans="2:16" ht="15.75">
      <c r="B59" s="33" t="s">
        <v>96</v>
      </c>
      <c r="C59" s="30">
        <v>29.10099983215332</v>
      </c>
      <c r="D59" s="4">
        <f>STDEV(C57:C59)</f>
        <v>0.13719672292264601</v>
      </c>
      <c r="E59" s="1">
        <f>AVERAGE(C57:C59)</f>
        <v>29.067000071207683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11.454666773478191</v>
      </c>
      <c r="L59" s="1">
        <f>K59-$K$7</f>
        <v>-4.8758335113525355</v>
      </c>
      <c r="M59" s="27">
        <f>SQRT((D59*D59)+(H59*H59))</f>
        <v>0.16124321221283497</v>
      </c>
      <c r="N59" s="14"/>
      <c r="O59" s="42">
        <f>POWER(2,-L59)</f>
        <v>29.361087735553095</v>
      </c>
      <c r="P59" s="26">
        <f>M59/SQRT((COUNT(C57:C59)+COUNT(G57:G59)/2))</f>
        <v>7.6010779183998109E-2</v>
      </c>
    </row>
    <row r="60" spans="2:16">
      <c r="B60" s="33" t="s">
        <v>97</v>
      </c>
      <c r="C60" s="30">
        <v>30.232000350952148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41"/>
    </row>
    <row r="61" spans="2:16">
      <c r="B61" s="33" t="s">
        <v>97</v>
      </c>
      <c r="C61" s="30"/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41"/>
    </row>
    <row r="62" spans="2:16" ht="15.75">
      <c r="B62" s="33" t="s">
        <v>97</v>
      </c>
      <c r="C62" s="30">
        <v>29.979999542236328</v>
      </c>
      <c r="D62" s="4">
        <f>STDEV(C60:C62)</f>
        <v>0.17819148070745058</v>
      </c>
      <c r="E62" s="1">
        <f>AVERAGE(C60:C62)</f>
        <v>30.105999946594238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11.891666094462078</v>
      </c>
      <c r="L62" s="1">
        <f>K62-$K$7</f>
        <v>-4.4388341903686488</v>
      </c>
      <c r="M62" s="27">
        <f>SQRT((D62*D62)+(H62*H62))</f>
        <v>0.17928337322182442</v>
      </c>
      <c r="N62" s="14"/>
      <c r="O62" s="42">
        <f>POWER(2,-L62)</f>
        <v>21.688136457654629</v>
      </c>
      <c r="P62" s="26">
        <f>M62/SQRT((COUNT(C60:C62)+COUNT(G60:G62)/2))</f>
        <v>9.5830993963026967E-2</v>
      </c>
    </row>
    <row r="63" spans="2:16">
      <c r="B63" s="33" t="s">
        <v>98</v>
      </c>
      <c r="C63" s="30"/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41"/>
    </row>
    <row r="64" spans="2:16">
      <c r="B64" s="33" t="s">
        <v>98</v>
      </c>
      <c r="C64" s="30">
        <v>31.847999572753906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41"/>
    </row>
    <row r="65" spans="2:16" ht="15.75">
      <c r="B65" s="33" t="s">
        <v>98</v>
      </c>
      <c r="C65" s="30">
        <v>31.516000747680664</v>
      </c>
      <c r="D65" s="4">
        <f>STDEV(C63:C65)</f>
        <v>0.23475862055525593</v>
      </c>
      <c r="E65" s="1">
        <f>AVERAGE(C63:C65)</f>
        <v>31.682000160217285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13.375333468119305</v>
      </c>
      <c r="L65" s="1">
        <f>K65-$K$7</f>
        <v>-2.9551668167114222</v>
      </c>
      <c r="M65" s="27">
        <f>SQRT((D65*D65)+(H65*H65))</f>
        <v>0.2367023115965006</v>
      </c>
      <c r="N65" s="14"/>
      <c r="O65" s="42">
        <f>POWER(2,-L65)</f>
        <v>7.7552152077981393</v>
      </c>
      <c r="P65" s="26">
        <f>M65/SQRT((COUNT(C63:C65)+COUNT(G63:G65)/2))</f>
        <v>0.12652270752164479</v>
      </c>
    </row>
    <row r="66" spans="2:16">
      <c r="B66" s="33" t="s">
        <v>99</v>
      </c>
      <c r="C66" s="30">
        <v>30.340000152587891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41"/>
    </row>
    <row r="67" spans="2:16">
      <c r="B67" s="33" t="s">
        <v>99</v>
      </c>
      <c r="C67" s="30">
        <v>30.125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41"/>
    </row>
    <row r="68" spans="2:16" ht="15.75">
      <c r="B68" s="33" t="s">
        <v>99</v>
      </c>
      <c r="C68" s="30">
        <v>30.513999938964844</v>
      </c>
      <c r="D68" s="4">
        <f>STDEV(C66:C68)</f>
        <v>0.19485975460410793</v>
      </c>
      <c r="E68" s="1">
        <f>AVERAGE(C66:C68)</f>
        <v>30.32633336385091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12.33299954732259</v>
      </c>
      <c r="L68" s="1">
        <f>K68-$K$7</f>
        <v>-3.9975007375081368</v>
      </c>
      <c r="M68" s="27">
        <f>SQRT((D68*D68)+(H68*H68))</f>
        <v>0.19529630053954519</v>
      </c>
      <c r="N68" s="14"/>
      <c r="O68" s="42">
        <f>POWER(2,-L68)</f>
        <v>15.972306286626088</v>
      </c>
      <c r="P68" s="26">
        <f>M68/SQRT((COUNT(C66:C68)+COUNT(G66:G68)/2))</f>
        <v>9.2063558968105613E-2</v>
      </c>
    </row>
    <row r="69" spans="2:16">
      <c r="B69" s="33" t="s">
        <v>100</v>
      </c>
      <c r="C69" s="30">
        <v>31.929000854492188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41"/>
    </row>
    <row r="70" spans="2:16">
      <c r="B70" s="33" t="s">
        <v>100</v>
      </c>
      <c r="C70" s="30">
        <v>31.327999114990234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41"/>
    </row>
    <row r="71" spans="2:16" ht="15.75">
      <c r="B71" s="33" t="s">
        <v>100</v>
      </c>
      <c r="C71" s="30">
        <v>31.200000762939453</v>
      </c>
      <c r="D71" s="4">
        <f>STDEV(C69:C71)</f>
        <v>0.38923596153137613</v>
      </c>
      <c r="E71" s="1">
        <f>AVERAGE(C69:C71)</f>
        <v>31.485666910807293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13.281333287556969</v>
      </c>
      <c r="L71" s="1">
        <f>K71-$K$7</f>
        <v>-3.0491669972737583</v>
      </c>
      <c r="M71" s="27">
        <f>SQRT((D71*D71)+(H71*H71))</f>
        <v>0.38972425579639025</v>
      </c>
      <c r="N71" s="14"/>
      <c r="O71" s="42">
        <f>POWER(2,-L71)</f>
        <v>8.2773387291965985</v>
      </c>
      <c r="P71" s="26">
        <f>M71/SQRT((COUNT(C69:C71)+COUNT(G69:G71)/2))</f>
        <v>0.18371777604433881</v>
      </c>
    </row>
    <row r="72" spans="2:16">
      <c r="B72" s="33" t="s">
        <v>101</v>
      </c>
      <c r="C72" s="30">
        <v>29.216999053955078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41"/>
    </row>
    <row r="73" spans="2:16">
      <c r="B73" s="33" t="s">
        <v>101</v>
      </c>
      <c r="C73" s="30">
        <v>29.464000701904297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41"/>
    </row>
    <row r="74" spans="2:16" ht="15.75">
      <c r="B74" s="33" t="s">
        <v>101</v>
      </c>
      <c r="C74" s="30">
        <v>29.159999847412109</v>
      </c>
      <c r="D74" s="4">
        <f>STDEV(C72:C74)</f>
        <v>0.16159375151293132</v>
      </c>
      <c r="E74" s="1">
        <f>AVERAGE(C72:C74)</f>
        <v>29.280333201090496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11.466666539510094</v>
      </c>
      <c r="L74" s="1">
        <f>K74-$K$7</f>
        <v>-4.8638337453206333</v>
      </c>
      <c r="M74" s="27">
        <f>SQRT((D74*D74)+(H74*H74))</f>
        <v>0.17559843801361294</v>
      </c>
      <c r="N74" s="14"/>
      <c r="O74" s="42">
        <f>POWER(2,-L74)</f>
        <v>29.117886662196213</v>
      </c>
      <c r="P74" s="26">
        <f>M74/SQRT((COUNT(C72:C74)+COUNT(G72:G74)/2))</f>
        <v>8.2777897523460903E-2</v>
      </c>
    </row>
    <row r="75" spans="2:16">
      <c r="B75" s="33" t="s">
        <v>102</v>
      </c>
      <c r="C75" s="30"/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41"/>
    </row>
    <row r="76" spans="2:16">
      <c r="B76" s="33" t="s">
        <v>102</v>
      </c>
      <c r="C76" s="30">
        <v>32.389999389648438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41"/>
    </row>
    <row r="77" spans="2:16" ht="15.75">
      <c r="B77" s="33" t="s">
        <v>102</v>
      </c>
      <c r="C77" s="30">
        <v>31.931999206542969</v>
      </c>
      <c r="D77" s="4">
        <f>STDEV(C75:C77)</f>
        <v>0.32385503525855741</v>
      </c>
      <c r="E77" s="1">
        <f>AVERAGE(C75:C77)</f>
        <v>32.160999298095703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12.249999364217121</v>
      </c>
      <c r="L77" s="1">
        <f>K77-$K$7</f>
        <v>-4.0805009206136056</v>
      </c>
      <c r="M77" s="27">
        <f>SQRT((D77*D77)+(H77*H77))</f>
        <v>0.32533536544126102</v>
      </c>
      <c r="N77" s="14"/>
      <c r="O77" s="42">
        <f>POWER(2,-L77)</f>
        <v>16.918161813217608</v>
      </c>
      <c r="P77" s="26">
        <f>M77/SQRT((COUNT(C75:C77)+COUNT(G75:G77)/2))</f>
        <v>0.17389906761172771</v>
      </c>
    </row>
    <row r="78" spans="2:16">
      <c r="B78" s="33" t="s">
        <v>103</v>
      </c>
      <c r="C78" s="30">
        <v>28.201000213623047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41"/>
    </row>
    <row r="79" spans="2:16">
      <c r="B79" s="33" t="s">
        <v>103</v>
      </c>
      <c r="C79" s="30">
        <v>28.806999206542969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41"/>
    </row>
    <row r="80" spans="2:16" ht="15.75">
      <c r="B80" s="33" t="s">
        <v>103</v>
      </c>
      <c r="C80" s="30">
        <v>28.209999084472656</v>
      </c>
      <c r="D80" s="4">
        <f>STDEV(C78:C80)</f>
        <v>0.34730507838883301</v>
      </c>
      <c r="E80" s="1">
        <f>AVERAGE(C78:C80)</f>
        <v>28.405999501546223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9.98699951171875</v>
      </c>
      <c r="L80" s="1">
        <f>K80-$K$7</f>
        <v>-6.3435007731119768</v>
      </c>
      <c r="M80" s="27">
        <f>SQRT((D80*D80)+(H80*H80))</f>
        <v>0.34974543786603873</v>
      </c>
      <c r="N80" s="14"/>
      <c r="O80" s="42">
        <f>POWER(2,-L80)</f>
        <v>81.205231770431126</v>
      </c>
      <c r="P80" s="26">
        <f>M80/SQRT((COUNT(C78:C80)+COUNT(G78:G80)/2))</f>
        <v>0.16487158053608955</v>
      </c>
    </row>
    <row r="81" spans="2:16">
      <c r="B81" s="33" t="s">
        <v>104</v>
      </c>
      <c r="C81" s="30">
        <v>30.886999130249023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41"/>
    </row>
    <row r="82" spans="2:16">
      <c r="B82" s="33" t="s">
        <v>104</v>
      </c>
      <c r="C82" s="30">
        <v>30.851999282836914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41"/>
    </row>
    <row r="83" spans="2:16" ht="15.75">
      <c r="B83" s="33" t="s">
        <v>104</v>
      </c>
      <c r="C83" s="30">
        <v>30.780000686645508</v>
      </c>
      <c r="D83" s="4">
        <f>STDEV(C81:C83)</f>
        <v>5.455494799737666E-2</v>
      </c>
      <c r="E83" s="1">
        <f>AVERAGE(C81:C83)</f>
        <v>30.839666366577148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12.200000127156574</v>
      </c>
      <c r="L83" s="1">
        <f>K83-$K$7</f>
        <v>-4.1305001576741525</v>
      </c>
      <c r="M83" s="27">
        <f>SQRT((D83*D83)+(H83*H83))</f>
        <v>0.16769799371714522</v>
      </c>
      <c r="N83" s="14"/>
      <c r="O83" s="42">
        <f>POWER(2,-L83)</f>
        <v>17.514770238770151</v>
      </c>
      <c r="P83" s="26">
        <f>M83/SQRT((COUNT(C81:C83)+COUNT(G81:G83)/2))</f>
        <v>7.9053592365848288E-2</v>
      </c>
    </row>
    <row r="84" spans="2:16">
      <c r="B84" s="33" t="s">
        <v>105</v>
      </c>
      <c r="C84" s="30">
        <v>30.767000198364258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41"/>
    </row>
    <row r="85" spans="2:16">
      <c r="B85" s="33" t="s">
        <v>105</v>
      </c>
      <c r="C85" s="30">
        <v>30.840999603271484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41"/>
    </row>
    <row r="86" spans="2:16" ht="15.75">
      <c r="B86" s="33" t="s">
        <v>105</v>
      </c>
      <c r="C86" s="30">
        <v>30.531999588012695</v>
      </c>
      <c r="D86" s="4">
        <f>STDEV(C84:C86)</f>
        <v>0.16133929477045286</v>
      </c>
      <c r="E86" s="1">
        <f>AVERAGE(C84:C86)</f>
        <v>30.713333129882812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11.373999913533527</v>
      </c>
      <c r="L86" s="1">
        <f>K86-$K$7</f>
        <v>-4.9565003712971993</v>
      </c>
      <c r="M86" s="27">
        <f>SQRT((D86*D86)+(H86*H86))</f>
        <v>0.16435550754318679</v>
      </c>
      <c r="N86" s="14"/>
      <c r="O86" s="42">
        <f>POWER(2,-L86)</f>
        <v>31.049548208072515</v>
      </c>
      <c r="P86" s="26">
        <f>M86/SQRT((COUNT(C84:C86)+COUNT(G84:G86)/2))</f>
        <v>7.7477929272762772E-2</v>
      </c>
    </row>
    <row r="87" spans="2:16">
      <c r="B87" s="33" t="s">
        <v>106</v>
      </c>
      <c r="C87" s="30">
        <v>29.527999877929687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41"/>
    </row>
    <row r="88" spans="2:16">
      <c r="B88" s="33" t="s">
        <v>106</v>
      </c>
      <c r="C88" s="30">
        <v>29.902999877929688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41"/>
    </row>
    <row r="89" spans="2:16" ht="15.75">
      <c r="B89" s="33" t="s">
        <v>106</v>
      </c>
      <c r="C89" s="30">
        <v>29.482000350952148</v>
      </c>
      <c r="D89" s="4">
        <f>STDEV(C87:C89)</f>
        <v>0.23093345296768539</v>
      </c>
      <c r="E89" s="1">
        <f>AVERAGE(C87:C89)</f>
        <v>29.637666702270508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11.641333262125652</v>
      </c>
      <c r="L89" s="1">
        <f>K89-$K$7</f>
        <v>-4.6891670227050746</v>
      </c>
      <c r="M89" s="27">
        <f>SQRT((D89*D89)+(H89*H89))</f>
        <v>0.23803481159975926</v>
      </c>
      <c r="N89" s="14"/>
      <c r="O89" s="42">
        <f>POWER(2,-L89)</f>
        <v>25.797637061319762</v>
      </c>
      <c r="P89" s="26">
        <f>M89/SQRT((COUNT(C87:C89)+COUNT(G87:G89)/2))</f>
        <v>0.11221068629376803</v>
      </c>
    </row>
    <row r="90" spans="2:16">
      <c r="B90" s="33" t="s">
        <v>107</v>
      </c>
      <c r="C90" s="30">
        <v>32.185001373291016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41"/>
    </row>
    <row r="91" spans="2:16">
      <c r="B91" s="33" t="s">
        <v>107</v>
      </c>
      <c r="C91" s="30"/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41"/>
    </row>
    <row r="92" spans="2:16" ht="15.75">
      <c r="B92" s="33" t="s">
        <v>107</v>
      </c>
      <c r="C92" s="30">
        <v>32.601001739501953</v>
      </c>
      <c r="D92" s="4">
        <f>STDEV(C90:C92)</f>
        <v>0.29415667992384104</v>
      </c>
      <c r="E92" s="1">
        <f>AVERAGE(C90:C92)</f>
        <v>32.393001556396484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14.324668248494465</v>
      </c>
      <c r="L92" s="1">
        <f>K92-$K$7</f>
        <v>-2.0058320363362618</v>
      </c>
      <c r="M92" s="27">
        <f>SQRT((D92*D92)+(H92*H92))</f>
        <v>0.3331044552537345</v>
      </c>
      <c r="N92" s="14"/>
      <c r="O92" s="42">
        <f>POWER(2,-L92)</f>
        <v>4.0162025652163207</v>
      </c>
      <c r="P92" s="26">
        <f>M92/SQRT((COUNT(C90:C92)+COUNT(G90:G92)/2))</f>
        <v>0.17805182079534937</v>
      </c>
    </row>
    <row r="93" spans="2:16">
      <c r="B93" s="33" t="s">
        <v>108</v>
      </c>
      <c r="C93" s="30">
        <v>33.333000183105469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41"/>
    </row>
    <row r="94" spans="2:16">
      <c r="B94" s="33" t="s">
        <v>108</v>
      </c>
      <c r="C94" s="30">
        <v>33.342998504638672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41"/>
    </row>
    <row r="95" spans="2:16" ht="15.75">
      <c r="B95" s="33" t="s">
        <v>108</v>
      </c>
      <c r="C95" s="30"/>
      <c r="D95" s="4">
        <f>STDEV(C93:C95)</f>
        <v>7.0698809566114088E-3</v>
      </c>
      <c r="E95" s="1">
        <f>AVERAGE(C93:C95)</f>
        <v>33.33799934387207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13.028333028157551</v>
      </c>
      <c r="L95" s="1">
        <f>K95-$K$7</f>
        <v>-3.3021672566731759</v>
      </c>
      <c r="M95" s="27">
        <f>SQRT((D95*D95)+(H95*H95))</f>
        <v>6.0069032812348169E-2</v>
      </c>
      <c r="N95" s="14"/>
      <c r="O95" s="42">
        <f>POWER(2,-L95)</f>
        <v>9.8639621009901717</v>
      </c>
      <c r="P95" s="26">
        <f>M95/SQRT((COUNT(C93:C95)+COUNT(G93:G95)/2))</f>
        <v>3.2108248619812686E-2</v>
      </c>
    </row>
    <row r="96" spans="2:16">
      <c r="B96" s="33" t="s">
        <v>109</v>
      </c>
      <c r="C96" s="30"/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41"/>
    </row>
    <row r="97" spans="2:16">
      <c r="B97" s="33" t="s">
        <v>109</v>
      </c>
      <c r="C97" s="30">
        <v>31.413000106811523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41"/>
    </row>
    <row r="98" spans="2:16" ht="15.75">
      <c r="B98" s="33" t="s">
        <v>109</v>
      </c>
      <c r="C98" s="30">
        <v>31.854999542236328</v>
      </c>
      <c r="D98" s="4">
        <f>STDEV(C96:C98)</f>
        <v>0.31254079806950491</v>
      </c>
      <c r="E98" s="1">
        <f>AVERAGE(C96:C98)</f>
        <v>31.633999824523926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11.273999214172363</v>
      </c>
      <c r="L98" s="1">
        <f>K98-$K$7</f>
        <v>-5.0565010706583635</v>
      </c>
      <c r="M98" s="27">
        <f>SQRT((D98*D98)+(H98*H98))</f>
        <v>0.33729621252775671</v>
      </c>
      <c r="N98" s="14"/>
      <c r="O98" s="42">
        <f>POWER(2,-L98)</f>
        <v>33.278097925047582</v>
      </c>
      <c r="P98" s="26">
        <f>M98/SQRT((COUNT(C96:C98)+COUNT(G96:G98)/2))</f>
        <v>0.18029240930505058</v>
      </c>
    </row>
    <row r="99" spans="2:16">
      <c r="B99" s="33" t="s">
        <v>110</v>
      </c>
      <c r="C99" s="30">
        <v>29.933000564575195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41"/>
    </row>
    <row r="100" spans="2:16">
      <c r="B100" s="33" t="s">
        <v>110</v>
      </c>
      <c r="C100" s="30"/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41"/>
    </row>
    <row r="101" spans="2:16" ht="15.75">
      <c r="B101" s="33" t="s">
        <v>110</v>
      </c>
      <c r="C101" s="30">
        <v>29.952999114990234</v>
      </c>
      <c r="D101" s="4">
        <f>STDEV(C99:C101)</f>
        <v>1.4141110612375166E-2</v>
      </c>
      <c r="E101" s="1">
        <f>AVERAGE(C99:C101)</f>
        <v>29.942999839782715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9.8623329798380546</v>
      </c>
      <c r="L101" s="1">
        <f>K101-$K$7</f>
        <v>-6.4681673049926722</v>
      </c>
      <c r="M101" s="27">
        <f>SQRT((D101*D101)+(H101*H101))</f>
        <v>2.7300864277271238E-2</v>
      </c>
      <c r="N101" s="14"/>
      <c r="O101" s="42">
        <f>POWER(2,-L101)</f>
        <v>88.534466736488199</v>
      </c>
      <c r="P101" s="26">
        <f>M101/SQRT((COUNT(C99:C101)+COUNT(G99:G101)/2))</f>
        <v>1.4592925784052108E-2</v>
      </c>
    </row>
    <row r="102" spans="2:16">
      <c r="B102" s="33" t="s">
        <v>111</v>
      </c>
      <c r="C102" s="30">
        <v>32.900001525878906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41"/>
    </row>
    <row r="103" spans="2:16">
      <c r="B103" s="33" t="s">
        <v>111</v>
      </c>
      <c r="C103" s="30"/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41"/>
    </row>
    <row r="104" spans="2:16" ht="15.75">
      <c r="B104" s="33" t="s">
        <v>111</v>
      </c>
      <c r="C104" s="30">
        <v>34.018001556396484</v>
      </c>
      <c r="D104" s="4">
        <f>STDEV(C102:C104)</f>
        <v>0.7905454029457466</v>
      </c>
      <c r="E104" s="1">
        <f>AVERAGE(C102:C104)</f>
        <v>33.459001541137695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13.840335210164387</v>
      </c>
      <c r="L104" s="1">
        <f>K104-$K$7</f>
        <v>-2.49016507466634</v>
      </c>
      <c r="M104" s="27">
        <f>SQRT((D104*D104)+(H104*H104))</f>
        <v>0.79337404166316661</v>
      </c>
      <c r="N104" s="14"/>
      <c r="O104" s="43">
        <f>POWER(2,-L104)</f>
        <v>5.6184223318985858</v>
      </c>
      <c r="P104" s="26">
        <f>M104/SQRT((COUNT(C102:C104)+COUNT(G102:G104)/2))</f>
        <v>0.42407626335195486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2014-04-20T05:48:51Z</dcterms:modified>
</cp:coreProperties>
</file>