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M23" s="1"/>
  <c r="P23" s="1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26" i="19" l="1"/>
  <c r="P26" s="1"/>
  <c r="M11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62" i="19" l="1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<sst xmlns="http://schemas.openxmlformats.org/spreadsheetml/2006/main" count="467" uniqueCount="138">
  <si>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</si>
  <si>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</si>
  <si>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</si>
  <si>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</si>
  <si>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</si>
  <si>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</si>
  <si>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</si>
  <si>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</si>
  <si>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</si>
  <si>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</si>
  <si>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</si>
  <si>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</si>
  <si>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</si>
  <si>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</si>
  <si>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</si>
  <si>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</si>
  <si>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</si>
  <si>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</si>
  <si>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</si>
  <si>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</si>
  <si>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</si>
  <si>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</si>
  <si>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</si>
  <si>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</si>
  <si>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</si>
  <si>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</si>
  <si>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</si>
  <si>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</si>
  <si>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</si>
  <si>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</si>
  <si>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</si>
  <si>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</si>
  <si>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</si>
  <si>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</si>
  <si>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</si>
  <si>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</si>
  <si>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</si>
  <si>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</si>
  <si>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</si>
  <si>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</si>
  <si>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</si>
  <si>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</si>
  <si>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</si>
  <si>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</si>
  <si>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</si>
  <si>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</si>
  <si>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</si>
  <si>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</si>
  <si>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</si>
  <si>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</si>
  <si>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</si>
  <si>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</si>
  <si>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</si>
  <si>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</si>
  <si>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</si>
  <si>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</si>
  <si>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</si>
  <si>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</si>
  <si>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</si>
  <si>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</si>
  <si>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</si>
  <si>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</si>
  <si>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</si>
  <si>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</si>
  <si>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</si>
  <si>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</si>
  <si>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</si>
  <si>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</si>
  <si>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</si>
  <si>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</si>
  <si>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</si>
  <si>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</si>
  <si>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</si>
  <si>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</si>
  <si>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</si>
  <si>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</si>
  <si>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</si>
  <si>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</si>
  <si>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</si>
  <si>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</si>
  <si>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</si>
  <si>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</si>
  <si>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</si>
  <si>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</si>
  <si>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</si>
  <si>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</si>
  <si>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</si>
  <si>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</si>
  <si>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</si>
  <si>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</si>
  <si>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</si>
  <si>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</si>
  <si>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</si>
  <si>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</si>
  <si>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</si>
  <si>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</si>
  <si>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</si>
  <si>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</si>
  <si>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</si>
  <si>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</si>
  <si>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</si>
  <si>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</si>
  <si>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</si>
  <si>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</si>
  <si>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</si>
  <si>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</si>
  <si>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</si>
  <si>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</si>
  <si>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</si>
  <si>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</si>
  <si>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</si>
  <si>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</si>
  <si>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</si>
  <si>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</si>
  <si>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</si>
  <si>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</si>
  <si>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</si>
  <si>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</si>
  <si>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</si>
  <si>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</si>
  <si>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</si>
  <si>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</si>
  <si>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</si>
  <si>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</si>
  <si>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</si>
  <si>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</si>
  <si>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</si>
  <si>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</si>
  <si>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</si>
  <si>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</si>
  <si>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</si>
  <si>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</si>
  <si>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</si>
  <si>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</si>
  <si>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</si>
  <si>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</si>
  <si>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</si>
  <si>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CXCL1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</si>
</sst>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6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0" fontId="5" fillId="0" borderId="0" xfId="0" applyFont="1" applyProtection="1"/>
    <xf numFmtId="0" fontId="15" fillId="0" borderId="0" xfId="0" applyFont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6" fillId="0" borderId="0" xfId="0" applyFont="1"/>
    <xf numFmtId="0" fontId="14" fillId="0" borderId="0" xfId="0" applyFont="1"/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opLeftCell="A62" workbookViewId="0">
      <selection activeCell="O83" sqref="O83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7109375" style="34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2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5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16.948999404907227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6"/>
    </row>
    <row r="6" spans="2:16">
      <c r="B6" s="33" t="s">
        <v>4</v>
      </c>
      <c r="C6" s="30">
        <v>16.780000686645508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6"/>
    </row>
    <row r="7" spans="2:16" ht="15.75">
      <c r="B7" s="33"/>
      <c r="C7" s="30">
        <v>16.884000778198242</v>
      </c>
      <c r="D7" s="4">
        <f>STDEV(C5:C8)</f>
        <v>8.5246121408478967E-2</v>
      </c>
      <c r="E7" s="1">
        <f>AVERAGE(C5:C8)</f>
        <v>16.871000289916992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2.8220001856485997</v>
      </c>
      <c r="L7" s="1">
        <f>K7-$K$7</f>
        <v>0</v>
      </c>
      <c r="M7" s="27">
        <f>SQRT((D7*D7)+(H7*H7))</f>
        <v>9.1858101219301186E-2</v>
      </c>
      <c r="N7" s="14"/>
      <c r="O7" s="37">
        <f>POWER(2,-L7)</f>
        <v>1</v>
      </c>
      <c r="P7" s="26">
        <f>M7/SQRT((COUNT(C5:C8)+COUNT(G5:G8)/2))</f>
        <v>4.3302324186058762E-2</v>
      </c>
    </row>
    <row r="8" spans="2:16">
      <c r="B8" s="33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6"/>
    </row>
    <row r="9" spans="2:16">
      <c r="B9" s="31" t="s">
        <v>112</v>
      </c>
      <c r="C9" s="30">
        <v>29.194000244140625</v>
      </c>
      <c r="D9" s="10"/>
      <c r="E9" s="8"/>
      <c r="F9" s="8"/>
      <c r="G9" s="30">
        <v>19.330999374389648</v>
      </c>
      <c r="I9" s="8"/>
      <c r="J9" s="8"/>
      <c r="K9" s="8"/>
      <c r="L9" s="8"/>
      <c r="M9" s="8"/>
      <c r="N9" s="8"/>
      <c r="O9" s="36"/>
    </row>
    <row r="10" spans="2:16">
      <c r="B10" s="31" t="s">
        <v>112</v>
      </c>
      <c r="C10" s="30"/>
      <c r="D10" s="9"/>
      <c r="E10" s="8"/>
      <c r="F10" s="8"/>
      <c r="G10" s="30">
        <v>19.381000518798828</v>
      </c>
      <c r="H10" s="9"/>
      <c r="I10" s="8"/>
      <c r="J10" s="8"/>
      <c r="K10" s="8"/>
      <c r="L10" s="8"/>
      <c r="M10" s="8"/>
      <c r="N10" s="8"/>
      <c r="O10" s="36"/>
    </row>
    <row r="11" spans="2:16" ht="15.75">
      <c r="B11" s="31" t="s">
        <v>112</v>
      </c>
      <c r="C11" s="30">
        <v>29.452999114990234</v>
      </c>
      <c r="D11" s="4">
        <f>STDEV(C9:C11)</f>
        <v>0.18313985789741763</v>
      </c>
      <c r="E11" s="1">
        <f>AVERAGE(C9:C11)</f>
        <v>29.32349967956543</v>
      </c>
      <c r="F11" s="8"/>
      <c r="G11" s="30">
        <v>19.308000564575195</v>
      </c>
      <c r="H11" s="3">
        <f>STDEV(G9:G11)</f>
        <v>3.7323033575710124E-2</v>
      </c>
      <c r="I11" s="1">
        <f>AVERAGE(G9:G11)</f>
        <v>19.340000152587891</v>
      </c>
      <c r="J11" s="8"/>
      <c r="K11" s="1">
        <f>E11-I11</f>
        <v>9.9834995269775391</v>
      </c>
      <c r="L11" s="1">
        <f>K11-$K$7</f>
        <v>7.1614993413289394</v>
      </c>
      <c r="M11" s="27">
        <f>SQRT((D11*D11)+(H11*H11))</f>
        <v>0.18690429739837419</v>
      </c>
      <c r="N11" s="14"/>
      <c r="O11" s="37">
        <f>POWER(2,-L11)</f>
        <v>6.9851202076396694E-3</v>
      </c>
      <c r="P11" s="26">
        <f>M11/SQRT((COUNT(C9:C11)+COUNT(G9:G11)/2))</f>
        <v>9.9904549282917199E-2</v>
      </c>
    </row>
    <row r="12" spans="2:16">
      <c r="B12" s="38" t="s">
        <v>113</v>
      </c>
      <c r="C12" s="30">
        <v>31.221000671386719</v>
      </c>
      <c r="D12" s="10"/>
      <c r="E12" s="8"/>
      <c r="F12" s="8"/>
      <c r="G12" s="30">
        <v>17.597000122070313</v>
      </c>
      <c r="I12" s="8"/>
      <c r="J12" s="8"/>
      <c r="K12" s="8"/>
      <c r="L12" s="8"/>
      <c r="M12" s="8"/>
      <c r="N12" s="8"/>
      <c r="O12" s="36"/>
    </row>
    <row r="13" spans="2:16">
      <c r="B13" s="38" t="s">
        <v>113</v>
      </c>
      <c r="C13" s="30">
        <v>32.051998138427734</v>
      </c>
      <c r="D13" s="9"/>
      <c r="E13" s="8"/>
      <c r="F13" s="8"/>
      <c r="G13" s="30">
        <v>17.632999420166016</v>
      </c>
      <c r="H13" s="9"/>
      <c r="I13" s="8"/>
      <c r="J13" s="8"/>
      <c r="K13" s="8"/>
      <c r="L13" s="8"/>
      <c r="M13" s="8"/>
      <c r="N13" s="8"/>
      <c r="O13" s="36"/>
    </row>
    <row r="14" spans="2:16" ht="15.75">
      <c r="B14" s="38" t="s">
        <v>113</v>
      </c>
      <c r="C14" s="30"/>
      <c r="D14" s="4">
        <f>STDEV(C12:C14)</f>
        <v>0.58760394409354666</v>
      </c>
      <c r="E14" s="1">
        <f>AVERAGE(C12:C14)</f>
        <v>31.636499404907227</v>
      </c>
      <c r="F14" s="8"/>
      <c r="G14" s="30">
        <v>17.625999450683594</v>
      </c>
      <c r="H14" s="3">
        <f>STDEV(G12:G14)</f>
        <v>1.9087125225131927E-2</v>
      </c>
      <c r="I14" s="1">
        <f>AVERAGE(G12:G14)</f>
        <v>17.618666330973308</v>
      </c>
      <c r="J14" s="8"/>
      <c r="K14" s="1">
        <f>E14-I14</f>
        <v>14.017833073933918</v>
      </c>
      <c r="L14" s="1">
        <f>K14-$K$7</f>
        <v>11.195832888285318</v>
      </c>
      <c r="M14" s="27">
        <f>SQRT((D14*D14)+(H14*H14))</f>
        <v>0.58791386568412529</v>
      </c>
      <c r="N14" s="14"/>
      <c r="O14" s="44">
        <f>POWER(2,-L14)</f>
        <v>4.2630308371948724E-4</v>
      </c>
      <c r="P14" s="26">
        <f>M14/SQRT((COUNT(C12:C14)+COUNT(G12:G14)/2))</f>
        <v>0.31425317976054717</v>
      </c>
    </row>
    <row r="15" spans="2:16">
      <c r="B15" s="31" t="s">
        <v>114</v>
      </c>
      <c r="C15" s="30">
        <v>31.665000915527344</v>
      </c>
      <c r="D15" s="10"/>
      <c r="E15" s="8"/>
      <c r="F15" s="8"/>
      <c r="G15" s="30">
        <v>17.923000335693359</v>
      </c>
      <c r="I15" s="8"/>
      <c r="J15" s="8"/>
      <c r="K15" s="8"/>
      <c r="L15" s="8"/>
      <c r="M15" s="8"/>
      <c r="N15" s="8"/>
      <c r="O15" s="36"/>
    </row>
    <row r="16" spans="2:16">
      <c r="B16" s="31" t="s">
        <v>114</v>
      </c>
      <c r="C16" s="30">
        <v>31.521999359130859</v>
      </c>
      <c r="D16" s="9"/>
      <c r="E16" s="8"/>
      <c r="F16" s="8"/>
      <c r="G16" s="30">
        <v>17.88599967956543</v>
      </c>
      <c r="H16" s="9"/>
      <c r="I16" s="8"/>
      <c r="J16" s="8"/>
      <c r="K16" s="8"/>
      <c r="L16" s="8"/>
      <c r="M16" s="8"/>
      <c r="N16" s="8"/>
      <c r="O16" s="36"/>
    </row>
    <row r="17" spans="2:16" ht="15.75">
      <c r="B17" s="31" t="s">
        <v>114</v>
      </c>
      <c r="C17" s="30">
        <v>31.547000885009766</v>
      </c>
      <c r="D17" s="4">
        <f>STDEV(C15:C17)</f>
        <v>7.6374656169700572E-2</v>
      </c>
      <c r="E17" s="1">
        <f>AVERAGE(C15:C17)</f>
        <v>31.578000386555988</v>
      </c>
      <c r="F17" s="8"/>
      <c r="G17" s="30">
        <v>17.900999069213867</v>
      </c>
      <c r="H17" s="3">
        <f>STDEV(G15:G17)</f>
        <v>1.8610418096792727E-2</v>
      </c>
      <c r="I17" s="1">
        <f>AVERAGE(G15:G17)</f>
        <v>17.903333028157551</v>
      </c>
      <c r="J17" s="8"/>
      <c r="K17" s="1">
        <f>E17-I17</f>
        <v>13.674667358398437</v>
      </c>
      <c r="L17" s="1">
        <f>K17-$K$7</f>
        <v>10.852667172749838</v>
      </c>
      <c r="M17" s="27">
        <f>SQRT((D17*D17)+(H17*H17))</f>
        <v>7.8609387268807868E-2</v>
      </c>
      <c r="N17" s="14"/>
      <c r="O17" s="37">
        <f>POWER(2,-L17)</f>
        <v>5.4078127830856516E-4</v>
      </c>
      <c r="P17" s="26">
        <f>M17/SQRT((COUNT(C15:C17)+COUNT(G15:G17)/2))</f>
        <v>3.7056820535129001E-2</v>
      </c>
    </row>
    <row r="18" spans="2:16">
      <c r="B18" s="31" t="s">
        <v>115</v>
      </c>
      <c r="C18" s="30">
        <v>31.51099967956543</v>
      </c>
      <c r="D18" s="10"/>
      <c r="E18" s="8"/>
      <c r="F18" s="8"/>
      <c r="G18" s="30">
        <v>16.253000259399414</v>
      </c>
      <c r="I18" s="8"/>
      <c r="J18" s="8"/>
      <c r="K18" s="8"/>
      <c r="L18" s="8"/>
      <c r="M18" s="8"/>
      <c r="N18" s="8"/>
      <c r="O18" s="36"/>
    </row>
    <row r="19" spans="2:16">
      <c r="B19" s="31" t="s">
        <v>115</v>
      </c>
      <c r="C19" s="30">
        <v>30.979999542236328</v>
      </c>
      <c r="D19" s="9"/>
      <c r="E19" s="8"/>
      <c r="F19" s="8"/>
      <c r="G19" s="30">
        <v>16.302000045776367</v>
      </c>
      <c r="H19" s="9"/>
      <c r="I19" s="8"/>
      <c r="J19" s="8"/>
      <c r="K19" s="8"/>
      <c r="L19" s="8"/>
      <c r="M19" s="8"/>
      <c r="N19" s="8"/>
      <c r="O19" s="36"/>
    </row>
    <row r="20" spans="2:16" ht="15.75">
      <c r="B20" s="31" t="s">
        <v>115</v>
      </c>
      <c r="C20" s="30">
        <v>31.830999374389648</v>
      </c>
      <c r="D20" s="4">
        <f>STDEV(C18:C20)</f>
        <v>0.42983750124438447</v>
      </c>
      <c r="E20" s="1">
        <f>AVERAGE(C18:C20)</f>
        <v>31.440666198730469</v>
      </c>
      <c r="F20" s="8"/>
      <c r="G20" s="30">
        <v>16.329000473022461</v>
      </c>
      <c r="H20" s="3">
        <f>STDEV(G18:G20)</f>
        <v>3.8527121631407063E-2</v>
      </c>
      <c r="I20" s="1">
        <f>AVERAGE(G18:G20)</f>
        <v>16.294666926066082</v>
      </c>
      <c r="J20" s="8"/>
      <c r="K20" s="1">
        <f>E20-I20</f>
        <v>15.145999272664387</v>
      </c>
      <c r="L20" s="1">
        <f>K20-$K$7</f>
        <v>12.323999087015787</v>
      </c>
      <c r="M20" s="27">
        <f>SQRT((D20*D20)+(H20*H20))</f>
        <v>0.43156067542955934</v>
      </c>
      <c r="N20" s="14"/>
      <c r="O20" s="37">
        <f>POWER(2,-L20)</f>
        <v>1.9503232958708745E-4</v>
      </c>
      <c r="P20" s="26">
        <f>M20/SQRT((COUNT(C18:C20)+COUNT(G18:G20)/2))</f>
        <v>0.20343965339312539</v>
      </c>
    </row>
    <row r="21" spans="2:16">
      <c r="B21" s="31" t="s">
        <v>116</v>
      </c>
      <c r="C21" s="30"/>
      <c r="D21" s="10"/>
      <c r="E21" s="8"/>
      <c r="F21" s="8"/>
      <c r="G21" s="30">
        <v>16.190999984741211</v>
      </c>
      <c r="I21" s="8"/>
      <c r="J21" s="8"/>
      <c r="K21" s="8"/>
      <c r="L21" s="8"/>
      <c r="M21" s="8"/>
      <c r="N21" s="8"/>
      <c r="O21" s="36"/>
    </row>
    <row r="22" spans="2:16">
      <c r="B22" s="31" t="s">
        <v>116</v>
      </c>
      <c r="C22" s="30">
        <v>30.437000274658203</v>
      </c>
      <c r="D22" s="9"/>
      <c r="E22" s="8"/>
      <c r="F22" s="8"/>
      <c r="G22" s="30">
        <v>16.264999389648438</v>
      </c>
      <c r="H22" s="9"/>
      <c r="I22" s="8"/>
      <c r="J22" s="8"/>
      <c r="K22" s="8"/>
      <c r="L22" s="8"/>
      <c r="M22" s="8"/>
      <c r="N22" s="8"/>
      <c r="O22" s="36"/>
    </row>
    <row r="23" spans="2:16" ht="15.75">
      <c r="B23" s="31" t="s">
        <v>116</v>
      </c>
      <c r="C23" s="30">
        <v>30.51099967956543</v>
      </c>
      <c r="D23" s="4">
        <f>STDEV(C21:C23)</f>
        <v>5.2325481013668983E-2</v>
      </c>
      <c r="E23" s="1">
        <f>AVERAGE(C21:C23)</f>
        <v>30.473999977111816</v>
      </c>
      <c r="F23" s="8"/>
      <c r="G23" s="30">
        <v>16.538999557495117</v>
      </c>
      <c r="H23" s="3">
        <f>STDEV(G21:G23)</f>
        <v>0.18332835139144005</v>
      </c>
      <c r="I23" s="1">
        <f>AVERAGE(G21:G23)</f>
        <v>16.331666310628254</v>
      </c>
      <c r="J23" s="8"/>
      <c r="K23" s="1">
        <f>E23-I23</f>
        <v>14.142333666483562</v>
      </c>
      <c r="L23" s="1">
        <f>K23-$K$7</f>
        <v>11.320333480834963</v>
      </c>
      <c r="M23" s="27">
        <f>SQRT((D23*D23)+(H23*H23))</f>
        <v>0.19064952238916086</v>
      </c>
      <c r="N23" s="14"/>
      <c r="O23" s="37">
        <f>POWER(2,-L23)</f>
        <v>3.9105699738520934E-4</v>
      </c>
      <c r="P23" s="26">
        <f>M23/SQRT((COUNT(C21:C23)+COUNT(G21:G23)/2))</f>
        <v>0.10190645624747538</v>
      </c>
    </row>
    <row r="24" spans="2:16">
      <c r="B24" s="31" t="s">
        <v>117</v>
      </c>
      <c r="C24" s="30"/>
      <c r="D24" s="10"/>
      <c r="E24" s="8"/>
      <c r="F24" s="8"/>
      <c r="G24" s="30">
        <v>17.933000564575195</v>
      </c>
      <c r="I24" s="8"/>
      <c r="J24" s="8"/>
      <c r="K24" s="8"/>
      <c r="L24" s="8"/>
      <c r="M24" s="8"/>
      <c r="N24" s="8"/>
      <c r="O24" s="36"/>
    </row>
    <row r="25" spans="2:16">
      <c r="B25" s="31" t="s">
        <v>117</v>
      </c>
      <c r="C25" s="30">
        <v>31.202999114990234</v>
      </c>
      <c r="D25" s="9"/>
      <c r="E25" s="8"/>
      <c r="F25" s="8"/>
      <c r="G25" s="30">
        <v>17.965000152587891</v>
      </c>
      <c r="H25" s="9"/>
      <c r="I25" s="8"/>
      <c r="J25" s="8"/>
      <c r="K25" s="8"/>
      <c r="L25" s="8"/>
      <c r="M25" s="8"/>
      <c r="N25" s="8"/>
      <c r="O25" s="36"/>
    </row>
    <row r="26" spans="2:16" ht="15.75">
      <c r="B26" s="31" t="s">
        <v>117</v>
      </c>
      <c r="C26" s="30">
        <v>31.093000411987305</v>
      </c>
      <c r="D26" s="4">
        <f>STDEV(C24:C26)</f>
        <v>7.7780828815096625E-2</v>
      </c>
      <c r="E26" s="1">
        <f>AVERAGE(C24:C26)</f>
        <v>31.14799976348877</v>
      </c>
      <c r="F26" s="8"/>
      <c r="G26" s="30">
        <v>18.054000854492188</v>
      </c>
      <c r="H26" s="3">
        <f>STDEV(G24:G26)</f>
        <v>6.2697911624492342E-2</v>
      </c>
      <c r="I26" s="1">
        <f>AVERAGE(G24:G26)</f>
        <v>17.98400052388509</v>
      </c>
      <c r="J26" s="8"/>
      <c r="K26" s="1">
        <f>E26-I26</f>
        <v>13.16399923960368</v>
      </c>
      <c r="L26" s="1">
        <f>K26-$K$7</f>
        <v>10.34199905395508</v>
      </c>
      <c r="M26" s="27">
        <f>SQRT((D26*D26)+(H26*H26))</f>
        <v>9.9904381551741847E-2</v>
      </c>
      <c r="N26" s="14"/>
      <c r="O26" s="37">
        <f>POWER(2,-L26)</f>
        <v>7.7045640449535104E-4</v>
      </c>
      <c r="P26" s="26">
        <f>M26/SQRT((COUNT(C24:C26)+COUNT(G24:G26)/2))</f>
        <v>5.3401138172022453E-2</v>
      </c>
    </row>
    <row r="27" spans="2:16">
      <c r="B27" s="31" t="s">
        <v>118</v>
      </c>
      <c r="C27" s="30">
        <v>31.240999221801758</v>
      </c>
      <c r="D27" s="10"/>
      <c r="E27" s="8"/>
      <c r="F27" s="8"/>
      <c r="G27" s="30">
        <v>17.551000595092773</v>
      </c>
      <c r="I27" s="8"/>
      <c r="J27" s="8"/>
      <c r="K27" s="8"/>
      <c r="L27" s="8"/>
      <c r="M27" s="8"/>
      <c r="N27" s="8"/>
      <c r="O27" s="36"/>
    </row>
    <row r="28" spans="2:16">
      <c r="B28" s="31" t="s">
        <v>118</v>
      </c>
      <c r="C28" s="30"/>
      <c r="D28" s="9"/>
      <c r="E28" s="8"/>
      <c r="F28" s="8"/>
      <c r="G28" s="30">
        <v>17.541000366210938</v>
      </c>
      <c r="H28" s="9"/>
      <c r="I28" s="8"/>
      <c r="J28" s="8"/>
      <c r="K28" s="8"/>
      <c r="L28" s="8"/>
      <c r="M28" s="8"/>
      <c r="N28" s="8"/>
      <c r="O28" s="36"/>
    </row>
    <row r="29" spans="2:16" ht="15.75">
      <c r="B29" s="31" t="s">
        <v>118</v>
      </c>
      <c r="C29" s="30">
        <v>31.474000930786133</v>
      </c>
      <c r="D29" s="4">
        <f>STDEV(C27:C29)</f>
        <v>0.16475708845090609</v>
      </c>
      <c r="E29" s="1">
        <f>AVERAGE(C27:C29)</f>
        <v>31.357500076293945</v>
      </c>
      <c r="F29" s="8"/>
      <c r="G29" s="30">
        <v>17.596000671386719</v>
      </c>
      <c r="H29" s="3">
        <f>STDEV(G27:G29)</f>
        <v>2.9297454421784025E-2</v>
      </c>
      <c r="I29" s="1">
        <f>AVERAGE(G27:G29)</f>
        <v>17.562667210896809</v>
      </c>
      <c r="J29" s="8"/>
      <c r="K29" s="1">
        <f>E29-I29</f>
        <v>13.794832865397137</v>
      </c>
      <c r="L29" s="1">
        <f>K29-$K$7</f>
        <v>10.972832679748537</v>
      </c>
      <c r="M29" s="27">
        <f>SQRT((D29*D29)+(H29*H29))</f>
        <v>0.1673416834814811</v>
      </c>
      <c r="N29" s="14"/>
      <c r="O29" s="37">
        <f>POWER(2,-L29)</f>
        <v>4.975631699144959E-4</v>
      </c>
      <c r="P29" s="26">
        <f>M29/SQRT((COUNT(C27:C29)+COUNT(G27:G29)/2))</f>
        <v>8.944789230195295E-2</v>
      </c>
    </row>
    <row r="30" spans="2:16">
      <c r="B30" s="38" t="s">
        <v>119</v>
      </c>
      <c r="C30" s="30">
        <v>33.495998382568359</v>
      </c>
      <c r="D30" s="10"/>
      <c r="E30" s="8"/>
      <c r="F30" s="8"/>
      <c r="G30" s="30">
        <v>18.277000427246094</v>
      </c>
      <c r="I30" s="8"/>
      <c r="J30" s="8"/>
      <c r="K30" s="8"/>
      <c r="L30" s="8"/>
      <c r="M30" s="8"/>
      <c r="N30" s="8"/>
      <c r="O30" s="36"/>
    </row>
    <row r="31" spans="2:16">
      <c r="B31" s="38" t="s">
        <v>119</v>
      </c>
      <c r="C31" t="s">
        <v>79</v>
      </c>
      <c r="D31" s="9"/>
      <c r="E31" s="8"/>
      <c r="F31" s="8"/>
      <c r="G31" s="30">
        <v>18.302000045776367</v>
      </c>
      <c r="H31" s="9"/>
      <c r="I31" s="8"/>
      <c r="J31" s="8"/>
      <c r="K31" s="8"/>
      <c r="L31" s="8"/>
      <c r="M31" s="8"/>
      <c r="N31" s="8"/>
      <c r="O31" s="36"/>
    </row>
    <row r="32" spans="2:16" ht="15.75">
      <c r="B32" s="38" t="s">
        <v>119</v>
      </c>
      <c r="C32" t="s">
        <v>79</v>
      </c>
      <c r="D32" s="4" t="e">
        <f>STDEV(C30:C32)</f>
        <v>#DIV/0!</v>
      </c>
      <c r="E32" s="1">
        <f>AVERAGE(C30:C32)</f>
        <v>33.495998382568359</v>
      </c>
      <c r="F32" s="8"/>
      <c r="G32" s="30">
        <v>18.326999664306641</v>
      </c>
      <c r="H32" s="3">
        <f>STDEV(G30:G32)</f>
        <v>2.4999618530273438E-2</v>
      </c>
      <c r="I32" s="1">
        <f>AVERAGE(G30:G32)</f>
        <v>18.302000045776367</v>
      </c>
      <c r="J32" s="8"/>
      <c r="K32" s="1">
        <f>E32-I32</f>
        <v>15.193998336791992</v>
      </c>
      <c r="L32" s="1">
        <f>K32-$K$7</f>
        <v>12.371998151143393</v>
      </c>
      <c r="M32" s="27" t="e">
        <f>SQRT((D32*D32)+(H32*H32))</f>
        <v>#DIV/0!</v>
      </c>
      <c r="N32" s="14"/>
      <c r="O32" s="44">
        <f>POWER(2,-L32)</f>
        <v>1.886502782959412E-4</v>
      </c>
      <c r="P32" s="26" t="e">
        <f>M32/SQRT((COUNT(C30:C32)+COUNT(G30:G32)/2))</f>
        <v>#DIV/0!</v>
      </c>
    </row>
    <row r="33" spans="2:16">
      <c r="B33" s="31" t="s">
        <v>120</v>
      </c>
      <c r="C33" s="30">
        <v>32.569000244140625</v>
      </c>
      <c r="D33" s="10"/>
      <c r="E33" s="8"/>
      <c r="F33" s="8"/>
      <c r="G33" s="30">
        <v>18.665000915527344</v>
      </c>
      <c r="I33" s="8"/>
      <c r="J33" s="8"/>
      <c r="K33" s="8"/>
      <c r="L33" s="8"/>
      <c r="M33" s="8"/>
      <c r="N33" s="8"/>
      <c r="O33" s="36"/>
    </row>
    <row r="34" spans="2:16">
      <c r="B34" s="31" t="s">
        <v>120</v>
      </c>
      <c r="C34" s="30"/>
      <c r="D34" s="9"/>
      <c r="E34" s="8"/>
      <c r="F34" s="8"/>
      <c r="G34" s="30">
        <v>18.716999053955078</v>
      </c>
      <c r="H34" s="9"/>
      <c r="I34" s="8"/>
      <c r="J34" s="8"/>
      <c r="K34" s="8"/>
      <c r="L34" s="8"/>
      <c r="M34" s="8"/>
      <c r="N34" s="8"/>
      <c r="O34" s="36"/>
    </row>
    <row r="35" spans="2:16" ht="15.75">
      <c r="B35" s="31" t="s">
        <v>120</v>
      </c>
      <c r="C35" s="30">
        <v>32.115001678466797</v>
      </c>
      <c r="D35" s="4">
        <f>STDEV(C33:C35)</f>
        <v>0.32102546443693003</v>
      </c>
      <c r="E35" s="1">
        <f>AVERAGE(C33:C35)</f>
        <v>32.342000961303711</v>
      </c>
      <c r="F35" s="8"/>
      <c r="G35" s="30">
        <v>18.617000579833984</v>
      </c>
      <c r="H35" s="3">
        <f>STDEV(G33:G35)</f>
        <v>5.0012554179212625E-2</v>
      </c>
      <c r="I35" s="1">
        <f>AVERAGE(G33:G35)</f>
        <v>18.666333516438801</v>
      </c>
      <c r="J35" s="8"/>
      <c r="K35" s="1">
        <f>E35-I35</f>
        <v>13.67566744486491</v>
      </c>
      <c r="L35" s="1">
        <f>K35-$K$7</f>
        <v>10.85366725921631</v>
      </c>
      <c r="M35" s="27">
        <f>SQRT((D35*D35)+(H35*H35))</f>
        <v>0.32489783685410295</v>
      </c>
      <c r="N35" s="14"/>
      <c r="O35" s="37">
        <f>POWER(2,-L35)</f>
        <v>5.404065347814716E-4</v>
      </c>
      <c r="P35" s="26">
        <f>M35/SQRT((COUNT(C33:C35)+COUNT(G33:G35)/2))</f>
        <v>0.17366519874457559</v>
      </c>
    </row>
    <row r="36" spans="2:16">
      <c r="B36" s="31" t="s">
        <v>121</v>
      </c>
      <c r="C36" s="30">
        <v>30.920000076293945</v>
      </c>
      <c r="D36" s="10"/>
      <c r="E36" s="8"/>
      <c r="F36" s="8"/>
      <c r="G36" s="30">
        <v>18.503000259399414</v>
      </c>
      <c r="I36" s="8"/>
      <c r="J36" s="8"/>
      <c r="K36" s="8"/>
      <c r="L36" s="8"/>
      <c r="M36" s="8"/>
      <c r="N36" s="8"/>
      <c r="O36" s="36"/>
    </row>
    <row r="37" spans="2:16">
      <c r="B37" s="31" t="s">
        <v>121</v>
      </c>
      <c r="C37" s="30">
        <v>30.386999130249023</v>
      </c>
      <c r="D37" s="9"/>
      <c r="E37" s="8"/>
      <c r="F37" s="8"/>
      <c r="G37" s="30">
        <v>18.485000610351562</v>
      </c>
      <c r="H37" s="9"/>
      <c r="I37" s="8"/>
      <c r="J37" s="8"/>
      <c r="K37" s="8"/>
      <c r="L37" s="8"/>
      <c r="M37" s="8"/>
      <c r="N37" s="8"/>
      <c r="O37" s="36"/>
    </row>
    <row r="38" spans="2:16" ht="15.75">
      <c r="B38" s="31" t="s">
        <v>121</v>
      </c>
      <c r="C38" s="30"/>
      <c r="D38" s="4">
        <f>STDEV(C36:C38)</f>
        <v>0.37688858332720937</v>
      </c>
      <c r="E38" s="1">
        <f>AVERAGE(C36:C38)</f>
        <v>30.653499603271484</v>
      </c>
      <c r="F38" s="8"/>
      <c r="G38" s="30">
        <v>18.561000823974609</v>
      </c>
      <c r="H38" s="3">
        <f>STDEV(G36:G38)</f>
        <v>3.9715835061169207E-2</v>
      </c>
      <c r="I38" s="1">
        <f>AVERAGE(G36:G38)</f>
        <v>18.516333897908527</v>
      </c>
      <c r="J38" s="8"/>
      <c r="K38" s="1">
        <f>E38-I38</f>
        <v>12.137165705362957</v>
      </c>
      <c r="L38" s="1">
        <f>K38-$K$7</f>
        <v>9.3151655197143572</v>
      </c>
      <c r="M38" s="27">
        <f>SQRT((D38*D38)+(H38*H38))</f>
        <v>0.37897539735053626</v>
      </c>
      <c r="N38" s="14"/>
      <c r="O38" s="37">
        <f>POWER(2,-L38)</f>
        <v>1.5698413488133593E-3</v>
      </c>
      <c r="P38" s="26">
        <f>M38/SQRT((COUNT(C36:C38)+COUNT(G36:G38)/2))</f>
        <v>0.20257087070031765</v>
      </c>
    </row>
    <row r="39" spans="2:16">
      <c r="B39" s="38" t="s">
        <v>122</v>
      </c>
      <c r="C39" s="30">
        <v>33.349998474121094</v>
      </c>
      <c r="D39" s="10"/>
      <c r="E39" s="8"/>
      <c r="F39" s="8"/>
      <c r="G39" s="30">
        <v>19.83799934387207</v>
      </c>
      <c r="I39" s="8"/>
      <c r="J39" s="8"/>
      <c r="K39" s="8"/>
      <c r="L39" s="8"/>
      <c r="M39" s="8"/>
      <c r="N39" s="8"/>
      <c r="O39" s="36"/>
    </row>
    <row r="40" spans="2:16">
      <c r="B40" s="38" t="s">
        <v>122</v>
      </c>
      <c r="C40" t="s">
        <v>79</v>
      </c>
      <c r="D40" s="9"/>
      <c r="E40" s="8"/>
      <c r="F40" s="8"/>
      <c r="G40" s="30">
        <v>19.743000030517578</v>
      </c>
      <c r="H40" s="9"/>
      <c r="I40" s="8"/>
      <c r="J40" s="8"/>
      <c r="K40" s="8"/>
      <c r="L40" s="8"/>
      <c r="M40" s="8"/>
      <c r="N40" s="8"/>
      <c r="O40" s="36"/>
    </row>
    <row r="41" spans="2:16" ht="15.75">
      <c r="B41" s="38" t="s">
        <v>122</v>
      </c>
      <c r="C41" s="30">
        <v>32.377998352050781</v>
      </c>
      <c r="D41" s="4">
        <f>STDEV(C39:C41)</f>
        <v>0.68730787763006995</v>
      </c>
      <c r="E41" s="1">
        <f>AVERAGE(C39:C41)</f>
        <v>32.863998413085938</v>
      </c>
      <c r="F41" s="8"/>
      <c r="G41" s="30">
        <v>19.736000061035156</v>
      </c>
      <c r="H41" s="3">
        <f>STDEV(G39:G41)</f>
        <v>5.6976197968719985E-2</v>
      </c>
      <c r="I41" s="1">
        <f>AVERAGE(G39:G41)</f>
        <v>19.772333145141602</v>
      </c>
      <c r="J41" s="8"/>
      <c r="K41" s="1">
        <f>E41-I41</f>
        <v>13.091665267944336</v>
      </c>
      <c r="L41" s="1">
        <f>K41-$K$7</f>
        <v>10.269665082295736</v>
      </c>
      <c r="M41" s="27">
        <f>SQRT((D41*D41)+(H41*H41))</f>
        <v>0.68966543032641703</v>
      </c>
      <c r="N41" s="14"/>
      <c r="O41" s="44">
        <f>POWER(2,-L41)</f>
        <v>8.1007040275918167E-4</v>
      </c>
      <c r="P41" s="26">
        <f>M41/SQRT((COUNT(C39:C41)+COUNT(G39:G41)/2))</f>
        <v>0.36864167882620963</v>
      </c>
    </row>
    <row r="42" spans="2:16">
      <c r="B42" s="31" t="s">
        <v>123</v>
      </c>
      <c r="C42" s="30">
        <v>31.732000350952148</v>
      </c>
      <c r="D42" s="10"/>
      <c r="E42" s="8"/>
      <c r="F42" s="8"/>
      <c r="G42" s="30">
        <v>17.965999603271484</v>
      </c>
      <c r="I42" s="8"/>
      <c r="J42" s="8"/>
      <c r="K42" s="8"/>
      <c r="L42" s="8"/>
      <c r="M42" s="8"/>
      <c r="N42" s="8"/>
      <c r="O42" s="36"/>
    </row>
    <row r="43" spans="2:16">
      <c r="B43" s="31" t="s">
        <v>123</v>
      </c>
      <c r="C43" s="30">
        <v>31.628000259399414</v>
      </c>
      <c r="D43" s="9"/>
      <c r="E43" s="8"/>
      <c r="F43" s="8"/>
      <c r="G43" s="30">
        <v>18</v>
      </c>
      <c r="H43" s="9"/>
      <c r="I43" s="8"/>
      <c r="J43" s="8"/>
      <c r="K43" s="8"/>
      <c r="L43" s="8"/>
      <c r="M43" s="8"/>
      <c r="N43" s="8"/>
      <c r="O43" s="36"/>
    </row>
    <row r="44" spans="2:16" ht="15.75">
      <c r="B44" s="31" t="s">
        <v>123</v>
      </c>
      <c r="C44" s="30">
        <v>31.297000885009766</v>
      </c>
      <c r="D44" s="4">
        <f>STDEV(C42:C44)</f>
        <v>0.22715675214099554</v>
      </c>
      <c r="E44" s="1">
        <f>AVERAGE(C42:C44)</f>
        <v>31.552333831787109</v>
      </c>
      <c r="F44" s="8"/>
      <c r="G44" s="30">
        <v>18.343999862670898</v>
      </c>
      <c r="H44" s="3">
        <f>STDEV(G42:G44)</f>
        <v>0.20911564926343351</v>
      </c>
      <c r="I44" s="1">
        <f>AVERAGE(G42:G44)</f>
        <v>18.103333155314129</v>
      </c>
      <c r="J44" s="8"/>
      <c r="K44" s="1">
        <f>E44-I44</f>
        <v>13.449000676472981</v>
      </c>
      <c r="L44" s="1">
        <f>K44-$K$7</f>
        <v>10.627000490824381</v>
      </c>
      <c r="M44" s="27">
        <f>SQRT((D44*D44)+(H44*H44))</f>
        <v>0.30875482961423134</v>
      </c>
      <c r="N44" s="14"/>
      <c r="O44" s="37">
        <f>POWER(2,-L44)</f>
        <v>6.323449991520228E-4</v>
      </c>
      <c r="P44" s="26">
        <f>M44/SQRT((COUNT(C42:C44)+COUNT(G42:G44)/2))</f>
        <v>0.14554842249621339</v>
      </c>
    </row>
    <row r="45" spans="2:16">
      <c r="B45" s="31" t="s">
        <v>124</v>
      </c>
      <c r="C45" s="30">
        <v>33.212001800537109</v>
      </c>
      <c r="D45" s="10"/>
      <c r="E45" s="8"/>
      <c r="F45" s="8"/>
      <c r="G45" s="30">
        <v>19.829999923706055</v>
      </c>
      <c r="I45" s="8"/>
      <c r="J45" s="8"/>
      <c r="K45" s="8"/>
      <c r="L45" s="8"/>
      <c r="M45" s="8"/>
      <c r="N45" s="8"/>
      <c r="O45" s="36"/>
    </row>
    <row r="46" spans="2:16">
      <c r="B46" s="31" t="s">
        <v>124</v>
      </c>
      <c r="C46" s="30">
        <v>32.831001281738281</v>
      </c>
      <c r="D46" s="9"/>
      <c r="E46" s="8"/>
      <c r="F46" s="8"/>
      <c r="G46" s="30">
        <v>19.865999221801758</v>
      </c>
      <c r="H46" s="9"/>
      <c r="I46" s="8"/>
      <c r="J46" s="8"/>
      <c r="K46" s="8"/>
      <c r="L46" s="8"/>
      <c r="M46" s="8"/>
      <c r="N46" s="8"/>
      <c r="O46" s="36"/>
    </row>
    <row r="47" spans="2:16" ht="15.75">
      <c r="B47" s="31" t="s">
        <v>124</v>
      </c>
      <c r="C47" t="s">
        <v>79</v>
      </c>
      <c r="D47" s="4">
        <f>STDEV(C45:C47)</f>
        <v>0.26940805047824407</v>
      </c>
      <c r="E47" s="1">
        <f>AVERAGE(C45:C47)</f>
        <v>33.021501541137695</v>
      </c>
      <c r="F47" s="8"/>
      <c r="G47" s="30">
        <v>19.913000106811523</v>
      </c>
      <c r="H47" s="3">
        <f>STDEV(G45:G47)</f>
        <v>4.1621434883614646E-2</v>
      </c>
      <c r="I47" s="1">
        <f>AVERAGE(G45:G47)</f>
        <v>19.869666417439777</v>
      </c>
      <c r="J47" s="8"/>
      <c r="K47" s="1">
        <f>E47-I47</f>
        <v>13.151835123697918</v>
      </c>
      <c r="L47" s="1">
        <f>K47-$K$7</f>
        <v>10.329834938049318</v>
      </c>
      <c r="M47" s="27">
        <f>SQRT((D47*D47)+(H47*H47))</f>
        <v>0.2726041846785538</v>
      </c>
      <c r="N47" s="14"/>
      <c r="O47" s="37">
        <f>POWER(2,-L47)</f>
        <v>7.7697998834152745E-4</v>
      </c>
      <c r="P47" s="26">
        <f>M47/SQRT((COUNT(C45:C47)+COUNT(G45:G47)/2))</f>
        <v>0.14571306589542837</v>
      </c>
    </row>
    <row r="48" spans="2:16">
      <c r="B48" s="38" t="s">
        <v>125</v>
      </c>
      <c r="C48" t="s">
        <v>79</v>
      </c>
      <c r="D48" s="10"/>
      <c r="E48" s="8"/>
      <c r="F48" s="8"/>
      <c r="G48" s="30">
        <v>18.663000106811523</v>
      </c>
      <c r="I48" s="8"/>
      <c r="J48" s="8"/>
      <c r="K48" s="8"/>
      <c r="L48" s="8"/>
      <c r="M48" s="8"/>
      <c r="N48" s="8"/>
      <c r="O48" s="36"/>
    </row>
    <row r="49" spans="2:16">
      <c r="B49" s="38" t="s">
        <v>125</v>
      </c>
      <c r="C49" s="30">
        <v>33.307998657226563</v>
      </c>
      <c r="D49" s="9"/>
      <c r="E49" s="8"/>
      <c r="F49" s="8"/>
      <c r="G49" s="30">
        <v>18.768999099731445</v>
      </c>
      <c r="H49" s="9"/>
      <c r="I49" s="8"/>
      <c r="J49" s="8"/>
      <c r="K49" s="8"/>
      <c r="L49" s="8"/>
      <c r="M49" s="8"/>
      <c r="N49" s="8"/>
      <c r="O49" s="36"/>
    </row>
    <row r="50" spans="2:16" ht="15.75">
      <c r="B50" s="38" t="s">
        <v>125</v>
      </c>
      <c r="C50" t="s">
        <v>79</v>
      </c>
      <c r="D50" s="4" t="e">
        <f>STDEV(C48:C50)</f>
        <v>#DIV/0!</v>
      </c>
      <c r="E50" s="1">
        <f>AVERAGE(C48:C50)</f>
        <v>33.307998657226563</v>
      </c>
      <c r="F50" s="8"/>
      <c r="G50" s="30">
        <v>18.669000625610352</v>
      </c>
      <c r="H50" s="3">
        <f>STDEV(G48:G50)</f>
        <v>5.9541984560532009E-2</v>
      </c>
      <c r="I50" s="1">
        <f>AVERAGE(G48:G50)</f>
        <v>18.700333277384441</v>
      </c>
      <c r="J50" s="8"/>
      <c r="K50" s="1">
        <f>E50-I50</f>
        <v>14.607665379842121</v>
      </c>
      <c r="L50" s="1">
        <f>K50-$K$7</f>
        <v>11.785665194193522</v>
      </c>
      <c r="M50" s="27" t="e">
        <f>SQRT((D50*D50)+(H50*H50))</f>
        <v>#DIV/0!</v>
      </c>
      <c r="N50" s="14"/>
      <c r="O50" s="44">
        <f>POWER(2,-L50)</f>
        <v>2.8324435139345799E-4</v>
      </c>
      <c r="P50" s="26" t="e">
        <f>M50/SQRT((COUNT(C48:C50)+COUNT(G48:G50)/2))</f>
        <v>#DIV/0!</v>
      </c>
    </row>
    <row r="51" spans="2:16">
      <c r="B51" s="31" t="s">
        <v>126</v>
      </c>
      <c r="C51" s="30">
        <v>33.284999847412109</v>
      </c>
      <c r="D51" s="10"/>
      <c r="E51" s="8"/>
      <c r="F51" s="8"/>
      <c r="G51" s="30">
        <v>19.392999649047852</v>
      </c>
      <c r="I51" s="8"/>
      <c r="J51" s="8"/>
      <c r="K51" s="8"/>
      <c r="L51" s="8"/>
      <c r="M51" s="8"/>
      <c r="N51" s="8"/>
      <c r="O51" s="36"/>
    </row>
    <row r="52" spans="2:16">
      <c r="B52" s="31" t="s">
        <v>126</v>
      </c>
      <c r="C52" t="s">
        <v>79</v>
      </c>
      <c r="D52" s="9"/>
      <c r="E52" s="8"/>
      <c r="F52" s="8"/>
      <c r="G52" s="30">
        <v>19.430999755859375</v>
      </c>
      <c r="H52" s="9"/>
      <c r="I52" s="8"/>
      <c r="J52" s="8"/>
      <c r="K52" s="8"/>
      <c r="L52" s="8"/>
      <c r="M52" s="8"/>
      <c r="N52" s="8"/>
      <c r="O52" s="36"/>
    </row>
    <row r="53" spans="2:16" ht="15.75">
      <c r="B53" s="31" t="s">
        <v>126</v>
      </c>
      <c r="C53" s="30">
        <v>33.193000793457031</v>
      </c>
      <c r="D53" s="4">
        <f>STDEV(C51:C53)</f>
        <v>6.5053154914382808E-2</v>
      </c>
      <c r="E53" s="1">
        <f>AVERAGE(C51:C53)</f>
        <v>33.23900032043457</v>
      </c>
      <c r="F53" s="8"/>
      <c r="G53" s="30">
        <v>19.447999954223633</v>
      </c>
      <c r="H53" s="3">
        <f>STDEV(G51:G53)</f>
        <v>2.8160399001494911E-2</v>
      </c>
      <c r="I53" s="1">
        <f>AVERAGE(G51:G53)</f>
        <v>19.423999786376953</v>
      </c>
      <c r="J53" s="8"/>
      <c r="K53" s="1">
        <f>E53-I53</f>
        <v>13.815000534057617</v>
      </c>
      <c r="L53" s="1">
        <f>K53-$K$7</f>
        <v>10.993000348409018</v>
      </c>
      <c r="M53" s="27">
        <f>SQRT((D53*D53)+(H53*H53))</f>
        <v>7.0886677424168237E-2</v>
      </c>
      <c r="N53" s="14"/>
      <c r="O53" s="37">
        <f>POWER(2,-L53)</f>
        <v>4.9065604382347698E-4</v>
      </c>
      <c r="P53" s="26">
        <f>M53/SQRT((COUNT(C51:C53)+COUNT(G51:G53)/2))</f>
        <v>3.7890522886857236E-2</v>
      </c>
    </row>
    <row r="54" spans="2:16">
      <c r="B54" s="38" t="s">
        <v>127</v>
      </c>
      <c r="C54" s="30">
        <v>34.374000549316406</v>
      </c>
      <c r="D54" s="10"/>
      <c r="E54" s="8"/>
      <c r="F54" s="8"/>
      <c r="G54" s="30">
        <v>21.812000274658203</v>
      </c>
      <c r="I54" s="8"/>
      <c r="J54" s="8"/>
      <c r="K54" s="8"/>
      <c r="L54" s="8"/>
      <c r="M54" s="8"/>
      <c r="N54" s="8"/>
      <c r="O54" s="36"/>
    </row>
    <row r="55" spans="2:16">
      <c r="B55" s="38" t="s">
        <v>127</v>
      </c>
      <c r="C55" s="30">
        <v>37.198001861572266</v>
      </c>
      <c r="D55" s="9"/>
      <c r="E55" s="8"/>
      <c r="F55" s="8"/>
      <c r="G55" s="30">
        <v>21.707000732421875</v>
      </c>
      <c r="H55" s="9"/>
      <c r="I55" s="8"/>
      <c r="J55" s="8"/>
      <c r="K55" s="8"/>
      <c r="L55" s="8"/>
      <c r="M55" s="8"/>
      <c r="N55" s="8"/>
      <c r="O55" s="36"/>
    </row>
    <row r="56" spans="2:16" ht="15.75">
      <c r="B56" s="38" t="s">
        <v>127</v>
      </c>
      <c r="C56" t="s">
        <v>79</v>
      </c>
      <c r="D56" s="4">
        <f>STDEV(C54:C56)</f>
        <v>1.9968704779758271</v>
      </c>
      <c r="E56" s="1">
        <f>AVERAGE(C54:C56)</f>
        <v>35.786001205444336</v>
      </c>
      <c r="F56" s="8"/>
      <c r="G56" s="30">
        <v>21.760000228881836</v>
      </c>
      <c r="H56" s="3">
        <f>STDEV(G54:G56)</f>
        <v>5.2500563894736958E-2</v>
      </c>
      <c r="I56" s="1">
        <f>AVERAGE(G54:G56)</f>
        <v>21.759667078653973</v>
      </c>
      <c r="J56" s="8"/>
      <c r="K56" s="1">
        <f>E56-I56</f>
        <v>14.026334126790363</v>
      </c>
      <c r="L56" s="1">
        <f>K56-$K$7</f>
        <v>11.204333941141764</v>
      </c>
      <c r="M56" s="27">
        <f>SQRT((D56*D56)+(H56*H56))</f>
        <v>1.997560515984603</v>
      </c>
      <c r="N56" s="14"/>
      <c r="O56" s="44">
        <f>POWER(2,-L56)</f>
        <v>4.2379848736538272E-4</v>
      </c>
      <c r="P56" s="26">
        <f>M56/SQRT((COUNT(C54:C56)+COUNT(G54:G56)/2))</f>
        <v>1.0677410085945365</v>
      </c>
    </row>
    <row r="57" spans="2:16">
      <c r="B57" s="38" t="s">
        <v>128</v>
      </c>
      <c r="C57" t="s">
        <v>79</v>
      </c>
      <c r="D57" s="10"/>
      <c r="E57" s="8"/>
      <c r="F57" s="8"/>
      <c r="G57" s="30">
        <v>19.535999298095703</v>
      </c>
      <c r="I57" s="8"/>
      <c r="J57" s="8"/>
      <c r="K57" s="8"/>
      <c r="L57" s="8"/>
      <c r="M57" s="8"/>
      <c r="N57" s="8"/>
      <c r="O57" s="36"/>
    </row>
    <row r="58" spans="2:16">
      <c r="B58" s="38" t="s">
        <v>128</v>
      </c>
      <c r="C58" s="30">
        <v>39.798999786376953</v>
      </c>
      <c r="D58" s="9"/>
      <c r="E58" s="8"/>
      <c r="F58" s="8"/>
      <c r="G58" s="30">
        <v>19.51300048828125</v>
      </c>
      <c r="H58" s="9"/>
      <c r="I58" s="8"/>
      <c r="J58" s="8"/>
      <c r="K58" s="8"/>
      <c r="L58" s="8"/>
      <c r="M58" s="8"/>
      <c r="N58" s="8"/>
      <c r="O58" s="36"/>
    </row>
    <row r="59" spans="2:16" ht="15.75">
      <c r="B59" s="38" t="s">
        <v>128</v>
      </c>
      <c r="C59" t="s">
        <v>79</v>
      </c>
      <c r="D59" s="4" t="e">
        <f>STDEV(C57:C59)</f>
        <v>#DIV/0!</v>
      </c>
      <c r="E59" s="1">
        <f>AVERAGE(C57:C59)</f>
        <v>39.798999786376953</v>
      </c>
      <c r="F59" s="8"/>
      <c r="G59" s="30">
        <v>19.458999633789063</v>
      </c>
      <c r="H59" s="3">
        <f>STDEV(G57:G59)</f>
        <v>3.9526332661706125E-2</v>
      </c>
      <c r="I59" s="1">
        <f>AVERAGE(G57:G59)</f>
        <v>19.502666473388672</v>
      </c>
      <c r="J59" s="8"/>
      <c r="K59" s="1">
        <f>E59-I59</f>
        <v>20.296333312988281</v>
      </c>
      <c r="L59" s="1">
        <f>K59-$K$7</f>
        <v>17.474333127339683</v>
      </c>
      <c r="M59" s="27" t="e">
        <f>SQRT((D59*D59)+(H59*H59))</f>
        <v>#DIV/0!</v>
      </c>
      <c r="N59" s="14"/>
      <c r="O59" s="44">
        <f>POWER(2,-L59)</f>
        <v>5.491633864287605E-6</v>
      </c>
      <c r="P59" s="26" t="e">
        <f>M59/SQRT((COUNT(C57:C59)+COUNT(G57:G59)/2))</f>
        <v>#DIV/0!</v>
      </c>
    </row>
    <row r="60" spans="2:16">
      <c r="B60" s="31" t="s">
        <v>129</v>
      </c>
      <c r="C60" s="30">
        <v>29.520000457763672</v>
      </c>
      <c r="D60" s="10"/>
      <c r="E60" s="8"/>
      <c r="F60" s="8"/>
      <c r="G60" s="30">
        <v>18.172000885009766</v>
      </c>
      <c r="I60" s="8"/>
      <c r="J60" s="8"/>
      <c r="K60" s="8"/>
      <c r="L60" s="8"/>
      <c r="M60" s="8"/>
      <c r="N60" s="8"/>
      <c r="O60" s="36"/>
    </row>
    <row r="61" spans="2:16">
      <c r="B61" s="31" t="s">
        <v>129</v>
      </c>
      <c r="C61" s="30">
        <v>30.187999725341797</v>
      </c>
      <c r="D61" s="9"/>
      <c r="E61" s="8"/>
      <c r="F61" s="8"/>
      <c r="G61" s="30">
        <v>18.125999450683594</v>
      </c>
      <c r="H61" s="9"/>
      <c r="I61" s="8"/>
      <c r="J61" s="8"/>
      <c r="K61" s="8"/>
      <c r="L61" s="8"/>
      <c r="M61" s="8"/>
      <c r="N61" s="8"/>
      <c r="O61" s="36"/>
    </row>
    <row r="62" spans="2:16" ht="15.75">
      <c r="B62" s="31" t="s">
        <v>129</v>
      </c>
      <c r="C62" s="30">
        <v>30.264999389648437</v>
      </c>
      <c r="D62" s="4">
        <f>STDEV(C60:C62)</f>
        <v>0.40971034042301024</v>
      </c>
      <c r="E62" s="1">
        <f>AVERAGE(C60:C62)</f>
        <v>29.990999857584637</v>
      </c>
      <c r="F62" s="8"/>
      <c r="G62" s="30">
        <v>18.14900016784668</v>
      </c>
      <c r="H62" s="3">
        <f>STDEV(G60:G62)</f>
        <v>2.3000717163085938E-2</v>
      </c>
      <c r="I62" s="1">
        <f>AVERAGE(G60:G62)</f>
        <v>18.14900016784668</v>
      </c>
      <c r="J62" s="8"/>
      <c r="K62" s="1">
        <f>E62-I62</f>
        <v>11.841999689737957</v>
      </c>
      <c r="L62" s="1">
        <f>K62-$K$7</f>
        <v>9.0199995040893572</v>
      </c>
      <c r="M62" s="27">
        <f>SQRT((D62*D62)+(H62*H62))</f>
        <v>0.41035545084664737</v>
      </c>
      <c r="N62" s="14"/>
      <c r="O62" s="37">
        <f>POWER(2,-L62)</f>
        <v>1.9262364130861807E-3</v>
      </c>
      <c r="P62" s="26">
        <f>M62/SQRT((COUNT(C60:C62)+COUNT(G60:G62)/2))</f>
        <v>0.19344341466035159</v>
      </c>
    </row>
    <row r="63" spans="2:16">
      <c r="B63" s="31" t="s">
        <v>130</v>
      </c>
      <c r="C63" s="30">
        <v>33.303001403808594</v>
      </c>
      <c r="D63" s="10"/>
      <c r="E63" s="8"/>
      <c r="F63" s="8"/>
      <c r="G63" s="30">
        <v>18.361000061035156</v>
      </c>
      <c r="I63" s="8"/>
      <c r="J63" s="8"/>
      <c r="K63" s="8"/>
      <c r="L63" s="8"/>
      <c r="M63" s="8"/>
      <c r="N63" s="8"/>
      <c r="O63" s="36"/>
    </row>
    <row r="64" spans="2:16">
      <c r="B64" s="31" t="s">
        <v>130</v>
      </c>
      <c r="C64" t="s">
        <v>79</v>
      </c>
      <c r="D64" s="9"/>
      <c r="E64" s="8"/>
      <c r="F64" s="8"/>
      <c r="G64" s="30">
        <v>18.319000244140625</v>
      </c>
      <c r="H64" s="9"/>
      <c r="I64" s="8"/>
      <c r="J64" s="8"/>
      <c r="K64" s="8"/>
      <c r="L64" s="8"/>
      <c r="M64" s="8"/>
      <c r="N64" s="8"/>
      <c r="O64" s="36"/>
    </row>
    <row r="65" spans="2:16" ht="15.75">
      <c r="B65" s="31" t="s">
        <v>130</v>
      </c>
      <c r="C65" s="30">
        <v>32.916000366210937</v>
      </c>
      <c r="D65" s="4">
        <f>STDEV(C63:C65)</f>
        <v>0.27365105801153278</v>
      </c>
      <c r="E65" s="1">
        <f>AVERAGE(C63:C65)</f>
        <v>33.109500885009766</v>
      </c>
      <c r="F65" s="8"/>
      <c r="G65" s="30">
        <v>18.378000259399414</v>
      </c>
      <c r="H65" s="3">
        <f>STDEV(G63:G65)</f>
        <v>3.0369922522499156E-2</v>
      </c>
      <c r="I65" s="1">
        <f>AVERAGE(G63:G65)</f>
        <v>18.352666854858398</v>
      </c>
      <c r="J65" s="8"/>
      <c r="K65" s="1">
        <f>E65-I65</f>
        <v>14.756834030151367</v>
      </c>
      <c r="L65" s="1">
        <f>K65-$K$7</f>
        <v>11.934833844502768</v>
      </c>
      <c r="M65" s="27">
        <f>SQRT((D65*D65)+(H65*H65))</f>
        <v>0.27533113471755039</v>
      </c>
      <c r="N65" s="14"/>
      <c r="O65" s="37">
        <f>POWER(2,-L65)</f>
        <v>2.5542124622982535E-4</v>
      </c>
      <c r="P65" s="26">
        <f>M65/SQRT((COUNT(C63:C65)+COUNT(G63:G65)/2))</f>
        <v>0.14717068200353908</v>
      </c>
    </row>
    <row r="66" spans="2:16">
      <c r="B66" s="38" t="s">
        <v>131</v>
      </c>
      <c r="C66" t="s">
        <v>79</v>
      </c>
      <c r="D66" s="10"/>
      <c r="E66" s="8"/>
      <c r="F66" s="8"/>
      <c r="G66" s="30">
        <v>18.902999877929688</v>
      </c>
      <c r="I66" s="8"/>
      <c r="J66" s="8"/>
      <c r="K66" s="8"/>
      <c r="L66" s="8"/>
      <c r="M66" s="8"/>
      <c r="N66" s="8"/>
      <c r="O66" s="36"/>
    </row>
    <row r="67" spans="2:16">
      <c r="B67" s="38" t="s">
        <v>131</v>
      </c>
      <c r="C67" t="s">
        <v>79</v>
      </c>
      <c r="D67" s="9"/>
      <c r="E67" s="8"/>
      <c r="F67" s="8"/>
      <c r="G67" s="30">
        <v>18.930999755859375</v>
      </c>
      <c r="H67" s="9"/>
      <c r="I67" s="8"/>
      <c r="J67" s="8"/>
      <c r="K67" s="8"/>
      <c r="L67" s="8"/>
      <c r="M67" s="8"/>
      <c r="N67" s="8"/>
      <c r="O67" s="36"/>
    </row>
    <row r="68" spans="2:16" ht="15.75">
      <c r="B68" s="38" t="s">
        <v>131</v>
      </c>
      <c r="C68" t="s">
        <v>79</v>
      </c>
      <c r="D68" s="4" t="e">
        <f>STDEV(C66:C68)</f>
        <v>#DIV/0!</v>
      </c>
      <c r="E68" s="1" t="e">
        <f>AVERAGE(C66:C68)</f>
        <v>#DIV/0!</v>
      </c>
      <c r="F68" s="8"/>
      <c r="G68" s="30">
        <v>18.900999069213867</v>
      </c>
      <c r="H68" s="3">
        <f>STDEV(G66:G68)</f>
        <v>1.6773180968422251E-2</v>
      </c>
      <c r="I68" s="1">
        <f>AVERAGE(G66:G68)</f>
        <v>18.911666234334309</v>
      </c>
      <c r="J68" s="8"/>
      <c r="K68" s="1" t="e">
        <f>E68-I68</f>
        <v>#DIV/0!</v>
      </c>
      <c r="L68" s="1" t="e">
        <f>K68-$K$7</f>
        <v>#DIV/0!</v>
      </c>
      <c r="M68" s="27" t="e">
        <f>SQRT((D68*D68)+(H68*H68))</f>
        <v>#DIV/0!</v>
      </c>
      <c r="N68" s="14"/>
      <c r="O68" s="44" t="e">
        <f>POWER(2,-L68)</f>
        <v>#DIV/0!</v>
      </c>
      <c r="P68" s="26" t="e">
        <f>M68/SQRT((COUNT(C66:C68)+COUNT(G66:G68)/2))</f>
        <v>#DIV/0!</v>
      </c>
    </row>
    <row r="69" spans="2:16">
      <c r="B69" s="31" t="s">
        <v>132</v>
      </c>
      <c r="C69" s="30">
        <v>30.523000717163086</v>
      </c>
      <c r="D69" s="10"/>
      <c r="E69" s="8"/>
      <c r="F69" s="8"/>
      <c r="G69" s="30">
        <v>18.620000839233398</v>
      </c>
      <c r="I69" s="8"/>
      <c r="J69" s="8"/>
      <c r="K69" s="8"/>
      <c r="L69" s="8"/>
      <c r="M69" s="8"/>
      <c r="N69" s="8"/>
      <c r="O69" s="45"/>
    </row>
    <row r="70" spans="2:16">
      <c r="B70" s="31" t="s">
        <v>132</v>
      </c>
      <c r="C70" s="30"/>
      <c r="D70" s="9"/>
      <c r="E70" s="8"/>
      <c r="F70" s="8"/>
      <c r="G70" s="30">
        <v>18.738000869750977</v>
      </c>
      <c r="H70" s="9"/>
      <c r="I70" s="8"/>
      <c r="J70" s="8"/>
      <c r="K70" s="8"/>
      <c r="L70" s="8"/>
      <c r="M70" s="8"/>
      <c r="N70" s="8"/>
      <c r="O70" s="36"/>
    </row>
    <row r="71" spans="2:16" ht="15.75">
      <c r="B71" s="31" t="s">
        <v>132</v>
      </c>
      <c r="C71" s="30">
        <v>30.423000335693359</v>
      </c>
      <c r="D71" s="4">
        <f>STDEV(C69:C71)</f>
        <v>7.0710947858485224E-2</v>
      </c>
      <c r="E71" s="1">
        <f>AVERAGE(C69:C71)</f>
        <v>30.473000526428223</v>
      </c>
      <c r="F71" s="8"/>
      <c r="G71" s="30">
        <v>18.688999176025391</v>
      </c>
      <c r="H71" s="3">
        <f>STDEV(G69:G71)</f>
        <v>5.9281733654061718E-2</v>
      </c>
      <c r="I71" s="1">
        <f>AVERAGE(G69:G71)</f>
        <v>18.68233362833659</v>
      </c>
      <c r="J71" s="8"/>
      <c r="K71" s="1">
        <f>E71-I71</f>
        <v>11.790666898091633</v>
      </c>
      <c r="L71" s="1">
        <f>K71-$K$7</f>
        <v>8.9686667124430333</v>
      </c>
      <c r="M71" s="27">
        <f>SQRT((D71*D71)+(H71*H71))</f>
        <v>9.227330107932917E-2</v>
      </c>
      <c r="N71" s="14"/>
      <c r="O71" s="37">
        <f>POWER(2,-L71)</f>
        <v>1.9960080957547792E-3</v>
      </c>
      <c r="P71" s="26">
        <f>M71/SQRT((COUNT(C69:C71)+COUNT(G69:G71)/2))</f>
        <v>4.9322154083641129E-2</v>
      </c>
    </row>
    <row r="72" spans="2:16">
      <c r="B72" s="31" t="s">
        <v>133</v>
      </c>
      <c r="C72" s="30">
        <v>28.816999435424805</v>
      </c>
      <c r="D72" s="10"/>
      <c r="E72" s="8"/>
      <c r="F72" s="8"/>
      <c r="G72" s="30">
        <v>17.370000839233398</v>
      </c>
      <c r="I72" s="8"/>
      <c r="J72" s="8"/>
      <c r="K72" s="8"/>
      <c r="L72" s="8"/>
      <c r="M72" s="8"/>
      <c r="N72" s="8"/>
      <c r="O72" s="36"/>
    </row>
    <row r="73" spans="2:16">
      <c r="B73" s="31" t="s">
        <v>133</v>
      </c>
      <c r="C73" s="30">
        <v>29.13800048828125</v>
      </c>
      <c r="D73" s="9"/>
      <c r="E73" s="8"/>
      <c r="F73" s="8"/>
      <c r="G73" s="30">
        <v>17.419000625610352</v>
      </c>
      <c r="H73" s="9"/>
      <c r="I73" s="8"/>
      <c r="J73" s="8"/>
      <c r="K73" s="8"/>
      <c r="L73" s="8"/>
      <c r="M73" s="8"/>
      <c r="N73" s="8"/>
      <c r="O73" s="36"/>
    </row>
    <row r="74" spans="2:16" ht="15.75">
      <c r="B74" s="31" t="s">
        <v>133</v>
      </c>
      <c r="C74" s="30">
        <v>29.066999435424805</v>
      </c>
      <c r="D74" s="4">
        <f>STDEV(C72:C74)</f>
        <v>0.16861337701067797</v>
      </c>
      <c r="E74" s="1">
        <f>AVERAGE(C72:C74)</f>
        <v>29.007333119710285</v>
      </c>
      <c r="F74" s="8"/>
      <c r="G74" s="30">
        <v>17.423999786376953</v>
      </c>
      <c r="H74" s="3">
        <f>STDEV(G72:G74)</f>
        <v>2.9838054466206354E-2</v>
      </c>
      <c r="I74" s="1">
        <f>AVERAGE(G72:G74)</f>
        <v>17.404333750406902</v>
      </c>
      <c r="J74" s="8"/>
      <c r="K74" s="1">
        <f>E74-I74</f>
        <v>11.602999369303383</v>
      </c>
      <c r="L74" s="1">
        <f>K74-$K$7</f>
        <v>8.7809991836547834</v>
      </c>
      <c r="M74" s="27">
        <f>SQRT((D74*D74)+(H74*H74))</f>
        <v>0.17123311712771372</v>
      </c>
      <c r="N74" s="14"/>
      <c r="O74" s="37">
        <f>POWER(2,-L74)</f>
        <v>2.27329529884201E-3</v>
      </c>
      <c r="P74" s="26">
        <f>M74/SQRT((COUNT(C72:C74)+COUNT(G72:G74)/2))</f>
        <v>8.0720065523144494E-2</v>
      </c>
    </row>
    <row r="75" spans="2:16">
      <c r="B75" s="31" t="s">
        <v>134</v>
      </c>
      <c r="C75" s="30">
        <v>30.966999053955078</v>
      </c>
      <c r="D75" s="10"/>
      <c r="E75" s="8"/>
      <c r="F75" s="8"/>
      <c r="G75" s="30">
        <v>18.128000259399414</v>
      </c>
      <c r="I75" s="8"/>
      <c r="J75" s="8"/>
      <c r="K75" s="8"/>
      <c r="L75" s="8"/>
      <c r="M75" s="8"/>
      <c r="N75" s="8"/>
      <c r="O75" s="36"/>
    </row>
    <row r="76" spans="2:16">
      <c r="B76" s="31" t="s">
        <v>134</v>
      </c>
      <c r="C76" s="30">
        <v>31.754999160766602</v>
      </c>
      <c r="D76" s="9"/>
      <c r="E76" s="8"/>
      <c r="F76" s="8"/>
      <c r="G76" s="30">
        <v>18.10099983215332</v>
      </c>
      <c r="H76" s="9"/>
      <c r="I76" s="8"/>
      <c r="J76" s="8"/>
      <c r="K76" s="8"/>
      <c r="L76" s="8"/>
      <c r="M76" s="8"/>
      <c r="N76" s="8"/>
      <c r="O76" s="36"/>
    </row>
    <row r="77" spans="2:16" ht="15.75">
      <c r="B77" s="31" t="s">
        <v>134</v>
      </c>
      <c r="C77" s="30">
        <v>31.417999267578125</v>
      </c>
      <c r="D77" s="4">
        <f>STDEV(C75:C77)</f>
        <v>0.39537203767086071</v>
      </c>
      <c r="E77" s="1">
        <f>AVERAGE(C75:C77)</f>
        <v>31.379999160766602</v>
      </c>
      <c r="F77" s="8"/>
      <c r="G77" s="30">
        <v>18.117000579833984</v>
      </c>
      <c r="H77" s="3">
        <f>STDEV(G75:G77)</f>
        <v>1.3577186431375792E-2</v>
      </c>
      <c r="I77" s="1">
        <f>AVERAGE(G75:G77)</f>
        <v>18.115333557128906</v>
      </c>
      <c r="J77" s="8"/>
      <c r="K77" s="1">
        <f>E77-I77</f>
        <v>13.264665603637695</v>
      </c>
      <c r="L77" s="1">
        <f>K77-$K$7</f>
        <v>10.442665417989096</v>
      </c>
      <c r="M77" s="27">
        <f>SQRT((D77*D77)+(H77*H77))</f>
        <v>0.39560509117477349</v>
      </c>
      <c r="N77" s="14"/>
      <c r="O77" s="37">
        <f>POWER(2,-L77)</f>
        <v>7.185292869695695E-4</v>
      </c>
      <c r="P77" s="26">
        <f>M77/SQRT((COUNT(C75:C77)+COUNT(G75:G77)/2))</f>
        <v>0.18649002842773652</v>
      </c>
    </row>
    <row r="78" spans="2:16">
      <c r="B78" s="31" t="s">
        <v>135</v>
      </c>
      <c r="C78" s="30">
        <v>32.216999053955078</v>
      </c>
      <c r="D78" s="10"/>
      <c r="E78" s="8"/>
      <c r="F78" s="8"/>
      <c r="G78" s="30">
        <v>19.239999771118164</v>
      </c>
      <c r="I78" s="8"/>
      <c r="J78" s="8"/>
      <c r="K78" s="8"/>
      <c r="L78" s="8"/>
      <c r="M78" s="8"/>
      <c r="N78" s="8"/>
      <c r="O78" s="36"/>
    </row>
    <row r="79" spans="2:16">
      <c r="B79" s="31" t="s">
        <v>135</v>
      </c>
      <c r="C79" s="30">
        <v>32.256999969482422</v>
      </c>
      <c r="D79" s="9"/>
      <c r="E79" s="8"/>
      <c r="F79" s="8"/>
      <c r="G79" s="30">
        <v>19.315999984741211</v>
      </c>
      <c r="H79" s="9"/>
      <c r="I79" s="8"/>
      <c r="J79" s="8"/>
      <c r="K79" s="8"/>
      <c r="L79" s="8"/>
      <c r="M79" s="8"/>
      <c r="N79" s="8"/>
      <c r="O79" s="36"/>
    </row>
    <row r="80" spans="2:16" ht="15.75">
      <c r="B80" s="31" t="s">
        <v>135</v>
      </c>
      <c r="C80" s="30"/>
      <c r="D80" s="4">
        <f>STDEV(C78:C80)</f>
        <v>2.8284918623055027E-2</v>
      </c>
      <c r="E80" s="1">
        <f>AVERAGE(C78:C80)</f>
        <v>32.23699951171875</v>
      </c>
      <c r="F80" s="8"/>
      <c r="G80" s="30">
        <v>19.329999923706055</v>
      </c>
      <c r="H80" s="3">
        <f>STDEV(G78:G80)</f>
        <v>4.842874185786044E-2</v>
      </c>
      <c r="I80" s="1">
        <f>AVERAGE(G78:G80)</f>
        <v>19.295333226521809</v>
      </c>
      <c r="J80" s="8"/>
      <c r="K80" s="1">
        <f>E80-I80</f>
        <v>12.941666285196941</v>
      </c>
      <c r="L80" s="1">
        <f>K80-$K$7</f>
        <v>10.119666099548342</v>
      </c>
      <c r="M80" s="27">
        <f>SQRT((D80*D80)+(H80*H80))</f>
        <v>5.6083684431821428E-2</v>
      </c>
      <c r="N80" s="14"/>
      <c r="O80" s="37">
        <f>POWER(2,-L80)</f>
        <v>8.9882875535772196E-4</v>
      </c>
      <c r="P80" s="26">
        <f>M80/SQRT((COUNT(C78:C80)+COUNT(G78:G80)/2))</f>
        <v>2.9977990304546193E-2</v>
      </c>
    </row>
    <row r="81" spans="2:16">
      <c r="B81" s="38" t="s">
        <v>136</v>
      </c>
      <c r="C81" s="30">
        <v>32.555000305175781</v>
      </c>
      <c r="D81" s="10"/>
      <c r="E81" s="8"/>
      <c r="F81" s="8"/>
      <c r="G81" s="30">
        <v>20.565000534057617</v>
      </c>
      <c r="I81" s="8"/>
      <c r="J81" s="8"/>
      <c r="K81" s="8"/>
      <c r="L81" s="8"/>
      <c r="M81" s="8"/>
      <c r="N81" s="8"/>
      <c r="O81" s="36"/>
    </row>
    <row r="82" spans="2:16">
      <c r="B82" s="38" t="s">
        <v>136</v>
      </c>
      <c r="C82" t="s">
        <v>79</v>
      </c>
      <c r="D82" s="9"/>
      <c r="E82" s="8"/>
      <c r="F82" s="8"/>
      <c r="G82" s="30">
        <v>20.601999282836914</v>
      </c>
      <c r="H82" s="9"/>
      <c r="I82" s="8"/>
      <c r="J82" s="8"/>
      <c r="K82" s="8"/>
      <c r="L82" s="8"/>
      <c r="M82" s="8"/>
      <c r="N82" s="8"/>
      <c r="O82" s="36"/>
    </row>
    <row r="83" spans="2:16" ht="15.75">
      <c r="B83" s="38" t="s">
        <v>136</v>
      </c>
      <c r="C83" t="s">
        <v>79</v>
      </c>
      <c r="D83" s="4" t="e">
        <f>STDEV(C81:C83)</f>
        <v>#DIV/0!</v>
      </c>
      <c r="E83" s="1">
        <f>AVERAGE(C81:C83)</f>
        <v>32.555000305175781</v>
      </c>
      <c r="F83" s="8"/>
      <c r="G83" s="30">
        <v>20.642999649047852</v>
      </c>
      <c r="H83" s="3">
        <f>STDEV(G81:G83)</f>
        <v>3.9016661782551976E-2</v>
      </c>
      <c r="I83" s="1">
        <f>AVERAGE(G81:G83)</f>
        <v>20.603333155314129</v>
      </c>
      <c r="J83" s="8"/>
      <c r="K83" s="1">
        <f>E83-I83</f>
        <v>11.951667149861652</v>
      </c>
      <c r="L83" s="1">
        <f>K83-$K$7</f>
        <v>9.1296669642130528</v>
      </c>
      <c r="M83" s="27" t="e">
        <f>SQRT((D83*D83)+(H83*H83))</f>
        <v>#DIV/0!</v>
      </c>
      <c r="N83" s="14"/>
      <c r="O83" s="44">
        <f>POWER(2,-L83)</f>
        <v>1.7852391132921661E-3</v>
      </c>
      <c r="P83" s="26" t="e">
        <f>M83/SQRT((COUNT(C81:C83)+COUNT(G81:G83)/2))</f>
        <v>#DIV/0!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5" workbookViewId="0">
      <selection activeCell="O215" sqref="O215"/>
    </sheetView>
  </sheetViews>
  <sheetFormatPr defaultRowHeight="12.75"/>
  <cols>
    <col min="1" max="1" width="0.7109375" customWidth="1"/>
    <col min="2" max="2" width="21.140625" style="31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4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2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5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16.948999404907227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6"/>
    </row>
    <row r="6" spans="2:16">
      <c r="B6" s="33" t="s">
        <v>4</v>
      </c>
      <c r="C6" s="30">
        <v>16.780000686645508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6"/>
    </row>
    <row r="7" spans="2:16" ht="15.75">
      <c r="B7" s="33"/>
      <c r="C7" s="30">
        <v>16.884000778198242</v>
      </c>
      <c r="D7" s="4">
        <f>STDEV(C5:C8)</f>
        <v>8.5246121408478967E-2</v>
      </c>
      <c r="E7" s="1">
        <f>AVERAGE(C5:C8)</f>
        <v>16.871000289916992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2.8220001856485997</v>
      </c>
      <c r="L7" s="1">
        <f>K7-$K$7</f>
        <v>0</v>
      </c>
      <c r="M7" s="27">
        <f>SQRT((D7*D7)+(H7*H7))</f>
        <v>9.1858101219301186E-2</v>
      </c>
      <c r="N7" s="14"/>
      <c r="O7" s="37">
        <f>POWER(2,-L7)</f>
        <v>1</v>
      </c>
      <c r="P7" s="26">
        <f>M7/SQRT((COUNT(C5:C8)+COUNT(G5:G8)/2))</f>
        <v>4.3302324186058762E-2</v>
      </c>
    </row>
    <row r="8" spans="2:16">
      <c r="B8" s="33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6"/>
    </row>
    <row r="9" spans="2:16">
      <c r="B9" s="31" t="s">
        <v>9</v>
      </c>
      <c r="C9" s="30">
        <v>25.440999984741211</v>
      </c>
      <c r="D9" s="10"/>
      <c r="E9" s="8"/>
      <c r="F9" s="8"/>
      <c r="G9" s="30">
        <v>17.246000289916992</v>
      </c>
      <c r="I9" s="8"/>
      <c r="J9" s="8"/>
      <c r="K9" s="8"/>
      <c r="L9" s="8"/>
      <c r="M9" s="8"/>
      <c r="N9" s="8"/>
      <c r="O9" s="36"/>
    </row>
    <row r="10" spans="2:16">
      <c r="B10" s="31" t="s">
        <v>9</v>
      </c>
      <c r="C10" s="30">
        <v>25.124000549316406</v>
      </c>
      <c r="D10" s="9"/>
      <c r="E10" s="8"/>
      <c r="F10" s="8"/>
      <c r="G10" s="30">
        <v>17.49799919128418</v>
      </c>
      <c r="H10" s="9"/>
      <c r="I10" s="8"/>
      <c r="J10" s="8"/>
      <c r="K10" s="8"/>
      <c r="L10" s="8"/>
      <c r="M10" s="8"/>
      <c r="N10" s="8"/>
      <c r="O10" s="36"/>
    </row>
    <row r="11" spans="2:16" ht="15.75">
      <c r="B11" s="31" t="s">
        <v>9</v>
      </c>
      <c r="C11" s="30">
        <v>25.334999084472656</v>
      </c>
      <c r="D11" s="4">
        <f>STDEV(C9:C11)</f>
        <v>0.16137183498352475</v>
      </c>
      <c r="E11" s="1">
        <f>AVERAGE(C9:C11)</f>
        <v>25.299999872843426</v>
      </c>
      <c r="F11" s="8"/>
      <c r="G11" s="30">
        <v>17.200000762939453</v>
      </c>
      <c r="H11" s="3">
        <f>STDEV(G9:G11)</f>
        <v>0.16042779583993227</v>
      </c>
      <c r="I11" s="1">
        <f>AVERAGE(G9:G11)</f>
        <v>17.314666748046875</v>
      </c>
      <c r="J11" s="8"/>
      <c r="K11" s="1">
        <f>E11-I11</f>
        <v>7.9853331247965507</v>
      </c>
      <c r="L11" s="1">
        <f>K11-$K$7</f>
        <v>5.163332939147951</v>
      </c>
      <c r="M11" s="27">
        <f>SQRT((D11*D11)+(H11*H11))</f>
        <v>0.22754768028703112</v>
      </c>
      <c r="N11" s="14"/>
      <c r="O11" s="37">
        <f>POWER(2,-L11)</f>
        <v>2.7904992345074726E-2</v>
      </c>
      <c r="P11" s="26">
        <f>M11/SQRT((COUNT(C9:C11)+COUNT(G9:G11)/2))</f>
        <v>0.1072670051828188</v>
      </c>
    </row>
    <row r="12" spans="2:16">
      <c r="B12" s="31" t="s">
        <v>10</v>
      </c>
      <c r="C12" s="30">
        <v>30.591999053955078</v>
      </c>
      <c r="D12" s="10"/>
      <c r="E12" s="8"/>
      <c r="F12" s="8"/>
      <c r="G12" s="30">
        <v>19.156000137329102</v>
      </c>
      <c r="I12" s="8"/>
      <c r="J12" s="8"/>
      <c r="K12" s="8"/>
      <c r="L12" s="8"/>
      <c r="M12" s="8"/>
      <c r="N12" s="8"/>
      <c r="O12" s="36"/>
    </row>
    <row r="13" spans="2:16">
      <c r="B13" s="31" t="s">
        <v>10</v>
      </c>
      <c r="C13" s="30">
        <v>30.552000045776367</v>
      </c>
      <c r="D13" s="9"/>
      <c r="E13" s="8"/>
      <c r="F13" s="8"/>
      <c r="G13" s="30">
        <v>19.131999969482422</v>
      </c>
      <c r="H13" s="9"/>
      <c r="I13" s="8"/>
      <c r="J13" s="8"/>
      <c r="K13" s="8"/>
      <c r="L13" s="8"/>
      <c r="M13" s="8"/>
      <c r="N13" s="8"/>
      <c r="O13" s="36"/>
    </row>
    <row r="14" spans="2:16" ht="15.75">
      <c r="B14" s="31" t="s">
        <v>10</v>
      </c>
      <c r="C14" s="30"/>
      <c r="D14" s="4">
        <f>STDEV(C12:C14)</f>
        <v>2.8283569923902678E-2</v>
      </c>
      <c r="E14" s="1">
        <f>AVERAGE(C12:C14)</f>
        <v>30.571999549865723</v>
      </c>
      <c r="F14" s="8"/>
      <c r="G14" s="30">
        <v>19.141000747680664</v>
      </c>
      <c r="H14" s="3">
        <f>STDEV(G12:G14)</f>
        <v>1.2124381459607217E-2</v>
      </c>
      <c r="I14" s="1">
        <f>AVERAGE(G12:G14)</f>
        <v>19.14300028483073</v>
      </c>
      <c r="J14" s="8"/>
      <c r="K14" s="1">
        <f>E14-I14</f>
        <v>11.428999265034992</v>
      </c>
      <c r="L14" s="1">
        <f>K14-$K$7</f>
        <v>8.6069990793863926</v>
      </c>
      <c r="M14" s="27">
        <f>SQRT((D14*D14)+(H14*H14))</f>
        <v>3.0772730678611533E-2</v>
      </c>
      <c r="N14" s="14"/>
      <c r="O14" s="37">
        <f>POWER(2,-L14)</f>
        <v>2.5646913346762234E-3</v>
      </c>
      <c r="P14" s="26">
        <f>M14/SQRT((COUNT(C12:C14)+COUNT(G12:G14)/2))</f>
        <v>1.644871643640456E-2</v>
      </c>
    </row>
    <row r="15" spans="2:16">
      <c r="B15" s="31" t="s">
        <v>11</v>
      </c>
      <c r="C15" s="30">
        <v>28.701000213623047</v>
      </c>
      <c r="D15" s="10"/>
      <c r="E15" s="8"/>
      <c r="F15" s="8"/>
      <c r="G15" s="30">
        <v>17.496000289916992</v>
      </c>
      <c r="I15" s="8"/>
      <c r="J15" s="8"/>
      <c r="K15" s="8"/>
      <c r="L15" s="8"/>
      <c r="M15" s="8"/>
      <c r="N15" s="8"/>
      <c r="O15" s="36"/>
    </row>
    <row r="16" spans="2:16">
      <c r="B16" s="31" t="s">
        <v>11</v>
      </c>
      <c r="C16" s="30">
        <v>27.993000030517578</v>
      </c>
      <c r="D16" s="9"/>
      <c r="E16" s="8"/>
      <c r="F16" s="8"/>
      <c r="G16" s="30">
        <v>17.554000854492187</v>
      </c>
      <c r="H16" s="9"/>
      <c r="I16" s="8"/>
      <c r="J16" s="8"/>
      <c r="K16" s="8"/>
      <c r="L16" s="8"/>
      <c r="M16" s="8"/>
      <c r="N16" s="8"/>
      <c r="O16" s="36"/>
    </row>
    <row r="17" spans="2:16" ht="15.75">
      <c r="B17" s="31" t="s">
        <v>11</v>
      </c>
      <c r="C17" s="30">
        <v>28.226999282836914</v>
      </c>
      <c r="D17" s="4">
        <f>STDEV(C15:C17)</f>
        <v>0.36071613764589905</v>
      </c>
      <c r="E17" s="1">
        <f>AVERAGE(C15:C17)</f>
        <v>28.306999842325848</v>
      </c>
      <c r="F17" s="8"/>
      <c r="G17" s="30">
        <v>17.531999588012695</v>
      </c>
      <c r="H17" s="3">
        <f>STDEV(G15:G17)</f>
        <v>2.9280456169961794E-2</v>
      </c>
      <c r="I17" s="1">
        <f>AVERAGE(G15:G17)</f>
        <v>17.527333577473957</v>
      </c>
      <c r="J17" s="8"/>
      <c r="K17" s="1">
        <f>E17-I17</f>
        <v>10.77966626485189</v>
      </c>
      <c r="L17" s="1">
        <f>K17-$K$7</f>
        <v>7.9576660792032907</v>
      </c>
      <c r="M17" s="27">
        <f>SQRT((D17*D17)+(H17*H17))</f>
        <v>0.36190257953169697</v>
      </c>
      <c r="N17" s="14"/>
      <c r="O17" s="37">
        <f>POWER(2,-L17)</f>
        <v>4.0225718926146506E-3</v>
      </c>
      <c r="P17" s="26">
        <f>M17/SQRT((COUNT(C15:C17)+COUNT(G15:G17)/2))</f>
        <v>0.17060251207717786</v>
      </c>
    </row>
    <row r="18" spans="2:16">
      <c r="B18" s="31" t="s">
        <v>12</v>
      </c>
      <c r="C18" s="30"/>
      <c r="D18" s="10"/>
      <c r="E18" s="8"/>
      <c r="F18" s="8"/>
      <c r="G18" s="30">
        <v>17.917999267578125</v>
      </c>
      <c r="I18" s="8"/>
      <c r="J18" s="8"/>
      <c r="K18" s="8"/>
      <c r="L18" s="8"/>
      <c r="M18" s="8"/>
      <c r="N18" s="8"/>
      <c r="O18" s="36"/>
    </row>
    <row r="19" spans="2:16">
      <c r="B19" s="31" t="s">
        <v>12</v>
      </c>
      <c r="C19" s="30">
        <v>30.475000381469727</v>
      </c>
      <c r="D19" s="9"/>
      <c r="E19" s="8"/>
      <c r="F19" s="8"/>
      <c r="G19" s="30">
        <v>17.933000564575195</v>
      </c>
      <c r="H19" s="9"/>
      <c r="I19" s="8"/>
      <c r="J19" s="8"/>
      <c r="K19" s="8"/>
      <c r="L19" s="8"/>
      <c r="M19" s="8"/>
      <c r="N19" s="8"/>
      <c r="O19" s="36"/>
    </row>
    <row r="20" spans="2:16" ht="15.75">
      <c r="B20" s="31" t="s">
        <v>12</v>
      </c>
      <c r="C20" s="30">
        <v>30.202999114990234</v>
      </c>
      <c r="D20" s="4">
        <f>STDEV(C18:C20)</f>
        <v>0.19233394001897808</v>
      </c>
      <c r="E20" s="1">
        <f>AVERAGE(C18:C20)</f>
        <v>30.33899974822998</v>
      </c>
      <c r="F20" s="8"/>
      <c r="G20" s="30">
        <v>17.934999465942383</v>
      </c>
      <c r="H20" s="3">
        <f>STDEV(G18:G20)</f>
        <v>9.2919433085349879E-3</v>
      </c>
      <c r="I20" s="1">
        <f>AVERAGE(G18:G20)</f>
        <v>17.928666432698567</v>
      </c>
      <c r="J20" s="8"/>
      <c r="K20" s="1">
        <f>E20-I20</f>
        <v>12.410333315531414</v>
      </c>
      <c r="L20" s="1">
        <f>K20-$K$7</f>
        <v>9.5883331298828143</v>
      </c>
      <c r="M20" s="27">
        <f>SQRT((D20*D20)+(H20*H20))</f>
        <v>0.19255826311449969</v>
      </c>
      <c r="N20" s="14"/>
      <c r="O20" s="37">
        <f>POWER(2,-L20)</f>
        <v>1.2990447721651617E-3</v>
      </c>
      <c r="P20" s="26">
        <f>M20/SQRT((COUNT(C18:C20)+COUNT(G18:G20)/2))</f>
        <v>0.10292672108096114</v>
      </c>
    </row>
    <row r="21" spans="2:16">
      <c r="B21" s="31" t="s">
        <v>13</v>
      </c>
      <c r="C21" s="30">
        <v>24.591999053955078</v>
      </c>
      <c r="D21" s="10"/>
      <c r="E21" s="8"/>
      <c r="F21" s="8"/>
      <c r="G21" s="30">
        <v>16.947999954223633</v>
      </c>
      <c r="I21" s="8"/>
      <c r="J21" s="8"/>
      <c r="K21" s="8"/>
      <c r="L21" s="8"/>
      <c r="M21" s="8"/>
      <c r="N21" s="8"/>
      <c r="O21" s="36"/>
    </row>
    <row r="22" spans="2:16">
      <c r="B22" s="31" t="s">
        <v>13</v>
      </c>
      <c r="C22" s="30">
        <v>24.618999481201172</v>
      </c>
      <c r="D22" s="9"/>
      <c r="E22" s="8"/>
      <c r="F22" s="8"/>
      <c r="G22" s="30">
        <v>16.936000823974609</v>
      </c>
      <c r="H22" s="9"/>
      <c r="I22" s="8"/>
      <c r="J22" s="8"/>
      <c r="K22" s="8"/>
      <c r="L22" s="8"/>
      <c r="M22" s="8"/>
      <c r="N22" s="8"/>
      <c r="O22" s="36"/>
    </row>
    <row r="23" spans="2:16" ht="15.75">
      <c r="B23" s="31" t="s">
        <v>13</v>
      </c>
      <c r="C23" s="30">
        <v>24.426000595092773</v>
      </c>
      <c r="D23" s="4">
        <f>STDEV(C21:C23)</f>
        <v>0.10450923520213769</v>
      </c>
      <c r="E23" s="1">
        <f>AVERAGE(C21:C23)</f>
        <v>24.545666376749676</v>
      </c>
      <c r="F23" s="8"/>
      <c r="G23" s="30">
        <v>17.041999816894531</v>
      </c>
      <c r="H23" s="3">
        <f>STDEV(G21:G23)</f>
        <v>5.804558525980312E-2</v>
      </c>
      <c r="I23" s="1">
        <f>AVERAGE(G21:G23)</f>
        <v>16.97533353169759</v>
      </c>
      <c r="J23" s="8"/>
      <c r="K23" s="1">
        <f>E23-I23</f>
        <v>7.5703328450520857</v>
      </c>
      <c r="L23" s="1">
        <f>K23-$K$7</f>
        <v>4.748332659403486</v>
      </c>
      <c r="M23" s="27">
        <f>SQRT((D23*D23)+(H23*H23))</f>
        <v>0.11954693727021537</v>
      </c>
      <c r="N23" s="14"/>
      <c r="O23" s="37">
        <f>POWER(2,-L23)</f>
        <v>3.7205696592264102E-2</v>
      </c>
      <c r="P23" s="26">
        <f>M23/SQRT((COUNT(C21:C23)+COUNT(G21:G23)/2))</f>
        <v>5.6354966675901404E-2</v>
      </c>
    </row>
    <row r="24" spans="2:16">
      <c r="B24" s="31" t="s">
        <v>14</v>
      </c>
      <c r="C24" s="30">
        <v>29.052999496459961</v>
      </c>
      <c r="D24" s="10"/>
      <c r="E24" s="8"/>
      <c r="F24" s="8"/>
      <c r="G24" s="30">
        <v>17.853000640869141</v>
      </c>
      <c r="I24" s="8"/>
      <c r="J24" s="8"/>
      <c r="K24" s="8"/>
      <c r="L24" s="8"/>
      <c r="M24" s="8"/>
      <c r="N24" s="8"/>
      <c r="O24" s="36"/>
    </row>
    <row r="25" spans="2:16">
      <c r="B25" s="31" t="s">
        <v>14</v>
      </c>
      <c r="C25" s="30"/>
      <c r="D25" s="9"/>
      <c r="E25" s="8"/>
      <c r="F25" s="8"/>
      <c r="G25" s="30">
        <v>17.919000625610352</v>
      </c>
      <c r="H25" s="9"/>
      <c r="I25" s="8"/>
      <c r="J25" s="8"/>
      <c r="K25" s="8"/>
      <c r="L25" s="8"/>
      <c r="M25" s="8"/>
      <c r="N25" s="8"/>
      <c r="O25" s="36"/>
    </row>
    <row r="26" spans="2:16" ht="15.75">
      <c r="B26" s="31" t="s">
        <v>14</v>
      </c>
      <c r="C26" s="30">
        <v>29.090000152587891</v>
      </c>
      <c r="D26" s="4">
        <f>STDEV(C24:C26)</f>
        <v>2.6163414856410667E-2</v>
      </c>
      <c r="E26" s="1">
        <f>AVERAGE(C24:C26)</f>
        <v>29.071499824523926</v>
      </c>
      <c r="F26" s="8"/>
      <c r="G26" s="30">
        <v>17.940999984741211</v>
      </c>
      <c r="H26" s="3">
        <f>STDEV(G24:G26)</f>
        <v>4.5796386884271928E-2</v>
      </c>
      <c r="I26" s="1">
        <f>AVERAGE(G24:G26)</f>
        <v>17.904333750406902</v>
      </c>
      <c r="J26" s="8"/>
      <c r="K26" s="1">
        <f>E26-I26</f>
        <v>11.167166074117024</v>
      </c>
      <c r="L26" s="1">
        <f>K26-$K$7</f>
        <v>8.3451658884684239</v>
      </c>
      <c r="M26" s="27">
        <f>SQRT((D26*D26)+(H26*H26))</f>
        <v>5.2743087969918521E-2</v>
      </c>
      <c r="N26" s="14"/>
      <c r="O26" s="37">
        <f>POWER(2,-L26)</f>
        <v>3.0750681760479716E-3</v>
      </c>
      <c r="P26" s="26">
        <f>M26/SQRT((COUNT(C24:C26)+COUNT(G24:G26)/2))</f>
        <v>2.819236638627335E-2</v>
      </c>
    </row>
    <row r="27" spans="2:16">
      <c r="B27" s="31" t="s">
        <v>15</v>
      </c>
      <c r="C27" s="30">
        <v>27.16200065612793</v>
      </c>
      <c r="D27" s="10"/>
      <c r="E27" s="8"/>
      <c r="F27" s="8"/>
      <c r="G27" s="30">
        <v>17.454000473022461</v>
      </c>
      <c r="I27" s="8"/>
      <c r="J27" s="8"/>
      <c r="K27" s="8"/>
      <c r="L27" s="8"/>
      <c r="M27" s="8"/>
      <c r="N27" s="8"/>
      <c r="O27" s="36"/>
    </row>
    <row r="28" spans="2:16">
      <c r="B28" s="31" t="s">
        <v>15</v>
      </c>
      <c r="C28" s="30">
        <v>27.096000671386719</v>
      </c>
      <c r="D28" s="9"/>
      <c r="E28" s="8"/>
      <c r="F28" s="8"/>
      <c r="G28" s="30"/>
      <c r="H28" s="9"/>
      <c r="I28" s="8"/>
      <c r="J28" s="8"/>
      <c r="K28" s="8"/>
      <c r="L28" s="8"/>
      <c r="M28" s="8"/>
      <c r="N28" s="8"/>
      <c r="O28" s="36"/>
    </row>
    <row r="29" spans="2:16" ht="15.75">
      <c r="B29" s="31" t="s">
        <v>15</v>
      </c>
      <c r="C29" s="30">
        <v>27.139999389648437</v>
      </c>
      <c r="D29" s="4">
        <f>STDEV(C27:C29)</f>
        <v>3.3605408595482084E-2</v>
      </c>
      <c r="E29" s="1">
        <f>AVERAGE(C27:C29)</f>
        <v>27.132666905721027</v>
      </c>
      <c r="F29" s="8"/>
      <c r="G29" s="30">
        <v>17.577999114990234</v>
      </c>
      <c r="H29" s="3">
        <f>STDEV(G27:G29)</f>
        <v>8.7680280593335422E-2</v>
      </c>
      <c r="I29" s="1">
        <f>AVERAGE(G27:G29)</f>
        <v>17.515999794006348</v>
      </c>
      <c r="J29" s="8"/>
      <c r="K29" s="1">
        <f>E29-I29</f>
        <v>9.6166671117146798</v>
      </c>
      <c r="L29" s="1">
        <f>K29-$K$7</f>
        <v>6.7946669260660801</v>
      </c>
      <c r="M29" s="27">
        <f>SQRT((D29*D29)+(H29*H29))</f>
        <v>9.3899707623588125E-2</v>
      </c>
      <c r="N29" s="14"/>
      <c r="O29" s="37">
        <f>POWER(2,-L29)</f>
        <v>9.0074413856446375E-3</v>
      </c>
      <c r="P29" s="26">
        <f>M29/SQRT((COUNT(C27:C29)+COUNT(G27:G29)/2))</f>
        <v>4.6949853811794062E-2</v>
      </c>
    </row>
    <row r="30" spans="2:16">
      <c r="B30" s="31" t="s">
        <v>16</v>
      </c>
      <c r="C30" s="30">
        <v>31.277999877929687</v>
      </c>
      <c r="D30" s="10"/>
      <c r="E30" s="8"/>
      <c r="F30" s="8"/>
      <c r="G30" s="30">
        <v>17.952999114990234</v>
      </c>
      <c r="I30" s="8"/>
      <c r="J30" s="8"/>
      <c r="K30" s="8"/>
      <c r="L30" s="8"/>
      <c r="M30" s="8"/>
      <c r="N30" s="8"/>
      <c r="O30" s="36"/>
    </row>
    <row r="31" spans="2:16">
      <c r="B31" s="31" t="s">
        <v>16</v>
      </c>
      <c r="C31" s="30">
        <v>31.371999740600586</v>
      </c>
      <c r="D31" s="9"/>
      <c r="E31" s="8"/>
      <c r="F31" s="8"/>
      <c r="G31" s="30">
        <v>18</v>
      </c>
      <c r="H31" s="9"/>
      <c r="I31" s="8"/>
      <c r="J31" s="8"/>
      <c r="K31" s="8"/>
      <c r="L31" s="8"/>
      <c r="M31" s="8"/>
      <c r="N31" s="8"/>
      <c r="O31" s="36"/>
    </row>
    <row r="32" spans="2:16" ht="15.75">
      <c r="B32" s="31" t="s">
        <v>16</v>
      </c>
      <c r="C32" s="30">
        <v>30.822999954223633</v>
      </c>
      <c r="D32" s="4">
        <f>STDEV(C30:C32)</f>
        <v>0.29361586872310697</v>
      </c>
      <c r="E32" s="1">
        <f>AVERAGE(C30:C32)</f>
        <v>31.157666524251301</v>
      </c>
      <c r="F32" s="8"/>
      <c r="G32" s="30">
        <v>18.125999450683594</v>
      </c>
      <c r="H32" s="3">
        <f>STDEV(G30:G32)</f>
        <v>8.9455818624133876E-2</v>
      </c>
      <c r="I32" s="1">
        <f>AVERAGE(G30:G32)</f>
        <v>18.026332855224609</v>
      </c>
      <c r="J32" s="8"/>
      <c r="K32" s="1">
        <f>E32-I32</f>
        <v>13.131333669026692</v>
      </c>
      <c r="L32" s="1">
        <f>K32-$K$7</f>
        <v>10.309333483378092</v>
      </c>
      <c r="M32" s="27">
        <f>SQRT((D32*D32)+(H32*H32))</f>
        <v>0.30694074648332165</v>
      </c>
      <c r="N32" s="14"/>
      <c r="O32" s="37">
        <f>POWER(2,-L32)</f>
        <v>7.8810010651086026E-4</v>
      </c>
      <c r="P32" s="26">
        <f>M32/SQRT((COUNT(C30:C32)+COUNT(G30:G32)/2))</f>
        <v>0.14469325550721179</v>
      </c>
    </row>
    <row r="33" spans="2:16">
      <c r="B33" s="31" t="s">
        <v>17</v>
      </c>
      <c r="C33" s="30">
        <v>25.23699951171875</v>
      </c>
      <c r="D33" s="10"/>
      <c r="E33" s="8"/>
      <c r="F33" s="8"/>
      <c r="G33" s="30">
        <v>17.570999145507812</v>
      </c>
      <c r="I33" s="8"/>
      <c r="J33" s="8"/>
      <c r="K33" s="8"/>
      <c r="L33" s="8"/>
      <c r="M33" s="8"/>
      <c r="N33" s="8"/>
      <c r="O33" s="36"/>
    </row>
    <row r="34" spans="2:16">
      <c r="B34" s="31" t="s">
        <v>17</v>
      </c>
      <c r="C34" s="30">
        <v>25.235000610351563</v>
      </c>
      <c r="D34" s="9"/>
      <c r="E34" s="8"/>
      <c r="F34" s="8"/>
      <c r="G34" s="30">
        <v>17.243999481201172</v>
      </c>
      <c r="H34" s="9"/>
      <c r="I34" s="8"/>
      <c r="J34" s="8"/>
      <c r="K34" s="8"/>
      <c r="L34" s="8"/>
      <c r="M34" s="8"/>
      <c r="N34" s="8"/>
      <c r="O34" s="36"/>
    </row>
    <row r="35" spans="2:16" ht="15.75">
      <c r="B35" s="31" t="s">
        <v>17</v>
      </c>
      <c r="C35" s="30">
        <v>25.479999542236328</v>
      </c>
      <c r="D35" s="4">
        <f>STDEV(C33:C35)</f>
        <v>0.14087671150270348</v>
      </c>
      <c r="E35" s="1">
        <f>AVERAGE(C33:C35)</f>
        <v>25.317333221435547</v>
      </c>
      <c r="F35" s="8"/>
      <c r="G35" s="30">
        <v>17.141000747680664</v>
      </c>
      <c r="H35" s="3">
        <f>STDEV(G33:G35)</f>
        <v>0.22451285846524058</v>
      </c>
      <c r="I35" s="1">
        <f>AVERAGE(G33:G35)</f>
        <v>17.318666458129883</v>
      </c>
      <c r="J35" s="8"/>
      <c r="K35" s="1">
        <f>E35-I35</f>
        <v>7.9986667633056641</v>
      </c>
      <c r="L35" s="1">
        <f>K35-$K$7</f>
        <v>5.1766665776570644</v>
      </c>
      <c r="M35" s="27">
        <f>SQRT((D35*D35)+(H35*H35))</f>
        <v>0.26505145059035062</v>
      </c>
      <c r="N35" s="14"/>
      <c r="O35" s="37">
        <f>POWER(2,-L35)</f>
        <v>2.7648277680172903E-2</v>
      </c>
      <c r="P35" s="26">
        <f>M35/SQRT((COUNT(C33:C35)+COUNT(G33:G35)/2))</f>
        <v>0.12494645205051205</v>
      </c>
    </row>
    <row r="36" spans="2:16">
      <c r="B36" s="31" t="s">
        <v>18</v>
      </c>
      <c r="C36" s="30">
        <v>30.187000274658203</v>
      </c>
      <c r="D36" s="10"/>
      <c r="E36" s="8"/>
      <c r="F36" s="8"/>
      <c r="G36" s="30">
        <v>17.885000228881836</v>
      </c>
      <c r="I36" s="8"/>
      <c r="J36" s="8"/>
      <c r="K36" s="8"/>
      <c r="L36" s="8"/>
      <c r="M36" s="8"/>
      <c r="N36" s="8"/>
      <c r="O36" s="36"/>
    </row>
    <row r="37" spans="2:16">
      <c r="B37" s="31" t="s">
        <v>18</v>
      </c>
      <c r="C37" s="30">
        <v>30.058000564575195</v>
      </c>
      <c r="D37" s="9"/>
      <c r="E37" s="8"/>
      <c r="F37" s="8"/>
      <c r="G37" s="30">
        <v>17.926000595092773</v>
      </c>
      <c r="H37" s="9"/>
      <c r="I37" s="8"/>
      <c r="J37" s="8"/>
      <c r="K37" s="8"/>
      <c r="L37" s="8"/>
      <c r="M37" s="8"/>
      <c r="N37" s="8"/>
      <c r="O37" s="36"/>
    </row>
    <row r="38" spans="2:16" ht="15.75">
      <c r="B38" s="31" t="s">
        <v>18</v>
      </c>
      <c r="C38" s="30">
        <v>30.580999374389648</v>
      </c>
      <c r="D38" s="4">
        <f>STDEV(C36:C38)</f>
        <v>0.27245916233998074</v>
      </c>
      <c r="E38" s="1">
        <f>AVERAGE(C36:C38)</f>
        <v>30.275333404541016</v>
      </c>
      <c r="F38" s="8"/>
      <c r="G38" s="30">
        <v>17.893999099731445</v>
      </c>
      <c r="H38" s="3">
        <f>STDEV(G36:G38)</f>
        <v>2.1548802794896519E-2</v>
      </c>
      <c r="I38" s="1">
        <f>AVERAGE(G36:G38)</f>
        <v>17.901666641235352</v>
      </c>
      <c r="J38" s="8"/>
      <c r="K38" s="1">
        <f>E38-I38</f>
        <v>12.373666763305664</v>
      </c>
      <c r="L38" s="1">
        <f>K38-$K$7</f>
        <v>9.5516665776570644</v>
      </c>
      <c r="M38" s="27">
        <f>SQRT((D38*D38)+(H38*H38))</f>
        <v>0.27330998160494857</v>
      </c>
      <c r="N38" s="14"/>
      <c r="O38" s="37">
        <f>POWER(2,-L38)</f>
        <v>1.3324835356952312E-3</v>
      </c>
      <c r="P38" s="26">
        <f>M38/SQRT((COUNT(C36:C38)+COUNT(G36:G38)/2))</f>
        <v>0.12883956090588647</v>
      </c>
    </row>
    <row r="39" spans="2:16">
      <c r="B39" s="31" t="s">
        <v>19</v>
      </c>
      <c r="C39" s="30">
        <v>26.423999786376953</v>
      </c>
      <c r="D39" s="10"/>
      <c r="E39" s="8"/>
      <c r="F39" s="8"/>
      <c r="G39" s="30">
        <v>16.433000564575195</v>
      </c>
      <c r="I39" s="8"/>
      <c r="J39" s="8"/>
      <c r="K39" s="8"/>
      <c r="L39" s="8"/>
      <c r="M39" s="8"/>
      <c r="N39" s="8"/>
      <c r="O39" s="36"/>
    </row>
    <row r="40" spans="2:16">
      <c r="B40" s="31" t="s">
        <v>19</v>
      </c>
      <c r="C40" s="30">
        <v>26.327999114990234</v>
      </c>
      <c r="D40" s="9"/>
      <c r="E40" s="8"/>
      <c r="F40" s="8"/>
      <c r="G40" s="30">
        <v>16.763999938964844</v>
      </c>
      <c r="H40" s="9"/>
      <c r="I40" s="8"/>
      <c r="J40" s="8"/>
      <c r="K40" s="8"/>
      <c r="L40" s="8"/>
      <c r="M40" s="8"/>
      <c r="N40" s="8"/>
      <c r="O40" s="36"/>
    </row>
    <row r="41" spans="2:16" ht="15.75">
      <c r="B41" s="31" t="s">
        <v>19</v>
      </c>
      <c r="C41" s="30">
        <v>26.26099967956543</v>
      </c>
      <c r="D41" s="4">
        <f>STDEV(C39:C41)</f>
        <v>8.1928920488546442E-2</v>
      </c>
      <c r="E41" s="1">
        <f>AVERAGE(C39:C41)</f>
        <v>26.337666193644207</v>
      </c>
      <c r="F41" s="8"/>
      <c r="G41" s="30">
        <v>16.48699951171875</v>
      </c>
      <c r="H41" s="3">
        <f>STDEV(G39:G41)</f>
        <v>0.17757895372357421</v>
      </c>
      <c r="I41" s="1">
        <f>AVERAGE(G39:G41)</f>
        <v>16.561333338419598</v>
      </c>
      <c r="J41" s="8"/>
      <c r="K41" s="1">
        <f>E41-I41</f>
        <v>9.7763328552246094</v>
      </c>
      <c r="L41" s="1">
        <f>K41-$K$7</f>
        <v>6.9543326695760097</v>
      </c>
      <c r="M41" s="27">
        <f>SQRT((D41*D41)+(H41*H41))</f>
        <v>0.19556746359754701</v>
      </c>
      <c r="N41" s="14"/>
      <c r="O41" s="37">
        <f>POWER(2,-L41)</f>
        <v>8.0637539312830471E-3</v>
      </c>
      <c r="P41" s="26">
        <f>M41/SQRT((COUNT(C39:C41)+COUNT(G39:G41)/2))</f>
        <v>9.2191386459519187E-2</v>
      </c>
    </row>
    <row r="42" spans="2:16">
      <c r="B42" s="38" t="s">
        <v>20</v>
      </c>
      <c r="C42" s="30">
        <v>33.457000732421875</v>
      </c>
      <c r="D42" s="10"/>
      <c r="E42" s="8"/>
      <c r="F42" s="8"/>
      <c r="G42" s="30">
        <v>19.090000152587891</v>
      </c>
      <c r="I42" s="8"/>
      <c r="J42" s="8"/>
      <c r="K42" s="8"/>
      <c r="L42" s="8"/>
      <c r="M42" s="8"/>
      <c r="N42" s="8"/>
      <c r="O42" s="36"/>
    </row>
    <row r="43" spans="2:16">
      <c r="B43" s="38" t="s">
        <v>20</v>
      </c>
      <c r="C43" t="s">
        <v>79</v>
      </c>
      <c r="D43" s="9"/>
      <c r="E43" s="8"/>
      <c r="F43" s="8"/>
      <c r="G43" s="30">
        <v>19.093999862670898</v>
      </c>
      <c r="H43" s="9"/>
      <c r="I43" s="8"/>
      <c r="J43" s="8"/>
      <c r="K43" s="8"/>
      <c r="L43" s="8"/>
      <c r="M43" s="8"/>
      <c r="N43" s="8"/>
      <c r="O43" s="36"/>
    </row>
    <row r="44" spans="2:16" ht="15.75">
      <c r="B44" s="38" t="s">
        <v>20</v>
      </c>
      <c r="C44" t="s">
        <v>79</v>
      </c>
      <c r="D44" s="4" t="e">
        <f>STDEV(C42:C44)</f>
        <v>#DIV/0!</v>
      </c>
      <c r="E44" s="1">
        <f>AVERAGE(C42:C44)</f>
        <v>33.457000732421875</v>
      </c>
      <c r="F44" s="8"/>
      <c r="G44" s="30">
        <v>19.131999969482422</v>
      </c>
      <c r="H44" s="3">
        <f>STDEV(G42:G44)</f>
        <v>2.3180417085726539E-2</v>
      </c>
      <c r="I44" s="1">
        <f>AVERAGE(G42:G44)</f>
        <v>19.10533332824707</v>
      </c>
      <c r="J44" s="8"/>
      <c r="K44" s="1">
        <f>E44-I44</f>
        <v>14.351667404174805</v>
      </c>
      <c r="L44" s="1">
        <f>K44-$K$7</f>
        <v>11.529667218526205</v>
      </c>
      <c r="M44" s="27" t="e">
        <f>SQRT((D44*D44)+(H44*H44))</f>
        <v>#DIV/0!</v>
      </c>
      <c r="N44" s="14"/>
      <c r="O44" s="44">
        <f>POWER(2,-L44)</f>
        <v>3.3823950277624652E-4</v>
      </c>
      <c r="P44" s="26" t="e">
        <f>M44/SQRT((COUNT(C42:C44)+COUNT(G42:G44)/2))</f>
        <v>#DIV/0!</v>
      </c>
    </row>
    <row r="45" spans="2:16">
      <c r="B45" s="31" t="s">
        <v>21</v>
      </c>
      <c r="C45" s="30">
        <v>29.304000854492188</v>
      </c>
      <c r="D45" s="10"/>
      <c r="E45" s="8"/>
      <c r="F45" s="8"/>
      <c r="G45" s="30">
        <v>16.878999710083008</v>
      </c>
      <c r="I45" s="8"/>
      <c r="J45" s="8"/>
      <c r="K45" s="8"/>
      <c r="L45" s="8"/>
      <c r="M45" s="8"/>
      <c r="N45" s="8"/>
      <c r="O45" s="36"/>
    </row>
    <row r="46" spans="2:16">
      <c r="B46" s="31" t="s">
        <v>21</v>
      </c>
      <c r="C46" s="30">
        <v>28.829999923706055</v>
      </c>
      <c r="D46" s="9"/>
      <c r="E46" s="8"/>
      <c r="F46" s="8"/>
      <c r="G46" s="30">
        <v>16.915000915527344</v>
      </c>
      <c r="H46" s="9"/>
      <c r="I46" s="8"/>
      <c r="J46" s="8"/>
      <c r="K46" s="8"/>
      <c r="L46" s="8"/>
      <c r="M46" s="8"/>
      <c r="N46" s="8"/>
      <c r="O46" s="36"/>
    </row>
    <row r="47" spans="2:16" ht="15.75">
      <c r="B47" s="31" t="s">
        <v>21</v>
      </c>
      <c r="C47" s="30">
        <v>28.861000061035156</v>
      </c>
      <c r="D47" s="4">
        <f>STDEV(C45:C47)</f>
        <v>0.26516900079749389</v>
      </c>
      <c r="E47" s="1">
        <f>AVERAGE(C45:C47)</f>
        <v>28.998333613077801</v>
      </c>
      <c r="F47" s="8"/>
      <c r="G47" s="30">
        <v>16.975000381469727</v>
      </c>
      <c r="H47" s="3">
        <f>STDEV(G45:G47)</f>
        <v>4.8497683129398388E-2</v>
      </c>
      <c r="I47" s="1">
        <f>AVERAGE(G45:G47)</f>
        <v>16.923000335693359</v>
      </c>
      <c r="J47" s="8"/>
      <c r="K47" s="1">
        <f>E47-I47</f>
        <v>12.075333277384441</v>
      </c>
      <c r="L47" s="1">
        <f>K47-$K$7</f>
        <v>9.2533330917358416</v>
      </c>
      <c r="M47" s="27">
        <f>SQRT((D47*D47)+(H47*H47))</f>
        <v>0.26956747625197824</v>
      </c>
      <c r="N47" s="14"/>
      <c r="O47" s="37">
        <f>POWER(2,-L47)</f>
        <v>1.6385857719960826E-3</v>
      </c>
      <c r="P47" s="26">
        <f>M47/SQRT((COUNT(C45:C47)+COUNT(G45:G47)/2))</f>
        <v>0.12707532696341162</v>
      </c>
    </row>
    <row r="48" spans="2:16">
      <c r="B48" s="31" t="s">
        <v>22</v>
      </c>
      <c r="C48" s="30">
        <v>31.895999908447266</v>
      </c>
      <c r="D48" s="10"/>
      <c r="E48" s="8"/>
      <c r="F48" s="8"/>
      <c r="G48" s="30">
        <v>18.819000244140625</v>
      </c>
      <c r="I48" s="8"/>
      <c r="J48" s="8"/>
      <c r="K48" s="8"/>
      <c r="L48" s="8"/>
      <c r="M48" s="8"/>
      <c r="N48" s="8"/>
      <c r="O48" s="36"/>
    </row>
    <row r="49" spans="2:16">
      <c r="B49" s="31" t="s">
        <v>22</v>
      </c>
      <c r="C49" s="30">
        <v>31.805000305175781</v>
      </c>
      <c r="D49" s="9"/>
      <c r="E49" s="8"/>
      <c r="F49" s="8"/>
      <c r="G49" s="30">
        <v>18.934999465942383</v>
      </c>
      <c r="H49" s="9"/>
      <c r="I49" s="8"/>
      <c r="J49" s="8"/>
      <c r="K49" s="8"/>
      <c r="L49" s="8"/>
      <c r="M49" s="8"/>
      <c r="N49" s="8"/>
      <c r="O49" s="36"/>
    </row>
    <row r="50" spans="2:16" ht="15.75">
      <c r="B50" s="31" t="s">
        <v>22</v>
      </c>
      <c r="C50" s="30">
        <v>32.063999176025391</v>
      </c>
      <c r="D50" s="4">
        <f>STDEV(C48:C50)</f>
        <v>0.13139323727125801</v>
      </c>
      <c r="E50" s="1">
        <f>AVERAGE(C48:C50)</f>
        <v>31.921666463216145</v>
      </c>
      <c r="F50" s="8"/>
      <c r="G50" s="30">
        <v>18.864999771118164</v>
      </c>
      <c r="H50" s="3">
        <f>STDEV(G48:G50)</f>
        <v>5.8411946860573119E-2</v>
      </c>
      <c r="I50" s="1">
        <f>AVERAGE(G48:G50)</f>
        <v>18.872999827067058</v>
      </c>
      <c r="J50" s="8"/>
      <c r="K50" s="1">
        <f>E50-I50</f>
        <v>13.048666636149086</v>
      </c>
      <c r="L50" s="1">
        <f>K50-$K$7</f>
        <v>10.226666450500487</v>
      </c>
      <c r="M50" s="27">
        <f>SQRT((D50*D50)+(H50*H50))</f>
        <v>0.14379199677542392</v>
      </c>
      <c r="N50" s="14"/>
      <c r="O50" s="37">
        <f>POWER(2,-L50)</f>
        <v>8.3457744366695027E-4</v>
      </c>
      <c r="P50" s="26">
        <f>M50/SQRT((COUNT(C48:C50)+COUNT(G48:G50)/2))</f>
        <v>6.7784197333504298E-2</v>
      </c>
    </row>
    <row r="51" spans="2:16">
      <c r="B51" s="31" t="s">
        <v>23</v>
      </c>
      <c r="C51" s="30">
        <v>28.479000091552734</v>
      </c>
      <c r="D51" s="10"/>
      <c r="E51" s="8"/>
      <c r="F51" s="8"/>
      <c r="G51" s="30">
        <v>17.916999816894531</v>
      </c>
      <c r="I51" s="8"/>
      <c r="J51" s="8"/>
      <c r="K51" s="8"/>
      <c r="L51" s="8"/>
      <c r="M51" s="8"/>
      <c r="N51" s="8"/>
      <c r="O51" s="36"/>
    </row>
    <row r="52" spans="2:16">
      <c r="B52" s="31" t="s">
        <v>23</v>
      </c>
      <c r="C52" s="30">
        <v>27.930999755859375</v>
      </c>
      <c r="D52" s="9"/>
      <c r="E52" s="8"/>
      <c r="F52" s="8"/>
      <c r="G52" s="30">
        <v>18.061000823974609</v>
      </c>
      <c r="H52" s="9"/>
      <c r="I52" s="8"/>
      <c r="J52" s="8"/>
      <c r="K52" s="8"/>
      <c r="L52" s="8"/>
      <c r="M52" s="8"/>
      <c r="N52" s="8"/>
      <c r="O52" s="36"/>
    </row>
    <row r="53" spans="2:16" ht="15.75">
      <c r="B53" s="31" t="s">
        <v>23</v>
      </c>
      <c r="C53" s="30">
        <v>27.75200080871582</v>
      </c>
      <c r="D53" s="4">
        <f>STDEV(C51:C53)</f>
        <v>0.37878598800278335</v>
      </c>
      <c r="E53" s="1">
        <f>AVERAGE(C51:C53)</f>
        <v>28.054000218709309</v>
      </c>
      <c r="F53" s="8"/>
      <c r="G53" s="30">
        <v>18.187999725341797</v>
      </c>
      <c r="H53" s="3">
        <f>STDEV(G51:G53)</f>
        <v>0.13558881552132904</v>
      </c>
      <c r="I53" s="1">
        <f>AVERAGE(G51:G53)</f>
        <v>18.055333455403645</v>
      </c>
      <c r="J53" s="8"/>
      <c r="K53" s="1">
        <f>E53-I53</f>
        <v>9.9986667633056641</v>
      </c>
      <c r="L53" s="1">
        <f>K53-$K$7</f>
        <v>7.1766665776570644</v>
      </c>
      <c r="M53" s="27">
        <f>SQRT((D53*D53)+(H53*H53))</f>
        <v>0.40232219874339736</v>
      </c>
      <c r="N53" s="14"/>
      <c r="O53" s="37">
        <f>POWER(2,-L53)</f>
        <v>6.912069420043224E-3</v>
      </c>
      <c r="P53" s="26">
        <f>M53/SQRT((COUNT(C51:C53)+COUNT(G51:G53)/2))</f>
        <v>0.18965650330222547</v>
      </c>
    </row>
    <row r="54" spans="2:16">
      <c r="B54" s="31" t="s">
        <v>24</v>
      </c>
      <c r="C54" s="30">
        <v>27.194000244140625</v>
      </c>
      <c r="D54" s="10"/>
      <c r="E54" s="8"/>
      <c r="F54" s="8"/>
      <c r="G54" s="30">
        <v>17.055000305175781</v>
      </c>
      <c r="I54" s="8"/>
      <c r="J54" s="8"/>
      <c r="K54" s="8"/>
      <c r="L54" s="8"/>
      <c r="M54" s="8"/>
      <c r="N54" s="8"/>
      <c r="O54" s="36"/>
    </row>
    <row r="55" spans="2:16">
      <c r="B55" s="31" t="s">
        <v>24</v>
      </c>
      <c r="C55" s="30">
        <v>26.815999984741211</v>
      </c>
      <c r="D55" s="9"/>
      <c r="E55" s="8"/>
      <c r="F55" s="8"/>
      <c r="G55" s="30">
        <v>17.048999786376953</v>
      </c>
      <c r="H55" s="9"/>
      <c r="I55" s="8"/>
      <c r="J55" s="8"/>
      <c r="K55" s="8"/>
      <c r="L55" s="8"/>
      <c r="M55" s="8"/>
      <c r="N55" s="8"/>
      <c r="O55" s="36"/>
    </row>
    <row r="56" spans="2:16" ht="15.75">
      <c r="B56" s="31" t="s">
        <v>24</v>
      </c>
      <c r="C56" s="30">
        <v>27.312000274658203</v>
      </c>
      <c r="D56" s="4">
        <f>STDEV(C54:C56)</f>
        <v>0.25910888666911808</v>
      </c>
      <c r="E56" s="1">
        <f>AVERAGE(C54:C56)</f>
        <v>27.107333501180012</v>
      </c>
      <c r="F56" s="8"/>
      <c r="G56" s="30">
        <v>17.099000930786133</v>
      </c>
      <c r="H56" s="3">
        <f>STDEV(G54:G56)</f>
        <v>2.7301330010901962E-2</v>
      </c>
      <c r="I56" s="1">
        <f>AVERAGE(G54:G56)</f>
        <v>17.067667007446289</v>
      </c>
      <c r="J56" s="8"/>
      <c r="K56" s="1">
        <f>E56-I56</f>
        <v>10.039666493733723</v>
      </c>
      <c r="L56" s="1">
        <f>K56-$K$7</f>
        <v>7.2176663080851231</v>
      </c>
      <c r="M56" s="27">
        <f>SQRT((D56*D56)+(H56*H56))</f>
        <v>0.26054323589622136</v>
      </c>
      <c r="N56" s="14"/>
      <c r="O56" s="37">
        <f>POWER(2,-L56)</f>
        <v>6.7184013192428419E-3</v>
      </c>
      <c r="P56" s="26">
        <f>M56/SQRT((COUNT(C54:C56)+COUNT(G54:G56)/2))</f>
        <v>0.12282125926300297</v>
      </c>
    </row>
    <row r="57" spans="2:16">
      <c r="B57" s="31" t="s">
        <v>25</v>
      </c>
      <c r="C57" t="s">
        <v>79</v>
      </c>
      <c r="D57" s="10"/>
      <c r="E57" s="8"/>
      <c r="F57" s="8"/>
      <c r="G57" s="30">
        <v>29.250999450683594</v>
      </c>
      <c r="I57" s="8"/>
      <c r="J57" s="8"/>
      <c r="K57" s="8"/>
      <c r="L57" s="8"/>
      <c r="M57" s="8"/>
      <c r="N57" s="8"/>
      <c r="O57" s="36"/>
    </row>
    <row r="58" spans="2:16">
      <c r="B58" s="31" t="s">
        <v>25</v>
      </c>
      <c r="C58" t="s">
        <v>79</v>
      </c>
      <c r="D58" s="9"/>
      <c r="E58" s="8"/>
      <c r="F58" s="8"/>
      <c r="G58" s="30">
        <v>29.259000778198242</v>
      </c>
      <c r="H58" s="9"/>
      <c r="I58" s="8"/>
      <c r="J58" s="8"/>
      <c r="K58" s="8"/>
      <c r="L58" s="8"/>
      <c r="M58" s="8"/>
      <c r="N58" s="8"/>
      <c r="O58" s="36"/>
    </row>
    <row r="59" spans="2:16" ht="15.75">
      <c r="B59" s="31" t="s">
        <v>25</v>
      </c>
      <c r="C59" s="30">
        <v>36.740001678466797</v>
      </c>
      <c r="D59" s="4" t="e">
        <f>STDEV(C57:C59)</f>
        <v>#DIV/0!</v>
      </c>
      <c r="E59" s="1">
        <f>AVERAGE(C57:C59)</f>
        <v>36.740001678466797</v>
      </c>
      <c r="F59" s="8"/>
      <c r="G59" s="30">
        <v>29.163999557495117</v>
      </c>
      <c r="H59" s="3">
        <f>STDEV(G57:G59)</f>
        <v>5.2691293701911938E-2</v>
      </c>
      <c r="I59" s="1">
        <f>AVERAGE(G57:G59)</f>
        <v>29.224666595458984</v>
      </c>
      <c r="J59" s="8"/>
      <c r="K59" s="1">
        <f>E59-I59</f>
        <v>7.5153350830078125</v>
      </c>
      <c r="L59" s="1">
        <f>K59-$K$7</f>
        <v>4.6933348973592128</v>
      </c>
      <c r="M59" s="27" t="e">
        <f>SQRT((D59*D59)+(H59*H59))</f>
        <v>#DIV/0!</v>
      </c>
      <c r="N59" s="14"/>
      <c r="O59" s="44">
        <f>POWER(2,-L59)</f>
        <v>3.8651416642016448E-2</v>
      </c>
      <c r="P59" s="26" t="e">
        <f>M59/SQRT((COUNT(C57:C59)+COUNT(G57:G59)/2))</f>
        <v>#DIV/0!</v>
      </c>
    </row>
    <row r="60" spans="2:16">
      <c r="B60" s="31" t="s">
        <v>26</v>
      </c>
      <c r="C60" s="30">
        <v>23.503000259399414</v>
      </c>
      <c r="D60" s="10"/>
      <c r="E60" s="8"/>
      <c r="F60" s="8"/>
      <c r="G60" s="30">
        <v>16.325000762939453</v>
      </c>
      <c r="I60" s="8"/>
      <c r="J60" s="8"/>
      <c r="K60" s="8"/>
      <c r="L60" s="8"/>
      <c r="M60" s="8"/>
      <c r="N60" s="8"/>
      <c r="O60" s="36"/>
    </row>
    <row r="61" spans="2:16">
      <c r="B61" s="31" t="s">
        <v>26</v>
      </c>
      <c r="C61" s="30">
        <v>23.427000045776367</v>
      </c>
      <c r="D61" s="9"/>
      <c r="E61" s="8"/>
      <c r="F61" s="8"/>
      <c r="G61" s="30">
        <v>16.319000244140625</v>
      </c>
      <c r="H61" s="9"/>
      <c r="I61" s="8"/>
      <c r="J61" s="8"/>
      <c r="K61" s="8"/>
      <c r="L61" s="8"/>
      <c r="M61" s="8"/>
      <c r="N61" s="8"/>
      <c r="O61" s="36"/>
    </row>
    <row r="62" spans="2:16" ht="15.75">
      <c r="B62" s="31" t="s">
        <v>26</v>
      </c>
      <c r="C62" s="30">
        <v>23.329999923706055</v>
      </c>
      <c r="D62" s="4">
        <f>STDEV(C60:C62)</f>
        <v>8.6712333131278893E-2</v>
      </c>
      <c r="E62" s="1">
        <f>AVERAGE(C60:C62)</f>
        <v>23.420000076293945</v>
      </c>
      <c r="F62" s="8"/>
      <c r="G62" s="30">
        <v>16.389999389648437</v>
      </c>
      <c r="H62" s="3">
        <f>STDEV(G60:G62)</f>
        <v>3.9373651009163728E-2</v>
      </c>
      <c r="I62" s="1">
        <f>AVERAGE(G60:G62)</f>
        <v>16.344666798909504</v>
      </c>
      <c r="J62" s="8"/>
      <c r="K62" s="1">
        <f>E62-I62</f>
        <v>7.0753332773844413</v>
      </c>
      <c r="L62" s="1">
        <f>K62-$K$7</f>
        <v>4.2533330917358416</v>
      </c>
      <c r="M62" s="27">
        <f>SQRT((D62*D62)+(H62*H62))</f>
        <v>9.5232941311613944E-2</v>
      </c>
      <c r="N62" s="14"/>
      <c r="O62" s="37">
        <f>POWER(2,-L62)</f>
        <v>5.2434744703874644E-2</v>
      </c>
      <c r="P62" s="26">
        <f>M62/SQRT((COUNT(C60:C62)+COUNT(G60:G62)/2))</f>
        <v>4.4893239062521823E-2</v>
      </c>
    </row>
    <row r="63" spans="2:16">
      <c r="B63" s="31" t="s">
        <v>27</v>
      </c>
      <c r="C63" s="30"/>
      <c r="D63" s="10"/>
      <c r="E63" s="8"/>
      <c r="F63" s="8"/>
      <c r="G63" s="30">
        <v>18.239999771118164</v>
      </c>
      <c r="I63" s="8"/>
      <c r="J63" s="8"/>
      <c r="K63" s="8"/>
      <c r="L63" s="8"/>
      <c r="M63" s="8"/>
      <c r="N63" s="8"/>
      <c r="O63" s="36"/>
    </row>
    <row r="64" spans="2:16">
      <c r="B64" s="31" t="s">
        <v>27</v>
      </c>
      <c r="C64" s="30">
        <v>30.444999694824219</v>
      </c>
      <c r="D64" s="9"/>
      <c r="E64" s="8"/>
      <c r="F64" s="8"/>
      <c r="G64" s="30">
        <v>18.23900032043457</v>
      </c>
      <c r="H64" s="9"/>
      <c r="I64" s="8"/>
      <c r="J64" s="8"/>
      <c r="K64" s="8"/>
      <c r="L64" s="8"/>
      <c r="M64" s="8"/>
      <c r="N64" s="8"/>
      <c r="O64" s="36"/>
    </row>
    <row r="65" spans="2:16" ht="15.75">
      <c r="B65" s="31" t="s">
        <v>27</v>
      </c>
      <c r="C65" s="30">
        <v>30.853000640869141</v>
      </c>
      <c r="D65" s="4">
        <f>STDEV(C63:C65)</f>
        <v>0.28850023567889094</v>
      </c>
      <c r="E65" s="1">
        <f>AVERAGE(C63:C65)</f>
        <v>30.64900016784668</v>
      </c>
      <c r="F65" s="8"/>
      <c r="G65" s="30">
        <v>18.23699951171875</v>
      </c>
      <c r="H65" s="3">
        <f>STDEV(G63:G65)</f>
        <v>1.5277267234909834E-3</v>
      </c>
      <c r="I65" s="1">
        <f>AVERAGE(G63:G65)</f>
        <v>18.238666534423828</v>
      </c>
      <c r="J65" s="8"/>
      <c r="K65" s="1">
        <f>E65-I65</f>
        <v>12.410333633422852</v>
      </c>
      <c r="L65" s="1">
        <f>K65-$K$7</f>
        <v>9.5883334477742519</v>
      </c>
      <c r="M65" s="27">
        <f>SQRT((D65*D65)+(H65*H65))</f>
        <v>0.28850428061939959</v>
      </c>
      <c r="N65" s="14"/>
      <c r="O65" s="37">
        <f>POWER(2,-L65)</f>
        <v>1.299044485926453E-3</v>
      </c>
      <c r="P65" s="26">
        <f>M65/SQRT((COUNT(C63:C65)+COUNT(G63:G65)/2))</f>
        <v>0.15421202467078265</v>
      </c>
    </row>
    <row r="66" spans="2:16">
      <c r="B66" s="31" t="s">
        <v>28</v>
      </c>
      <c r="C66" s="30">
        <v>23.830999374389648</v>
      </c>
      <c r="D66" s="10"/>
      <c r="E66" s="8"/>
      <c r="F66" s="8"/>
      <c r="G66" s="30">
        <v>15.857000350952148</v>
      </c>
      <c r="I66" s="8"/>
      <c r="J66" s="8"/>
      <c r="K66" s="8"/>
      <c r="L66" s="8"/>
      <c r="M66" s="8"/>
      <c r="N66" s="8"/>
      <c r="O66" s="36"/>
    </row>
    <row r="67" spans="2:16">
      <c r="B67" s="31" t="s">
        <v>28</v>
      </c>
      <c r="C67" s="30">
        <v>23.495000839233398</v>
      </c>
      <c r="D67" s="9"/>
      <c r="E67" s="8"/>
      <c r="F67" s="8"/>
      <c r="G67" s="30">
        <v>15.913999557495117</v>
      </c>
      <c r="H67" s="9"/>
      <c r="I67" s="8"/>
      <c r="J67" s="8"/>
      <c r="K67" s="8"/>
      <c r="L67" s="8"/>
      <c r="M67" s="8"/>
      <c r="N67" s="8"/>
      <c r="O67" s="36"/>
    </row>
    <row r="68" spans="2:16" ht="15.75">
      <c r="B68" s="31" t="s">
        <v>28</v>
      </c>
      <c r="C68" s="30">
        <v>23.75</v>
      </c>
      <c r="D68" s="4">
        <f>STDEV(C66:C68)</f>
        <v>0.17534750557609818</v>
      </c>
      <c r="E68" s="1">
        <f>AVERAGE(C66:C68)</f>
        <v>23.692000071207683</v>
      </c>
      <c r="F68" s="8"/>
      <c r="G68" s="30">
        <v>15.883000373840332</v>
      </c>
      <c r="H68" s="3">
        <f>STDEV(G66:G68)</f>
        <v>2.8536117827463209E-2</v>
      </c>
      <c r="I68" s="1">
        <f>AVERAGE(G66:G68)</f>
        <v>15.884666760762533</v>
      </c>
      <c r="J68" s="8"/>
      <c r="K68" s="1">
        <f>E68-I68</f>
        <v>7.8073333104451503</v>
      </c>
      <c r="L68" s="1">
        <f>K68-$K$7</f>
        <v>4.9853331247965507</v>
      </c>
      <c r="M68" s="27">
        <f>SQRT((D68*D68)+(H68*H68))</f>
        <v>0.17765432089432176</v>
      </c>
      <c r="N68" s="14"/>
      <c r="O68" s="37">
        <f>POWER(2,-L68)</f>
        <v>3.1569317363190227E-2</v>
      </c>
      <c r="P68" s="26">
        <f>M68/SQRT((COUNT(C66:C68)+COUNT(G66:G68)/2))</f>
        <v>8.3747050007643931E-2</v>
      </c>
    </row>
    <row r="69" spans="2:16">
      <c r="B69" s="31" t="s">
        <v>29</v>
      </c>
      <c r="C69" s="30">
        <v>32.928001403808594</v>
      </c>
      <c r="D69" s="10"/>
      <c r="E69" s="8"/>
      <c r="F69" s="8"/>
      <c r="G69" s="30">
        <v>18.743999481201172</v>
      </c>
      <c r="I69" s="8"/>
      <c r="J69" s="8"/>
      <c r="K69" s="8"/>
      <c r="L69" s="8"/>
      <c r="M69" s="8"/>
      <c r="N69" s="8"/>
      <c r="O69" s="36"/>
    </row>
    <row r="70" spans="2:16">
      <c r="B70" s="31" t="s">
        <v>29</v>
      </c>
      <c r="C70" t="s">
        <v>79</v>
      </c>
      <c r="D70" s="9"/>
      <c r="E70" s="8"/>
      <c r="F70" s="8"/>
      <c r="G70" s="30">
        <v>18.677000045776367</v>
      </c>
      <c r="H70" s="9"/>
      <c r="I70" s="8"/>
      <c r="J70" s="8"/>
      <c r="K70" s="8"/>
      <c r="L70" s="8"/>
      <c r="M70" s="8"/>
      <c r="N70" s="8"/>
      <c r="O70" s="36"/>
    </row>
    <row r="71" spans="2:16" ht="15.75">
      <c r="B71" s="31" t="s">
        <v>29</v>
      </c>
      <c r="C71" s="30">
        <v>33.082000732421875</v>
      </c>
      <c r="D71" s="4">
        <f>STDEV(C69:C71)</f>
        <v>0.10889396956062669</v>
      </c>
      <c r="E71" s="1">
        <f>AVERAGE(C69:C71)</f>
        <v>33.005001068115234</v>
      </c>
      <c r="F71" s="8"/>
      <c r="G71" s="30">
        <v>18.709999084472656</v>
      </c>
      <c r="H71" s="3">
        <f>STDEV(G69:G71)</f>
        <v>3.3500964861274796E-2</v>
      </c>
      <c r="I71" s="1">
        <f>AVERAGE(G69:G71)</f>
        <v>18.710332870483398</v>
      </c>
      <c r="J71" s="8"/>
      <c r="K71" s="1">
        <f>E71-I71</f>
        <v>14.294668197631836</v>
      </c>
      <c r="L71" s="1">
        <f>K71-$K$7</f>
        <v>11.472668011983236</v>
      </c>
      <c r="M71" s="27">
        <f>SQRT((D71*D71)+(H71*H71))</f>
        <v>0.11393073006571608</v>
      </c>
      <c r="N71" s="14"/>
      <c r="O71" s="37">
        <f>POWER(2,-L71)</f>
        <v>3.5187045136374808E-4</v>
      </c>
      <c r="P71" s="26">
        <f>M71/SQRT((COUNT(C69:C71)+COUNT(G69:G71)/2))</f>
        <v>6.0898536818704933E-2</v>
      </c>
    </row>
    <row r="72" spans="2:16">
      <c r="B72" s="38" t="s">
        <v>30</v>
      </c>
      <c r="C72" s="30">
        <v>32.988998413085937</v>
      </c>
      <c r="D72" s="10"/>
      <c r="E72" s="8"/>
      <c r="F72" s="8"/>
      <c r="G72" s="30">
        <v>20.995000839233398</v>
      </c>
      <c r="I72" s="8"/>
      <c r="J72" s="8"/>
      <c r="K72" s="8"/>
      <c r="L72" s="8"/>
      <c r="M72" s="8"/>
      <c r="N72" s="8"/>
      <c r="O72" s="36"/>
    </row>
    <row r="73" spans="2:16">
      <c r="B73" s="38" t="s">
        <v>30</v>
      </c>
      <c r="C73" s="30">
        <v>37.368999481201172</v>
      </c>
      <c r="D73" s="9"/>
      <c r="E73" s="8"/>
      <c r="F73" s="8"/>
      <c r="G73" s="30">
        <v>20.958000183105469</v>
      </c>
      <c r="H73" s="9"/>
      <c r="I73" s="8"/>
      <c r="J73" s="8"/>
      <c r="K73" s="8"/>
      <c r="L73" s="8"/>
      <c r="M73" s="8"/>
      <c r="N73" s="8"/>
      <c r="O73" s="36"/>
    </row>
    <row r="74" spans="2:16" ht="15.75">
      <c r="B74" s="38" t="s">
        <v>30</v>
      </c>
      <c r="C74" t="s">
        <v>79</v>
      </c>
      <c r="D74" s="4">
        <f>STDEV(C72:C74)</f>
        <v>3.0971284568686035</v>
      </c>
      <c r="E74" s="1">
        <f>AVERAGE(C72:C74)</f>
        <v>35.178998947143555</v>
      </c>
      <c r="F74" s="8"/>
      <c r="G74" s="30">
        <v>21.034000396728516</v>
      </c>
      <c r="H74" s="3">
        <f>STDEV(G72:G74)</f>
        <v>3.8004487694352211E-2</v>
      </c>
      <c r="I74" s="1">
        <f>AVERAGE(G72:G74)</f>
        <v>20.995667139689129</v>
      </c>
      <c r="J74" s="8"/>
      <c r="K74" s="1">
        <f>E74-I74</f>
        <v>14.183331807454426</v>
      </c>
      <c r="L74" s="1">
        <f>K74-$K$7</f>
        <v>11.361331621805826</v>
      </c>
      <c r="M74" s="27">
        <f>SQRT((D74*D74)+(H74*H74))</f>
        <v>3.0973616223215217</v>
      </c>
      <c r="N74" s="14"/>
      <c r="O74" s="44">
        <f>POWER(2,-L74)</f>
        <v>3.8010045646533327E-4</v>
      </c>
      <c r="P74" s="26">
        <f>M74/SQRT((COUNT(C72:C74)+COUNT(G72:G74)/2))</f>
        <v>1.655609427667063</v>
      </c>
    </row>
    <row r="75" spans="2:16">
      <c r="B75" s="38" t="s">
        <v>31</v>
      </c>
      <c r="C75" s="30">
        <v>31.365999221801758</v>
      </c>
      <c r="D75" s="10"/>
      <c r="E75" s="8"/>
      <c r="F75" s="8"/>
      <c r="G75" s="30">
        <v>18.180999755859375</v>
      </c>
      <c r="I75" s="8"/>
      <c r="J75" s="8"/>
      <c r="K75" s="8"/>
      <c r="L75" s="8"/>
      <c r="M75" s="8"/>
      <c r="N75" s="8"/>
      <c r="O75" s="36"/>
    </row>
    <row r="76" spans="2:16">
      <c r="B76" s="38" t="s">
        <v>31</v>
      </c>
      <c r="C76" s="30">
        <v>30.322999954223633</v>
      </c>
      <c r="D76" s="9"/>
      <c r="E76" s="8"/>
      <c r="F76" s="8"/>
      <c r="G76" s="30">
        <v>18.25</v>
      </c>
      <c r="H76" s="9"/>
      <c r="I76" s="8"/>
      <c r="J76" s="8"/>
      <c r="K76" s="8"/>
      <c r="L76" s="8"/>
      <c r="M76" s="8"/>
      <c r="N76" s="8"/>
      <c r="O76" s="36"/>
    </row>
    <row r="77" spans="2:16" ht="15.75">
      <c r="B77" s="38" t="s">
        <v>31</v>
      </c>
      <c r="C77" s="30">
        <v>32.099998474121094</v>
      </c>
      <c r="D77" s="4">
        <f>STDEV(C75:C77)</f>
        <v>0.89296566883346284</v>
      </c>
      <c r="E77" s="1">
        <f>AVERAGE(C75:C77)</f>
        <v>31.262999216715496</v>
      </c>
      <c r="F77" s="8"/>
      <c r="G77" s="30">
        <v>18.284000396728516</v>
      </c>
      <c r="H77" s="3">
        <f>STDEV(G75:G77)</f>
        <v>5.2482048817692563E-2</v>
      </c>
      <c r="I77" s="1">
        <f>AVERAGE(G75:G77)</f>
        <v>18.238333384195965</v>
      </c>
      <c r="J77" s="8"/>
      <c r="K77" s="1">
        <f>E77-I77</f>
        <v>13.024665832519531</v>
      </c>
      <c r="L77" s="1">
        <f>K77-$K$7</f>
        <v>10.202665646870932</v>
      </c>
      <c r="M77" s="27">
        <f>SQRT((D77*D77)+(H77*H77))</f>
        <v>0.89450659648953756</v>
      </c>
      <c r="N77" s="14"/>
      <c r="O77" s="44">
        <f>POWER(2,-L77)</f>
        <v>8.4857768030741358E-4</v>
      </c>
      <c r="P77" s="26">
        <f>M77/SQRT((COUNT(C75:C77)+COUNT(G75:G77)/2))</f>
        <v>0.42167445346256721</v>
      </c>
    </row>
    <row r="78" spans="2:16">
      <c r="B78" s="31" t="s">
        <v>32</v>
      </c>
      <c r="C78" s="30"/>
      <c r="D78" s="10"/>
      <c r="E78" s="8"/>
      <c r="F78" s="8"/>
      <c r="G78" s="30">
        <v>18.732000350952148</v>
      </c>
      <c r="I78" s="8"/>
      <c r="J78" s="8"/>
      <c r="K78" s="8"/>
      <c r="L78" s="8"/>
      <c r="M78" s="8"/>
      <c r="N78" s="8"/>
      <c r="O78" s="36"/>
    </row>
    <row r="79" spans="2:16">
      <c r="B79" s="31" t="s">
        <v>32</v>
      </c>
      <c r="C79" s="30">
        <v>27.545000076293945</v>
      </c>
      <c r="D79" s="9"/>
      <c r="E79" s="8"/>
      <c r="F79" s="8"/>
      <c r="G79" s="30">
        <v>18.843000411987305</v>
      </c>
      <c r="H79" s="9"/>
      <c r="I79" s="8"/>
      <c r="J79" s="8"/>
      <c r="K79" s="8"/>
      <c r="L79" s="8"/>
      <c r="M79" s="8"/>
      <c r="N79" s="8"/>
      <c r="O79" s="36"/>
    </row>
    <row r="80" spans="2:16" ht="15.75">
      <c r="B80" s="31" t="s">
        <v>32</v>
      </c>
      <c r="C80" s="30">
        <v>27.340999603271484</v>
      </c>
      <c r="D80" s="4">
        <f>STDEV(C78:C80)</f>
        <v>0.14425011783944547</v>
      </c>
      <c r="E80" s="1">
        <f>AVERAGE(C78:C80)</f>
        <v>27.442999839782715</v>
      </c>
      <c r="F80" s="8"/>
      <c r="G80" s="30">
        <v>18.742000579833984</v>
      </c>
      <c r="H80" s="3">
        <f>STDEV(G78:G80)</f>
        <v>6.1403018685968522E-2</v>
      </c>
      <c r="I80" s="1">
        <f>AVERAGE(G78:G80)</f>
        <v>18.77233378092448</v>
      </c>
      <c r="J80" s="8"/>
      <c r="K80" s="1">
        <f>E80-I80</f>
        <v>8.6706660588582345</v>
      </c>
      <c r="L80" s="1">
        <f>K80-$K$7</f>
        <v>5.8486658732096348</v>
      </c>
      <c r="M80" s="27">
        <f>SQRT((D80*D80)+(H80*H80))</f>
        <v>0.15677508475661336</v>
      </c>
      <c r="N80" s="14"/>
      <c r="O80" s="37">
        <f>POWER(2,-L80)</f>
        <v>1.7353062762814245E-2</v>
      </c>
      <c r="P80" s="26">
        <f>M80/SQRT((COUNT(C78:C80)+COUNT(G78:G80)/2))</f>
        <v>8.3799807705956159E-2</v>
      </c>
    </row>
    <row r="81" spans="2:16">
      <c r="B81" s="31" t="s">
        <v>33</v>
      </c>
      <c r="C81" s="30">
        <v>32.743999481201172</v>
      </c>
      <c r="D81" s="10"/>
      <c r="E81" s="8"/>
      <c r="F81" s="8"/>
      <c r="G81" s="30">
        <v>18.788000106811523</v>
      </c>
      <c r="I81" s="8"/>
      <c r="J81" s="8"/>
      <c r="K81" s="8"/>
      <c r="L81" s="8"/>
      <c r="M81" s="8"/>
      <c r="N81" s="8"/>
      <c r="O81" s="36"/>
    </row>
    <row r="82" spans="2:16">
      <c r="B82" s="31" t="s">
        <v>33</v>
      </c>
      <c r="C82" s="30"/>
      <c r="D82" s="9"/>
      <c r="E82" s="8"/>
      <c r="F82" s="8"/>
      <c r="G82" s="30">
        <v>18.947999954223633</v>
      </c>
      <c r="H82" s="9"/>
      <c r="I82" s="8"/>
      <c r="J82" s="8"/>
      <c r="K82" s="8"/>
      <c r="L82" s="8"/>
      <c r="M82" s="8"/>
      <c r="N82" s="8"/>
      <c r="O82" s="36"/>
    </row>
    <row r="83" spans="2:16" ht="15.75">
      <c r="B83" s="31" t="s">
        <v>33</v>
      </c>
      <c r="C83" s="30">
        <v>32.333999633789062</v>
      </c>
      <c r="D83" s="4">
        <f>STDEV(C81:C83)</f>
        <v>0.28991367239055232</v>
      </c>
      <c r="E83" s="1">
        <f>AVERAGE(C81:C83)</f>
        <v>32.538999557495117</v>
      </c>
      <c r="F83" s="8"/>
      <c r="G83" s="30">
        <v>18.638999938964844</v>
      </c>
      <c r="H83" s="3">
        <f>STDEV(G81:G83)</f>
        <v>0.15453263442845777</v>
      </c>
      <c r="I83" s="1">
        <f>AVERAGE(G81:G83)</f>
        <v>18.791666666666668</v>
      </c>
      <c r="J83" s="8"/>
      <c r="K83" s="1">
        <f>E83-I83</f>
        <v>13.747332890828449</v>
      </c>
      <c r="L83" s="1">
        <f>K83-$K$7</f>
        <v>10.92533270517985</v>
      </c>
      <c r="M83" s="27">
        <f>SQRT((D83*D83)+(H83*H83))</f>
        <v>0.32852743042609983</v>
      </c>
      <c r="N83" s="14"/>
      <c r="O83" s="37">
        <f>POWER(2,-L83)</f>
        <v>5.1421784400484407E-4</v>
      </c>
      <c r="P83" s="26">
        <f>M83/SQRT((COUNT(C81:C83)+COUNT(G81:G83)/2))</f>
        <v>0.17560529811595407</v>
      </c>
    </row>
    <row r="84" spans="2:16">
      <c r="B84" s="31" t="s">
        <v>34</v>
      </c>
      <c r="C84" s="30">
        <v>26.097999572753906</v>
      </c>
      <c r="D84" s="10"/>
      <c r="E84" s="8"/>
      <c r="F84" s="8"/>
      <c r="G84" s="30">
        <v>17.242000579833984</v>
      </c>
      <c r="I84" s="8"/>
      <c r="J84" s="8"/>
      <c r="K84" s="8"/>
      <c r="L84" s="8"/>
      <c r="M84" s="8"/>
      <c r="N84" s="8"/>
      <c r="O84" s="36"/>
    </row>
    <row r="85" spans="2:16">
      <c r="B85" s="31" t="s">
        <v>34</v>
      </c>
      <c r="C85" s="30">
        <v>26.218000411987305</v>
      </c>
      <c r="D85" s="9"/>
      <c r="E85" s="8"/>
      <c r="F85" s="8"/>
      <c r="G85" s="30">
        <v>17.23900032043457</v>
      </c>
      <c r="H85" s="9"/>
      <c r="I85" s="8"/>
      <c r="J85" s="8"/>
      <c r="K85" s="8"/>
      <c r="L85" s="8"/>
      <c r="M85" s="8"/>
      <c r="N85" s="8"/>
      <c r="O85" s="36"/>
    </row>
    <row r="86" spans="2:16" ht="15.75">
      <c r="B86" s="31" t="s">
        <v>34</v>
      </c>
      <c r="C86" s="30">
        <v>26.195999145507813</v>
      </c>
      <c r="D86" s="4">
        <f>STDEV(C84:C86)</f>
        <v>6.3885540100205418E-2</v>
      </c>
      <c r="E86" s="1">
        <f>AVERAGE(C84:C86)</f>
        <v>26.170666376749676</v>
      </c>
      <c r="F86" s="8"/>
      <c r="G86" s="30"/>
      <c r="H86" s="3">
        <f>STDEV(G84:G86)</f>
        <v>2.121503766644362E-3</v>
      </c>
      <c r="I86" s="1">
        <f>AVERAGE(G84:G86)</f>
        <v>17.240500450134277</v>
      </c>
      <c r="J86" s="8"/>
      <c r="K86" s="1">
        <f>E86-I86</f>
        <v>8.9301659266153983</v>
      </c>
      <c r="L86" s="1">
        <f>K86-$K$7</f>
        <v>6.1081657409667987</v>
      </c>
      <c r="M86" s="27">
        <f>SQRT((D86*D86)+(H86*H86))</f>
        <v>6.3920755722432138E-2</v>
      </c>
      <c r="N86" s="14"/>
      <c r="O86" s="37">
        <f>POWER(2,-L86)</f>
        <v>1.4496357590832898E-2</v>
      </c>
      <c r="P86" s="26">
        <f>M86/SQRT((COUNT(C84:C86)+COUNT(G84:G86)/2))</f>
        <v>3.1960377861216069E-2</v>
      </c>
    </row>
    <row r="87" spans="2:16">
      <c r="B87" s="31" t="s">
        <v>35</v>
      </c>
      <c r="C87" t="s">
        <v>79</v>
      </c>
      <c r="D87" s="10"/>
      <c r="E87" s="8"/>
      <c r="F87" s="8"/>
      <c r="G87" s="30">
        <v>31.420000076293945</v>
      </c>
      <c r="I87" s="8"/>
      <c r="J87" s="8"/>
      <c r="K87" s="8"/>
      <c r="L87" s="8"/>
      <c r="M87" s="8"/>
      <c r="N87" s="8"/>
      <c r="O87" s="36"/>
    </row>
    <row r="88" spans="2:16">
      <c r="B88" s="31" t="s">
        <v>35</v>
      </c>
      <c r="C88" t="s">
        <v>79</v>
      </c>
      <c r="D88" s="9"/>
      <c r="E88" s="8"/>
      <c r="F88" s="8"/>
      <c r="G88" s="30">
        <v>30.76300048828125</v>
      </c>
      <c r="H88" s="9"/>
      <c r="I88" s="8"/>
      <c r="J88" s="8"/>
      <c r="K88" s="8"/>
      <c r="L88" s="8"/>
      <c r="M88" s="8"/>
      <c r="N88" s="8"/>
      <c r="O88" s="36"/>
    </row>
    <row r="89" spans="2:16" ht="15.75">
      <c r="B89" s="31" t="s">
        <v>35</v>
      </c>
      <c r="C89" s="30">
        <v>35.722000122070313</v>
      </c>
      <c r="D89" s="4" t="e">
        <f>STDEV(C87:C89)</f>
        <v>#DIV/0!</v>
      </c>
      <c r="E89" s="1">
        <f>AVERAGE(C87:C89)</f>
        <v>35.722000122070313</v>
      </c>
      <c r="F89" s="8"/>
      <c r="G89" s="30">
        <v>34.949001312255859</v>
      </c>
      <c r="H89" s="3">
        <f>STDEV(G87:G89)</f>
        <v>2.2512256321237261</v>
      </c>
      <c r="I89" s="1">
        <f>AVERAGE(G87:G89)</f>
        <v>32.377333958943687</v>
      </c>
      <c r="J89" s="8"/>
      <c r="K89" s="1">
        <f>E89-I89</f>
        <v>3.3446661631266252</v>
      </c>
      <c r="L89" s="1">
        <f>K89-$K$7</f>
        <v>0.52266597747802557</v>
      </c>
      <c r="M89" s="27" t="e">
        <f>SQRT((D89*D89)+(H89*H89))</f>
        <v>#DIV/0!</v>
      </c>
      <c r="N89" s="14"/>
      <c r="O89" s="44">
        <f>POWER(2,-L89)</f>
        <v>0.69608433941861425</v>
      </c>
      <c r="P89" s="26" t="e">
        <f>M89/SQRT((COUNT(C87:C89)+COUNT(G87:G89)/2))</f>
        <v>#DIV/0!</v>
      </c>
    </row>
    <row r="90" spans="2:16">
      <c r="B90" s="31" t="s">
        <v>36</v>
      </c>
      <c r="C90" t="s">
        <v>79</v>
      </c>
      <c r="D90" s="10"/>
      <c r="E90" s="8"/>
      <c r="F90" s="8"/>
      <c r="G90" s="30">
        <v>29.850000381469727</v>
      </c>
      <c r="I90" s="8"/>
      <c r="J90" s="8"/>
      <c r="K90" s="8"/>
      <c r="L90" s="8"/>
      <c r="M90" s="8"/>
      <c r="N90" s="8"/>
      <c r="O90" s="36"/>
    </row>
    <row r="91" spans="2:16">
      <c r="B91" s="31" t="s">
        <v>36</v>
      </c>
      <c r="C91" t="s">
        <v>79</v>
      </c>
      <c r="D91" s="9"/>
      <c r="E91" s="8"/>
      <c r="F91" s="8"/>
      <c r="G91" s="30">
        <v>29.079000473022461</v>
      </c>
      <c r="H91" s="9"/>
      <c r="I91" s="8"/>
      <c r="J91" s="8"/>
      <c r="K91" s="8"/>
      <c r="L91" s="8"/>
      <c r="M91" s="8"/>
      <c r="N91" s="8"/>
      <c r="O91" s="36"/>
    </row>
    <row r="92" spans="2:16" ht="15.75">
      <c r="B92" s="31" t="s">
        <v>36</v>
      </c>
      <c r="C92" s="30">
        <v>34.955001831054687</v>
      </c>
      <c r="D92" s="4" t="e">
        <f>STDEV(C90:C92)</f>
        <v>#DIV/0!</v>
      </c>
      <c r="E92" s="1">
        <f>AVERAGE(C90:C92)</f>
        <v>34.955001831054687</v>
      </c>
      <c r="F92" s="8"/>
      <c r="G92" s="30">
        <v>29.853000640869141</v>
      </c>
      <c r="H92" s="3">
        <f>STDEV(G90:G92)</f>
        <v>0.44600562780612035</v>
      </c>
      <c r="I92" s="1">
        <f>AVERAGE(G90:G92)</f>
        <v>29.594000498453777</v>
      </c>
      <c r="J92" s="8"/>
      <c r="K92" s="1">
        <f>E92-I92</f>
        <v>5.3610013326009103</v>
      </c>
      <c r="L92" s="1">
        <f>K92-$K$7</f>
        <v>2.5390011469523106</v>
      </c>
      <c r="M92" s="27" t="e">
        <f>SQRT((D92*D92)+(H92*H92))</f>
        <v>#DIV/0!</v>
      </c>
      <c r="N92" s="14"/>
      <c r="O92" s="44">
        <f>POWER(2,-L92)</f>
        <v>0.17206181340847793</v>
      </c>
      <c r="P92" s="26" t="e">
        <f>M92/SQRT((COUNT(C90:C92)+COUNT(G90:G92)/2))</f>
        <v>#DIV/0!</v>
      </c>
    </row>
    <row r="93" spans="2:16">
      <c r="B93" s="31" t="s">
        <v>37</v>
      </c>
      <c r="C93" s="30">
        <v>30.466999053955078</v>
      </c>
      <c r="D93" s="10"/>
      <c r="E93" s="8"/>
      <c r="F93" s="8"/>
      <c r="G93" s="30">
        <v>18.238000869750977</v>
      </c>
      <c r="I93" s="8"/>
      <c r="J93" s="8"/>
      <c r="K93" s="8"/>
      <c r="L93" s="8"/>
      <c r="M93" s="8"/>
      <c r="N93" s="8"/>
      <c r="O93" s="36"/>
    </row>
    <row r="94" spans="2:16">
      <c r="B94" s="31" t="s">
        <v>37</v>
      </c>
      <c r="C94" s="30">
        <v>30.724000930786133</v>
      </c>
      <c r="D94" s="9"/>
      <c r="E94" s="8"/>
      <c r="F94" s="8"/>
      <c r="G94" s="30">
        <v>18.260000228881836</v>
      </c>
      <c r="H94" s="9"/>
      <c r="I94" s="8"/>
      <c r="J94" s="8"/>
      <c r="K94" s="8"/>
      <c r="L94" s="8"/>
      <c r="M94" s="8"/>
      <c r="N94" s="8"/>
      <c r="O94" s="36"/>
    </row>
    <row r="95" spans="2:16" ht="15.75">
      <c r="B95" s="31" t="s">
        <v>37</v>
      </c>
      <c r="C95" s="30">
        <v>30.718999862670898</v>
      </c>
      <c r="D95" s="4">
        <f>STDEV(C93:C95)</f>
        <v>0.14695769400885711</v>
      </c>
      <c r="E95" s="1">
        <f>AVERAGE(C93:C95)</f>
        <v>30.636666615804035</v>
      </c>
      <c r="F95" s="8"/>
      <c r="G95" s="30">
        <v>18.256000518798828</v>
      </c>
      <c r="H95" s="3">
        <f>STDEV(G93:G95)</f>
        <v>1.1718623701630265E-2</v>
      </c>
      <c r="I95" s="1">
        <f>AVERAGE(G93:G95)</f>
        <v>18.251333872477215</v>
      </c>
      <c r="J95" s="8"/>
      <c r="K95" s="1">
        <f>E95-I95</f>
        <v>12.385332743326821</v>
      </c>
      <c r="L95" s="1">
        <f>K95-$K$7</f>
        <v>9.5633325576782209</v>
      </c>
      <c r="M95" s="27">
        <f>SQRT((D95*D95)+(H95*H95))</f>
        <v>0.14742418380259492</v>
      </c>
      <c r="N95" s="14"/>
      <c r="O95" s="37">
        <f>POWER(2,-L95)</f>
        <v>1.3217521990461104E-3</v>
      </c>
      <c r="P95" s="26">
        <f>M95/SQRT((COUNT(C93:C95)+COUNT(G93:G95)/2))</f>
        <v>6.9496426718471241E-2</v>
      </c>
    </row>
    <row r="96" spans="2:16">
      <c r="B96" s="31" t="s">
        <v>38</v>
      </c>
      <c r="C96" s="30">
        <v>27.839000701904297</v>
      </c>
      <c r="D96" s="10"/>
      <c r="E96" s="8"/>
      <c r="F96" s="8"/>
      <c r="G96" s="30">
        <v>17.336999893188477</v>
      </c>
      <c r="I96" s="8"/>
      <c r="J96" s="8"/>
      <c r="K96" s="8"/>
      <c r="L96" s="8"/>
      <c r="M96" s="8"/>
      <c r="N96" s="8"/>
      <c r="O96" s="36"/>
    </row>
    <row r="97" spans="2:16">
      <c r="B97" s="31" t="s">
        <v>38</v>
      </c>
      <c r="C97" s="30">
        <v>28.679000854492187</v>
      </c>
      <c r="D97" s="9"/>
      <c r="E97" s="8"/>
      <c r="F97" s="8"/>
      <c r="G97" s="30">
        <v>17.35099983215332</v>
      </c>
      <c r="H97" s="9"/>
      <c r="I97" s="8"/>
      <c r="J97" s="8"/>
      <c r="K97" s="8"/>
      <c r="L97" s="8"/>
      <c r="M97" s="8"/>
      <c r="N97" s="8"/>
      <c r="O97" s="36"/>
    </row>
    <row r="98" spans="2:16" ht="15.75">
      <c r="B98" s="31" t="s">
        <v>38</v>
      </c>
      <c r="C98" s="30">
        <v>28.302000045776367</v>
      </c>
      <c r="D98" s="4">
        <f>STDEV(C96:C98)</f>
        <v>0.42073314158057779</v>
      </c>
      <c r="E98" s="1">
        <f>AVERAGE(C96:C98)</f>
        <v>28.273333867390949</v>
      </c>
      <c r="F98" s="8"/>
      <c r="G98" s="30">
        <v>17.375</v>
      </c>
      <c r="H98" s="3">
        <f>STDEV(G96:G98)</f>
        <v>1.9218109798552586E-2</v>
      </c>
      <c r="I98" s="1">
        <f>AVERAGE(G96:G98)</f>
        <v>17.354333241780598</v>
      </c>
      <c r="J98" s="8"/>
      <c r="K98" s="1">
        <f>E98-I98</f>
        <v>10.919000625610352</v>
      </c>
      <c r="L98" s="1">
        <f>K98-$K$7</f>
        <v>8.0970004399617519</v>
      </c>
      <c r="M98" s="27">
        <f>SQRT((D98*D98)+(H98*H98))</f>
        <v>0.42117183211664544</v>
      </c>
      <c r="N98" s="14"/>
      <c r="O98" s="37">
        <f>POWER(2,-L98)</f>
        <v>3.6522457524339881E-3</v>
      </c>
      <c r="P98" s="26">
        <f>M98/SQRT((COUNT(C96:C98)+COUNT(G96:G98)/2))</f>
        <v>0.19854230568962811</v>
      </c>
    </row>
    <row r="99" spans="2:16">
      <c r="B99" s="31" t="s">
        <v>39</v>
      </c>
      <c r="C99" s="30">
        <v>32.449001312255859</v>
      </c>
      <c r="D99" s="10"/>
      <c r="E99" s="8"/>
      <c r="F99" s="8"/>
      <c r="G99" s="30">
        <v>18.906999588012695</v>
      </c>
      <c r="I99" s="8"/>
      <c r="J99" s="8"/>
      <c r="K99" s="8"/>
      <c r="L99" s="8"/>
      <c r="M99" s="8"/>
      <c r="N99" s="8"/>
      <c r="O99" s="36"/>
    </row>
    <row r="100" spans="2:16">
      <c r="B100" s="31" t="s">
        <v>39</v>
      </c>
      <c r="C100" s="30">
        <v>32.612998962402344</v>
      </c>
      <c r="D100" s="9"/>
      <c r="E100" s="8"/>
      <c r="F100" s="8"/>
      <c r="G100" s="30">
        <v>18.979000091552734</v>
      </c>
      <c r="H100" s="9"/>
      <c r="I100" s="8"/>
      <c r="J100" s="8"/>
      <c r="K100" s="8"/>
      <c r="L100" s="8"/>
      <c r="M100" s="8"/>
      <c r="N100" s="8"/>
      <c r="O100" s="36"/>
    </row>
    <row r="101" spans="2:16" ht="15.75">
      <c r="B101" s="31" t="s">
        <v>39</v>
      </c>
      <c r="C101" s="30"/>
      <c r="D101" s="4">
        <f>STDEV(C99:C101)</f>
        <v>0.11596385051723811</v>
      </c>
      <c r="E101" s="1">
        <f>AVERAGE(C99:C101)</f>
        <v>32.531000137329102</v>
      </c>
      <c r="F101" s="8"/>
      <c r="G101" s="30">
        <v>18.951000213623047</v>
      </c>
      <c r="H101" s="3">
        <f>STDEV(G99:G101)</f>
        <v>3.6295364093776733E-2</v>
      </c>
      <c r="I101" s="1">
        <f>AVERAGE(G99:G101)</f>
        <v>18.945666631062824</v>
      </c>
      <c r="J101" s="8"/>
      <c r="K101" s="1">
        <f>E101-I101</f>
        <v>13.585333506266277</v>
      </c>
      <c r="L101" s="1">
        <f>K101-$K$7</f>
        <v>10.763333320617678</v>
      </c>
      <c r="M101" s="27">
        <f>SQRT((D101*D101)+(H101*H101))</f>
        <v>0.12151118500567823</v>
      </c>
      <c r="N101" s="14"/>
      <c r="O101" s="37">
        <f>POWER(2,-L101)</f>
        <v>5.7532575645952437E-4</v>
      </c>
      <c r="P101" s="26">
        <f>M101/SQRT((COUNT(C99:C101)+COUNT(G99:G101)/2))</f>
        <v>6.4950460421735842E-2</v>
      </c>
    </row>
    <row r="102" spans="2:16">
      <c r="B102" s="31" t="s">
        <v>40</v>
      </c>
      <c r="C102" s="30">
        <v>25.78700065612793</v>
      </c>
      <c r="D102" s="10"/>
      <c r="E102" s="8"/>
      <c r="F102" s="8"/>
      <c r="G102" s="30">
        <v>17.632999420166016</v>
      </c>
      <c r="I102" s="8"/>
      <c r="J102" s="8"/>
      <c r="K102" s="8"/>
      <c r="L102" s="8"/>
      <c r="M102" s="8"/>
      <c r="N102" s="8"/>
      <c r="O102" s="36"/>
    </row>
    <row r="103" spans="2:16">
      <c r="B103" s="31" t="s">
        <v>40</v>
      </c>
      <c r="C103" s="30">
        <v>25.677999496459961</v>
      </c>
      <c r="D103" s="9"/>
      <c r="E103" s="8"/>
      <c r="F103" s="8"/>
      <c r="G103" s="30">
        <v>17.665000915527344</v>
      </c>
      <c r="H103" s="9"/>
      <c r="I103" s="8"/>
      <c r="J103" s="8"/>
      <c r="K103" s="8"/>
      <c r="L103" s="8"/>
      <c r="M103" s="8"/>
      <c r="N103" s="8"/>
      <c r="O103" s="36"/>
    </row>
    <row r="104" spans="2:16" ht="15.75">
      <c r="B104" s="31" t="s">
        <v>40</v>
      </c>
      <c r="C104" s="30">
        <v>25.684999465942383</v>
      </c>
      <c r="D104" s="4">
        <f>STDEV(C102:C104)</f>
        <v>6.1011604334728763E-2</v>
      </c>
      <c r="E104" s="1">
        <f>AVERAGE(C102:C104)</f>
        <v>25.71666653951009</v>
      </c>
      <c r="F104" s="8"/>
      <c r="G104" s="30">
        <v>17.708999633789063</v>
      </c>
      <c r="H104" s="3">
        <f>STDEV(G102:G104)</f>
        <v>3.8157601655904184E-2</v>
      </c>
      <c r="I104" s="1">
        <f>AVERAGE(G102:G104)</f>
        <v>17.668999989827473</v>
      </c>
      <c r="J104" s="8"/>
      <c r="K104" s="1">
        <f>E104-I104</f>
        <v>8.0476665496826172</v>
      </c>
      <c r="L104" s="1">
        <f>K104-$K$7</f>
        <v>5.2256663640340175</v>
      </c>
      <c r="M104" s="27">
        <f>SQRT((D104*D104)+(H104*H104))</f>
        <v>7.1961228641735653E-2</v>
      </c>
      <c r="N104" s="14"/>
      <c r="O104" s="37">
        <f>POWER(2,-L104)</f>
        <v>2.6724997736229796E-2</v>
      </c>
      <c r="P104" s="26">
        <f>M104/SQRT((COUNT(C102:C104)+COUNT(G102:G104)/2))</f>
        <v>3.3922848503391265E-2</v>
      </c>
    </row>
    <row r="105" spans="2:16">
      <c r="B105" s="31" t="s">
        <v>41</v>
      </c>
      <c r="C105" s="30">
        <v>29.625999450683594</v>
      </c>
      <c r="D105" s="10"/>
      <c r="E105" s="8"/>
      <c r="F105" s="8"/>
      <c r="G105" s="30">
        <v>18.833999633789063</v>
      </c>
      <c r="I105" s="8"/>
      <c r="J105" s="8"/>
      <c r="K105" s="8"/>
      <c r="L105" s="8"/>
      <c r="M105" s="8"/>
      <c r="N105" s="8"/>
      <c r="O105" s="36"/>
    </row>
    <row r="106" spans="2:16">
      <c r="B106" s="31" t="s">
        <v>41</v>
      </c>
      <c r="C106" s="30">
        <v>29.607999801635742</v>
      </c>
      <c r="D106" s="9"/>
      <c r="E106" s="8"/>
      <c r="F106" s="8"/>
      <c r="G106" s="30">
        <v>18.812000274658203</v>
      </c>
      <c r="H106" s="9"/>
      <c r="I106" s="8"/>
      <c r="J106" s="8"/>
      <c r="K106" s="8"/>
      <c r="L106" s="8"/>
      <c r="M106" s="8"/>
      <c r="N106" s="8"/>
      <c r="O106" s="36"/>
    </row>
    <row r="107" spans="2:16" ht="15.75">
      <c r="B107" s="31" t="s">
        <v>41</v>
      </c>
      <c r="C107" s="30">
        <v>29.094999313354492</v>
      </c>
      <c r="D107" s="4">
        <f>STDEV(C105:C107)</f>
        <v>0.30151136910176279</v>
      </c>
      <c r="E107" s="1">
        <f>AVERAGE(C105:C107)</f>
        <v>29.442999521891277</v>
      </c>
      <c r="F107" s="8"/>
      <c r="G107" s="30">
        <v>18.794000625610352</v>
      </c>
      <c r="H107" s="3">
        <f>STDEV(G105:G107)</f>
        <v>2.0032805691726982E-2</v>
      </c>
      <c r="I107" s="1">
        <f>AVERAGE(G105:G107)</f>
        <v>18.813333511352539</v>
      </c>
      <c r="J107" s="8"/>
      <c r="K107" s="1">
        <f>E107-I107</f>
        <v>10.629666010538738</v>
      </c>
      <c r="L107" s="1">
        <f>K107-$K$7</f>
        <v>7.8076658248901385</v>
      </c>
      <c r="M107" s="27">
        <f>SQRT((D107*D107)+(H107*H107))</f>
        <v>0.30217613903401097</v>
      </c>
      <c r="N107" s="14"/>
      <c r="O107" s="37">
        <f>POWER(2,-L107)</f>
        <v>4.4633237580221641E-3</v>
      </c>
      <c r="P107" s="26">
        <f>M107/SQRT((COUNT(C105:C107)+COUNT(G105:G107)/2))</f>
        <v>0.14244719801581213</v>
      </c>
    </row>
    <row r="108" spans="2:16">
      <c r="B108" s="31" t="s">
        <v>42</v>
      </c>
      <c r="C108" s="30">
        <v>26.572000503540039</v>
      </c>
      <c r="D108" s="10"/>
      <c r="E108" s="8"/>
      <c r="F108" s="8"/>
      <c r="G108" s="30">
        <v>18.63599967956543</v>
      </c>
      <c r="I108" s="8"/>
      <c r="J108" s="8"/>
      <c r="K108" s="8"/>
      <c r="L108" s="8"/>
      <c r="M108" s="8"/>
      <c r="N108" s="8"/>
      <c r="O108" s="36"/>
    </row>
    <row r="109" spans="2:16">
      <c r="B109" s="31" t="s">
        <v>42</v>
      </c>
      <c r="C109" s="30">
        <v>26.38599967956543</v>
      </c>
      <c r="D109" s="9"/>
      <c r="E109" s="8"/>
      <c r="F109" s="8"/>
      <c r="G109" s="30">
        <v>18.670999526977539</v>
      </c>
      <c r="H109" s="9"/>
      <c r="I109" s="8"/>
      <c r="J109" s="8"/>
      <c r="K109" s="8"/>
      <c r="L109" s="8"/>
      <c r="M109" s="8"/>
      <c r="N109" s="8"/>
      <c r="O109" s="36"/>
    </row>
    <row r="110" spans="2:16" ht="15.75">
      <c r="B110" s="31" t="s">
        <v>42</v>
      </c>
      <c r="C110" s="30">
        <v>26.327999114990234</v>
      </c>
      <c r="D110" s="4">
        <f>STDEV(C108:C110)</f>
        <v>0.1274735591044327</v>
      </c>
      <c r="E110" s="1">
        <f>AVERAGE(C108:C110)</f>
        <v>26.428666432698567</v>
      </c>
      <c r="F110" s="8"/>
      <c r="G110" s="30">
        <v>18.767000198364258</v>
      </c>
      <c r="H110" s="3">
        <f>STDEV(G108:G110)</f>
        <v>6.782606941180977E-2</v>
      </c>
      <c r="I110" s="1">
        <f>AVERAGE(G108:G110)</f>
        <v>18.691333134969074</v>
      </c>
      <c r="J110" s="8"/>
      <c r="K110" s="1">
        <f>E110-I110</f>
        <v>7.7373332977294922</v>
      </c>
      <c r="L110" s="1">
        <f>K110-$K$7</f>
        <v>4.9153331120808925</v>
      </c>
      <c r="M110" s="27">
        <f>SQRT((D110*D110)+(H110*H110))</f>
        <v>0.14439488897674643</v>
      </c>
      <c r="N110" s="14"/>
      <c r="O110" s="37">
        <f>POWER(2,-L110)</f>
        <v>3.3138839418811995E-2</v>
      </c>
      <c r="P110" s="26">
        <f>M110/SQRT((COUNT(C108:C110)+COUNT(G108:G110)/2))</f>
        <v>6.8068403442757386E-2</v>
      </c>
    </row>
    <row r="111" spans="2:16">
      <c r="B111" s="38" t="s">
        <v>43</v>
      </c>
      <c r="C111" s="30">
        <v>33.625999450683594</v>
      </c>
      <c r="D111" s="10"/>
      <c r="E111" s="8"/>
      <c r="F111" s="8"/>
      <c r="G111" s="30">
        <v>21.291000366210937</v>
      </c>
      <c r="I111" s="8"/>
      <c r="J111" s="8"/>
      <c r="K111" s="8"/>
      <c r="L111" s="8"/>
      <c r="M111" s="8"/>
      <c r="N111" s="8"/>
      <c r="O111" s="36"/>
    </row>
    <row r="112" spans="2:16">
      <c r="B112" s="38" t="s">
        <v>43</v>
      </c>
      <c r="C112" t="s">
        <v>79</v>
      </c>
      <c r="D112" s="9"/>
      <c r="E112" s="8"/>
      <c r="F112" s="8"/>
      <c r="G112" s="30">
        <v>21.361000061035156</v>
      </c>
      <c r="H112" s="9"/>
      <c r="I112" s="8"/>
      <c r="J112" s="8"/>
      <c r="K112" s="8"/>
      <c r="L112" s="8"/>
      <c r="M112" s="8"/>
      <c r="N112" s="8"/>
      <c r="O112" s="36"/>
    </row>
    <row r="113" spans="2:16" ht="15.75">
      <c r="B113" s="38" t="s">
        <v>43</v>
      </c>
      <c r="C113" s="30">
        <v>32.903999328613281</v>
      </c>
      <c r="D113" s="4">
        <f>STDEV(C111:C113)</f>
        <v>0.51053118233343309</v>
      </c>
      <c r="E113" s="1">
        <f>AVERAGE(C111:C113)</f>
        <v>33.264999389648438</v>
      </c>
      <c r="F113" s="8"/>
      <c r="G113" s="30">
        <v>21.24799919128418</v>
      </c>
      <c r="H113" s="3">
        <f>STDEV(G111:G113)</f>
        <v>5.7035449334956807E-2</v>
      </c>
      <c r="I113" s="1">
        <f>AVERAGE(G111:G113)</f>
        <v>21.299999872843426</v>
      </c>
      <c r="J113" s="8"/>
      <c r="K113" s="1">
        <f>E113-I113</f>
        <v>11.964999516805012</v>
      </c>
      <c r="L113" s="1">
        <f>K113-$K$7</f>
        <v>9.1429993311564122</v>
      </c>
      <c r="M113" s="27">
        <f>SQRT((D113*D113)+(H113*H113))</f>
        <v>0.51370724212883501</v>
      </c>
      <c r="N113" s="14"/>
      <c r="O113" s="44">
        <f>POWER(2,-L113)</f>
        <v>1.7688171931176122E-3</v>
      </c>
      <c r="P113" s="26">
        <f>M113/SQRT((COUNT(C111:C113)+COUNT(G111:G113)/2))</f>
        <v>0.27458807102151789</v>
      </c>
    </row>
    <row r="114" spans="2:16">
      <c r="B114" s="31" t="s">
        <v>44</v>
      </c>
      <c r="C114" s="30">
        <v>28.243000030517578</v>
      </c>
      <c r="D114" s="10"/>
      <c r="E114" s="8"/>
      <c r="F114" s="8"/>
      <c r="G114" s="30">
        <v>17.583000183105469</v>
      </c>
      <c r="I114" s="8"/>
      <c r="J114" s="8"/>
      <c r="K114" s="8"/>
      <c r="L114" s="8"/>
      <c r="M114" s="8"/>
      <c r="N114" s="8"/>
      <c r="O114" s="36"/>
    </row>
    <row r="115" spans="2:16">
      <c r="B115" s="31" t="s">
        <v>44</v>
      </c>
      <c r="C115" s="30">
        <v>28.03700065612793</v>
      </c>
      <c r="D115" s="9"/>
      <c r="E115" s="8"/>
      <c r="F115" s="8"/>
      <c r="G115" s="30">
        <v>17.770999908447266</v>
      </c>
      <c r="H115" s="9"/>
      <c r="I115" s="8"/>
      <c r="J115" s="8"/>
      <c r="K115" s="8"/>
      <c r="L115" s="8"/>
      <c r="M115" s="8"/>
      <c r="N115" s="8"/>
      <c r="O115" s="36"/>
    </row>
    <row r="116" spans="2:16" ht="15.75">
      <c r="B116" s="31" t="s">
        <v>44</v>
      </c>
      <c r="C116" s="30">
        <v>28.131999969482422</v>
      </c>
      <c r="D116" s="4">
        <f>STDEV(C114:C116)</f>
        <v>0.10310320503954597</v>
      </c>
      <c r="E116" s="1">
        <f>AVERAGE(C114:C116)</f>
        <v>28.137333552042644</v>
      </c>
      <c r="F116" s="8"/>
      <c r="G116" s="30">
        <v>17.583000183105469</v>
      </c>
      <c r="H116" s="3">
        <f>STDEV(G114:G116)</f>
        <v>0.10854169203366212</v>
      </c>
      <c r="I116" s="1">
        <f>AVERAGE(G114:G116)</f>
        <v>17.645666758219402</v>
      </c>
      <c r="J116" s="8"/>
      <c r="K116" s="1">
        <f>E116-I116</f>
        <v>10.491666793823242</v>
      </c>
      <c r="L116" s="1">
        <f>K116-$K$7</f>
        <v>7.6696666081746425</v>
      </c>
      <c r="M116" s="27">
        <f>SQRT((D116*D116)+(H116*H116))</f>
        <v>0.14970494246669683</v>
      </c>
      <c r="N116" s="14"/>
      <c r="O116" s="37">
        <f>POWER(2,-L116)</f>
        <v>4.9113433234798136E-3</v>
      </c>
      <c r="P116" s="26">
        <f>M116/SQRT((COUNT(C114:C116)+COUNT(G114:G116)/2))</f>
        <v>7.0571586663562197E-2</v>
      </c>
    </row>
    <row r="117" spans="2:16">
      <c r="B117" s="31" t="s">
        <v>45</v>
      </c>
      <c r="C117" s="30">
        <v>29.686000823974609</v>
      </c>
      <c r="D117" s="10"/>
      <c r="E117" s="8"/>
      <c r="F117" s="8"/>
      <c r="G117" s="30">
        <v>18.804000854492188</v>
      </c>
      <c r="I117" s="8"/>
      <c r="J117" s="8"/>
      <c r="K117" s="8"/>
      <c r="L117" s="8"/>
      <c r="M117" s="8"/>
      <c r="N117" s="8"/>
      <c r="O117" s="36"/>
    </row>
    <row r="118" spans="2:16">
      <c r="B118" s="31" t="s">
        <v>45</v>
      </c>
      <c r="C118" s="30">
        <v>29.533000946044922</v>
      </c>
      <c r="D118" s="9"/>
      <c r="E118" s="8"/>
      <c r="F118" s="8"/>
      <c r="G118" s="30">
        <v>18.788999557495117</v>
      </c>
      <c r="H118" s="9"/>
      <c r="I118" s="8"/>
      <c r="J118" s="8"/>
      <c r="K118" s="8"/>
      <c r="L118" s="8"/>
      <c r="M118" s="8"/>
      <c r="N118" s="8"/>
      <c r="O118" s="36"/>
    </row>
    <row r="119" spans="2:16" ht="15.75">
      <c r="B119" s="31" t="s">
        <v>45</v>
      </c>
      <c r="C119" s="30">
        <v>30.055999755859375</v>
      </c>
      <c r="D119" s="4">
        <f>STDEV(C117:C119)</f>
        <v>0.26889772755617408</v>
      </c>
      <c r="E119" s="1">
        <f>AVERAGE(C117:C119)</f>
        <v>29.758333841959637</v>
      </c>
      <c r="F119" s="8"/>
      <c r="G119" s="30">
        <v>18.847000122070313</v>
      </c>
      <c r="H119" s="3">
        <f>STDEV(G117:G119)</f>
        <v>3.0105485144988956E-2</v>
      </c>
      <c r="I119" s="1">
        <f>AVERAGE(G117:G119)</f>
        <v>18.813333511352539</v>
      </c>
      <c r="J119" s="8"/>
      <c r="K119" s="1">
        <f>E119-I119</f>
        <v>10.945000330607098</v>
      </c>
      <c r="L119" s="1">
        <f>K119-$K$7</f>
        <v>8.1230001449584979</v>
      </c>
      <c r="M119" s="27">
        <f>SQRT((D119*D119)+(H119*H119))</f>
        <v>0.27057776723280419</v>
      </c>
      <c r="N119" s="14"/>
      <c r="O119" s="37">
        <f>POWER(2,-L119)</f>
        <v>3.5870158985733093E-3</v>
      </c>
      <c r="P119" s="26">
        <f>M119/SQRT((COUNT(C117:C119)+COUNT(G117:G119)/2))</f>
        <v>0.1275515826990874</v>
      </c>
    </row>
    <row r="120" spans="2:16">
      <c r="B120" s="31" t="s">
        <v>46</v>
      </c>
      <c r="C120" s="30">
        <v>28.63599967956543</v>
      </c>
      <c r="D120" s="10"/>
      <c r="E120" s="8"/>
      <c r="F120" s="8"/>
      <c r="G120" s="30">
        <v>18.319000244140625</v>
      </c>
      <c r="I120" s="8"/>
      <c r="J120" s="8"/>
      <c r="K120" s="8"/>
      <c r="L120" s="8"/>
      <c r="M120" s="8"/>
      <c r="N120" s="8"/>
      <c r="O120" s="36"/>
    </row>
    <row r="121" spans="2:16">
      <c r="B121" s="31" t="s">
        <v>46</v>
      </c>
      <c r="C121" s="30">
        <v>28.861000061035156</v>
      </c>
      <c r="D121" s="9"/>
      <c r="E121" s="8"/>
      <c r="F121" s="8"/>
      <c r="G121" s="30">
        <v>18.358999252319336</v>
      </c>
      <c r="H121" s="9"/>
      <c r="I121" s="8"/>
      <c r="J121" s="8"/>
      <c r="K121" s="8"/>
      <c r="L121" s="8"/>
      <c r="M121" s="8"/>
      <c r="N121" s="8"/>
      <c r="O121" s="36"/>
    </row>
    <row r="122" spans="2:16" ht="15.75">
      <c r="B122" s="31" t="s">
        <v>46</v>
      </c>
      <c r="C122" s="30">
        <v>29.111000061035156</v>
      </c>
      <c r="D122" s="4">
        <f>STDEV(C120:C122)</f>
        <v>0.23760981112526625</v>
      </c>
      <c r="E122" s="1">
        <f>AVERAGE(C120:C122)</f>
        <v>28.869333267211914</v>
      </c>
      <c r="F122" s="8"/>
      <c r="G122" s="30">
        <v>18.375999450683594</v>
      </c>
      <c r="H122" s="3">
        <f>STDEV(G120:G122)</f>
        <v>2.9262709336379839E-2</v>
      </c>
      <c r="I122" s="1">
        <f>AVERAGE(G120:G122)</f>
        <v>18.351332982381184</v>
      </c>
      <c r="J122" s="8"/>
      <c r="K122" s="1">
        <f>E122-I122</f>
        <v>10.51800028483073</v>
      </c>
      <c r="L122" s="1">
        <f>K122-$K$7</f>
        <v>7.6960000991821307</v>
      </c>
      <c r="M122" s="27">
        <f>SQRT((D122*D122)+(H122*H122))</f>
        <v>0.23940494669218962</v>
      </c>
      <c r="N122" s="14"/>
      <c r="O122" s="37">
        <f>POWER(2,-L122)</f>
        <v>4.822509851640862E-3</v>
      </c>
      <c r="P122" s="26">
        <f>M122/SQRT((COUNT(C120:C122)+COUNT(G120:G122)/2))</f>
        <v>0.11285657417043414</v>
      </c>
    </row>
    <row r="123" spans="2:16">
      <c r="B123" s="31" t="s">
        <v>47</v>
      </c>
      <c r="C123" s="30">
        <v>31.910999298095703</v>
      </c>
      <c r="D123" s="10"/>
      <c r="E123" s="8"/>
      <c r="F123" s="8"/>
      <c r="G123" s="30">
        <v>19.854999542236328</v>
      </c>
      <c r="I123" s="8"/>
      <c r="J123" s="8"/>
      <c r="K123" s="8"/>
      <c r="L123" s="8"/>
      <c r="M123" s="8"/>
      <c r="N123" s="8"/>
      <c r="O123" s="36"/>
    </row>
    <row r="124" spans="2:16">
      <c r="B124" s="31" t="s">
        <v>47</v>
      </c>
      <c r="C124" s="30">
        <v>31.618000030517578</v>
      </c>
      <c r="D124" s="9"/>
      <c r="E124" s="8"/>
      <c r="F124" s="8"/>
      <c r="G124" s="30">
        <v>19.893999099731445</v>
      </c>
      <c r="H124" s="9"/>
      <c r="I124" s="8"/>
      <c r="J124" s="8"/>
      <c r="K124" s="8"/>
      <c r="L124" s="8"/>
      <c r="M124" s="8"/>
      <c r="N124" s="8"/>
      <c r="O124" s="36"/>
    </row>
    <row r="125" spans="2:16" ht="15.75">
      <c r="B125" s="31" t="s">
        <v>47</v>
      </c>
      <c r="C125" s="30"/>
      <c r="D125" s="4">
        <f>STDEV(C123:C125)</f>
        <v>0.20718176898718393</v>
      </c>
      <c r="E125" s="1">
        <f>AVERAGE(C123:C125)</f>
        <v>31.764499664306641</v>
      </c>
      <c r="F125" s="8"/>
      <c r="G125" s="30">
        <v>19.834999084472656</v>
      </c>
      <c r="H125" s="3">
        <f>STDEV(G123:G125)</f>
        <v>3.0005515037819064E-2</v>
      </c>
      <c r="I125" s="1">
        <f>AVERAGE(G123:G125)</f>
        <v>19.861332575480144</v>
      </c>
      <c r="J125" s="8"/>
      <c r="K125" s="1">
        <f>E125-I125</f>
        <v>11.903167088826496</v>
      </c>
      <c r="L125" s="1">
        <f>K125-$K$7</f>
        <v>9.0811669031778965</v>
      </c>
      <c r="M125" s="27">
        <f>SQRT((D125*D125)+(H125*H125))</f>
        <v>0.20934329779895902</v>
      </c>
      <c r="N125" s="14"/>
      <c r="O125" s="37">
        <f>POWER(2,-L125)</f>
        <v>1.8462749042095427E-3</v>
      </c>
      <c r="P125" s="26">
        <f>M125/SQRT((COUNT(C123:C125)+COUNT(G123:G125)/2))</f>
        <v>0.11189869951158457</v>
      </c>
    </row>
    <row r="126" spans="2:16">
      <c r="B126" s="31" t="s">
        <v>48</v>
      </c>
      <c r="C126" s="30">
        <v>24.218999862670898</v>
      </c>
      <c r="D126" s="10"/>
      <c r="E126" s="8"/>
      <c r="F126" s="8"/>
      <c r="G126" s="30">
        <v>17.118999481201172</v>
      </c>
      <c r="I126" s="8"/>
      <c r="J126" s="8"/>
      <c r="K126" s="8"/>
      <c r="L126" s="8"/>
      <c r="M126" s="8"/>
      <c r="N126" s="8"/>
      <c r="O126" s="36"/>
    </row>
    <row r="127" spans="2:16">
      <c r="B127" s="31" t="s">
        <v>48</v>
      </c>
      <c r="C127" s="30">
        <v>24.059000015258789</v>
      </c>
      <c r="D127" s="9"/>
      <c r="E127" s="8"/>
      <c r="F127" s="8"/>
      <c r="G127" s="30">
        <v>17.131000518798828</v>
      </c>
      <c r="H127" s="9"/>
      <c r="I127" s="8"/>
      <c r="J127" s="8"/>
      <c r="K127" s="8"/>
      <c r="L127" s="8"/>
      <c r="M127" s="8"/>
      <c r="N127" s="8"/>
      <c r="O127" s="36"/>
    </row>
    <row r="128" spans="2:16" ht="15.75">
      <c r="B128" s="31" t="s">
        <v>48</v>
      </c>
      <c r="C128" s="30">
        <v>24.097999572753906</v>
      </c>
      <c r="D128" s="4">
        <f>STDEV(C126:C128)</f>
        <v>8.3428599030058226E-2</v>
      </c>
      <c r="E128" s="1">
        <f>AVERAGE(C126:C128)</f>
        <v>24.125333150227863</v>
      </c>
      <c r="F128" s="8"/>
      <c r="G128" s="30">
        <v>17.156000137329102</v>
      </c>
      <c r="H128" s="3">
        <f>STDEV(G126:G128)</f>
        <v>1.8877033594542209E-2</v>
      </c>
      <c r="I128" s="1">
        <f>AVERAGE(G126:G128)</f>
        <v>17.135333379109699</v>
      </c>
      <c r="J128" s="8"/>
      <c r="K128" s="1">
        <f>E128-I128</f>
        <v>6.9899997711181641</v>
      </c>
      <c r="L128" s="1">
        <f>K128-$K$7</f>
        <v>4.1679995854695644</v>
      </c>
      <c r="M128" s="27">
        <f>SQRT((D128*D128)+(H128*H128))</f>
        <v>8.5537556274701387E-2</v>
      </c>
      <c r="N128" s="14"/>
      <c r="O128" s="37">
        <f>POWER(2,-L128)</f>
        <v>5.562974931240814E-2</v>
      </c>
      <c r="P128" s="26">
        <f>M128/SQRT((COUNT(C126:C128)+COUNT(G126:G128)/2))</f>
        <v>4.0322790725311516E-2</v>
      </c>
    </row>
    <row r="129" spans="2:16">
      <c r="B129" s="31" t="s">
        <v>49</v>
      </c>
      <c r="C129" s="30">
        <v>31.509000778198242</v>
      </c>
      <c r="D129" s="10"/>
      <c r="E129" s="8"/>
      <c r="F129" s="8"/>
      <c r="G129" s="30">
        <v>19.146999359130859</v>
      </c>
      <c r="I129" s="8"/>
      <c r="J129" s="8"/>
      <c r="K129" s="8"/>
      <c r="L129" s="8"/>
      <c r="M129" s="8"/>
      <c r="N129" s="8"/>
      <c r="O129" s="36"/>
    </row>
    <row r="130" spans="2:16">
      <c r="B130" s="31" t="s">
        <v>49</v>
      </c>
      <c r="C130" s="30">
        <v>31.099000930786133</v>
      </c>
      <c r="D130" s="9"/>
      <c r="E130" s="8"/>
      <c r="F130" s="8"/>
      <c r="G130" s="30">
        <v>19.447000503540039</v>
      </c>
      <c r="H130" s="9"/>
      <c r="I130" s="8"/>
      <c r="J130" s="8"/>
      <c r="K130" s="8"/>
      <c r="L130" s="8"/>
      <c r="M130" s="8"/>
      <c r="N130" s="8"/>
      <c r="O130" s="36"/>
    </row>
    <row r="131" spans="2:16" ht="15.75">
      <c r="B131" s="31" t="s">
        <v>49</v>
      </c>
      <c r="C131" s="30">
        <v>30.843999862670898</v>
      </c>
      <c r="D131" s="4">
        <f t="shared" ref="D131" si="0">STDEV(C129:C131)</f>
        <v>0.33549755023200711</v>
      </c>
      <c r="E131" s="1">
        <f t="shared" ref="E131" si="1">AVERAGE(C129:C131)</f>
        <v>31.150667190551758</v>
      </c>
      <c r="F131" s="8"/>
      <c r="G131" s="30">
        <v>19.357999801635742</v>
      </c>
      <c r="H131" s="3">
        <f t="shared" ref="H131" si="2">STDEV(G129:G131)</f>
        <v>0.15407952401467417</v>
      </c>
      <c r="I131" s="1">
        <f t="shared" ref="I131" si="3">AVERAGE(G129:G131)</f>
        <v>19.317333221435547</v>
      </c>
      <c r="J131" s="8"/>
      <c r="K131" s="1">
        <f t="shared" ref="K131" si="4">E131-I131</f>
        <v>11.833333969116211</v>
      </c>
      <c r="L131" s="1">
        <f t="shared" ref="L131" si="5">K131-$K$7</f>
        <v>9.0113337834676113</v>
      </c>
      <c r="M131" s="27">
        <f t="shared" ref="M131" si="6">SQRT((D131*D131)+(H131*H131))</f>
        <v>0.36918708798150929</v>
      </c>
      <c r="N131" s="14"/>
      <c r="O131" s="37">
        <f t="shared" ref="O131" si="7">POWER(2,-L131)</f>
        <v>1.9378414013807759E-3</v>
      </c>
      <c r="P131" s="26">
        <f t="shared" ref="P131" si="8">M131/SQRT((COUNT(C129:C131)+COUNT(G129:G131)/2))</f>
        <v>0.17403646229215985</v>
      </c>
    </row>
    <row r="132" spans="2:16">
      <c r="B132" s="31" t="s">
        <v>50</v>
      </c>
      <c r="C132" s="30">
        <v>25.375</v>
      </c>
      <c r="D132" s="10"/>
      <c r="E132" s="8"/>
      <c r="F132" s="8"/>
      <c r="G132" s="30">
        <v>16.87299919128418</v>
      </c>
      <c r="I132" s="8"/>
      <c r="J132" s="8"/>
      <c r="K132" s="8"/>
      <c r="L132" s="8"/>
      <c r="M132" s="8"/>
      <c r="N132" s="8"/>
      <c r="O132" s="36"/>
    </row>
    <row r="133" spans="2:16">
      <c r="B133" s="31" t="s">
        <v>50</v>
      </c>
      <c r="C133" s="30">
        <v>25.089000701904297</v>
      </c>
      <c r="D133" s="9"/>
      <c r="E133" s="8"/>
      <c r="F133" s="8"/>
      <c r="G133" s="30">
        <v>16.875</v>
      </c>
      <c r="H133" s="9"/>
      <c r="I133" s="8"/>
      <c r="J133" s="8"/>
      <c r="K133" s="8"/>
      <c r="L133" s="8"/>
      <c r="M133" s="8"/>
      <c r="N133" s="8"/>
      <c r="O133" s="36"/>
    </row>
    <row r="134" spans="2:16" ht="15.75">
      <c r="B134" s="31" t="s">
        <v>50</v>
      </c>
      <c r="C134" s="30">
        <v>25.319000244140625</v>
      </c>
      <c r="D134" s="4">
        <f t="shared" ref="D134" si="9">STDEV(C132:C134)</f>
        <v>0.15156481594599769</v>
      </c>
      <c r="E134" s="1">
        <f t="shared" ref="E134" si="10">AVERAGE(C132:C134)</f>
        <v>25.261000315348308</v>
      </c>
      <c r="F134" s="8"/>
      <c r="G134" s="30">
        <v>16.86199951171875</v>
      </c>
      <c r="H134" s="3">
        <f t="shared" ref="H134" si="11">STDEV(G132:G134)</f>
        <v>7.0001057326580501E-3</v>
      </c>
      <c r="I134" s="1">
        <f t="shared" ref="I134" si="12">AVERAGE(G132:G134)</f>
        <v>16.869999567667644</v>
      </c>
      <c r="J134" s="8"/>
      <c r="K134" s="1">
        <f t="shared" ref="K134" si="13">E134-I134</f>
        <v>8.3910007476806641</v>
      </c>
      <c r="L134" s="1">
        <f t="shared" ref="L134" si="14">K134-$K$7</f>
        <v>5.5690005620320644</v>
      </c>
      <c r="M134" s="27">
        <f t="shared" ref="M134" si="15">SQRT((D134*D134)+(H134*H134))</f>
        <v>0.15172638173044445</v>
      </c>
      <c r="N134" s="14"/>
      <c r="O134" s="37">
        <f t="shared" ref="O134" si="16">POWER(2,-L134)</f>
        <v>2.1065112602034176E-2</v>
      </c>
      <c r="P134" s="26">
        <f t="shared" ref="P134" si="17">M134/SQRT((COUNT(C132:C134)+COUNT(G132:G134)/2))</f>
        <v>7.1524502270997312E-2</v>
      </c>
    </row>
    <row r="135" spans="2:16">
      <c r="B135" s="31" t="s">
        <v>51</v>
      </c>
      <c r="C135" s="30"/>
      <c r="D135" s="10"/>
      <c r="E135" s="8"/>
      <c r="F135" s="8"/>
      <c r="G135" s="30">
        <v>18.736000061035156</v>
      </c>
      <c r="I135" s="8"/>
      <c r="J135" s="8"/>
      <c r="K135" s="8"/>
      <c r="L135" s="8"/>
      <c r="M135" s="8"/>
      <c r="N135" s="8"/>
      <c r="O135" s="36"/>
    </row>
    <row r="136" spans="2:16">
      <c r="B136" s="31" t="s">
        <v>51</v>
      </c>
      <c r="C136" s="30">
        <v>32.1510009765625</v>
      </c>
      <c r="D136" s="9"/>
      <c r="E136" s="8"/>
      <c r="F136" s="8"/>
      <c r="G136" s="30">
        <v>18.863000869750977</v>
      </c>
      <c r="H136" s="9"/>
      <c r="I136" s="8"/>
      <c r="J136" s="8"/>
      <c r="K136" s="8"/>
      <c r="L136" s="8"/>
      <c r="M136" s="8"/>
      <c r="N136" s="8"/>
      <c r="O136" s="36"/>
    </row>
    <row r="137" spans="2:16" ht="15.75">
      <c r="B137" s="31" t="s">
        <v>51</v>
      </c>
      <c r="C137" s="30">
        <v>32.159000396728516</v>
      </c>
      <c r="D137" s="4">
        <f t="shared" ref="D137" si="18">STDEV(C135:C137)</f>
        <v>5.6564442449500664E-3</v>
      </c>
      <c r="E137" s="1">
        <f t="shared" ref="E137" si="19">AVERAGE(C135:C137)</f>
        <v>32.155000686645508</v>
      </c>
      <c r="F137" s="8"/>
      <c r="G137" s="30">
        <v>18.868999481201172</v>
      </c>
      <c r="H137" s="3">
        <f t="shared" ref="H137" si="20">STDEV(G135:G137)</f>
        <v>7.5115504966572599E-2</v>
      </c>
      <c r="I137" s="1">
        <f t="shared" ref="I137" si="21">AVERAGE(G135:G137)</f>
        <v>18.822666803995769</v>
      </c>
      <c r="J137" s="8"/>
      <c r="K137" s="1">
        <f t="shared" ref="K137" si="22">E137-I137</f>
        <v>13.332333882649738</v>
      </c>
      <c r="L137" s="1">
        <f t="shared" ref="L137" si="23">K137-$K$7</f>
        <v>10.510333697001139</v>
      </c>
      <c r="M137" s="27">
        <f t="shared" ref="M137" si="24">SQRT((D137*D137)+(H137*H137))</f>
        <v>7.5328178312497523E-2</v>
      </c>
      <c r="N137" s="14"/>
      <c r="O137" s="37">
        <f t="shared" ref="O137" si="25">POWER(2,-L137)</f>
        <v>6.856054998093978E-4</v>
      </c>
      <c r="P137" s="26">
        <f t="shared" ref="P137" si="26">M137/SQRT((COUNT(C135:C137)+COUNT(G135:G137)/2))</f>
        <v>4.0264604973597282E-2</v>
      </c>
    </row>
    <row r="138" spans="2:16">
      <c r="B138" s="31" t="s">
        <v>52</v>
      </c>
      <c r="C138" s="30">
        <v>23.256999969482422</v>
      </c>
      <c r="D138" s="10"/>
      <c r="E138" s="8"/>
      <c r="F138" s="8"/>
      <c r="G138" s="30">
        <v>16.60099983215332</v>
      </c>
      <c r="I138" s="8"/>
      <c r="J138" s="8"/>
      <c r="K138" s="8"/>
      <c r="L138" s="8"/>
      <c r="M138" s="8"/>
      <c r="N138" s="8"/>
      <c r="O138" s="36"/>
    </row>
    <row r="139" spans="2:16">
      <c r="B139" s="31" t="s">
        <v>52</v>
      </c>
      <c r="C139" s="30">
        <v>23.26300048828125</v>
      </c>
      <c r="D139" s="9"/>
      <c r="E139" s="8"/>
      <c r="F139" s="8"/>
      <c r="G139" s="30">
        <v>16.729999542236328</v>
      </c>
      <c r="H139" s="9"/>
      <c r="I139" s="8"/>
      <c r="J139" s="8"/>
      <c r="K139" s="8"/>
      <c r="L139" s="8"/>
      <c r="M139" s="8"/>
      <c r="N139" s="8"/>
      <c r="O139" s="36"/>
    </row>
    <row r="140" spans="2:16" ht="15.75">
      <c r="B140" s="31" t="s">
        <v>52</v>
      </c>
      <c r="C140" s="30">
        <v>23.086999893188477</v>
      </c>
      <c r="D140" s="4">
        <f t="shared" ref="D140" si="27">STDEV(C138:C140)</f>
        <v>9.9926841271346031E-2</v>
      </c>
      <c r="E140" s="1">
        <f t="shared" ref="E140" si="28">AVERAGE(C138:C140)</f>
        <v>23.202333450317383</v>
      </c>
      <c r="F140" s="8"/>
      <c r="G140" s="30">
        <v>16.666000366210938</v>
      </c>
      <c r="H140" s="3">
        <f t="shared" ref="H140" si="29">STDEV(G138:G140)</f>
        <v>6.4500502790294137E-2</v>
      </c>
      <c r="I140" s="1">
        <f t="shared" ref="I140" si="30">AVERAGE(G138:G140)</f>
        <v>16.665666580200195</v>
      </c>
      <c r="J140" s="8"/>
      <c r="K140" s="1">
        <f t="shared" ref="K140" si="31">E140-I140</f>
        <v>6.5366668701171875</v>
      </c>
      <c r="L140" s="1">
        <f t="shared" ref="L140" si="32">K140-$K$7</f>
        <v>3.7146666844685878</v>
      </c>
      <c r="M140" s="27">
        <f t="shared" ref="M140" si="33">SQRT((D140*D140)+(H140*H140))</f>
        <v>0.11893564842665771</v>
      </c>
      <c r="N140" s="14"/>
      <c r="O140" s="37">
        <f t="shared" ref="O140" si="34">POWER(2,-L140)</f>
        <v>7.6168237106736147E-2</v>
      </c>
      <c r="P140" s="26">
        <f t="shared" ref="P140" si="35">M140/SQRT((COUNT(C138:C140)+COUNT(G138:G140)/2))</f>
        <v>5.6066802351539206E-2</v>
      </c>
    </row>
    <row r="141" spans="2:16">
      <c r="B141" s="31" t="s">
        <v>53</v>
      </c>
      <c r="C141" t="s">
        <v>79</v>
      </c>
      <c r="D141" s="10"/>
      <c r="E141" s="8"/>
      <c r="F141" s="8"/>
      <c r="G141" s="30">
        <v>19.708999633789063</v>
      </c>
      <c r="I141" s="8"/>
      <c r="J141" s="8"/>
      <c r="K141" s="8"/>
      <c r="L141" s="8"/>
      <c r="M141" s="8"/>
      <c r="N141" s="8"/>
      <c r="O141" s="36"/>
    </row>
    <row r="142" spans="2:16">
      <c r="B142" s="31" t="s">
        <v>53</v>
      </c>
      <c r="C142" s="30">
        <v>33.069999694824219</v>
      </c>
      <c r="D142" s="9"/>
      <c r="E142" s="8"/>
      <c r="F142" s="8"/>
      <c r="G142" s="30">
        <v>19.684999465942383</v>
      </c>
      <c r="H142" s="9"/>
      <c r="I142" s="8"/>
      <c r="J142" s="8"/>
      <c r="K142" s="8"/>
      <c r="L142" s="8"/>
      <c r="M142" s="8"/>
      <c r="N142" s="8"/>
      <c r="O142" s="36"/>
    </row>
    <row r="143" spans="2:16" ht="15.75">
      <c r="B143" s="31" t="s">
        <v>53</v>
      </c>
      <c r="C143" s="30">
        <v>32.896999359130859</v>
      </c>
      <c r="D143" s="4">
        <f t="shared" ref="D143" si="36">STDEV(C141:C143)</f>
        <v>0.12232971051632353</v>
      </c>
      <c r="E143" s="1">
        <f t="shared" ref="E143" si="37">AVERAGE(C141:C143)</f>
        <v>32.983499526977539</v>
      </c>
      <c r="F143" s="8"/>
      <c r="G143" s="30">
        <v>19.707000732421875</v>
      </c>
      <c r="H143" s="3">
        <f t="shared" ref="H143" si="38">STDEV(G141:G143)</f>
        <v>1.3317027884417803E-2</v>
      </c>
      <c r="I143" s="1">
        <f t="shared" ref="I143" si="39">AVERAGE(G141:G143)</f>
        <v>19.700333277384441</v>
      </c>
      <c r="J143" s="8"/>
      <c r="K143" s="1">
        <f t="shared" ref="K143" si="40">E143-I143</f>
        <v>13.283166249593098</v>
      </c>
      <c r="L143" s="1">
        <f t="shared" ref="L143" si="41">K143-$K$7</f>
        <v>10.461166063944498</v>
      </c>
      <c r="M143" s="27">
        <f t="shared" ref="M143" si="42">SQRT((D143*D143)+(H143*H143))</f>
        <v>0.12305243316034786</v>
      </c>
      <c r="N143" s="14"/>
      <c r="O143" s="37">
        <f t="shared" ref="O143" si="43">POWER(2,-L143)</f>
        <v>7.0937393218003294E-4</v>
      </c>
      <c r="P143" s="26">
        <f t="shared" ref="P143" si="44">M143/SQRT((COUNT(C141:C143)+COUNT(G141:G143)/2))</f>
        <v>6.577429221356032E-2</v>
      </c>
    </row>
    <row r="144" spans="2:16">
      <c r="B144" s="31" t="s">
        <v>54</v>
      </c>
      <c r="C144" s="30">
        <v>23.756000518798828</v>
      </c>
      <c r="D144" s="10"/>
      <c r="E144" s="8"/>
      <c r="F144" s="8"/>
      <c r="G144" s="30">
        <v>16.819999694824219</v>
      </c>
      <c r="I144" s="8"/>
      <c r="J144" s="8"/>
      <c r="K144" s="8"/>
      <c r="L144" s="8"/>
      <c r="M144" s="8"/>
      <c r="N144" s="8"/>
      <c r="O144" s="36"/>
    </row>
    <row r="145" spans="2:16">
      <c r="B145" s="31" t="s">
        <v>54</v>
      </c>
      <c r="C145" s="30">
        <v>23.930000305175781</v>
      </c>
      <c r="D145" s="9"/>
      <c r="E145" s="8"/>
      <c r="F145" s="8"/>
      <c r="G145" s="30">
        <v>16.851999282836914</v>
      </c>
      <c r="H145" s="9"/>
      <c r="I145" s="8"/>
      <c r="J145" s="8"/>
      <c r="K145" s="8"/>
      <c r="L145" s="8"/>
      <c r="M145" s="8"/>
      <c r="N145" s="8"/>
      <c r="O145" s="36"/>
    </row>
    <row r="146" spans="2:16" ht="15.75">
      <c r="B146" s="31" t="s">
        <v>54</v>
      </c>
      <c r="C146" s="30">
        <v>23.871000289916992</v>
      </c>
      <c r="D146" s="4">
        <f t="shared" ref="D146" si="45">STDEV(C144:C146)</f>
        <v>8.8489052822927183E-2</v>
      </c>
      <c r="E146" s="1">
        <f t="shared" ref="E146" si="46">AVERAGE(C144:C146)</f>
        <v>23.852333704630535</v>
      </c>
      <c r="F146" s="8"/>
      <c r="G146" s="30">
        <v>16.892999649047852</v>
      </c>
      <c r="H146" s="3">
        <f t="shared" ref="H146" si="47">STDEV(G144:G146)</f>
        <v>3.6592342047359457E-2</v>
      </c>
      <c r="I146" s="1">
        <f t="shared" ref="I146" si="48">AVERAGE(G144:G146)</f>
        <v>16.854999542236328</v>
      </c>
      <c r="J146" s="8"/>
      <c r="K146" s="1">
        <f t="shared" ref="K146" si="49">E146-I146</f>
        <v>6.9973341623942069</v>
      </c>
      <c r="L146" s="1">
        <f t="shared" ref="L146" si="50">K146-$K$7</f>
        <v>4.1753339767456072</v>
      </c>
      <c r="M146" s="27">
        <f t="shared" ref="M146" si="51">SQRT((D146*D146)+(H146*H146))</f>
        <v>9.5756524404396318E-2</v>
      </c>
      <c r="N146" s="14"/>
      <c r="O146" s="37">
        <f t="shared" ref="O146" si="52">POWER(2,-L146)</f>
        <v>5.5347655752984184E-2</v>
      </c>
      <c r="P146" s="26">
        <f t="shared" ref="P146" si="53">M146/SQRT((COUNT(C144:C146)+COUNT(G144:G146)/2))</f>
        <v>4.5140058499469178E-2</v>
      </c>
    </row>
    <row r="147" spans="2:16">
      <c r="B147" s="31" t="s">
        <v>55</v>
      </c>
      <c r="C147" s="30"/>
      <c r="D147" s="10"/>
      <c r="E147" s="8"/>
      <c r="F147" s="8"/>
      <c r="G147" s="30">
        <v>18.791000366210938</v>
      </c>
      <c r="I147" s="8"/>
      <c r="J147" s="8"/>
      <c r="K147" s="8"/>
      <c r="L147" s="8"/>
      <c r="M147" s="8"/>
      <c r="N147" s="8"/>
      <c r="O147" s="36"/>
    </row>
    <row r="148" spans="2:16">
      <c r="B148" s="31" t="s">
        <v>55</v>
      </c>
      <c r="C148" s="30">
        <v>32.409000396728516</v>
      </c>
      <c r="D148" s="9"/>
      <c r="E148" s="8"/>
      <c r="F148" s="8"/>
      <c r="G148" s="30">
        <v>19.031000137329102</v>
      </c>
      <c r="H148" s="9"/>
      <c r="I148" s="8"/>
      <c r="J148" s="8"/>
      <c r="K148" s="8"/>
      <c r="L148" s="8"/>
      <c r="M148" s="8"/>
      <c r="N148" s="8"/>
      <c r="O148" s="36"/>
    </row>
    <row r="149" spans="2:16" ht="15.75">
      <c r="B149" s="31" t="s">
        <v>55</v>
      </c>
      <c r="C149" s="30">
        <v>32.143001556396484</v>
      </c>
      <c r="D149" s="4">
        <f t="shared" ref="D149" si="54">STDEV(C147:C149)</f>
        <v>0.18808958378653701</v>
      </c>
      <c r="E149" s="1">
        <f t="shared" ref="E149" si="55">AVERAGE(C147:C149)</f>
        <v>32.2760009765625</v>
      </c>
      <c r="F149" s="8"/>
      <c r="G149" s="30">
        <v>18.836000442504883</v>
      </c>
      <c r="H149" s="3">
        <f t="shared" ref="H149" si="56">STDEV(G147:G149)</f>
        <v>0.12757336319726678</v>
      </c>
      <c r="I149" s="1">
        <f t="shared" ref="I149" si="57">AVERAGE(G147:G149)</f>
        <v>18.886000315348308</v>
      </c>
      <c r="J149" s="8"/>
      <c r="K149" s="1">
        <f t="shared" ref="K149" si="58">E149-I149</f>
        <v>13.390000661214192</v>
      </c>
      <c r="L149" s="1">
        <f t="shared" ref="L149" si="59">K149-$K$7</f>
        <v>10.568000475565592</v>
      </c>
      <c r="M149" s="27">
        <f t="shared" ref="M149" si="60">SQRT((D149*D149)+(H149*H149))</f>
        <v>0.22727220359396014</v>
      </c>
      <c r="N149" s="14"/>
      <c r="O149" s="37">
        <f t="shared" ref="O149" si="61">POWER(2,-L149)</f>
        <v>6.587412547000627E-4</v>
      </c>
      <c r="P149" s="26">
        <f t="shared" ref="P149" si="62">M149/SQRT((COUNT(C147:C149)+COUNT(G147:G149)/2))</f>
        <v>0.1214821027693903</v>
      </c>
    </row>
    <row r="150" spans="2:16">
      <c r="B150" s="31" t="s">
        <v>56</v>
      </c>
      <c r="C150" s="30">
        <v>30.134000778198242</v>
      </c>
      <c r="D150" s="10"/>
      <c r="E150" s="8"/>
      <c r="F150" s="8"/>
      <c r="G150" s="30">
        <v>17.579000473022461</v>
      </c>
      <c r="I150" s="8"/>
      <c r="J150" s="8"/>
      <c r="K150" s="8"/>
      <c r="L150" s="8"/>
      <c r="M150" s="8"/>
      <c r="N150" s="8"/>
      <c r="O150" s="36"/>
    </row>
    <row r="151" spans="2:16">
      <c r="B151" s="31" t="s">
        <v>56</v>
      </c>
      <c r="C151" s="30">
        <v>29.608999252319336</v>
      </c>
      <c r="D151" s="9"/>
      <c r="E151" s="8"/>
      <c r="F151" s="8"/>
      <c r="G151" s="30">
        <v>17.746000289916992</v>
      </c>
      <c r="H151" s="9"/>
      <c r="I151" s="8"/>
      <c r="J151" s="8"/>
      <c r="K151" s="8"/>
      <c r="L151" s="8"/>
      <c r="M151" s="8"/>
      <c r="N151" s="8"/>
      <c r="O151" s="36"/>
    </row>
    <row r="152" spans="2:16" ht="15.75">
      <c r="B152" s="31" t="s">
        <v>56</v>
      </c>
      <c r="C152" s="30">
        <v>29.409999847412109</v>
      </c>
      <c r="D152" s="4">
        <f t="shared" ref="D152" si="63">STDEV(C150:C152)</f>
        <v>0.3740331342514539</v>
      </c>
      <c r="E152" s="1">
        <f t="shared" ref="E152" si="64">AVERAGE(C150:C152)</f>
        <v>29.717666625976563</v>
      </c>
      <c r="F152" s="8"/>
      <c r="G152" s="30">
        <v>17.645000457763672</v>
      </c>
      <c r="H152" s="3">
        <f t="shared" ref="H152" si="65">STDEV(G150:G152)</f>
        <v>8.4108960009864495E-2</v>
      </c>
      <c r="I152" s="1">
        <f t="shared" ref="I152" si="66">AVERAGE(G150:G152)</f>
        <v>17.656667073567707</v>
      </c>
      <c r="J152" s="8"/>
      <c r="K152" s="1">
        <f t="shared" ref="K152" si="67">E152-I152</f>
        <v>12.060999552408855</v>
      </c>
      <c r="L152" s="1">
        <f t="shared" ref="L152" si="68">K152-$K$7</f>
        <v>9.2389993667602557</v>
      </c>
      <c r="M152" s="27">
        <f t="shared" ref="M152" si="69">SQRT((D152*D152)+(H152*H152))</f>
        <v>0.38337332024008547</v>
      </c>
      <c r="N152" s="14"/>
      <c r="O152" s="37">
        <f t="shared" ref="O152" si="70">POWER(2,-L152)</f>
        <v>1.6549468884070745E-3</v>
      </c>
      <c r="P152" s="26">
        <f t="shared" ref="P152" si="71">M152/SQRT((COUNT(C150:C152)+COUNT(G150:G152)/2))</f>
        <v>0.18072391631184423</v>
      </c>
    </row>
    <row r="153" spans="2:16">
      <c r="B153" s="31" t="s">
        <v>57</v>
      </c>
      <c r="C153" s="30">
        <v>31.809999465942383</v>
      </c>
      <c r="D153" s="10"/>
      <c r="E153" s="8"/>
      <c r="F153" s="8"/>
      <c r="G153" s="30">
        <v>17.982000350952148</v>
      </c>
      <c r="I153" s="8"/>
      <c r="J153" s="8"/>
      <c r="K153" s="8"/>
      <c r="L153" s="8"/>
      <c r="M153" s="8"/>
      <c r="N153" s="8"/>
      <c r="O153" s="36"/>
    </row>
    <row r="154" spans="2:16">
      <c r="B154" s="31" t="s">
        <v>57</v>
      </c>
      <c r="C154" s="30">
        <v>31.481000900268555</v>
      </c>
      <c r="D154" s="9"/>
      <c r="E154" s="8"/>
      <c r="F154" s="8"/>
      <c r="G154" s="30">
        <v>17.993000030517578</v>
      </c>
      <c r="H154" s="9"/>
      <c r="I154" s="8"/>
      <c r="J154" s="8"/>
      <c r="K154" s="8"/>
      <c r="L154" s="8"/>
      <c r="M154" s="8"/>
      <c r="N154" s="8"/>
      <c r="O154" s="36"/>
    </row>
    <row r="155" spans="2:16" ht="15.75">
      <c r="B155" s="31" t="s">
        <v>57</v>
      </c>
      <c r="C155" s="30">
        <v>31.833999633789063</v>
      </c>
      <c r="D155" s="4">
        <f t="shared" ref="D155" si="72">STDEV(C153:C155)</f>
        <v>0.19724104125778555</v>
      </c>
      <c r="E155" s="1">
        <f t="shared" ref="E155" si="73">AVERAGE(C153:C155)</f>
        <v>31.708333333333332</v>
      </c>
      <c r="F155" s="8"/>
      <c r="G155" s="30">
        <v>17.99799919128418</v>
      </c>
      <c r="H155" s="3">
        <f t="shared" ref="H155" si="74">STDEV(G153:G155)</f>
        <v>8.1848177630118885E-3</v>
      </c>
      <c r="I155" s="1">
        <f t="shared" ref="I155" si="75">AVERAGE(G153:G155)</f>
        <v>17.990999857584637</v>
      </c>
      <c r="J155" s="8"/>
      <c r="K155" s="1">
        <f t="shared" ref="K155" si="76">E155-I155</f>
        <v>13.717333475748696</v>
      </c>
      <c r="L155" s="1">
        <f t="shared" ref="L155" si="77">K155-$K$7</f>
        <v>10.895333290100096</v>
      </c>
      <c r="M155" s="27">
        <f t="shared" ref="M155" si="78">SQRT((D155*D155)+(H155*H155))</f>
        <v>0.19741078896116387</v>
      </c>
      <c r="N155" s="14"/>
      <c r="O155" s="37">
        <f t="shared" ref="O155" si="79">POWER(2,-L155)</f>
        <v>5.2502244112100863E-4</v>
      </c>
      <c r="P155" s="26">
        <f t="shared" ref="P155" si="80">M155/SQRT((COUNT(C153:C155)+COUNT(G153:G155)/2))</f>
        <v>9.3060338369216955E-2</v>
      </c>
    </row>
    <row r="156" spans="2:16">
      <c r="B156" s="31" t="s">
        <v>58</v>
      </c>
      <c r="C156" s="30">
        <v>26.542999267578125</v>
      </c>
      <c r="D156" s="10"/>
      <c r="E156" s="8"/>
      <c r="F156" s="8"/>
      <c r="G156" s="30">
        <v>18.13599967956543</v>
      </c>
      <c r="I156" s="8"/>
      <c r="J156" s="8"/>
      <c r="K156" s="8"/>
      <c r="L156" s="8"/>
      <c r="M156" s="8"/>
      <c r="N156" s="8"/>
      <c r="O156" s="36"/>
    </row>
    <row r="157" spans="2:16">
      <c r="B157" s="31" t="s">
        <v>58</v>
      </c>
      <c r="C157" s="30">
        <v>26.457000732421875</v>
      </c>
      <c r="D157" s="9"/>
      <c r="E157" s="8"/>
      <c r="F157" s="8"/>
      <c r="G157" s="30">
        <v>18.132999420166016</v>
      </c>
      <c r="H157" s="9"/>
      <c r="I157" s="8"/>
      <c r="J157" s="8"/>
      <c r="K157" s="8"/>
      <c r="L157" s="8"/>
      <c r="M157" s="8"/>
      <c r="N157" s="8"/>
      <c r="O157" s="36"/>
    </row>
    <row r="158" spans="2:16" ht="15.75">
      <c r="B158" s="31" t="s">
        <v>58</v>
      </c>
      <c r="C158" s="30">
        <v>26.415000915527344</v>
      </c>
      <c r="D158" s="4">
        <f t="shared" ref="D158" si="81">STDEV(C156:C158)</f>
        <v>6.5247363670765349E-2</v>
      </c>
      <c r="E158" s="1">
        <f t="shared" ref="E158" si="82">AVERAGE(C156:C158)</f>
        <v>26.471666971842449</v>
      </c>
      <c r="F158" s="8"/>
      <c r="G158" s="30">
        <v>18.146999359130859</v>
      </c>
      <c r="H158" s="3">
        <f t="shared" ref="H158" si="83">STDEV(G156:G158)</f>
        <v>7.3710333742433307E-3</v>
      </c>
      <c r="I158" s="1">
        <f t="shared" ref="I158" si="84">AVERAGE(G156:G158)</f>
        <v>18.138666152954102</v>
      </c>
      <c r="J158" s="8"/>
      <c r="K158" s="1">
        <f t="shared" ref="K158" si="85">E158-I158</f>
        <v>8.3330008188883475</v>
      </c>
      <c r="L158" s="1">
        <f t="shared" ref="L158" si="86">K158-$K$7</f>
        <v>5.5110006332397479</v>
      </c>
      <c r="M158" s="27">
        <f t="shared" ref="M158" si="87">SQRT((D158*D158)+(H158*H158))</f>
        <v>6.5662398669172284E-2</v>
      </c>
      <c r="N158" s="14"/>
      <c r="O158" s="37">
        <f t="shared" ref="O158" si="88">POWER(2,-L158)</f>
        <v>2.1929236093995115E-2</v>
      </c>
      <c r="P158" s="26">
        <f t="shared" ref="P158" si="89">M158/SQRT((COUNT(C156:C158)+COUNT(G156:G158)/2))</f>
        <v>3.095355157863084E-2</v>
      </c>
    </row>
    <row r="159" spans="2:16">
      <c r="B159" s="38" t="s">
        <v>59</v>
      </c>
      <c r="C159" t="s">
        <v>79</v>
      </c>
      <c r="D159" s="10"/>
      <c r="E159" s="8"/>
      <c r="F159" s="8"/>
      <c r="G159" s="30">
        <v>23.141000747680664</v>
      </c>
      <c r="I159" s="8"/>
      <c r="J159" s="8"/>
      <c r="K159" s="8"/>
      <c r="L159" s="8"/>
      <c r="M159" s="8"/>
      <c r="N159" s="8"/>
      <c r="O159" s="36"/>
    </row>
    <row r="160" spans="2:16">
      <c r="B160" s="38" t="s">
        <v>59</v>
      </c>
      <c r="C160" t="s">
        <v>79</v>
      </c>
      <c r="D160" s="9"/>
      <c r="E160" s="8"/>
      <c r="F160" s="8"/>
      <c r="G160" s="30">
        <v>23.073999404907227</v>
      </c>
      <c r="H160" s="9"/>
      <c r="I160" s="8"/>
      <c r="J160" s="8"/>
      <c r="K160" s="8"/>
      <c r="L160" s="8"/>
      <c r="M160" s="8"/>
      <c r="N160" s="8"/>
      <c r="O160" s="36"/>
    </row>
    <row r="161" spans="2:16" ht="15.75">
      <c r="B161" s="38" t="s">
        <v>59</v>
      </c>
      <c r="C161" t="s">
        <v>79</v>
      </c>
      <c r="D161" s="4" t="e">
        <f t="shared" ref="D161" si="90">STDEV(C159:C161)</f>
        <v>#DIV/0!</v>
      </c>
      <c r="E161" s="1" t="e">
        <f t="shared" ref="E161" si="91">AVERAGE(C159:C161)</f>
        <v>#DIV/0!</v>
      </c>
      <c r="F161" s="8"/>
      <c r="G161" s="30">
        <v>22.959999084472656</v>
      </c>
      <c r="H161" s="3">
        <f t="shared" ref="H161" si="92">STDEV(G159:G161)</f>
        <v>9.1512162285215276E-2</v>
      </c>
      <c r="I161" s="1">
        <f t="shared" ref="I161" si="93">AVERAGE(G159:G161)</f>
        <v>23.058333079020183</v>
      </c>
      <c r="J161" s="8"/>
      <c r="K161" s="1" t="e">
        <f t="shared" ref="K161" si="94">E161-I161</f>
        <v>#DIV/0!</v>
      </c>
      <c r="L161" s="1" t="e">
        <f t="shared" ref="L161" si="95">K161-$K$7</f>
        <v>#DIV/0!</v>
      </c>
      <c r="M161" s="27" t="e">
        <f t="shared" ref="M161" si="96">SQRT((D161*D161)+(H161*H161))</f>
        <v>#DIV/0!</v>
      </c>
      <c r="N161" s="14"/>
      <c r="O161" s="44" t="e">
        <f t="shared" ref="O161" si="97">POWER(2,-L161)</f>
        <v>#DIV/0!</v>
      </c>
      <c r="P161" s="26" t="e">
        <f t="shared" ref="P161" si="98">M161/SQRT((COUNT(C159:C161)+COUNT(G159:G161)/2))</f>
        <v>#DIV/0!</v>
      </c>
    </row>
    <row r="162" spans="2:16">
      <c r="B162" s="31" t="s">
        <v>60</v>
      </c>
      <c r="C162" s="30">
        <v>24.878999710083008</v>
      </c>
      <c r="D162" s="10"/>
      <c r="E162" s="8"/>
      <c r="F162" s="8"/>
      <c r="G162" s="30">
        <v>16.645999908447266</v>
      </c>
      <c r="I162" s="8"/>
      <c r="J162" s="8"/>
      <c r="K162" s="8"/>
      <c r="L162" s="8"/>
      <c r="M162" s="8"/>
      <c r="N162" s="8"/>
      <c r="O162" s="36"/>
    </row>
    <row r="163" spans="2:16">
      <c r="B163" s="31" t="s">
        <v>60</v>
      </c>
      <c r="C163" s="30">
        <v>25.003999710083008</v>
      </c>
      <c r="D163" s="9"/>
      <c r="E163" s="8"/>
      <c r="F163" s="8"/>
      <c r="G163" s="30">
        <v>16.674999237060547</v>
      </c>
      <c r="H163" s="9"/>
      <c r="I163" s="8"/>
      <c r="J163" s="8"/>
      <c r="K163" s="8"/>
      <c r="L163" s="8"/>
      <c r="M163" s="8"/>
      <c r="N163" s="8"/>
      <c r="O163" s="36"/>
    </row>
    <row r="164" spans="2:16" ht="15.75">
      <c r="B164" s="31" t="s">
        <v>60</v>
      </c>
      <c r="C164" s="30">
        <v>25.038999557495117</v>
      </c>
      <c r="D164" s="4">
        <f t="shared" ref="D164" si="99">STDEV(C162:C164)</f>
        <v>8.4112960248673152E-2</v>
      </c>
      <c r="E164" s="1">
        <f t="shared" ref="E164" si="100">AVERAGE(C162:C164)</f>
        <v>24.973999659220379</v>
      </c>
      <c r="F164" s="8"/>
      <c r="G164" s="30">
        <v>16.674999237060547</v>
      </c>
      <c r="H164" s="3">
        <f t="shared" ref="H164" si="101">STDEV(G162:G164)</f>
        <v>1.6742770181196347E-2</v>
      </c>
      <c r="I164" s="1">
        <f t="shared" ref="I164" si="102">AVERAGE(G162:G164)</f>
        <v>16.665332794189453</v>
      </c>
      <c r="J164" s="8"/>
      <c r="K164" s="1">
        <f t="shared" ref="K164" si="103">E164-I164</f>
        <v>8.3086668650309257</v>
      </c>
      <c r="L164" s="1">
        <f t="shared" ref="L164" si="104">K164-$K$7</f>
        <v>5.486666679382326</v>
      </c>
      <c r="M164" s="27">
        <f t="shared" ref="M164" si="105">SQRT((D164*D164)+(H164*H164))</f>
        <v>8.576310649186647E-2</v>
      </c>
      <c r="N164" s="14"/>
      <c r="O164" s="37">
        <f t="shared" ref="O164" si="106">POWER(2,-L164)</f>
        <v>2.2302253774851649E-2</v>
      </c>
      <c r="P164" s="26">
        <f t="shared" ref="P164" si="107">M164/SQRT((COUNT(C162:C164)+COUNT(G162:G164)/2))</f>
        <v>4.0429116117348535E-2</v>
      </c>
    </row>
    <row r="165" spans="2:16">
      <c r="B165" s="31" t="s">
        <v>61</v>
      </c>
      <c r="C165" s="30">
        <v>31.23699951171875</v>
      </c>
      <c r="D165" s="10"/>
      <c r="E165" s="8"/>
      <c r="F165" s="8"/>
      <c r="G165" s="30">
        <v>17.878999710083008</v>
      </c>
      <c r="I165" s="8"/>
      <c r="J165" s="8"/>
      <c r="K165" s="8"/>
      <c r="L165" s="8"/>
      <c r="M165" s="8"/>
      <c r="N165" s="8"/>
      <c r="O165" s="36"/>
    </row>
    <row r="166" spans="2:16">
      <c r="B166" s="31" t="s">
        <v>61</v>
      </c>
      <c r="C166" s="30">
        <v>30.875</v>
      </c>
      <c r="D166" s="9"/>
      <c r="E166" s="8"/>
      <c r="F166" s="8"/>
      <c r="G166" s="30">
        <v>17.892000198364258</v>
      </c>
      <c r="H166" s="9"/>
      <c r="I166" s="8"/>
      <c r="J166" s="8"/>
      <c r="K166" s="8"/>
      <c r="L166" s="8"/>
      <c r="M166" s="8"/>
      <c r="N166" s="8"/>
      <c r="O166" s="36"/>
    </row>
    <row r="167" spans="2:16" ht="15.75">
      <c r="B167" s="31" t="s">
        <v>61</v>
      </c>
      <c r="C167" s="30"/>
      <c r="D167" s="4">
        <f t="shared" ref="D167" si="108">STDEV(C165:C167)</f>
        <v>0.25597230952254718</v>
      </c>
      <c r="E167" s="1">
        <f t="shared" ref="E167" si="109">AVERAGE(C165:C167)</f>
        <v>31.055999755859375</v>
      </c>
      <c r="F167" s="8"/>
      <c r="G167" s="30">
        <v>17.957000732421875</v>
      </c>
      <c r="H167" s="3">
        <f t="shared" ref="H167" si="110">STDEV(G165:G167)</f>
        <v>4.1789635096984731E-2</v>
      </c>
      <c r="I167" s="1">
        <f t="shared" ref="I167" si="111">AVERAGE(G165:G167)</f>
        <v>17.909333546956379</v>
      </c>
      <c r="J167" s="8"/>
      <c r="K167" s="1">
        <f t="shared" ref="K167" si="112">E167-I167</f>
        <v>13.146666208902996</v>
      </c>
      <c r="L167" s="1">
        <f t="shared" ref="L167" si="113">K167-$K$7</f>
        <v>10.324666023254396</v>
      </c>
      <c r="M167" s="27">
        <f t="shared" ref="M167" si="114">SQRT((D167*D167)+(H167*H167))</f>
        <v>0.25936113209932948</v>
      </c>
      <c r="N167" s="14"/>
      <c r="O167" s="37">
        <f t="shared" ref="O167" si="115">POWER(2,-L167)</f>
        <v>7.7976875963402335E-4</v>
      </c>
      <c r="P167" s="26">
        <f t="shared" ref="P167" si="116">M167/SQRT((COUNT(C165:C167)+COUNT(G165:G167)/2))</f>
        <v>0.13863435653735831</v>
      </c>
    </row>
    <row r="168" spans="2:16">
      <c r="B168" s="31" t="s">
        <v>62</v>
      </c>
      <c r="C168" s="30">
        <v>24.422000885009766</v>
      </c>
      <c r="D168" s="10"/>
      <c r="E168" s="8"/>
      <c r="F168" s="8"/>
      <c r="G168" s="30">
        <v>16.854999542236328</v>
      </c>
      <c r="I168" s="8"/>
      <c r="J168" s="8"/>
      <c r="K168" s="8"/>
      <c r="L168" s="8"/>
      <c r="M168" s="8"/>
      <c r="N168" s="8"/>
      <c r="O168" s="36"/>
    </row>
    <row r="169" spans="2:16">
      <c r="B169" s="31" t="s">
        <v>62</v>
      </c>
      <c r="C169" s="30">
        <v>24.305999755859375</v>
      </c>
      <c r="D169" s="9"/>
      <c r="E169" s="8"/>
      <c r="F169" s="8"/>
      <c r="G169" s="30">
        <v>16.857000350952148</v>
      </c>
      <c r="H169" s="9"/>
      <c r="I169" s="8"/>
      <c r="J169" s="8"/>
      <c r="K169" s="8"/>
      <c r="L169" s="8"/>
      <c r="M169" s="8"/>
      <c r="N169" s="8"/>
      <c r="O169" s="36"/>
    </row>
    <row r="170" spans="2:16" ht="15.75">
      <c r="B170" s="31" t="s">
        <v>62</v>
      </c>
      <c r="C170" s="30">
        <v>24.309000015258789</v>
      </c>
      <c r="D170" s="4">
        <f t="shared" ref="D170" si="117">STDEV(C168:C170)</f>
        <v>6.6124201425683954E-2</v>
      </c>
      <c r="E170" s="1">
        <f t="shared" ref="E170" si="118">AVERAGE(C168:C170)</f>
        <v>24.345666885375977</v>
      </c>
      <c r="F170" s="8"/>
      <c r="G170" s="30">
        <v>16.884000778198242</v>
      </c>
      <c r="H170" s="3">
        <f t="shared" ref="H170" si="119">STDEV(G168:G170)</f>
        <v>1.6197211664910734E-2</v>
      </c>
      <c r="I170" s="1">
        <f t="shared" ref="I170" si="120">AVERAGE(G168:G170)</f>
        <v>16.865333557128906</v>
      </c>
      <c r="J170" s="8"/>
      <c r="K170" s="1">
        <f t="shared" ref="K170" si="121">E170-I170</f>
        <v>7.4803333282470703</v>
      </c>
      <c r="L170" s="1">
        <f t="shared" ref="L170" si="122">K170-$K$7</f>
        <v>4.6583331425984706</v>
      </c>
      <c r="M170" s="27">
        <f t="shared" ref="M170" si="123">SQRT((D170*D170)+(H170*H170))</f>
        <v>6.8079069323121216E-2</v>
      </c>
      <c r="N170" s="14"/>
      <c r="O170" s="37">
        <f t="shared" ref="O170" si="124">POWER(2,-L170)</f>
        <v>3.9600620806962777E-2</v>
      </c>
      <c r="P170" s="26">
        <f t="shared" ref="P170" si="125">M170/SQRT((COUNT(C168:C170)+COUNT(G168:G170)/2))</f>
        <v>3.2092781050165387E-2</v>
      </c>
    </row>
    <row r="171" spans="2:16">
      <c r="B171" s="31" t="s">
        <v>63</v>
      </c>
      <c r="C171" s="30">
        <v>30.429000854492188</v>
      </c>
      <c r="D171" s="10"/>
      <c r="E171" s="8"/>
      <c r="F171" s="8"/>
      <c r="G171" s="30">
        <v>17.735000610351563</v>
      </c>
      <c r="I171" s="8"/>
      <c r="J171" s="8"/>
      <c r="K171" s="8"/>
      <c r="L171" s="8"/>
      <c r="M171" s="8"/>
      <c r="N171" s="8"/>
      <c r="O171" s="36"/>
    </row>
    <row r="172" spans="2:16">
      <c r="B172" s="31" t="s">
        <v>63</v>
      </c>
      <c r="C172" s="30"/>
      <c r="D172" s="9"/>
      <c r="E172" s="8"/>
      <c r="F172" s="8"/>
      <c r="G172" s="30">
        <v>17.780000686645508</v>
      </c>
      <c r="H172" s="9"/>
      <c r="I172" s="8"/>
      <c r="J172" s="8"/>
      <c r="K172" s="8"/>
      <c r="L172" s="8"/>
      <c r="M172" s="8"/>
      <c r="N172" s="8"/>
      <c r="O172" s="36"/>
    </row>
    <row r="173" spans="2:16" ht="15.75">
      <c r="B173" s="31" t="s">
        <v>63</v>
      </c>
      <c r="C173" s="30">
        <v>30.679000854492187</v>
      </c>
      <c r="D173" s="4">
        <f t="shared" ref="D173" si="126">STDEV(C171:C173)</f>
        <v>0.17677669529663689</v>
      </c>
      <c r="E173" s="1">
        <f t="shared" ref="E173" si="127">AVERAGE(C171:C173)</f>
        <v>30.554000854492188</v>
      </c>
      <c r="F173" s="8"/>
      <c r="G173" s="30">
        <v>17.797000885009766</v>
      </c>
      <c r="H173" s="3">
        <f t="shared" ref="H173" si="128">STDEV(G171:G173)</f>
        <v>3.2036561583545023E-2</v>
      </c>
      <c r="I173" s="1">
        <f t="shared" ref="I173" si="129">AVERAGE(G171:G173)</f>
        <v>17.770667394002277</v>
      </c>
      <c r="J173" s="8"/>
      <c r="K173" s="1">
        <f t="shared" ref="K173" si="130">E173-I173</f>
        <v>12.78333346048991</v>
      </c>
      <c r="L173" s="1">
        <f t="shared" ref="L173" si="131">K173-$K$7</f>
        <v>9.9613332748413104</v>
      </c>
      <c r="M173" s="27">
        <f t="shared" ref="M173" si="132">SQRT((D173*D173)+(H173*H173))</f>
        <v>0.1796561751738478</v>
      </c>
      <c r="N173" s="14"/>
      <c r="O173" s="37">
        <f t="shared" ref="O173" si="133">POWER(2,-L173)</f>
        <v>1.0030899690507706E-3</v>
      </c>
      <c r="P173" s="26">
        <f t="shared" ref="P173" si="134">M173/SQRT((COUNT(C171:C173)+COUNT(G171:G173)/2))</f>
        <v>9.6030264988397257E-2</v>
      </c>
    </row>
    <row r="174" spans="2:16">
      <c r="B174" s="31" t="s">
        <v>64</v>
      </c>
      <c r="C174" s="30">
        <v>23.961000442504883</v>
      </c>
      <c r="D174" s="10"/>
      <c r="E174" s="8"/>
      <c r="F174" s="8"/>
      <c r="G174" s="30">
        <v>16.693000793457031</v>
      </c>
      <c r="I174" s="8"/>
      <c r="J174" s="8"/>
      <c r="K174" s="8"/>
      <c r="L174" s="8"/>
      <c r="M174" s="8"/>
      <c r="N174" s="8"/>
      <c r="O174" s="36"/>
    </row>
    <row r="175" spans="2:16">
      <c r="B175" s="31" t="s">
        <v>64</v>
      </c>
      <c r="C175" s="30">
        <v>24.083000183105469</v>
      </c>
      <c r="D175" s="9"/>
      <c r="E175" s="8"/>
      <c r="F175" s="8"/>
      <c r="G175" s="30">
        <v>16.791999816894531</v>
      </c>
      <c r="H175" s="9"/>
      <c r="I175" s="8"/>
      <c r="J175" s="8"/>
      <c r="K175" s="8"/>
      <c r="L175" s="8"/>
      <c r="M175" s="8"/>
      <c r="N175" s="8"/>
      <c r="O175" s="36"/>
    </row>
    <row r="176" spans="2:16" ht="15.75">
      <c r="B176" s="31" t="s">
        <v>64</v>
      </c>
      <c r="C176" s="30">
        <v>24.055999755859375</v>
      </c>
      <c r="D176" s="4">
        <f t="shared" ref="D176" si="135">STDEV(C174:C176)</f>
        <v>6.4080456349689618E-2</v>
      </c>
      <c r="E176" s="1">
        <f t="shared" ref="E176" si="136">AVERAGE(C174:C176)</f>
        <v>24.03333346048991</v>
      </c>
      <c r="F176" s="8"/>
      <c r="G176" s="30">
        <v>16.691999435424805</v>
      </c>
      <c r="H176" s="3">
        <f t="shared" ref="H176" si="137">STDEV(G174:G176)</f>
        <v>5.7448361818213479E-2</v>
      </c>
      <c r="I176" s="1">
        <f t="shared" ref="I176" si="138">AVERAGE(G174:G176)</f>
        <v>16.725666681925457</v>
      </c>
      <c r="J176" s="8"/>
      <c r="K176" s="1">
        <f t="shared" ref="K176" si="139">E176-I176</f>
        <v>7.3076667785644531</v>
      </c>
      <c r="L176" s="1">
        <f t="shared" ref="L176" si="140">K176-$K$7</f>
        <v>4.4856665929158535</v>
      </c>
      <c r="M176" s="27">
        <f t="shared" ref="M176" si="141">SQRT((D176*D176)+(H176*H176))</f>
        <v>8.606171716611774E-2</v>
      </c>
      <c r="N176" s="14"/>
      <c r="O176" s="37">
        <f t="shared" ref="O176" si="142">POWER(2,-L176)</f>
        <v>4.4635438431192775E-2</v>
      </c>
      <c r="P176" s="26">
        <f t="shared" ref="P176" si="143">M176/SQRT((COUNT(C174:C176)+COUNT(G174:G176)/2))</f>
        <v>4.0569882539147041E-2</v>
      </c>
    </row>
    <row r="177" spans="2:16">
      <c r="B177" s="31" t="s">
        <v>65</v>
      </c>
      <c r="C177" s="30">
        <v>27.080999374389648</v>
      </c>
      <c r="D177" s="10"/>
      <c r="E177" s="8"/>
      <c r="F177" s="8"/>
      <c r="G177" s="30">
        <v>18</v>
      </c>
      <c r="I177" s="8"/>
      <c r="J177" s="8"/>
      <c r="K177" s="8"/>
      <c r="L177" s="8"/>
      <c r="M177" s="8"/>
      <c r="N177" s="8"/>
      <c r="O177" s="36"/>
    </row>
    <row r="178" spans="2:16">
      <c r="B178" s="31" t="s">
        <v>65</v>
      </c>
      <c r="C178" s="30">
        <v>27.110000610351563</v>
      </c>
      <c r="D178" s="9"/>
      <c r="E178" s="8"/>
      <c r="F178" s="8"/>
      <c r="G178" s="30">
        <v>18.02400016784668</v>
      </c>
      <c r="H178" s="9"/>
      <c r="I178" s="8"/>
      <c r="J178" s="8"/>
      <c r="K178" s="8"/>
      <c r="L178" s="8"/>
      <c r="M178" s="8"/>
      <c r="N178" s="8"/>
      <c r="O178" s="36"/>
    </row>
    <row r="179" spans="2:16" ht="15.75">
      <c r="B179" s="31" t="s">
        <v>65</v>
      </c>
      <c r="C179" s="30">
        <v>27.169000625610352</v>
      </c>
      <c r="D179" s="4">
        <f t="shared" ref="D179" si="144">STDEV(C177:C179)</f>
        <v>4.4844720432965987E-2</v>
      </c>
      <c r="E179" s="1">
        <f t="shared" ref="E179" si="145">AVERAGE(C177:C179)</f>
        <v>27.12000020345052</v>
      </c>
      <c r="F179" s="8"/>
      <c r="G179" s="30">
        <v>17.965000152587891</v>
      </c>
      <c r="H179" s="3">
        <f t="shared" ref="H179" si="146">STDEV(G177:G179)</f>
        <v>2.9670409434533366E-2</v>
      </c>
      <c r="I179" s="1">
        <f t="shared" ref="I179" si="147">AVERAGE(G177:G179)</f>
        <v>17.996333440144856</v>
      </c>
      <c r="J179" s="8"/>
      <c r="K179" s="1">
        <f t="shared" ref="K179" si="148">E179-I179</f>
        <v>9.1236667633056641</v>
      </c>
      <c r="L179" s="1">
        <f t="shared" ref="L179" si="149">K179-$K$7</f>
        <v>6.3016665776570644</v>
      </c>
      <c r="M179" s="27">
        <f t="shared" ref="M179" si="150">SQRT((D179*D179)+(H179*H179))</f>
        <v>5.3771573779495464E-2</v>
      </c>
      <c r="N179" s="14"/>
      <c r="O179" s="37">
        <f t="shared" ref="O179" si="151">POWER(2,-L179)</f>
        <v>1.2676791210182007E-2</v>
      </c>
      <c r="P179" s="26">
        <f t="shared" ref="P179" si="152">M179/SQRT((COUNT(C177:C179)+COUNT(G177:G179)/2))</f>
        <v>2.5348162969702666E-2</v>
      </c>
    </row>
    <row r="180" spans="2:16">
      <c r="B180" s="31" t="s">
        <v>66</v>
      </c>
      <c r="C180" s="30">
        <v>25.180999755859375</v>
      </c>
      <c r="D180" s="10"/>
      <c r="E180" s="8"/>
      <c r="F180" s="8"/>
      <c r="G180" s="30">
        <v>16.604999542236328</v>
      </c>
      <c r="I180" s="8"/>
      <c r="J180" s="8"/>
      <c r="K180" s="8"/>
      <c r="L180" s="8"/>
      <c r="M180" s="8"/>
      <c r="N180" s="8"/>
      <c r="O180" s="36"/>
    </row>
    <row r="181" spans="2:16">
      <c r="B181" s="31" t="s">
        <v>66</v>
      </c>
      <c r="C181" s="30">
        <v>24.974000930786133</v>
      </c>
      <c r="D181" s="9"/>
      <c r="E181" s="8"/>
      <c r="F181" s="8"/>
      <c r="G181" s="30"/>
      <c r="H181" s="9"/>
      <c r="I181" s="8"/>
      <c r="J181" s="8"/>
      <c r="K181" s="8"/>
      <c r="L181" s="8"/>
      <c r="M181" s="8"/>
      <c r="N181" s="8"/>
      <c r="O181" s="36"/>
    </row>
    <row r="182" spans="2:16" ht="15.75">
      <c r="B182" s="31" t="s">
        <v>66</v>
      </c>
      <c r="C182" s="30">
        <v>24.99799919128418</v>
      </c>
      <c r="D182" s="4">
        <f t="shared" ref="D182" si="153">STDEV(C180:C182)</f>
        <v>0.11322075540249903</v>
      </c>
      <c r="E182" s="1">
        <f t="shared" ref="E182" si="154">AVERAGE(C180:C182)</f>
        <v>25.050999959309895</v>
      </c>
      <c r="F182" s="8"/>
      <c r="G182" s="30">
        <v>16.620000839233398</v>
      </c>
      <c r="H182" s="3">
        <f t="shared" ref="H182" si="155">STDEV(G180:G182)</f>
        <v>1.0607518833221809E-2</v>
      </c>
      <c r="I182" s="1">
        <f t="shared" ref="I182" si="156">AVERAGE(G180:G182)</f>
        <v>16.612500190734863</v>
      </c>
      <c r="J182" s="8"/>
      <c r="K182" s="1">
        <f t="shared" ref="K182" si="157">E182-I182</f>
        <v>8.4384997685750314</v>
      </c>
      <c r="L182" s="1">
        <f t="shared" ref="L182" si="158">K182-$K$7</f>
        <v>5.6164995829264317</v>
      </c>
      <c r="M182" s="27">
        <f t="shared" ref="M182" si="159">SQRT((D182*D182)+(H182*H182))</f>
        <v>0.1137165727135217</v>
      </c>
      <c r="N182" s="14"/>
      <c r="O182" s="37">
        <f t="shared" ref="O182" si="160">POWER(2,-L182)</f>
        <v>2.0382861566451162E-2</v>
      </c>
      <c r="P182" s="26">
        <f t="shared" ref="P182" si="161">M182/SQRT((COUNT(C180:C182)+COUNT(G180:G182)/2))</f>
        <v>5.6858286356760851E-2</v>
      </c>
    </row>
    <row r="183" spans="2:16">
      <c r="B183" s="31" t="s">
        <v>67</v>
      </c>
      <c r="C183" s="30">
        <v>30.823999404907227</v>
      </c>
      <c r="D183" s="10"/>
      <c r="E183" s="8"/>
      <c r="F183" s="8"/>
      <c r="G183" s="30">
        <v>18.645000457763672</v>
      </c>
      <c r="I183" s="8"/>
      <c r="J183" s="8"/>
      <c r="K183" s="8"/>
      <c r="L183" s="8"/>
      <c r="M183" s="8"/>
      <c r="N183" s="8"/>
      <c r="O183" s="36"/>
    </row>
    <row r="184" spans="2:16">
      <c r="B184" s="31" t="s">
        <v>67</v>
      </c>
      <c r="C184" s="30">
        <v>30.48699951171875</v>
      </c>
      <c r="D184" s="9"/>
      <c r="E184" s="8"/>
      <c r="F184" s="8"/>
      <c r="G184" s="30">
        <v>18.756000518798828</v>
      </c>
      <c r="H184" s="9"/>
      <c r="I184" s="8"/>
      <c r="J184" s="8"/>
      <c r="K184" s="8"/>
      <c r="L184" s="8"/>
      <c r="M184" s="8"/>
      <c r="N184" s="8"/>
      <c r="O184" s="36"/>
    </row>
    <row r="185" spans="2:16" ht="15.75">
      <c r="B185" s="31" t="s">
        <v>67</v>
      </c>
      <c r="C185" s="30">
        <v>31.340000152587891</v>
      </c>
      <c r="D185" s="4">
        <f t="shared" ref="D185" si="162">STDEV(C183:C185)</f>
        <v>0.42961917107650094</v>
      </c>
      <c r="E185" s="1">
        <f t="shared" ref="E185" si="163">AVERAGE(C183:C185)</f>
        <v>30.883666356404621</v>
      </c>
      <c r="F185" s="8"/>
      <c r="G185" s="30">
        <v>18.676000595092773</v>
      </c>
      <c r="H185" s="3">
        <f t="shared" ref="H185" si="164">STDEV(G183:G185)</f>
        <v>5.7274208647531952E-2</v>
      </c>
      <c r="I185" s="1">
        <f t="shared" ref="I185" si="165">AVERAGE(G183:G185)</f>
        <v>18.692333857218426</v>
      </c>
      <c r="J185" s="8"/>
      <c r="K185" s="1">
        <f t="shared" ref="K185" si="166">E185-I185</f>
        <v>12.191332499186196</v>
      </c>
      <c r="L185" s="1">
        <f t="shared" ref="L185" si="167">K185-$K$7</f>
        <v>9.3693323135375959</v>
      </c>
      <c r="M185" s="27">
        <f t="shared" ref="M185" si="168">SQRT((D185*D185)+(H185*H185))</f>
        <v>0.43342008159828127</v>
      </c>
      <c r="N185" s="14"/>
      <c r="O185" s="37">
        <f t="shared" ref="O185" si="169">POWER(2,-L185)</f>
        <v>1.5119935352567572E-3</v>
      </c>
      <c r="P185" s="26">
        <f t="shared" ref="P185" si="170">M185/SQRT((COUNT(C183:C185)+COUNT(G183:G185)/2))</f>
        <v>0.20431618586704764</v>
      </c>
    </row>
    <row r="186" spans="2:16">
      <c r="B186" s="31" t="s">
        <v>68</v>
      </c>
      <c r="C186" s="30">
        <v>23.972999572753906</v>
      </c>
      <c r="D186" s="10"/>
      <c r="E186" s="8"/>
      <c r="F186" s="8"/>
      <c r="G186" s="30">
        <v>17.180000305175781</v>
      </c>
      <c r="I186" s="8"/>
      <c r="J186" s="8"/>
      <c r="K186" s="8"/>
      <c r="L186" s="8"/>
      <c r="M186" s="8"/>
      <c r="N186" s="8"/>
      <c r="O186" s="36"/>
    </row>
    <row r="187" spans="2:16">
      <c r="B187" s="31" t="s">
        <v>68</v>
      </c>
      <c r="C187" s="30">
        <v>23.996999740600586</v>
      </c>
      <c r="D187" s="9"/>
      <c r="E187" s="8"/>
      <c r="F187" s="8"/>
      <c r="G187" s="30">
        <v>17.13599967956543</v>
      </c>
      <c r="H187" s="9"/>
      <c r="I187" s="8"/>
      <c r="J187" s="8"/>
      <c r="K187" s="8"/>
      <c r="L187" s="8"/>
      <c r="M187" s="8"/>
      <c r="N187" s="8"/>
      <c r="O187" s="36"/>
    </row>
    <row r="188" spans="2:16" ht="15.75">
      <c r="B188" s="31" t="s">
        <v>68</v>
      </c>
      <c r="C188" s="30">
        <v>23.909999847412109</v>
      </c>
      <c r="D188" s="4">
        <f t="shared" ref="D188" si="171">STDEV(C186:C188)</f>
        <v>4.4933200169097263E-2</v>
      </c>
      <c r="E188" s="1">
        <f t="shared" ref="E188" si="172">AVERAGE(C186:C188)</f>
        <v>23.959999720255535</v>
      </c>
      <c r="F188" s="8"/>
      <c r="G188" s="30">
        <v>17.163999557495117</v>
      </c>
      <c r="H188" s="3">
        <f t="shared" ref="H188" si="173">STDEV(G186:G188)</f>
        <v>2.2271327398398759E-2</v>
      </c>
      <c r="I188" s="1">
        <f t="shared" ref="I188" si="174">AVERAGE(G186:G188)</f>
        <v>17.159999847412109</v>
      </c>
      <c r="J188" s="8"/>
      <c r="K188" s="1">
        <f t="shared" ref="K188" si="175">E188-I188</f>
        <v>6.7999998728434257</v>
      </c>
      <c r="L188" s="1">
        <f t="shared" ref="L188" si="176">K188-$K$7</f>
        <v>3.977999687194826</v>
      </c>
      <c r="M188" s="27">
        <f t="shared" ref="M188" si="177">SQRT((D188*D188)+(H188*H188))</f>
        <v>5.0149820553246544E-2</v>
      </c>
      <c r="N188" s="14"/>
      <c r="O188" s="37">
        <f t="shared" ref="O188" si="178">POWER(2,-L188)</f>
        <v>6.346039506382227E-2</v>
      </c>
      <c r="P188" s="26">
        <f t="shared" ref="P188" si="179">M188/SQRT((COUNT(C186:C188)+COUNT(G186:G188)/2))</f>
        <v>2.3640852125659421E-2</v>
      </c>
    </row>
    <row r="189" spans="2:16">
      <c r="B189" s="31" t="s">
        <v>69</v>
      </c>
      <c r="C189" s="30">
        <v>28.104000091552734</v>
      </c>
      <c r="D189" s="10"/>
      <c r="E189" s="8"/>
      <c r="F189" s="8"/>
      <c r="G189" s="30">
        <v>18.090999603271484</v>
      </c>
      <c r="I189" s="8"/>
      <c r="J189" s="8"/>
      <c r="K189" s="8"/>
      <c r="L189" s="8"/>
      <c r="M189" s="8"/>
      <c r="N189" s="8"/>
      <c r="O189" s="36"/>
    </row>
    <row r="190" spans="2:16">
      <c r="B190" s="31" t="s">
        <v>69</v>
      </c>
      <c r="C190" s="30">
        <v>28.341999053955078</v>
      </c>
      <c r="D190" s="9"/>
      <c r="E190" s="8"/>
      <c r="F190" s="8"/>
      <c r="G190" s="30">
        <v>18.097999572753906</v>
      </c>
      <c r="H190" s="9"/>
      <c r="I190" s="8"/>
      <c r="J190" s="8"/>
      <c r="K190" s="8"/>
      <c r="L190" s="8"/>
      <c r="M190" s="8"/>
      <c r="N190" s="8"/>
      <c r="O190" s="36"/>
    </row>
    <row r="191" spans="2:16" ht="15.75">
      <c r="B191" s="31" t="s">
        <v>69</v>
      </c>
      <c r="C191" s="30">
        <v>28.590000152587891</v>
      </c>
      <c r="D191" s="4">
        <f t="shared" ref="D191" si="180">STDEV(C189:C191)</f>
        <v>0.2430171840130686</v>
      </c>
      <c r="E191" s="1">
        <f t="shared" ref="E191" si="181">AVERAGE(C189:C191)</f>
        <v>28.345333099365234</v>
      </c>
      <c r="F191" s="8"/>
      <c r="G191" s="30">
        <v>18.100000381469727</v>
      </c>
      <c r="H191" s="3">
        <f t="shared" ref="H191" si="182">STDEV(G189:G191)</f>
        <v>4.7261121521128407E-3</v>
      </c>
      <c r="I191" s="1">
        <f t="shared" ref="I191" si="183">AVERAGE(G189:G191)</f>
        <v>18.096333185831707</v>
      </c>
      <c r="J191" s="8"/>
      <c r="K191" s="1">
        <f t="shared" ref="K191" si="184">E191-I191</f>
        <v>10.248999913533527</v>
      </c>
      <c r="L191" s="1">
        <f t="shared" ref="L191" si="185">K191-$K$7</f>
        <v>7.4269997278849278</v>
      </c>
      <c r="M191" s="27">
        <f t="shared" ref="M191" si="186">SQRT((D191*D191)+(H191*H191))</f>
        <v>0.24306313554654066</v>
      </c>
      <c r="N191" s="14"/>
      <c r="O191" s="37">
        <f t="shared" ref="O191" si="187">POWER(2,-L191)</f>
        <v>5.8109923555546275E-3</v>
      </c>
      <c r="P191" s="26">
        <f t="shared" ref="P191" si="188">M191/SQRT((COUNT(C189:C191)+COUNT(G189:G191)/2))</f>
        <v>0.11458106093428259</v>
      </c>
    </row>
    <row r="192" spans="2:16">
      <c r="B192" s="31" t="s">
        <v>70</v>
      </c>
      <c r="C192" s="30">
        <v>25.006999969482422</v>
      </c>
      <c r="D192" s="10"/>
      <c r="E192" s="8"/>
      <c r="F192" s="8"/>
      <c r="G192" s="30">
        <v>16.882999420166016</v>
      </c>
      <c r="I192" s="8"/>
      <c r="J192" s="8"/>
      <c r="K192" s="8"/>
      <c r="L192" s="8"/>
      <c r="M192" s="8"/>
      <c r="N192" s="8"/>
      <c r="O192" s="36"/>
    </row>
    <row r="193" spans="2:16">
      <c r="B193" s="31" t="s">
        <v>70</v>
      </c>
      <c r="C193" s="30">
        <v>24.871000289916992</v>
      </c>
      <c r="D193" s="9"/>
      <c r="E193" s="8"/>
      <c r="F193" s="8"/>
      <c r="G193" s="30">
        <v>16.88800048828125</v>
      </c>
      <c r="H193" s="9"/>
      <c r="I193" s="8"/>
      <c r="J193" s="8"/>
      <c r="K193" s="8"/>
      <c r="L193" s="8"/>
      <c r="M193" s="8"/>
      <c r="N193" s="8"/>
      <c r="O193" s="36"/>
    </row>
    <row r="194" spans="2:16" ht="15.75">
      <c r="B194" s="31" t="s">
        <v>70</v>
      </c>
      <c r="C194" s="30">
        <v>25.115999221801758</v>
      </c>
      <c r="D194" s="4">
        <f t="shared" ref="D194" si="189">STDEV(C192:C194)</f>
        <v>0.12274718358802225</v>
      </c>
      <c r="E194" s="1">
        <f t="shared" ref="E194" si="190">AVERAGE(C192:C194)</f>
        <v>24.997999827067058</v>
      </c>
      <c r="F194" s="8"/>
      <c r="G194" s="30">
        <v>16.917999267578125</v>
      </c>
      <c r="H194" s="3">
        <f t="shared" ref="H194" si="191">STDEV(G192:G194)</f>
        <v>1.8929372064188012E-2</v>
      </c>
      <c r="I194" s="1">
        <f t="shared" ref="I194" si="192">AVERAGE(G192:G194)</f>
        <v>16.896333058675129</v>
      </c>
      <c r="J194" s="8"/>
      <c r="K194" s="1">
        <f t="shared" ref="K194" si="193">E194-I194</f>
        <v>8.1016667683919295</v>
      </c>
      <c r="L194" s="1">
        <f t="shared" ref="L194" si="194">K194-$K$7</f>
        <v>5.2796665827433298</v>
      </c>
      <c r="M194" s="27">
        <f t="shared" ref="M194" si="195">SQRT((D194*D194)+(H194*H194))</f>
        <v>0.12419819727168387</v>
      </c>
      <c r="N194" s="14"/>
      <c r="O194" s="37">
        <f t="shared" ref="O194" si="196">POWER(2,-L194)</f>
        <v>2.5743168034478407E-2</v>
      </c>
      <c r="P194" s="26">
        <f t="shared" ref="P194" si="197">M194/SQRT((COUNT(C192:C194)+COUNT(G192:G194)/2))</f>
        <v>5.8547591667968156E-2</v>
      </c>
    </row>
    <row r="195" spans="2:16">
      <c r="B195" s="31" t="s">
        <v>71</v>
      </c>
      <c r="C195" s="30">
        <v>30.613000869750977</v>
      </c>
      <c r="D195" s="10"/>
      <c r="E195" s="8"/>
      <c r="F195" s="8"/>
      <c r="G195" s="30">
        <v>17.666000366210938</v>
      </c>
      <c r="I195" s="8"/>
      <c r="J195" s="8"/>
      <c r="K195" s="8"/>
      <c r="L195" s="8"/>
      <c r="M195" s="8"/>
      <c r="N195" s="8"/>
      <c r="O195" s="36"/>
    </row>
    <row r="196" spans="2:16">
      <c r="B196" s="31" t="s">
        <v>71</v>
      </c>
      <c r="C196" s="30"/>
      <c r="D196" s="9"/>
      <c r="E196" s="8"/>
      <c r="F196" s="8"/>
      <c r="G196" s="30">
        <v>17.910999298095703</v>
      </c>
      <c r="H196" s="9"/>
      <c r="I196" s="8"/>
      <c r="J196" s="8"/>
      <c r="K196" s="8"/>
      <c r="L196" s="8"/>
      <c r="M196" s="8"/>
      <c r="N196" s="8"/>
      <c r="O196" s="36"/>
    </row>
    <row r="197" spans="2:16" ht="15.75">
      <c r="B197" s="31" t="s">
        <v>71</v>
      </c>
      <c r="C197" s="30">
        <v>30.149999618530273</v>
      </c>
      <c r="D197" s="4">
        <f t="shared" ref="D197" si="198">STDEV(C195:C197)</f>
        <v>0.32739132443601543</v>
      </c>
      <c r="E197" s="1">
        <f t="shared" ref="E197" si="199">AVERAGE(C195:C197)</f>
        <v>30.381500244140625</v>
      </c>
      <c r="F197" s="8"/>
      <c r="G197" s="30">
        <v>17.827999114990234</v>
      </c>
      <c r="H197" s="3">
        <f t="shared" ref="H197" si="200">STDEV(G195:G197)</f>
        <v>0.12460410749401155</v>
      </c>
      <c r="I197" s="1">
        <f t="shared" ref="I197" si="201">AVERAGE(G195:G197)</f>
        <v>17.801666259765625</v>
      </c>
      <c r="J197" s="8"/>
      <c r="K197" s="1">
        <f t="shared" ref="K197" si="202">E197-I197</f>
        <v>12.579833984375</v>
      </c>
      <c r="L197" s="1">
        <f t="shared" ref="L197" si="203">K197-$K$7</f>
        <v>9.7578337987264003</v>
      </c>
      <c r="M197" s="27">
        <f t="shared" ref="M197" si="204">SQRT((D197*D197)+(H197*H197))</f>
        <v>0.35030167416149682</v>
      </c>
      <c r="N197" s="14"/>
      <c r="O197" s="37">
        <f t="shared" ref="O197" si="205">POWER(2,-L197)</f>
        <v>1.1550461420728329E-3</v>
      </c>
      <c r="P197" s="26">
        <f t="shared" ref="P197" si="206">M197/SQRT((COUNT(C195:C197)+COUNT(G195:G197)/2))</f>
        <v>0.18724412096080614</v>
      </c>
    </row>
    <row r="198" spans="2:16">
      <c r="B198" s="31" t="s">
        <v>72</v>
      </c>
      <c r="C198" s="30">
        <v>26.739999771118164</v>
      </c>
      <c r="D198" s="10"/>
      <c r="E198" s="8"/>
      <c r="F198" s="8"/>
      <c r="G198" s="30">
        <v>18.228000640869141</v>
      </c>
      <c r="I198" s="8"/>
      <c r="J198" s="8"/>
      <c r="K198" s="8"/>
      <c r="L198" s="8"/>
      <c r="M198" s="8"/>
      <c r="N198" s="8"/>
      <c r="O198" s="36"/>
    </row>
    <row r="199" spans="2:16">
      <c r="B199" s="31" t="s">
        <v>72</v>
      </c>
      <c r="C199" s="30">
        <v>26.658000946044922</v>
      </c>
      <c r="D199" s="9"/>
      <c r="E199" s="8"/>
      <c r="F199" s="8"/>
      <c r="G199" s="30">
        <v>18.222999572753906</v>
      </c>
      <c r="H199" s="9"/>
      <c r="I199" s="8"/>
      <c r="J199" s="8"/>
      <c r="K199" s="8"/>
      <c r="L199" s="8"/>
      <c r="M199" s="8"/>
      <c r="N199" s="8"/>
      <c r="O199" s="36"/>
    </row>
    <row r="200" spans="2:16" ht="15.75">
      <c r="B200" s="31" t="s">
        <v>72</v>
      </c>
      <c r="C200" s="30">
        <v>26.920000076293945</v>
      </c>
      <c r="D200" s="4">
        <f t="shared" ref="D200" si="207">STDEV(C198:C200)</f>
        <v>0.13401956413649171</v>
      </c>
      <c r="E200" s="1">
        <f t="shared" ref="E200" si="208">AVERAGE(C198:C200)</f>
        <v>26.772666931152344</v>
      </c>
      <c r="F200" s="8"/>
      <c r="G200" s="30"/>
      <c r="H200" s="3">
        <f t="shared" ref="H200" si="209">STDEV(G198:G200)</f>
        <v>3.5362891774580528E-3</v>
      </c>
      <c r="I200" s="1">
        <f t="shared" ref="I200" si="210">AVERAGE(G198:G200)</f>
        <v>18.225500106811523</v>
      </c>
      <c r="J200" s="8"/>
      <c r="K200" s="1">
        <f t="shared" ref="K200" si="211">E200-I200</f>
        <v>8.5471668243408203</v>
      </c>
      <c r="L200" s="1">
        <f t="shared" ref="L200" si="212">K200-$K$7</f>
        <v>5.7251666386922206</v>
      </c>
      <c r="M200" s="27">
        <f t="shared" ref="M200" si="213">SQRT((D200*D200)+(H200*H200))</f>
        <v>0.13406621092759288</v>
      </c>
      <c r="N200" s="14"/>
      <c r="O200" s="37">
        <f t="shared" ref="O200" si="214">POWER(2,-L200)</f>
        <v>1.8903974011784671E-2</v>
      </c>
      <c r="P200" s="26">
        <f t="shared" ref="P200" si="215">M200/SQRT((COUNT(C198:C200)+COUNT(G198:G200)/2))</f>
        <v>6.7033105463796441E-2</v>
      </c>
    </row>
    <row r="201" spans="2:16">
      <c r="B201" s="38" t="s">
        <v>73</v>
      </c>
      <c r="C201" s="30"/>
      <c r="D201" s="10"/>
      <c r="E201" s="8"/>
      <c r="F201" s="8"/>
      <c r="G201" s="30">
        <v>18.950000762939453</v>
      </c>
      <c r="I201" s="8"/>
      <c r="J201" s="8"/>
      <c r="K201" s="8"/>
      <c r="L201" s="8"/>
      <c r="M201" s="8"/>
      <c r="N201" s="8"/>
      <c r="O201" s="36"/>
    </row>
    <row r="202" spans="2:16">
      <c r="B202" s="38" t="s">
        <v>73</v>
      </c>
      <c r="C202" s="30">
        <v>32.153999328613281</v>
      </c>
      <c r="D202" s="9"/>
      <c r="E202" s="8"/>
      <c r="F202" s="8"/>
      <c r="G202" s="30">
        <v>18.945999145507813</v>
      </c>
      <c r="H202" s="9"/>
      <c r="I202" s="8"/>
      <c r="J202" s="8"/>
      <c r="K202" s="8"/>
      <c r="L202" s="8"/>
      <c r="M202" s="8"/>
      <c r="N202" s="8"/>
      <c r="O202" s="36"/>
    </row>
    <row r="203" spans="2:16" ht="15.75">
      <c r="B203" s="38" t="s">
        <v>73</v>
      </c>
      <c r="C203" s="30">
        <v>32.779998779296875</v>
      </c>
      <c r="D203" s="4">
        <f t="shared" ref="D203" si="216">STDEV(C201:C203)</f>
        <v>0.44264845659742286</v>
      </c>
      <c r="E203" s="1">
        <f t="shared" ref="E203" si="217">AVERAGE(C201:C203)</f>
        <v>32.466999053955078</v>
      </c>
      <c r="F203" s="8"/>
      <c r="G203" s="30">
        <v>18.915000915527344</v>
      </c>
      <c r="H203" s="3">
        <f t="shared" ref="H203" si="218">STDEV(G201:G203)</f>
        <v>1.9156776533219174E-2</v>
      </c>
      <c r="I203" s="1">
        <f t="shared" ref="I203" si="219">AVERAGE(G201:G203)</f>
        <v>18.937000274658203</v>
      </c>
      <c r="J203" s="8"/>
      <c r="K203" s="1">
        <f t="shared" ref="K203" si="220">E203-I203</f>
        <v>13.529998779296875</v>
      </c>
      <c r="L203" s="1">
        <f t="shared" ref="L203" si="221">K203-$K$7</f>
        <v>10.707998593648275</v>
      </c>
      <c r="M203" s="27">
        <f t="shared" ref="M203" si="222">SQRT((D203*D203)+(H203*H203))</f>
        <v>0.44306279263240356</v>
      </c>
      <c r="N203" s="14"/>
      <c r="O203" s="44">
        <f t="shared" ref="O203" si="223">POWER(2,-L203)</f>
        <v>5.9782108686259427E-4</v>
      </c>
      <c r="P203" s="26">
        <f t="shared" ref="P203" si="224">M203/SQRT((COUNT(C201:C203)+COUNT(G201:G203)/2))</f>
        <v>0.23682702440824627</v>
      </c>
    </row>
    <row r="204" spans="2:16">
      <c r="B204" s="31" t="s">
        <v>74</v>
      </c>
      <c r="C204" s="30">
        <v>27.863000869750977</v>
      </c>
      <c r="D204" s="10"/>
      <c r="E204" s="8"/>
      <c r="F204" s="8"/>
      <c r="G204" s="30">
        <v>18.150999069213867</v>
      </c>
      <c r="I204" s="8"/>
      <c r="J204" s="8"/>
      <c r="K204" s="8"/>
      <c r="L204" s="8"/>
      <c r="M204" s="8"/>
      <c r="N204" s="8"/>
      <c r="O204" s="36"/>
    </row>
    <row r="205" spans="2:16">
      <c r="B205" s="31" t="s">
        <v>74</v>
      </c>
      <c r="C205" s="30">
        <v>27.841999053955078</v>
      </c>
      <c r="D205" s="9"/>
      <c r="E205" s="8"/>
      <c r="F205" s="8"/>
      <c r="G205" s="30">
        <v>18.155000686645508</v>
      </c>
      <c r="H205" s="9"/>
      <c r="I205" s="8"/>
      <c r="J205" s="8"/>
      <c r="K205" s="8"/>
      <c r="L205" s="8"/>
      <c r="M205" s="8"/>
      <c r="N205" s="8"/>
      <c r="O205" s="36"/>
    </row>
    <row r="206" spans="2:16" ht="15.75">
      <c r="B206" s="31" t="s">
        <v>74</v>
      </c>
      <c r="C206" s="30">
        <v>27.222999572753906</v>
      </c>
      <c r="D206" s="4">
        <f t="shared" ref="D206" si="225">STDEV(C204:C206)</f>
        <v>0.36359388841387363</v>
      </c>
      <c r="E206" s="1">
        <f t="shared" ref="E206" si="226">AVERAGE(C204:C206)</f>
        <v>27.642666498819988</v>
      </c>
      <c r="F206" s="8"/>
      <c r="G206" s="30">
        <v>18.197999954223633</v>
      </c>
      <c r="H206" s="3">
        <f t="shared" ref="H206" si="227">STDEV(G204:G206)</f>
        <v>2.6057734443684893E-2</v>
      </c>
      <c r="I206" s="1">
        <f t="shared" ref="I206" si="228">AVERAGE(G204:G206)</f>
        <v>18.167999903361004</v>
      </c>
      <c r="J206" s="8"/>
      <c r="K206" s="1">
        <f t="shared" ref="K206" si="229">E206-I206</f>
        <v>9.4746665954589844</v>
      </c>
      <c r="L206" s="1">
        <f t="shared" ref="L206" si="230">K206-$K$7</f>
        <v>6.6526664098103847</v>
      </c>
      <c r="M206" s="27">
        <f t="shared" ref="M206" si="231">SQRT((D206*D206)+(H206*H206))</f>
        <v>0.36452643418037328</v>
      </c>
      <c r="N206" s="14"/>
      <c r="O206" s="37">
        <f t="shared" ref="O206" si="232">POWER(2,-L206)</f>
        <v>9.9391182929957685E-3</v>
      </c>
      <c r="P206" s="26">
        <f t="shared" ref="P206" si="233">M206/SQRT((COUNT(C204:C206)+COUNT(G204:G206)/2))</f>
        <v>0.17183940902046244</v>
      </c>
    </row>
    <row r="207" spans="2:16">
      <c r="B207" s="38" t="s">
        <v>75</v>
      </c>
      <c r="C207" t="s">
        <v>79</v>
      </c>
      <c r="D207" s="10"/>
      <c r="E207" s="8"/>
      <c r="F207" s="8"/>
      <c r="G207" s="30">
        <v>19.479000091552734</v>
      </c>
      <c r="I207" s="8"/>
      <c r="J207" s="8"/>
      <c r="K207" s="8"/>
      <c r="L207" s="8"/>
      <c r="M207" s="8"/>
      <c r="N207" s="8"/>
      <c r="O207" s="36"/>
    </row>
    <row r="208" spans="2:16">
      <c r="B208" s="38" t="s">
        <v>75</v>
      </c>
      <c r="C208" s="30">
        <v>32.168998718261719</v>
      </c>
      <c r="D208" s="9"/>
      <c r="E208" s="8"/>
      <c r="F208" s="8"/>
      <c r="G208" s="30">
        <v>19.544000625610352</v>
      </c>
      <c r="H208" s="9"/>
      <c r="I208" s="8"/>
      <c r="J208" s="8"/>
      <c r="K208" s="8"/>
      <c r="L208" s="8"/>
      <c r="M208" s="8"/>
      <c r="N208" s="8"/>
      <c r="O208" s="36"/>
    </row>
    <row r="209" spans="2:16" ht="15.75">
      <c r="B209" s="38" t="s">
        <v>75</v>
      </c>
      <c r="C209" s="30">
        <v>33.255001068115234</v>
      </c>
      <c r="D209" s="4">
        <f t="shared" ref="D209" si="234">STDEV(C207:C209)</f>
        <v>0.76791962596594632</v>
      </c>
      <c r="E209" s="1">
        <f t="shared" ref="E209" si="235">AVERAGE(C207:C209)</f>
        <v>32.711999893188477</v>
      </c>
      <c r="F209" s="8"/>
      <c r="G209" s="30">
        <v>19.591999053955078</v>
      </c>
      <c r="H209" s="3">
        <f t="shared" ref="H209" si="236">STDEV(G207:G209)</f>
        <v>5.6712262129903906E-2</v>
      </c>
      <c r="I209" s="1">
        <f t="shared" ref="I209" si="237">AVERAGE(G207:G209)</f>
        <v>19.538333257039387</v>
      </c>
      <c r="J209" s="8"/>
      <c r="K209" s="1">
        <f t="shared" ref="K209" si="238">E209-I209</f>
        <v>13.17366663614909</v>
      </c>
      <c r="L209" s="1">
        <f t="shared" ref="L209" si="239">K209-$K$7</f>
        <v>10.35166645050049</v>
      </c>
      <c r="M209" s="27">
        <f t="shared" ref="M209" si="240">SQRT((D209*D209)+(H209*H209))</f>
        <v>0.77001093019487055</v>
      </c>
      <c r="N209" s="14"/>
      <c r="O209" s="44">
        <f t="shared" ref="O209" si="241">POWER(2,-L209)</f>
        <v>7.6531089021001004E-4</v>
      </c>
      <c r="P209" s="26">
        <f t="shared" ref="P209" si="242">M209/SQRT((COUNT(C207:C209)+COUNT(G207:G209)/2))</f>
        <v>0.41158815498004447</v>
      </c>
    </row>
    <row r="210" spans="2:16">
      <c r="B210" s="31" t="s">
        <v>76</v>
      </c>
      <c r="C210" s="30">
        <v>26.243999481201172</v>
      </c>
      <c r="D210" s="10"/>
      <c r="E210" s="8"/>
      <c r="F210" s="8"/>
      <c r="G210" s="30">
        <v>17.608999252319336</v>
      </c>
      <c r="I210" s="8"/>
      <c r="J210" s="8"/>
      <c r="K210" s="8"/>
      <c r="L210" s="8"/>
      <c r="M210" s="8"/>
      <c r="N210" s="8"/>
      <c r="O210" s="36"/>
    </row>
    <row r="211" spans="2:16">
      <c r="B211" s="31" t="s">
        <v>76</v>
      </c>
      <c r="C211" s="30">
        <v>26.378000259399414</v>
      </c>
      <c r="D211" s="9"/>
      <c r="E211" s="8"/>
      <c r="F211" s="8"/>
      <c r="G211" s="30">
        <v>18.038000106811523</v>
      </c>
      <c r="H211" s="9"/>
      <c r="I211" s="8"/>
      <c r="J211" s="8"/>
      <c r="K211" s="8"/>
      <c r="L211" s="8"/>
      <c r="M211" s="8"/>
      <c r="N211" s="8"/>
      <c r="O211" s="36"/>
    </row>
    <row r="212" spans="2:16" ht="15.75">
      <c r="B212" s="31" t="s">
        <v>76</v>
      </c>
      <c r="C212" s="30">
        <v>26.142999649047852</v>
      </c>
      <c r="D212" s="4">
        <f t="shared" ref="D212" si="243">STDEV(C210:C212)</f>
        <v>0.11788586395205906</v>
      </c>
      <c r="E212" s="1">
        <f t="shared" ref="E212" si="244">AVERAGE(C210:C212)</f>
        <v>26.25499979654948</v>
      </c>
      <c r="F212" s="8"/>
      <c r="G212" s="30">
        <v>17.666999816894531</v>
      </c>
      <c r="H212" s="3">
        <f t="shared" ref="H212" si="245">STDEV(G210:G212)</f>
        <v>0.23275416708208363</v>
      </c>
      <c r="I212" s="1">
        <f t="shared" ref="I212" si="246">AVERAGE(G210:G212)</f>
        <v>17.771333058675129</v>
      </c>
      <c r="J212" s="8"/>
      <c r="K212" s="1">
        <f t="shared" ref="K212" si="247">E212-I212</f>
        <v>8.4836667378743513</v>
      </c>
      <c r="L212" s="1">
        <f t="shared" ref="L212" si="248">K212-$K$7</f>
        <v>5.6616665522257517</v>
      </c>
      <c r="M212" s="27">
        <f t="shared" ref="M212" si="249">SQRT((D212*D212)+(H212*H212))</f>
        <v>0.2609053069866496</v>
      </c>
      <c r="N212" s="14"/>
      <c r="O212" s="37">
        <f t="shared" ref="O212" si="250">POWER(2,-L212)</f>
        <v>1.9754613737678034E-2</v>
      </c>
      <c r="P212" s="26">
        <f t="shared" ref="P212" si="251">M212/SQRT((COUNT(C210:C212)+COUNT(G210:G212)/2))</f>
        <v>0.12299194121187858</v>
      </c>
    </row>
    <row r="213" spans="2:16">
      <c r="B213" s="38" t="s">
        <v>77</v>
      </c>
      <c r="C213" s="30">
        <v>30.291000366210937</v>
      </c>
      <c r="D213" s="10"/>
      <c r="E213" s="8"/>
      <c r="F213" s="8"/>
      <c r="G213" s="30">
        <v>18.417999267578125</v>
      </c>
      <c r="I213" s="8"/>
      <c r="J213" s="8"/>
      <c r="K213" s="8"/>
      <c r="L213" s="8"/>
      <c r="M213" s="8"/>
      <c r="N213" s="8"/>
      <c r="O213" s="36"/>
    </row>
    <row r="214" spans="2:16">
      <c r="B214" s="38" t="s">
        <v>77</v>
      </c>
      <c r="C214" s="30">
        <v>31.643999099731445</v>
      </c>
      <c r="D214" s="9"/>
      <c r="E214" s="8"/>
      <c r="F214" s="8"/>
      <c r="G214" s="30">
        <v>18.392999649047852</v>
      </c>
      <c r="H214" s="9"/>
      <c r="I214" s="8"/>
      <c r="J214" s="8"/>
      <c r="K214" s="8"/>
      <c r="L214" s="8"/>
      <c r="M214" s="8"/>
      <c r="N214" s="8"/>
      <c r="O214" s="36"/>
    </row>
    <row r="215" spans="2:16" ht="15.75">
      <c r="B215" s="38" t="s">
        <v>77</v>
      </c>
      <c r="C215" s="30">
        <v>32.945999145507813</v>
      </c>
      <c r="D215" s="4">
        <f t="shared" ref="D215" si="252">STDEV(C213:C215)</f>
        <v>1.3275810213929946</v>
      </c>
      <c r="E215" s="1">
        <f t="shared" ref="E215" si="253">AVERAGE(C213:C215)</f>
        <v>31.626999537150066</v>
      </c>
      <c r="F215" s="8"/>
      <c r="G215" s="30">
        <v>18.423999786376953</v>
      </c>
      <c r="H215" s="3">
        <f t="shared" ref="H215" si="254">STDEV(G213:G215)</f>
        <v>1.6441794645239899E-2</v>
      </c>
      <c r="I215" s="1">
        <f t="shared" ref="I215" si="255">AVERAGE(G213:G215)</f>
        <v>18.411666234334309</v>
      </c>
      <c r="J215" s="8"/>
      <c r="K215" s="1">
        <f t="shared" ref="K215" si="256">E215-I215</f>
        <v>13.215333302815758</v>
      </c>
      <c r="L215" s="1">
        <f t="shared" ref="L215" si="257">K215-$K$7</f>
        <v>10.393333117167158</v>
      </c>
      <c r="M215" s="27">
        <f t="shared" ref="M215" si="258">SQRT((D215*D215)+(H215*H215))</f>
        <v>1.3276828314676752</v>
      </c>
      <c r="N215" s="14"/>
      <c r="O215" s="44">
        <f t="shared" ref="O215" si="259">POWER(2,-L215)</f>
        <v>7.4352397475172438E-4</v>
      </c>
      <c r="P215" s="26">
        <f t="shared" ref="P215" si="260">M215/SQRT((COUNT(C213:C215)+COUNT(G213:G215)/2))</f>
        <v>0.62587568893049961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04"/>
  <sheetViews>
    <sheetView showGridLines="0" tabSelected="1" topLeftCell="A82" workbookViewId="0">
      <selection activeCell="O104" activeCellId="2" sqref="O98 O101 O104"/>
    </sheetView>
  </sheetViews>
  <sheetFormatPr defaultRowHeight="12.75"/>
  <cols>
    <col min="1" max="1" width="0.7109375" customWidth="1"/>
    <col min="2" max="2" width="21.140625" style="31" customWidth="1"/>
    <col min="3" max="3" width="7.8554687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8.7109375" style="34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32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5" t="s">
        <v>2</v>
      </c>
      <c r="P2" s="11" t="s">
        <v>5</v>
      </c>
    </row>
    <row r="3" spans="2:16" ht="15.75">
      <c r="C3" s="40" t="s">
        <v>137</v>
      </c>
      <c r="D3" s="41"/>
      <c r="E3" s="42"/>
      <c r="F3" s="17"/>
      <c r="G3" s="43" t="s">
        <v>78</v>
      </c>
      <c r="H3" s="43"/>
      <c r="I3" s="43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16.948999404907227</v>
      </c>
      <c r="D5" s="10"/>
      <c r="E5" s="8"/>
      <c r="F5" s="8"/>
      <c r="G5" s="30">
        <v>14.02400016784668</v>
      </c>
      <c r="H5" s="10"/>
      <c r="I5" s="8"/>
      <c r="J5" s="8"/>
      <c r="K5" s="8"/>
      <c r="L5" s="8"/>
      <c r="M5" s="8"/>
      <c r="N5" s="8"/>
      <c r="O5" s="36"/>
    </row>
    <row r="6" spans="2:16">
      <c r="B6" s="33" t="s">
        <v>4</v>
      </c>
      <c r="C6" s="30">
        <v>16.780000686645508</v>
      </c>
      <c r="D6" s="9"/>
      <c r="E6" s="8"/>
      <c r="F6" s="8"/>
      <c r="G6" s="30">
        <v>14.034999847412109</v>
      </c>
      <c r="H6" s="9"/>
      <c r="I6" s="8"/>
      <c r="J6" s="8"/>
      <c r="K6" s="8"/>
      <c r="L6" s="8"/>
      <c r="M6" s="8"/>
      <c r="N6" s="8"/>
      <c r="O6" s="36"/>
    </row>
    <row r="7" spans="2:16" ht="15.75">
      <c r="B7" s="33"/>
      <c r="C7" s="30">
        <v>16.884000778198242</v>
      </c>
      <c r="D7" s="4">
        <f>STDEV(C5:C8)</f>
        <v>8.5246121408478967E-2</v>
      </c>
      <c r="E7" s="1">
        <f>AVERAGE(C5:C8)</f>
        <v>16.871000289916992</v>
      </c>
      <c r="F7" s="8"/>
      <c r="G7" s="30">
        <v>14.088000297546387</v>
      </c>
      <c r="H7" s="3">
        <f>STDEV(G5:G8)</f>
        <v>3.422001672159506E-2</v>
      </c>
      <c r="I7" s="1">
        <f>AVERAGE(G5:G8)</f>
        <v>14.049000104268393</v>
      </c>
      <c r="J7" s="8"/>
      <c r="K7" s="2">
        <f>E7-I7</f>
        <v>2.8220001856485997</v>
      </c>
      <c r="L7" s="1">
        <f>K7-$K$7</f>
        <v>0</v>
      </c>
      <c r="M7" s="27">
        <f>SQRT((D7*D7)+(H7*H7))</f>
        <v>9.1858101219301186E-2</v>
      </c>
      <c r="N7" s="14"/>
      <c r="O7" s="37">
        <f>POWER(2,-L7)</f>
        <v>1</v>
      </c>
      <c r="P7" s="26">
        <f>M7/SQRT((COUNT(C5:C8)+COUNT(G5:G8)/2))</f>
        <v>4.3302324186058762E-2</v>
      </c>
    </row>
    <row r="8" spans="2:16">
      <c r="B8" s="33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6"/>
    </row>
    <row r="9" spans="2:16">
      <c r="B9" s="38" t="s">
        <v>80</v>
      </c>
      <c r="C9" s="30"/>
      <c r="D9" s="10"/>
      <c r="E9" s="8"/>
      <c r="F9" s="8"/>
      <c r="G9" s="30">
        <v>19.716999053955078</v>
      </c>
      <c r="I9" s="8"/>
      <c r="J9" s="8"/>
      <c r="K9" s="8"/>
      <c r="L9" s="8"/>
      <c r="M9" s="8"/>
      <c r="N9" s="8"/>
      <c r="O9" s="36"/>
    </row>
    <row r="10" spans="2:16">
      <c r="B10" s="38" t="s">
        <v>80</v>
      </c>
      <c r="C10" s="30">
        <v>33.062999725341797</v>
      </c>
      <c r="D10" s="9"/>
      <c r="E10" s="8"/>
      <c r="F10" s="8"/>
      <c r="G10" s="30">
        <v>19.629999160766602</v>
      </c>
      <c r="H10" s="9"/>
      <c r="I10" s="8"/>
      <c r="J10" s="8"/>
      <c r="K10" s="8"/>
      <c r="L10" s="8"/>
      <c r="M10" s="8"/>
      <c r="N10" s="8"/>
      <c r="O10" s="36"/>
    </row>
    <row r="11" spans="2:16" ht="15.75">
      <c r="B11" s="38" t="s">
        <v>80</v>
      </c>
      <c r="C11" s="30">
        <v>31.634000778198242</v>
      </c>
      <c r="D11" s="4">
        <f>STDEV(C9:C11)</f>
        <v>1.0104548458336444</v>
      </c>
      <c r="E11" s="1">
        <f>AVERAGE(C9:C11)</f>
        <v>32.34850025177002</v>
      </c>
      <c r="F11" s="8"/>
      <c r="G11" s="30">
        <v>19.670000076293945</v>
      </c>
      <c r="H11" s="3">
        <f>STDEV(G9:G11)</f>
        <v>4.3546830269308313E-2</v>
      </c>
      <c r="I11" s="1">
        <f>AVERAGE(G9:G11)</f>
        <v>19.672332763671875</v>
      </c>
      <c r="J11" s="8"/>
      <c r="K11" s="1">
        <f>E11-I11</f>
        <v>12.676167488098145</v>
      </c>
      <c r="L11" s="1">
        <f>K11-$K$7</f>
        <v>9.8541673024495449</v>
      </c>
      <c r="M11" s="27">
        <f>SQRT((D11*D11)+(H11*H11))</f>
        <v>1.0113927634184448</v>
      </c>
      <c r="N11" s="14"/>
      <c r="O11" s="44">
        <f>POWER(2,-L11)</f>
        <v>1.0804385208219964E-3</v>
      </c>
      <c r="P11" s="26">
        <f>M11/SQRT((COUNT(C9:C11)+COUNT(G9:G11)/2))</f>
        <v>0.54061217202490475</v>
      </c>
    </row>
    <row r="12" spans="2:16">
      <c r="B12" s="31" t="s">
        <v>81</v>
      </c>
      <c r="C12" t="s">
        <v>79</v>
      </c>
      <c r="D12" s="10"/>
      <c r="E12" s="8"/>
      <c r="F12" s="8"/>
      <c r="G12" s="30">
        <v>20.313999176025391</v>
      </c>
      <c r="I12" s="8"/>
      <c r="J12" s="8"/>
      <c r="K12" s="8"/>
      <c r="L12" s="8"/>
      <c r="M12" s="8"/>
      <c r="N12" s="8"/>
      <c r="O12" s="36"/>
    </row>
    <row r="13" spans="2:16">
      <c r="B13" s="31" t="s">
        <v>81</v>
      </c>
      <c r="C13" s="30">
        <v>33.505001068115234</v>
      </c>
      <c r="D13" s="9"/>
      <c r="E13" s="8"/>
      <c r="F13" s="8"/>
      <c r="G13" s="30">
        <v>20.326999664306641</v>
      </c>
      <c r="H13" s="9"/>
      <c r="I13" s="8"/>
      <c r="J13" s="8"/>
      <c r="K13" s="8"/>
      <c r="L13" s="8"/>
      <c r="M13" s="8"/>
      <c r="N13" s="8"/>
      <c r="O13" s="36"/>
    </row>
    <row r="14" spans="2:16" ht="15.75">
      <c r="B14" s="31" t="s">
        <v>81</v>
      </c>
      <c r="C14" s="30">
        <v>32.971000671386719</v>
      </c>
      <c r="D14" s="4">
        <f>STDEV(C12:C14)</f>
        <v>0.37759530168304006</v>
      </c>
      <c r="E14" s="1">
        <f>AVERAGE(C12:C14)</f>
        <v>33.238000869750977</v>
      </c>
      <c r="F14" s="8"/>
      <c r="G14" s="30">
        <v>20.340999603271484</v>
      </c>
      <c r="H14" s="3">
        <f>STDEV(G12:G14)</f>
        <v>1.3503296252161732E-2</v>
      </c>
      <c r="I14" s="1">
        <f>AVERAGE(G12:G14)</f>
        <v>20.327332814534504</v>
      </c>
      <c r="J14" s="8"/>
      <c r="K14" s="1">
        <f>E14-I14</f>
        <v>12.910668055216473</v>
      </c>
      <c r="L14" s="1">
        <f>K14-$K$7</f>
        <v>10.088667869567873</v>
      </c>
      <c r="M14" s="27">
        <f>SQRT((D14*D14)+(H14*H14))</f>
        <v>0.37783667220477646</v>
      </c>
      <c r="N14" s="14"/>
      <c r="O14" s="37">
        <f>POWER(2,-L14)</f>
        <v>9.1835026356010469E-4</v>
      </c>
      <c r="P14" s="26">
        <f>M14/SQRT((COUNT(C12:C14)+COUNT(G12:G14)/2))</f>
        <v>0.2019621965070123</v>
      </c>
    </row>
    <row r="15" spans="2:16">
      <c r="B15" s="31" t="s">
        <v>82</v>
      </c>
      <c r="C15" s="30">
        <v>32.502998352050781</v>
      </c>
      <c r="D15" s="10"/>
      <c r="E15" s="8"/>
      <c r="F15" s="8"/>
      <c r="G15" s="30">
        <v>20.090000152587891</v>
      </c>
      <c r="I15" s="8"/>
      <c r="J15" s="8"/>
      <c r="K15" s="8"/>
      <c r="L15" s="8"/>
      <c r="M15" s="8"/>
      <c r="N15" s="8"/>
      <c r="O15" s="36"/>
    </row>
    <row r="16" spans="2:16">
      <c r="B16" s="31" t="s">
        <v>82</v>
      </c>
      <c r="C16" s="30">
        <v>33.083999633789063</v>
      </c>
      <c r="D16" s="9"/>
      <c r="E16" s="8"/>
      <c r="F16" s="8"/>
      <c r="G16" s="30">
        <v>20.068000793457031</v>
      </c>
      <c r="H16" s="9"/>
      <c r="I16" s="8"/>
      <c r="J16" s="8"/>
      <c r="K16" s="8"/>
      <c r="L16" s="8"/>
      <c r="M16" s="8"/>
      <c r="N16" s="8"/>
      <c r="O16" s="36"/>
    </row>
    <row r="17" spans="2:16" ht="15.75">
      <c r="B17" s="31" t="s">
        <v>82</v>
      </c>
      <c r="C17" s="30">
        <v>32.316001892089844</v>
      </c>
      <c r="D17" s="4">
        <f>STDEV(C15:C17)</f>
        <v>0.40048942904777846</v>
      </c>
      <c r="E17" s="1">
        <f>AVERAGE(C15:C17)</f>
        <v>32.634333292643227</v>
      </c>
      <c r="F17" s="8"/>
      <c r="G17" s="30">
        <v>19.995000839233398</v>
      </c>
      <c r="H17" s="3">
        <f>STDEV(G15:G17)</f>
        <v>4.9728989963343663E-2</v>
      </c>
      <c r="I17" s="1">
        <f>AVERAGE(G15:G17)</f>
        <v>20.051000595092773</v>
      </c>
      <c r="J17" s="8"/>
      <c r="K17" s="1">
        <f>E17-I17</f>
        <v>12.583332697550453</v>
      </c>
      <c r="L17" s="1">
        <f>K17-$K$7</f>
        <v>9.7613325119018537</v>
      </c>
      <c r="M17" s="27">
        <f>SQRT((D17*D17)+(H17*H17))</f>
        <v>0.4035650569880771</v>
      </c>
      <c r="N17" s="14"/>
      <c r="O17" s="37">
        <f>POWER(2,-L17)</f>
        <v>1.1522484067052424E-3</v>
      </c>
      <c r="P17" s="26">
        <f>M17/SQRT((COUNT(C15:C17)+COUNT(G15:G17)/2))</f>
        <v>0.19024239229746989</v>
      </c>
    </row>
    <row r="18" spans="2:16">
      <c r="B18" s="31" t="s">
        <v>83</v>
      </c>
      <c r="C18" s="30">
        <v>33.249000549316406</v>
      </c>
      <c r="D18" s="10"/>
      <c r="E18" s="8"/>
      <c r="F18" s="8"/>
      <c r="G18">
        <v>18.227616999999999</v>
      </c>
      <c r="I18" s="8"/>
      <c r="J18" s="8"/>
      <c r="K18" s="8"/>
      <c r="L18" s="8"/>
      <c r="M18" s="8"/>
      <c r="N18" s="8"/>
      <c r="O18" s="36"/>
    </row>
    <row r="19" spans="2:16">
      <c r="B19" s="31" t="s">
        <v>83</v>
      </c>
      <c r="C19" s="30">
        <v>33.256000518798828</v>
      </c>
      <c r="D19" s="9"/>
      <c r="E19" s="8"/>
      <c r="F19" s="8"/>
      <c r="G19">
        <v>18.255737</v>
      </c>
      <c r="H19" s="9"/>
      <c r="I19" s="8"/>
      <c r="J19" s="8"/>
      <c r="K19" s="8"/>
      <c r="L19" s="8"/>
      <c r="M19" s="8"/>
      <c r="N19" s="8"/>
      <c r="O19" s="36"/>
    </row>
    <row r="20" spans="2:16" ht="15.75">
      <c r="B20" s="31" t="s">
        <v>83</v>
      </c>
      <c r="C20" s="30"/>
      <c r="D20" s="4">
        <f>STDEV(C18:C20)</f>
        <v>4.9497258891193947E-3</v>
      </c>
      <c r="E20" s="1">
        <f>AVERAGE(C18:C20)</f>
        <v>33.252500534057617</v>
      </c>
      <c r="F20" s="8"/>
      <c r="G20">
        <v>18.354378000000001</v>
      </c>
      <c r="H20" s="3">
        <f>STDEV(G18:G20)</f>
        <v>6.6569678285238187E-2</v>
      </c>
      <c r="I20" s="1">
        <f>AVERAGE(G18:G20)</f>
        <v>18.279244000000002</v>
      </c>
      <c r="J20" s="8"/>
      <c r="K20" s="1">
        <f>E20-I20</f>
        <v>14.973256534057615</v>
      </c>
      <c r="L20" s="1">
        <f>K20-$K$7</f>
        <v>12.151256348409015</v>
      </c>
      <c r="M20" s="27">
        <f>SQRT((D20*D20)+(H20*H20))</f>
        <v>6.6753440760589491E-2</v>
      </c>
      <c r="N20" s="14"/>
      <c r="O20" s="37">
        <f>POWER(2,-L20)</f>
        <v>2.1984032333419257E-4</v>
      </c>
      <c r="P20" s="26">
        <f>M20/SQRT((COUNT(C18:C20)+COUNT(G18:G20)/2))</f>
        <v>3.5681214959205197E-2</v>
      </c>
    </row>
    <row r="21" spans="2:16">
      <c r="B21" s="38" t="s">
        <v>84</v>
      </c>
      <c r="C21" s="30">
        <v>31.062000274658203</v>
      </c>
      <c r="D21" s="10"/>
      <c r="E21" s="8"/>
      <c r="F21" s="8"/>
      <c r="G21" s="30">
        <v>18.934999465942383</v>
      </c>
      <c r="I21" s="8"/>
      <c r="J21" s="8"/>
      <c r="K21" s="8"/>
      <c r="L21" s="8"/>
      <c r="M21" s="8"/>
      <c r="N21" s="8"/>
      <c r="O21" s="36"/>
    </row>
    <row r="22" spans="2:16">
      <c r="B22" s="38" t="s">
        <v>84</v>
      </c>
      <c r="C22" t="s">
        <v>79</v>
      </c>
      <c r="D22" s="9"/>
      <c r="E22" s="8"/>
      <c r="F22" s="8"/>
      <c r="G22" s="30">
        <v>18.86400032043457</v>
      </c>
      <c r="H22" s="9"/>
      <c r="I22" s="8"/>
      <c r="J22" s="8"/>
      <c r="K22" s="8"/>
      <c r="L22" s="8"/>
      <c r="M22" s="8"/>
      <c r="N22" s="8"/>
      <c r="O22" s="36"/>
    </row>
    <row r="23" spans="2:16" ht="15.75">
      <c r="B23" s="38" t="s">
        <v>84</v>
      </c>
      <c r="C23" s="30">
        <v>32.319999694824219</v>
      </c>
      <c r="D23" s="4">
        <f>STDEV(C21:C23)</f>
        <v>0.88953992072813448</v>
      </c>
      <c r="E23" s="1">
        <f>AVERAGE(C21:C23)</f>
        <v>31.690999984741211</v>
      </c>
      <c r="F23" s="8"/>
      <c r="G23" s="30">
        <v>18.943000793457031</v>
      </c>
      <c r="H23" s="3">
        <f>STDEV(G21:G23)</f>
        <v>4.3485581216860032E-2</v>
      </c>
      <c r="I23" s="1">
        <f>AVERAGE(G21:G23)</f>
        <v>18.914000193277996</v>
      </c>
      <c r="J23" s="8"/>
      <c r="K23" s="1">
        <f>E23-I23</f>
        <v>12.776999791463215</v>
      </c>
      <c r="L23" s="1">
        <f>K23-$K$7</f>
        <v>9.9549996058146153</v>
      </c>
      <c r="M23" s="27">
        <f>SQRT((D23*D23)+(H23*H23))</f>
        <v>0.89060219309340571</v>
      </c>
      <c r="N23" s="14"/>
      <c r="O23" s="44">
        <f>POWER(2,-L23)</f>
        <v>1.0075033800650715E-3</v>
      </c>
      <c r="P23" s="26">
        <f>M23/SQRT((COUNT(C21:C23)+COUNT(G21:G23)/2))</f>
        <v>0.47604689635214481</v>
      </c>
    </row>
    <row r="24" spans="2:16">
      <c r="B24" s="38" t="s">
        <v>85</v>
      </c>
      <c r="C24" t="s">
        <v>79</v>
      </c>
      <c r="D24" s="10"/>
      <c r="E24" s="8"/>
      <c r="F24" s="8"/>
      <c r="G24" s="30">
        <v>19.344999313354492</v>
      </c>
      <c r="I24" s="8"/>
      <c r="J24" s="8"/>
      <c r="K24" s="8"/>
      <c r="L24" s="8"/>
      <c r="M24" s="8"/>
      <c r="N24" s="8"/>
      <c r="O24" s="36"/>
    </row>
    <row r="25" spans="2:16">
      <c r="B25" s="38" t="s">
        <v>85</v>
      </c>
      <c r="C25" s="30">
        <v>32.367000579833984</v>
      </c>
      <c r="D25" s="9"/>
      <c r="E25" s="8"/>
      <c r="F25" s="8"/>
      <c r="G25" s="30">
        <v>19.326000213623047</v>
      </c>
      <c r="H25" s="9"/>
      <c r="I25" s="8"/>
      <c r="J25" s="8"/>
      <c r="K25" s="8"/>
      <c r="L25" s="8"/>
      <c r="M25" s="8"/>
      <c r="N25" s="8"/>
      <c r="O25" s="36"/>
    </row>
    <row r="26" spans="2:16" ht="15.75">
      <c r="B26" s="38" t="s">
        <v>85</v>
      </c>
      <c r="C26" s="30">
        <v>33.4739990234375</v>
      </c>
      <c r="D26" s="4">
        <f>STDEV(C24:C26)</f>
        <v>0.78276610623499976</v>
      </c>
      <c r="E26" s="1">
        <f>AVERAGE(C24:C26)</f>
        <v>32.920499801635742</v>
      </c>
      <c r="F26" s="8"/>
      <c r="G26" s="30">
        <v>19.305999755859375</v>
      </c>
      <c r="H26" s="3">
        <f>STDEV(G24:G26)</f>
        <v>1.9501921213805146E-2</v>
      </c>
      <c r="I26" s="1">
        <f>AVERAGE(G24:G26)</f>
        <v>19.325666427612305</v>
      </c>
      <c r="J26" s="8"/>
      <c r="K26" s="1">
        <f>E26-I26</f>
        <v>13.594833374023438</v>
      </c>
      <c r="L26" s="1">
        <f>K26-$K$7</f>
        <v>10.772833188374838</v>
      </c>
      <c r="M26" s="27">
        <f>SQRT((D26*D26)+(H26*H26))</f>
        <v>0.78300900505762538</v>
      </c>
      <c r="N26" s="14"/>
      <c r="O26" s="44">
        <f>POWER(2,-L26)</f>
        <v>5.715497932863269E-4</v>
      </c>
      <c r="P26" s="26">
        <f>M26/SQRT((COUNT(C24:C26)+COUNT(G24:G26)/2))</f>
        <v>0.41853591824062553</v>
      </c>
    </row>
    <row r="27" spans="2:16">
      <c r="B27" s="38" t="s">
        <v>86</v>
      </c>
      <c r="C27" t="s">
        <v>79</v>
      </c>
      <c r="D27" s="10"/>
      <c r="E27" s="8"/>
      <c r="F27" s="8"/>
      <c r="G27" s="30">
        <v>19.795000076293945</v>
      </c>
      <c r="I27" s="8"/>
      <c r="J27" s="8"/>
      <c r="K27" s="8"/>
      <c r="L27" s="8"/>
      <c r="M27" s="8"/>
      <c r="N27" s="8"/>
      <c r="O27" s="36"/>
    </row>
    <row r="28" spans="2:16">
      <c r="B28" s="38" t="s">
        <v>86</v>
      </c>
      <c r="C28" s="30">
        <v>34.234001159667969</v>
      </c>
      <c r="D28" s="9"/>
      <c r="E28" s="8"/>
      <c r="F28" s="8"/>
      <c r="G28" s="30">
        <v>19.812999725341797</v>
      </c>
      <c r="H28" s="9"/>
      <c r="I28" s="8"/>
      <c r="J28" s="8"/>
      <c r="K28" s="8"/>
      <c r="L28" s="8"/>
      <c r="M28" s="8"/>
      <c r="N28" s="8"/>
      <c r="O28" s="36"/>
    </row>
    <row r="29" spans="2:16" ht="15.75">
      <c r="B29" s="38" t="s">
        <v>86</v>
      </c>
      <c r="C29" s="30">
        <v>32.541999816894531</v>
      </c>
      <c r="D29" s="4">
        <f>STDEV(C27:C29)</f>
        <v>1.1964256232518418</v>
      </c>
      <c r="E29" s="1">
        <f>AVERAGE(C27:C29)</f>
        <v>33.38800048828125</v>
      </c>
      <c r="F29" s="8"/>
      <c r="G29" s="30">
        <v>19.847000122070313</v>
      </c>
      <c r="H29" s="3">
        <f>STDEV(G27:G29)</f>
        <v>2.6407130048172477E-2</v>
      </c>
      <c r="I29" s="1">
        <f>AVERAGE(G27:G29)</f>
        <v>19.818333307902019</v>
      </c>
      <c r="J29" s="8"/>
      <c r="K29" s="1">
        <f>E29-I29</f>
        <v>13.569667180379231</v>
      </c>
      <c r="L29" s="1">
        <f>K29-$K$7</f>
        <v>10.747666994730631</v>
      </c>
      <c r="M29" s="27">
        <f>SQRT((D29*D29)+(H29*H29))</f>
        <v>1.1967170127022257</v>
      </c>
      <c r="N29" s="14"/>
      <c r="O29" s="44">
        <f>POWER(2,-L29)</f>
        <v>5.8160730305179497E-4</v>
      </c>
      <c r="P29" s="26">
        <f>M29/SQRT((COUNT(C27:C29)+COUNT(G27:G29)/2))</f>
        <v>0.63967215006504685</v>
      </c>
    </row>
    <row r="30" spans="2:16">
      <c r="B30" s="31" t="s">
        <v>87</v>
      </c>
      <c r="C30" s="30">
        <v>33.222000122070313</v>
      </c>
      <c r="D30" s="10"/>
      <c r="E30" s="8"/>
      <c r="F30" s="8"/>
      <c r="G30" s="30">
        <v>18.232000350952148</v>
      </c>
      <c r="I30" s="8"/>
      <c r="J30" s="8"/>
      <c r="K30" s="8"/>
      <c r="L30" s="8"/>
      <c r="M30" s="8"/>
      <c r="N30" s="8"/>
      <c r="O30" s="36"/>
    </row>
    <row r="31" spans="2:16">
      <c r="B31" s="31" t="s">
        <v>87</v>
      </c>
      <c r="C31" s="30">
        <v>33.325000762939453</v>
      </c>
      <c r="D31" s="9"/>
      <c r="E31" s="8"/>
      <c r="F31" s="8"/>
      <c r="G31" s="30">
        <v>18.236000061035156</v>
      </c>
      <c r="H31" s="9"/>
      <c r="I31" s="8"/>
      <c r="J31" s="8"/>
      <c r="K31" s="8"/>
      <c r="L31" s="8"/>
      <c r="M31" s="8"/>
      <c r="N31" s="8"/>
      <c r="O31" s="36"/>
    </row>
    <row r="32" spans="2:16" ht="15.75">
      <c r="B32" s="31" t="s">
        <v>87</v>
      </c>
      <c r="C32" s="30"/>
      <c r="D32" s="4">
        <f>STDEV(C30:C32)</f>
        <v>7.2832451625129579E-2</v>
      </c>
      <c r="E32" s="1">
        <f>AVERAGE(C30:C32)</f>
        <v>33.273500442504883</v>
      </c>
      <c r="F32" s="8"/>
      <c r="G32" s="30">
        <v>18.23900032043457</v>
      </c>
      <c r="H32" s="3">
        <f>STDEV(G30:G32)</f>
        <v>3.511856345930747E-3</v>
      </c>
      <c r="I32" s="1">
        <f>AVERAGE(G30:G32)</f>
        <v>18.235666910807293</v>
      </c>
      <c r="J32" s="8"/>
      <c r="K32" s="1">
        <f>E32-I32</f>
        <v>15.03783353169759</v>
      </c>
      <c r="L32" s="1">
        <f>K32-$K$7</f>
        <v>12.21583334604899</v>
      </c>
      <c r="M32" s="27">
        <f>SQRT((D32*D32)+(H32*H32))</f>
        <v>7.2917070324590619E-2</v>
      </c>
      <c r="N32" s="14"/>
      <c r="O32" s="37">
        <f>POWER(2,-L32)</f>
        <v>2.1021695489391884E-4</v>
      </c>
      <c r="P32" s="26">
        <f>M32/SQRT((COUNT(C30:C32)+COUNT(G30:G32)/2))</f>
        <v>3.897581354313135E-2</v>
      </c>
    </row>
    <row r="33" spans="2:16">
      <c r="B33" s="31" t="s">
        <v>88</v>
      </c>
      <c r="C33" s="30">
        <v>30.381000518798828</v>
      </c>
      <c r="D33" s="10"/>
      <c r="E33" s="8"/>
      <c r="F33" s="8"/>
      <c r="G33" s="30">
        <v>17.775999069213867</v>
      </c>
      <c r="I33" s="8"/>
      <c r="J33" s="8"/>
      <c r="K33" s="8"/>
      <c r="L33" s="8"/>
      <c r="M33" s="8"/>
      <c r="N33" s="8"/>
      <c r="O33" s="36"/>
    </row>
    <row r="34" spans="2:16">
      <c r="B34" s="31" t="s">
        <v>88</v>
      </c>
      <c r="C34" s="30">
        <v>30.794000625610352</v>
      </c>
      <c r="D34" s="9"/>
      <c r="E34" s="8"/>
      <c r="F34" s="8"/>
      <c r="G34" s="30">
        <v>17.708000183105469</v>
      </c>
      <c r="H34" s="9"/>
      <c r="I34" s="8"/>
      <c r="J34" s="8"/>
      <c r="K34" s="8"/>
      <c r="L34" s="8"/>
      <c r="M34" s="8"/>
      <c r="N34" s="8"/>
      <c r="O34" s="36"/>
    </row>
    <row r="35" spans="2:16" ht="15.75">
      <c r="B35" s="31" t="s">
        <v>88</v>
      </c>
      <c r="C35" s="30">
        <v>30.829999923706055</v>
      </c>
      <c r="D35" s="4">
        <f>STDEV(C33:C35)</f>
        <v>0.24948797676317722</v>
      </c>
      <c r="E35" s="1">
        <f>AVERAGE(C33:C35)</f>
        <v>30.668333689371746</v>
      </c>
      <c r="F35" s="8"/>
      <c r="G35" s="30">
        <v>17.858999252319336</v>
      </c>
      <c r="H35" s="3">
        <f>STDEV(G33:G35)</f>
        <v>7.5623627051976436E-2</v>
      </c>
      <c r="I35" s="1">
        <f>AVERAGE(G33:G35)</f>
        <v>17.780999501546223</v>
      </c>
      <c r="J35" s="8"/>
      <c r="K35" s="1">
        <f>E35-I35</f>
        <v>12.887334187825523</v>
      </c>
      <c r="L35" s="1">
        <f>K35-$K$7</f>
        <v>10.065334002176924</v>
      </c>
      <c r="M35" s="27">
        <f>SQRT((D35*D35)+(H35*H35))</f>
        <v>0.26069749426851052</v>
      </c>
      <c r="N35" s="14"/>
      <c r="O35" s="37">
        <f>POWER(2,-L35)</f>
        <v>9.3332424781249147E-4</v>
      </c>
      <c r="P35" s="26">
        <f>M35/SQRT((COUNT(C33:C35)+COUNT(G33:G35)/2))</f>
        <v>0.12289397735706994</v>
      </c>
    </row>
    <row r="36" spans="2:16">
      <c r="B36" s="39" t="s">
        <v>89</v>
      </c>
      <c r="C36" s="30">
        <v>31.007999420166016</v>
      </c>
      <c r="D36" s="10"/>
      <c r="E36" s="8"/>
      <c r="F36" s="8"/>
      <c r="G36" s="30">
        <v>18.020999908447266</v>
      </c>
      <c r="I36" s="8"/>
      <c r="J36" s="8"/>
      <c r="K36" s="8"/>
      <c r="L36" s="8"/>
      <c r="M36" s="8"/>
      <c r="N36" s="8"/>
      <c r="O36" s="36"/>
    </row>
    <row r="37" spans="2:16">
      <c r="B37" s="39" t="s">
        <v>89</v>
      </c>
      <c r="C37" s="30">
        <v>31.288000106811523</v>
      </c>
      <c r="D37" s="9"/>
      <c r="E37" s="8"/>
      <c r="F37" s="8"/>
      <c r="G37" s="30">
        <v>17.701000213623047</v>
      </c>
      <c r="H37" s="9"/>
      <c r="I37" s="8"/>
      <c r="J37" s="8"/>
      <c r="K37" s="8"/>
      <c r="L37" s="8"/>
      <c r="M37" s="8"/>
      <c r="N37" s="8"/>
      <c r="O37" s="36"/>
    </row>
    <row r="38" spans="2:16" ht="15.75">
      <c r="B38" s="39" t="s">
        <v>89</v>
      </c>
      <c r="C38" s="30"/>
      <c r="D38" s="4">
        <f>STDEV(C36:C38)</f>
        <v>0.19799038426392815</v>
      </c>
      <c r="E38" s="1">
        <f>AVERAGE(C36:C38)</f>
        <v>31.14799976348877</v>
      </c>
      <c r="F38" s="8"/>
      <c r="G38" s="30">
        <v>17.775999069213867</v>
      </c>
      <c r="H38" s="3">
        <f>STDEV(G36:G38)</f>
        <v>0.16735692608543543</v>
      </c>
      <c r="I38" s="1">
        <f>AVERAGE(G36:G38)</f>
        <v>17.832666397094727</v>
      </c>
      <c r="J38" s="8"/>
      <c r="K38" s="1">
        <f>E38-I38</f>
        <v>13.315333366394043</v>
      </c>
      <c r="L38" s="1">
        <f>K38-$K$7</f>
        <v>10.493333180745443</v>
      </c>
      <c r="M38" s="27">
        <f>SQRT((D38*D38)+(H38*H38))</f>
        <v>0.25924608573659086</v>
      </c>
      <c r="N38" s="14"/>
      <c r="O38" s="37">
        <f>POWER(2,-L38)</f>
        <v>6.9373236786977096E-4</v>
      </c>
      <c r="P38" s="26">
        <f>M38/SQRT((COUNT(C36:C38)+COUNT(G36:G38)/2))</f>
        <v>0.13857286166979224</v>
      </c>
    </row>
    <row r="39" spans="2:16">
      <c r="B39" s="38" t="s">
        <v>90</v>
      </c>
      <c r="C39" t="s">
        <v>79</v>
      </c>
      <c r="D39" s="10"/>
      <c r="E39" s="8"/>
      <c r="F39" s="8"/>
      <c r="G39" s="30">
        <v>19.052999496459961</v>
      </c>
      <c r="I39" s="8"/>
      <c r="J39" s="8"/>
      <c r="K39" s="8"/>
      <c r="L39" s="8"/>
      <c r="M39" s="8"/>
      <c r="N39" s="8"/>
      <c r="O39" s="36"/>
    </row>
    <row r="40" spans="2:16">
      <c r="B40" s="38" t="s">
        <v>90</v>
      </c>
      <c r="C40" s="30">
        <v>30.945999145507813</v>
      </c>
      <c r="D40" s="9"/>
      <c r="E40" s="8"/>
      <c r="F40" s="8"/>
      <c r="G40" s="30">
        <v>18.917999267578125</v>
      </c>
      <c r="H40" s="9"/>
      <c r="I40" s="8"/>
      <c r="J40" s="8"/>
      <c r="K40" s="8"/>
      <c r="L40" s="8"/>
      <c r="M40" s="8"/>
      <c r="N40" s="8"/>
      <c r="O40" s="36"/>
    </row>
    <row r="41" spans="2:16" ht="15.75">
      <c r="B41" s="38" t="s">
        <v>90</v>
      </c>
      <c r="C41" s="30">
        <v>31.523000717163086</v>
      </c>
      <c r="D41" s="4">
        <f>STDEV(C39:C41)</f>
        <v>0.40800172407273944</v>
      </c>
      <c r="E41" s="1">
        <f>AVERAGE(C39:C41)</f>
        <v>31.234499931335449</v>
      </c>
      <c r="F41" s="8"/>
      <c r="G41" s="30">
        <v>18.91200065612793</v>
      </c>
      <c r="H41" s="3">
        <f>STDEV(G39:G41)</f>
        <v>7.9730502436286516E-2</v>
      </c>
      <c r="I41" s="1">
        <f>AVERAGE(G39:G41)</f>
        <v>18.960999806722004</v>
      </c>
      <c r="J41" s="8"/>
      <c r="K41" s="1">
        <f>E41-I41</f>
        <v>12.273500124613445</v>
      </c>
      <c r="L41" s="1">
        <f>K41-$K$7</f>
        <v>9.4514999389648455</v>
      </c>
      <c r="M41" s="27">
        <f>SQRT((D41*D41)+(H41*H41))</f>
        <v>0.41571908768430454</v>
      </c>
      <c r="N41" s="14"/>
      <c r="O41" s="44">
        <f>POWER(2,-L41)</f>
        <v>1.4282854576086463E-3</v>
      </c>
      <c r="P41" s="26">
        <f>M41/SQRT((COUNT(C39:C41)+COUNT(G39:G41)/2))</f>
        <v>0.22221119932241457</v>
      </c>
    </row>
    <row r="42" spans="2:16">
      <c r="B42" s="38" t="s">
        <v>91</v>
      </c>
      <c r="C42" s="30">
        <v>33.387001037597656</v>
      </c>
      <c r="D42" s="10"/>
      <c r="E42" s="8"/>
      <c r="F42" s="8"/>
      <c r="G42" s="30">
        <v>18.909999847412109</v>
      </c>
      <c r="I42" s="8"/>
      <c r="J42" s="8"/>
      <c r="K42" s="8"/>
      <c r="L42" s="8"/>
      <c r="M42" s="8"/>
      <c r="N42" s="8"/>
      <c r="O42" s="36"/>
    </row>
    <row r="43" spans="2:16">
      <c r="B43" s="38" t="s">
        <v>91</v>
      </c>
      <c r="C43" t="s">
        <v>79</v>
      </c>
      <c r="D43" s="9"/>
      <c r="E43" s="8"/>
      <c r="F43" s="8"/>
      <c r="G43" s="30">
        <v>18.934000015258789</v>
      </c>
      <c r="H43" s="9"/>
      <c r="I43" s="8"/>
      <c r="J43" s="8"/>
      <c r="K43" s="8"/>
      <c r="L43" s="8"/>
      <c r="M43" s="8"/>
      <c r="N43" s="8"/>
      <c r="O43" s="36"/>
    </row>
    <row r="44" spans="2:16" ht="15.75">
      <c r="B44" s="38" t="s">
        <v>91</v>
      </c>
      <c r="C44" s="30">
        <v>32.546001434326172</v>
      </c>
      <c r="D44" s="4">
        <f>STDEV(C42:C44)</f>
        <v>0.59467652244846281</v>
      </c>
      <c r="E44" s="1">
        <f>AVERAGE(C42:C44)</f>
        <v>32.966501235961914</v>
      </c>
      <c r="F44" s="8"/>
      <c r="G44" s="30">
        <v>18.979999542236328</v>
      </c>
      <c r="H44" s="3">
        <f>STDEV(G42:G44)</f>
        <v>3.5571341025957728E-2</v>
      </c>
      <c r="I44" s="1">
        <f>AVERAGE(G42:G44)</f>
        <v>18.941333134969074</v>
      </c>
      <c r="J44" s="8"/>
      <c r="K44" s="1">
        <f>E44-I44</f>
        <v>14.02516810099284</v>
      </c>
      <c r="L44" s="1">
        <f>K44-$K$7</f>
        <v>11.20316791534424</v>
      </c>
      <c r="M44" s="27">
        <f>SQRT((D44*D44)+(H44*H44))</f>
        <v>0.59573944527266454</v>
      </c>
      <c r="N44" s="14"/>
      <c r="O44" s="44">
        <f>POWER(2,-L44)</f>
        <v>4.2414115141139086E-4</v>
      </c>
      <c r="P44" s="26">
        <f>M44/SQRT((COUNT(C42:C44)+COUNT(G42:G44)/2))</f>
        <v>0.31843612799958221</v>
      </c>
    </row>
    <row r="45" spans="2:16">
      <c r="B45" s="38" t="s">
        <v>92</v>
      </c>
      <c r="C45" s="30">
        <v>30.947000503540039</v>
      </c>
      <c r="D45" s="10"/>
      <c r="E45" s="8"/>
      <c r="F45" s="8"/>
      <c r="G45" s="30">
        <v>17.886999130249023</v>
      </c>
      <c r="I45" s="8"/>
      <c r="J45" s="8"/>
      <c r="K45" s="8"/>
      <c r="L45" s="8"/>
      <c r="M45" s="8"/>
      <c r="N45" s="8"/>
      <c r="O45" s="36"/>
    </row>
    <row r="46" spans="2:16">
      <c r="B46" s="38" t="s">
        <v>92</v>
      </c>
      <c r="C46" s="30">
        <v>31.732999801635742</v>
      </c>
      <c r="D46" s="9"/>
      <c r="E46" s="8"/>
      <c r="F46" s="8"/>
      <c r="G46" s="30">
        <v>17.902999877929687</v>
      </c>
      <c r="H46" s="9"/>
      <c r="I46" s="8"/>
      <c r="J46" s="8"/>
      <c r="K46" s="8"/>
      <c r="L46" s="8"/>
      <c r="M46" s="8"/>
      <c r="N46" s="8"/>
      <c r="O46" s="36"/>
    </row>
    <row r="47" spans="2:16" ht="15.75">
      <c r="B47" s="38" t="s">
        <v>92</v>
      </c>
      <c r="C47" s="30">
        <v>32.993999481201172</v>
      </c>
      <c r="D47" s="4">
        <f>STDEV(C45:C47)</f>
        <v>1.032643848172925</v>
      </c>
      <c r="E47" s="1">
        <f>AVERAGE(C45:C47)</f>
        <v>31.891333262125652</v>
      </c>
      <c r="F47" s="8"/>
      <c r="G47" s="30">
        <v>17.871999740600586</v>
      </c>
      <c r="H47" s="3">
        <f>STDEV(G45:G47)</f>
        <v>1.5502763896528722E-2</v>
      </c>
      <c r="I47" s="1">
        <f>AVERAGE(G45:G47)</f>
        <v>17.887332916259766</v>
      </c>
      <c r="J47" s="8"/>
      <c r="K47" s="1">
        <f>E47-I47</f>
        <v>14.004000345865887</v>
      </c>
      <c r="L47" s="1">
        <f>K47-$K$7</f>
        <v>11.182000160217287</v>
      </c>
      <c r="M47" s="27">
        <f>SQRT((D47*D47)+(H47*H47))</f>
        <v>1.0327602107255189</v>
      </c>
      <c r="N47" s="14"/>
      <c r="O47" s="44">
        <f>POWER(2,-L47)</f>
        <v>4.3041018555426585E-4</v>
      </c>
      <c r="P47" s="26">
        <f>M47/SQRT((COUNT(C45:C47)+COUNT(G45:G47)/2))</f>
        <v>0.48684783222910821</v>
      </c>
    </row>
    <row r="48" spans="2:16">
      <c r="B48" s="31" t="s">
        <v>93</v>
      </c>
      <c r="C48" s="30">
        <v>31.687000274658203</v>
      </c>
      <c r="D48" s="10"/>
      <c r="E48" s="8"/>
      <c r="F48" s="8"/>
      <c r="G48" s="30">
        <v>18.121999740600586</v>
      </c>
      <c r="I48" s="8"/>
      <c r="J48" s="8"/>
      <c r="K48" s="8"/>
      <c r="L48" s="8"/>
      <c r="M48" s="8"/>
      <c r="N48" s="8"/>
      <c r="O48" s="36"/>
    </row>
    <row r="49" spans="2:16">
      <c r="B49" s="31" t="s">
        <v>93</v>
      </c>
      <c r="C49" s="30">
        <v>31.96299934387207</v>
      </c>
      <c r="D49" s="9"/>
      <c r="E49" s="8"/>
      <c r="F49" s="8"/>
      <c r="G49" s="30">
        <v>18.188999176025391</v>
      </c>
      <c r="H49" s="9"/>
      <c r="I49" s="8"/>
      <c r="J49" s="8"/>
      <c r="K49" s="8"/>
      <c r="L49" s="8"/>
      <c r="M49" s="8"/>
      <c r="N49" s="8"/>
      <c r="O49" s="36"/>
    </row>
    <row r="50" spans="2:16" ht="15.75">
      <c r="B50" s="31" t="s">
        <v>93</v>
      </c>
      <c r="C50" s="30">
        <v>31.771999359130859</v>
      </c>
      <c r="D50" s="4">
        <f>STDEV(C48:C50)</f>
        <v>0.14135140887120864</v>
      </c>
      <c r="E50" s="1">
        <f>AVERAGE(C48:C50)</f>
        <v>31.807332992553711</v>
      </c>
      <c r="F50" s="8"/>
      <c r="G50" s="30">
        <v>18.468999862670898</v>
      </c>
      <c r="H50" s="3">
        <f>STDEV(G48:G50)</f>
        <v>0.18407353312643679</v>
      </c>
      <c r="I50" s="1">
        <f>AVERAGE(G48:G50)</f>
        <v>18.259999593098957</v>
      </c>
      <c r="J50" s="8"/>
      <c r="K50" s="1">
        <f>E50-I50</f>
        <v>13.547333399454754</v>
      </c>
      <c r="L50" s="1">
        <f>K50-$K$7</f>
        <v>10.725333213806154</v>
      </c>
      <c r="M50" s="27">
        <f>SQRT((D50*D50)+(H50*H50))</f>
        <v>0.23208465349420462</v>
      </c>
      <c r="N50" s="14"/>
      <c r="O50" s="37">
        <f>POWER(2,-L50)</f>
        <v>5.9068098327216248E-4</v>
      </c>
      <c r="P50" s="26">
        <f>M50/SQRT((COUNT(C48:C50)+COUNT(G48:G50)/2))</f>
        <v>0.10940575486338817</v>
      </c>
    </row>
    <row r="51" spans="2:16">
      <c r="B51" s="31" t="s">
        <v>94</v>
      </c>
      <c r="C51" s="30"/>
      <c r="D51" s="10"/>
      <c r="E51" s="8"/>
      <c r="F51" s="8"/>
      <c r="G51" s="30">
        <v>18.409999847412109</v>
      </c>
      <c r="I51" s="8"/>
      <c r="J51" s="8"/>
      <c r="K51" s="8"/>
      <c r="L51" s="8"/>
      <c r="M51" s="8"/>
      <c r="N51" s="8"/>
      <c r="O51" s="36"/>
    </row>
    <row r="52" spans="2:16">
      <c r="B52" s="31" t="s">
        <v>94</v>
      </c>
      <c r="C52" s="30">
        <v>33.379001617431641</v>
      </c>
      <c r="D52" s="9"/>
      <c r="E52" s="8"/>
      <c r="F52" s="8"/>
      <c r="G52" s="30">
        <v>18.531000137329102</v>
      </c>
      <c r="H52" s="9"/>
      <c r="I52" s="8"/>
      <c r="J52" s="8"/>
      <c r="K52" s="8"/>
      <c r="L52" s="8"/>
      <c r="M52" s="8"/>
      <c r="N52" s="8"/>
      <c r="O52" s="36"/>
    </row>
    <row r="53" spans="2:16" ht="15.75">
      <c r="B53" s="31" t="s">
        <v>94</v>
      </c>
      <c r="C53" s="30">
        <v>33.741001129150391</v>
      </c>
      <c r="D53" s="4">
        <f>STDEV(C51:C53)</f>
        <v>0.25597230952254718</v>
      </c>
      <c r="E53" s="1">
        <f>AVERAGE(C51:C53)</f>
        <v>33.560001373291016</v>
      </c>
      <c r="F53" s="8"/>
      <c r="G53" s="30">
        <v>18.521999359130859</v>
      </c>
      <c r="H53" s="3">
        <f>STDEV(G51:G53)</f>
        <v>6.7411639441826043E-2</v>
      </c>
      <c r="I53" s="1">
        <f>AVERAGE(G51:G53)</f>
        <v>18.487666447957356</v>
      </c>
      <c r="J53" s="8"/>
      <c r="K53" s="1">
        <f>E53-I53</f>
        <v>15.07233492533366</v>
      </c>
      <c r="L53" s="1">
        <f>K53-$K$7</f>
        <v>12.25033473968506</v>
      </c>
      <c r="M53" s="27">
        <f>SQRT((D53*D53)+(H53*H53))</f>
        <v>0.26470011782117031</v>
      </c>
      <c r="N53" s="14"/>
      <c r="O53" s="37">
        <f>POWER(2,-L53)</f>
        <v>2.0524934810722557E-4</v>
      </c>
      <c r="P53" s="26">
        <f>M53/SQRT((COUNT(C51:C53)+COUNT(G51:G53)/2))</f>
        <v>0.14148816444650208</v>
      </c>
    </row>
    <row r="54" spans="2:16">
      <c r="B54" s="31" t="s">
        <v>95</v>
      </c>
      <c r="C54" t="s">
        <v>79</v>
      </c>
      <c r="D54" s="10"/>
      <c r="E54" s="8"/>
      <c r="F54" s="8"/>
      <c r="G54" s="30">
        <v>19.718000411987305</v>
      </c>
      <c r="I54" s="8"/>
      <c r="J54" s="8"/>
      <c r="K54" s="8"/>
      <c r="L54" s="8"/>
      <c r="M54" s="8"/>
      <c r="N54" s="8"/>
      <c r="O54" s="36"/>
    </row>
    <row r="55" spans="2:16">
      <c r="B55" s="31" t="s">
        <v>95</v>
      </c>
      <c r="C55" s="30">
        <v>32.314998626708984</v>
      </c>
      <c r="D55" s="9"/>
      <c r="E55" s="8"/>
      <c r="F55" s="8"/>
      <c r="G55" s="30">
        <v>19.792999267578125</v>
      </c>
      <c r="H55" s="9"/>
      <c r="I55" s="8"/>
      <c r="J55" s="8"/>
      <c r="K55" s="8"/>
      <c r="L55" s="8"/>
      <c r="M55" s="8"/>
      <c r="N55" s="8"/>
      <c r="O55" s="36"/>
    </row>
    <row r="56" spans="2:16" ht="15.75">
      <c r="B56" s="31" t="s">
        <v>95</v>
      </c>
      <c r="C56" s="30">
        <v>31.958999633789063</v>
      </c>
      <c r="D56" s="4">
        <f>STDEV(C54:C56)</f>
        <v>0.25172930198925847</v>
      </c>
      <c r="E56" s="1">
        <f>AVERAGE(C54:C56)</f>
        <v>32.136999130249023</v>
      </c>
      <c r="F56" s="8"/>
      <c r="G56" s="30">
        <v>19.822999954223633</v>
      </c>
      <c r="H56" s="3">
        <f>STDEV(G54:G56)</f>
        <v>5.408291999170213E-2</v>
      </c>
      <c r="I56" s="1">
        <f>AVERAGE(G54:G56)</f>
        <v>19.777999877929688</v>
      </c>
      <c r="J56" s="8"/>
      <c r="K56" s="1">
        <f>E56-I56</f>
        <v>12.358999252319336</v>
      </c>
      <c r="L56" s="1">
        <f>K56-$K$7</f>
        <v>9.5369990666707363</v>
      </c>
      <c r="M56" s="27">
        <f>SQRT((D56*D56)+(H56*H56))</f>
        <v>0.25747350099539978</v>
      </c>
      <c r="N56" s="14"/>
      <c r="O56" s="37">
        <f>POWER(2,-L56)</f>
        <v>1.3460996530408529E-3</v>
      </c>
      <c r="P56" s="26">
        <f>M56/SQRT((COUNT(C54:C56)+COUNT(G54:G56)/2))</f>
        <v>0.13762537527114077</v>
      </c>
    </row>
    <row r="57" spans="2:16">
      <c r="B57" s="31" t="s">
        <v>96</v>
      </c>
      <c r="C57" s="30">
        <v>29.830999374389648</v>
      </c>
      <c r="D57" s="10"/>
      <c r="E57" s="8"/>
      <c r="F57" s="8"/>
      <c r="G57" s="30">
        <v>17.521999359130859</v>
      </c>
      <c r="I57" s="8"/>
      <c r="J57" s="8"/>
      <c r="K57" s="8"/>
      <c r="L57" s="8"/>
      <c r="M57" s="8"/>
      <c r="N57" s="8"/>
      <c r="O57" s="36"/>
    </row>
    <row r="58" spans="2:16">
      <c r="B58" s="31" t="s">
        <v>96</v>
      </c>
      <c r="C58" s="30">
        <v>29.785999298095703</v>
      </c>
      <c r="D58" s="9"/>
      <c r="E58" s="8"/>
      <c r="F58" s="8"/>
      <c r="G58" s="30">
        <v>17.690000534057617</v>
      </c>
      <c r="H58" s="9"/>
      <c r="I58" s="8"/>
      <c r="J58" s="8"/>
      <c r="K58" s="8"/>
      <c r="L58" s="8"/>
      <c r="M58" s="8"/>
      <c r="N58" s="8"/>
      <c r="O58" s="36"/>
    </row>
    <row r="59" spans="2:16" ht="15.75">
      <c r="B59" s="31" t="s">
        <v>96</v>
      </c>
      <c r="C59" s="30">
        <v>29.707000732421875</v>
      </c>
      <c r="D59" s="4">
        <f>STDEV(C57:C59)</f>
        <v>6.2771335622287414E-2</v>
      </c>
      <c r="E59" s="1">
        <f>AVERAGE(C57:C59)</f>
        <v>29.77466646830241</v>
      </c>
      <c r="F59" s="8"/>
      <c r="G59" s="30">
        <v>17.625</v>
      </c>
      <c r="H59" s="3">
        <f>STDEV(G57:G59)</f>
        <v>8.4713828292670351E-2</v>
      </c>
      <c r="I59" s="1">
        <f>AVERAGE(G57:G59)</f>
        <v>17.612333297729492</v>
      </c>
      <c r="J59" s="8"/>
      <c r="K59" s="1">
        <f>E59-I59</f>
        <v>12.162333170572918</v>
      </c>
      <c r="L59" s="1">
        <f>K59-$K$7</f>
        <v>9.3403329849243182</v>
      </c>
      <c r="M59" s="27">
        <f>SQRT((D59*D59)+(H59*H59))</f>
        <v>0.1054356357205944</v>
      </c>
      <c r="N59" s="14"/>
      <c r="O59" s="37">
        <f>POWER(2,-L59)</f>
        <v>1.5426933308529424E-3</v>
      </c>
      <c r="P59" s="26">
        <f>M59/SQRT((COUNT(C57:C59)+COUNT(G57:G59)/2))</f>
        <v>4.970283533116459E-2</v>
      </c>
    </row>
    <row r="60" spans="2:16">
      <c r="B60" s="31" t="s">
        <v>97</v>
      </c>
      <c r="C60" s="30"/>
      <c r="D60" s="10"/>
      <c r="E60" s="8"/>
      <c r="F60" s="8"/>
      <c r="G60" s="30">
        <v>18.193000793457031</v>
      </c>
      <c r="I60" s="8"/>
      <c r="J60" s="8"/>
      <c r="K60" s="8"/>
      <c r="L60" s="8"/>
      <c r="M60" s="8"/>
      <c r="N60" s="8"/>
      <c r="O60" s="36"/>
    </row>
    <row r="61" spans="2:16">
      <c r="B61" s="31" t="s">
        <v>97</v>
      </c>
      <c r="C61" s="30">
        <v>29.604000091552734</v>
      </c>
      <c r="D61" s="9"/>
      <c r="E61" s="8"/>
      <c r="F61" s="8"/>
      <c r="G61" s="30">
        <v>18.218000411987305</v>
      </c>
      <c r="H61" s="9"/>
      <c r="I61" s="8"/>
      <c r="J61" s="8"/>
      <c r="K61" s="8"/>
      <c r="L61" s="8"/>
      <c r="M61" s="8"/>
      <c r="N61" s="8"/>
      <c r="O61" s="36"/>
    </row>
    <row r="62" spans="2:16" ht="15.75">
      <c r="B62" s="31" t="s">
        <v>97</v>
      </c>
      <c r="C62" s="30">
        <v>29.093999862670898</v>
      </c>
      <c r="D62" s="4">
        <f>STDEV(C60:C62)</f>
        <v>0.36062462024903752</v>
      </c>
      <c r="E62" s="1">
        <f>AVERAGE(C60:C62)</f>
        <v>29.348999977111816</v>
      </c>
      <c r="F62" s="8"/>
      <c r="G62" s="30">
        <v>18.232000350952148</v>
      </c>
      <c r="H62" s="3">
        <f>STDEV(G60:G62)</f>
        <v>1.9756622107087254E-2</v>
      </c>
      <c r="I62" s="1">
        <f>AVERAGE(G60:G62)</f>
        <v>18.21433385213216</v>
      </c>
      <c r="J62" s="8"/>
      <c r="K62" s="1">
        <f>E62-I62</f>
        <v>11.134666124979656</v>
      </c>
      <c r="L62" s="1">
        <f>K62-$K$7</f>
        <v>8.3126659393310565</v>
      </c>
      <c r="M62" s="27">
        <f>SQRT((D62*D62)+(H62*H62))</f>
        <v>0.36116539264836101</v>
      </c>
      <c r="N62" s="14"/>
      <c r="O62" s="37">
        <f>POWER(2,-L62)</f>
        <v>3.1451271550642212E-3</v>
      </c>
      <c r="P62" s="26">
        <f>M62/SQRT((COUNT(C60:C62)+COUNT(G60:G62)/2))</f>
        <v>0.19305102274997871</v>
      </c>
    </row>
    <row r="63" spans="2:16">
      <c r="B63" s="31" t="s">
        <v>98</v>
      </c>
      <c r="C63" s="30">
        <v>28.916000366210938</v>
      </c>
      <c r="D63" s="10"/>
      <c r="E63" s="8"/>
      <c r="F63" s="8"/>
      <c r="G63" s="30">
        <v>18.278999328613281</v>
      </c>
      <c r="I63" s="8"/>
      <c r="J63" s="8"/>
      <c r="K63" s="8"/>
      <c r="L63" s="8"/>
      <c r="M63" s="8"/>
      <c r="N63" s="8"/>
      <c r="O63" s="36"/>
    </row>
    <row r="64" spans="2:16">
      <c r="B64" s="31" t="s">
        <v>98</v>
      </c>
      <c r="C64" s="30"/>
      <c r="D64" s="9"/>
      <c r="E64" s="8"/>
      <c r="F64" s="8"/>
      <c r="G64" s="30">
        <v>18.339000701904297</v>
      </c>
      <c r="H64" s="9"/>
      <c r="I64" s="8"/>
      <c r="J64" s="8"/>
      <c r="K64" s="8"/>
      <c r="L64" s="8"/>
      <c r="M64" s="8"/>
      <c r="N64" s="8"/>
      <c r="O64" s="36"/>
    </row>
    <row r="65" spans="2:16" ht="15.75">
      <c r="B65" s="31" t="s">
        <v>98</v>
      </c>
      <c r="C65" s="30">
        <v>28.542999267578125</v>
      </c>
      <c r="D65" s="4">
        <f>STDEV(C63:C65)</f>
        <v>0.26375160623329397</v>
      </c>
      <c r="E65" s="1">
        <f>AVERAGE(C63:C65)</f>
        <v>28.729499816894531</v>
      </c>
      <c r="F65" s="8"/>
      <c r="G65" s="30">
        <v>18.302000045776367</v>
      </c>
      <c r="H65" s="3">
        <f>STDEV(G63:G65)</f>
        <v>3.0271676367856309E-2</v>
      </c>
      <c r="I65" s="1">
        <f>AVERAGE(G63:G65)</f>
        <v>18.306666692097981</v>
      </c>
      <c r="J65" s="8"/>
      <c r="K65" s="1">
        <f>E65-I65</f>
        <v>10.422833124796551</v>
      </c>
      <c r="L65" s="1">
        <f>K65-$K$7</f>
        <v>7.600832939147951</v>
      </c>
      <c r="M65" s="27">
        <f>SQRT((D65*D65)+(H65*H65))</f>
        <v>0.26548311468107116</v>
      </c>
      <c r="N65" s="14"/>
      <c r="O65" s="37">
        <f>POWER(2,-L65)</f>
        <v>5.1513527871809945E-3</v>
      </c>
      <c r="P65" s="26">
        <f>M65/SQRT((COUNT(C63:C65)+COUNT(G63:G65)/2))</f>
        <v>0.14190669387288332</v>
      </c>
    </row>
    <row r="66" spans="2:16">
      <c r="B66" s="31" t="s">
        <v>99</v>
      </c>
      <c r="C66" s="30">
        <v>29.413999557495117</v>
      </c>
      <c r="D66" s="10"/>
      <c r="E66" s="8"/>
      <c r="F66" s="8"/>
      <c r="G66" s="30">
        <v>17.981000900268555</v>
      </c>
      <c r="I66" s="8"/>
      <c r="J66" s="8"/>
      <c r="K66" s="8"/>
      <c r="L66" s="8"/>
      <c r="M66" s="8"/>
      <c r="N66" s="8"/>
      <c r="O66" s="36"/>
    </row>
    <row r="67" spans="2:16">
      <c r="B67" s="31" t="s">
        <v>99</v>
      </c>
      <c r="C67" s="30">
        <v>29.440999984741211</v>
      </c>
      <c r="D67" s="9"/>
      <c r="E67" s="8"/>
      <c r="F67" s="8"/>
      <c r="G67" s="30">
        <v>18.006999969482422</v>
      </c>
      <c r="H67" s="9"/>
      <c r="I67" s="8"/>
      <c r="J67" s="8"/>
      <c r="K67" s="8"/>
      <c r="L67" s="8"/>
      <c r="M67" s="8"/>
      <c r="N67" s="8"/>
      <c r="O67" s="36"/>
    </row>
    <row r="68" spans="2:16" ht="15.75">
      <c r="B68" s="31" t="s">
        <v>99</v>
      </c>
      <c r="C68" s="30">
        <v>29.618999481201172</v>
      </c>
      <c r="D68" s="4">
        <f>STDEV(C66:C68)</f>
        <v>0.11138358087480062</v>
      </c>
      <c r="E68" s="1">
        <f>AVERAGE(C66:C68)</f>
        <v>29.4913330078125</v>
      </c>
      <c r="F68" s="8"/>
      <c r="G68" s="30">
        <v>17.992000579833984</v>
      </c>
      <c r="H68" s="3">
        <f>STDEV(G66:G68)</f>
        <v>1.3050710327764042E-2</v>
      </c>
      <c r="I68" s="1">
        <f>AVERAGE(G66:G68)</f>
        <v>17.99333381652832</v>
      </c>
      <c r="J68" s="8"/>
      <c r="K68" s="1">
        <f>E68-I68</f>
        <v>11.49799919128418</v>
      </c>
      <c r="L68" s="1">
        <f>K68-$K$7</f>
        <v>8.67599900563558</v>
      </c>
      <c r="M68" s="27">
        <f>SQRT((D68*D68)+(H68*H68))</f>
        <v>0.11214554439901951</v>
      </c>
      <c r="N68" s="14"/>
      <c r="O68" s="37">
        <f>POWER(2,-L68)</f>
        <v>2.4449166434445365E-3</v>
      </c>
      <c r="P68" s="26">
        <f>M68/SQRT((COUNT(C66:C68)+COUNT(G66:G68)/2))</f>
        <v>5.2865916616269167E-2</v>
      </c>
    </row>
    <row r="69" spans="2:16">
      <c r="B69" s="31" t="s">
        <v>100</v>
      </c>
      <c r="C69" s="30">
        <v>30.315000534057617</v>
      </c>
      <c r="D69" s="10"/>
      <c r="E69" s="8"/>
      <c r="F69" s="8"/>
      <c r="G69" s="30">
        <v>18.184999465942383</v>
      </c>
      <c r="I69" s="8"/>
      <c r="J69" s="8"/>
      <c r="K69" s="8"/>
      <c r="L69" s="8"/>
      <c r="M69" s="8"/>
      <c r="N69" s="8"/>
      <c r="O69" s="36"/>
    </row>
    <row r="70" spans="2:16">
      <c r="B70" s="31" t="s">
        <v>100</v>
      </c>
      <c r="C70" s="30">
        <v>30.451999664306641</v>
      </c>
      <c r="D70" s="9"/>
      <c r="E70" s="8"/>
      <c r="F70" s="8"/>
      <c r="G70" s="30">
        <v>18.204000473022461</v>
      </c>
      <c r="H70" s="9"/>
      <c r="I70" s="8"/>
      <c r="J70" s="8"/>
      <c r="K70" s="8"/>
      <c r="L70" s="8"/>
      <c r="M70" s="8"/>
      <c r="N70" s="8"/>
      <c r="O70" s="36"/>
    </row>
    <row r="71" spans="2:16" ht="15.75">
      <c r="B71" s="31" t="s">
        <v>100</v>
      </c>
      <c r="C71" s="30">
        <v>30.344999313354492</v>
      </c>
      <c r="D71" s="4">
        <f>STDEV(C69:C71)</f>
        <v>7.2015928275364238E-2</v>
      </c>
      <c r="E71" s="1">
        <f>AVERAGE(C69:C71)</f>
        <v>30.37066650390625</v>
      </c>
      <c r="F71" s="8"/>
      <c r="G71" s="30">
        <v>18.224000930786133</v>
      </c>
      <c r="H71" s="3">
        <f>STDEV(G69:G71)</f>
        <v>1.9502866630198533E-2</v>
      </c>
      <c r="I71" s="1">
        <f>AVERAGE(G69:G71)</f>
        <v>18.204333623250324</v>
      </c>
      <c r="J71" s="8"/>
      <c r="K71" s="1">
        <f>E71-I71</f>
        <v>12.166332880655926</v>
      </c>
      <c r="L71" s="1">
        <f>K71-$K$7</f>
        <v>9.344332695007326</v>
      </c>
      <c r="M71" s="27">
        <f>SQRT((D71*D71)+(H71*H71))</f>
        <v>7.461002434095379E-2</v>
      </c>
      <c r="N71" s="14"/>
      <c r="O71" s="37">
        <f>POWER(2,-L71)</f>
        <v>1.5384223099328201E-3</v>
      </c>
      <c r="P71" s="26">
        <f>M71/SQRT((COUNT(C69:C71)+COUNT(G69:G71)/2))</f>
        <v>3.5171502770654534E-2</v>
      </c>
    </row>
    <row r="72" spans="2:16">
      <c r="B72" s="38" t="s">
        <v>101</v>
      </c>
      <c r="C72" s="30">
        <v>33.167999267578125</v>
      </c>
      <c r="D72" s="10"/>
      <c r="E72" s="8"/>
      <c r="F72" s="8"/>
      <c r="G72" s="30">
        <v>17.819999694824219</v>
      </c>
      <c r="I72" s="8"/>
      <c r="J72" s="8"/>
      <c r="K72" s="8"/>
      <c r="L72" s="8"/>
      <c r="M72" s="8"/>
      <c r="N72" s="8"/>
      <c r="O72" s="36"/>
    </row>
    <row r="73" spans="2:16">
      <c r="B73" s="38" t="s">
        <v>101</v>
      </c>
      <c r="C73" s="30">
        <v>31.201000213623047</v>
      </c>
      <c r="D73" s="9"/>
      <c r="E73" s="8"/>
      <c r="F73" s="8"/>
      <c r="G73" s="30">
        <v>17.742000579833984</v>
      </c>
      <c r="H73" s="9"/>
      <c r="I73" s="8"/>
      <c r="J73" s="8"/>
      <c r="K73" s="8"/>
      <c r="L73" s="8"/>
      <c r="M73" s="8"/>
      <c r="N73" s="8"/>
      <c r="O73" s="36"/>
    </row>
    <row r="74" spans="2:16" ht="15.75">
      <c r="B74" s="38" t="s">
        <v>101</v>
      </c>
      <c r="C74" s="30">
        <v>30.152999877929687</v>
      </c>
      <c r="D74" s="4">
        <f>STDEV(C72:C74)</f>
        <v>1.5306649590648265</v>
      </c>
      <c r="E74" s="1">
        <f>AVERAGE(C72:C74)</f>
        <v>31.507333119710285</v>
      </c>
      <c r="F74" s="8"/>
      <c r="G74" s="30">
        <v>17.878999710083008</v>
      </c>
      <c r="H74" s="3">
        <f>STDEV(G72:G74)</f>
        <v>6.8718781310480717E-2</v>
      </c>
      <c r="I74" s="1">
        <f>AVERAGE(G72:G74)</f>
        <v>17.813666661580402</v>
      </c>
      <c r="J74" s="8"/>
      <c r="K74" s="1">
        <f>E74-I74</f>
        <v>13.693666458129883</v>
      </c>
      <c r="L74" s="1">
        <f>K74-$K$7</f>
        <v>10.871666272481283</v>
      </c>
      <c r="M74" s="27">
        <f>SQRT((D74*D74)+(H74*H74))</f>
        <v>1.5322067379481545</v>
      </c>
      <c r="N74" s="14"/>
      <c r="O74" s="44">
        <f>POWER(2,-L74)</f>
        <v>5.3370632431059444E-4</v>
      </c>
      <c r="P74" s="26">
        <f>M74/SQRT((COUNT(C72:C74)+COUNT(G72:G74)/2))</f>
        <v>0.7222891830552397</v>
      </c>
    </row>
    <row r="75" spans="2:16">
      <c r="B75" s="31" t="s">
        <v>102</v>
      </c>
      <c r="C75" s="30">
        <v>32.368000030517578</v>
      </c>
      <c r="D75" s="10"/>
      <c r="E75" s="8"/>
      <c r="F75" s="8"/>
      <c r="G75" s="30">
        <v>19.875999450683594</v>
      </c>
      <c r="I75" s="8"/>
      <c r="J75" s="8"/>
      <c r="K75" s="8"/>
      <c r="L75" s="8"/>
      <c r="M75" s="8"/>
      <c r="N75" s="8"/>
      <c r="O75" s="36"/>
    </row>
    <row r="76" spans="2:16">
      <c r="B76" s="31" t="s">
        <v>102</v>
      </c>
      <c r="C76" s="30">
        <v>32.761001586914063</v>
      </c>
      <c r="D76" s="9"/>
      <c r="E76" s="8"/>
      <c r="F76" s="8"/>
      <c r="G76" s="30">
        <v>19.922000885009766</v>
      </c>
      <c r="H76" s="9"/>
      <c r="I76" s="8"/>
      <c r="J76" s="8"/>
      <c r="K76" s="8"/>
      <c r="L76" s="8"/>
      <c r="M76" s="8"/>
      <c r="N76" s="8"/>
      <c r="O76" s="36"/>
    </row>
    <row r="77" spans="2:16" ht="15.75">
      <c r="B77" s="31" t="s">
        <v>102</v>
      </c>
      <c r="C77" s="30"/>
      <c r="D77" s="4">
        <f>STDEV(C75:C77)</f>
        <v>0.27789406554482149</v>
      </c>
      <c r="E77" s="1">
        <f>AVERAGE(C75:C77)</f>
        <v>32.56450080871582</v>
      </c>
      <c r="F77" s="8"/>
      <c r="G77" s="30">
        <v>19.934999465942383</v>
      </c>
      <c r="H77" s="3">
        <f>STDEV(G75:G77)</f>
        <v>3.1000260393702735E-2</v>
      </c>
      <c r="I77" s="1">
        <f>AVERAGE(G75:G77)</f>
        <v>19.910999933878582</v>
      </c>
      <c r="J77" s="8"/>
      <c r="K77" s="1">
        <f>E77-I77</f>
        <v>12.653500874837238</v>
      </c>
      <c r="L77" s="1">
        <f>K77-$K$7</f>
        <v>9.8315006891886387</v>
      </c>
      <c r="M77" s="27">
        <f>SQRT((D77*D77)+(H77*H77))</f>
        <v>0.27961782455613754</v>
      </c>
      <c r="N77" s="14"/>
      <c r="O77" s="37">
        <f>POWER(2,-L77)</f>
        <v>1.0975476650547055E-3</v>
      </c>
      <c r="P77" s="26">
        <f>M77/SQRT((COUNT(C75:C77)+COUNT(G75:G77)/2))</f>
        <v>0.14946201410344742</v>
      </c>
    </row>
    <row r="78" spans="2:16">
      <c r="B78" s="31" t="s">
        <v>103</v>
      </c>
      <c r="C78" s="30">
        <v>29.677999496459961</v>
      </c>
      <c r="D78" s="10"/>
      <c r="E78" s="8"/>
      <c r="F78" s="8"/>
      <c r="G78" s="30">
        <v>18.382999420166016</v>
      </c>
      <c r="I78" s="8"/>
      <c r="J78" s="8"/>
      <c r="K78" s="8"/>
      <c r="L78" s="8"/>
      <c r="M78" s="8"/>
      <c r="N78" s="8"/>
      <c r="O78" s="36"/>
    </row>
    <row r="79" spans="2:16">
      <c r="B79" s="31" t="s">
        <v>103</v>
      </c>
      <c r="C79" s="30">
        <v>29.236000061035156</v>
      </c>
      <c r="D79" s="9"/>
      <c r="E79" s="8"/>
      <c r="F79" s="8"/>
      <c r="G79" s="30">
        <v>18.409999847412109</v>
      </c>
      <c r="H79" s="9"/>
      <c r="I79" s="8"/>
      <c r="J79" s="8"/>
      <c r="K79" s="8"/>
      <c r="L79" s="8"/>
      <c r="M79" s="8"/>
      <c r="N79" s="8"/>
      <c r="O79" s="36"/>
    </row>
    <row r="80" spans="2:16" ht="15.75">
      <c r="B80" s="31" t="s">
        <v>103</v>
      </c>
      <c r="C80" s="30">
        <v>29.624000549316406</v>
      </c>
      <c r="D80" s="4">
        <f>STDEV(C78:C80)</f>
        <v>0.24111676497599904</v>
      </c>
      <c r="E80" s="1">
        <f>AVERAGE(C78:C80)</f>
        <v>29.512666702270508</v>
      </c>
      <c r="F80" s="8"/>
      <c r="G80" s="30">
        <v>18.464000701904297</v>
      </c>
      <c r="H80" s="3">
        <f>STDEV(G78:G80)</f>
        <v>4.1243833883790888E-2</v>
      </c>
      <c r="I80" s="1">
        <f>AVERAGE(G78:G80)</f>
        <v>18.418999989827473</v>
      </c>
      <c r="J80" s="8"/>
      <c r="K80" s="1">
        <f>E80-I80</f>
        <v>11.093666712443035</v>
      </c>
      <c r="L80" s="1">
        <f>K80-$K$7</f>
        <v>8.2716665267944354</v>
      </c>
      <c r="M80" s="27">
        <f>SQRT((D80*D80)+(H80*H80))</f>
        <v>0.2446187813433893</v>
      </c>
      <c r="N80" s="14"/>
      <c r="O80" s="37">
        <f>POWER(2,-L80)</f>
        <v>3.2357894992422376E-3</v>
      </c>
      <c r="P80" s="26">
        <f>M80/SQRT((COUNT(C78:C80)+COUNT(G78:G80)/2))</f>
        <v>0.11531439939566661</v>
      </c>
    </row>
    <row r="81" spans="2:16">
      <c r="B81" s="38" t="s">
        <v>104</v>
      </c>
      <c r="C81" s="30">
        <v>32.265998840332031</v>
      </c>
      <c r="D81" s="10"/>
      <c r="E81" s="8"/>
      <c r="F81" s="8"/>
      <c r="G81" s="30">
        <v>18.521999359130859</v>
      </c>
      <c r="I81" s="8"/>
      <c r="J81" s="8"/>
      <c r="K81" s="8"/>
      <c r="L81" s="8"/>
      <c r="M81" s="8"/>
      <c r="N81" s="8"/>
      <c r="O81" s="36"/>
    </row>
    <row r="82" spans="2:16">
      <c r="B82" s="38" t="s">
        <v>104</v>
      </c>
      <c r="C82" s="30">
        <v>31.878000259399414</v>
      </c>
      <c r="D82" s="9"/>
      <c r="E82" s="8"/>
      <c r="F82" s="8"/>
      <c r="G82" s="30">
        <v>18.576999664306641</v>
      </c>
      <c r="H82" s="9"/>
      <c r="I82" s="8"/>
      <c r="J82" s="8"/>
      <c r="K82" s="8"/>
      <c r="L82" s="8"/>
      <c r="M82" s="8"/>
      <c r="N82" s="8"/>
      <c r="O82" s="36"/>
    </row>
    <row r="83" spans="2:16" ht="15.75">
      <c r="B83" s="38" t="s">
        <v>104</v>
      </c>
      <c r="C83" s="30">
        <v>30.478000640869141</v>
      </c>
      <c r="D83" s="4">
        <f>STDEV(C81:C83)</f>
        <v>0.94052107826576425</v>
      </c>
      <c r="E83" s="1">
        <f>AVERAGE(C81:C83)</f>
        <v>31.540666580200195</v>
      </c>
      <c r="F83" s="8"/>
      <c r="G83" s="30">
        <v>18.819999694824219</v>
      </c>
      <c r="H83" s="3">
        <f>STDEV(G81:G83)</f>
        <v>0.15857608503730694</v>
      </c>
      <c r="I83" s="1">
        <f>AVERAGE(G81:G83)</f>
        <v>18.639666239420574</v>
      </c>
      <c r="J83" s="8"/>
      <c r="K83" s="1">
        <f>E83-I83</f>
        <v>12.901000340779621</v>
      </c>
      <c r="L83" s="1">
        <f>K83-$K$7</f>
        <v>10.079000155131022</v>
      </c>
      <c r="M83" s="27">
        <f>SQRT((D83*D83)+(H83*H83))</f>
        <v>0.95379571890838089</v>
      </c>
      <c r="N83" s="14"/>
      <c r="O83" s="44">
        <f>POWER(2,-L83)</f>
        <v>9.2452493109169932E-4</v>
      </c>
      <c r="P83" s="26">
        <f>M83/SQRT((COUNT(C81:C83)+COUNT(G81:G83)/2))</f>
        <v>0.44962361380454291</v>
      </c>
    </row>
    <row r="84" spans="2:16">
      <c r="B84" s="38" t="s">
        <v>105</v>
      </c>
      <c r="C84" s="30">
        <v>33.550998687744141</v>
      </c>
      <c r="D84" s="10"/>
      <c r="E84" s="8"/>
      <c r="F84" s="8"/>
      <c r="G84" s="30">
        <v>19.312999725341797</v>
      </c>
      <c r="I84" s="8"/>
      <c r="J84" s="8"/>
      <c r="K84" s="8"/>
      <c r="L84" s="8"/>
      <c r="M84" s="8"/>
      <c r="N84" s="8"/>
      <c r="O84" s="36"/>
    </row>
    <row r="85" spans="2:16">
      <c r="B85" s="38" t="s">
        <v>105</v>
      </c>
      <c r="C85" t="s">
        <v>79</v>
      </c>
      <c r="D85" s="9"/>
      <c r="E85" s="8"/>
      <c r="F85" s="8"/>
      <c r="G85" s="30">
        <v>19.330999374389648</v>
      </c>
      <c r="H85" s="9"/>
      <c r="I85" s="8"/>
      <c r="J85" s="8"/>
      <c r="K85" s="8"/>
      <c r="L85" s="8"/>
      <c r="M85" s="8"/>
      <c r="N85" s="8"/>
      <c r="O85" s="36"/>
    </row>
    <row r="86" spans="2:16" ht="15.75">
      <c r="B86" s="38" t="s">
        <v>105</v>
      </c>
      <c r="C86" s="30">
        <v>32.097999572753906</v>
      </c>
      <c r="D86" s="4">
        <f>STDEV(C84:C86)</f>
        <v>1.0274255272676469</v>
      </c>
      <c r="E86" s="1">
        <f>AVERAGE(C84:C86)</f>
        <v>32.824499130249023</v>
      </c>
      <c r="F86" s="8"/>
      <c r="G86" s="30">
        <v>19.374000549316406</v>
      </c>
      <c r="H86" s="3">
        <f>STDEV(G84:G86)</f>
        <v>3.1342699672355194E-2</v>
      </c>
      <c r="I86" s="1">
        <f>AVERAGE(G84:G86)</f>
        <v>19.339333216349285</v>
      </c>
      <c r="J86" s="8"/>
      <c r="K86" s="1">
        <f>E86-I86</f>
        <v>13.485165913899738</v>
      </c>
      <c r="L86" s="1">
        <f>K86-$K$7</f>
        <v>10.663165728251139</v>
      </c>
      <c r="M86" s="27">
        <f>SQRT((D86*D86)+(H86*H86))</f>
        <v>1.0279034871542918</v>
      </c>
      <c r="N86" s="14"/>
      <c r="O86" s="44">
        <f>POWER(2,-L86)</f>
        <v>6.1669051250493696E-4</v>
      </c>
      <c r="P86" s="26">
        <f>M86/SQRT((COUNT(C84:C86)+COUNT(G84:G86)/2))</f>
        <v>0.54943752508593557</v>
      </c>
    </row>
    <row r="87" spans="2:16">
      <c r="B87" s="31" t="s">
        <v>106</v>
      </c>
      <c r="C87" s="30">
        <v>30.429000854492188</v>
      </c>
      <c r="D87" s="10"/>
      <c r="E87" s="8"/>
      <c r="F87" s="8"/>
      <c r="G87" s="30">
        <v>17.930000305175781</v>
      </c>
      <c r="I87" s="8"/>
      <c r="J87" s="8"/>
      <c r="K87" s="8"/>
      <c r="L87" s="8"/>
      <c r="M87" s="8"/>
      <c r="N87" s="8"/>
      <c r="O87" s="36"/>
    </row>
    <row r="88" spans="2:16">
      <c r="B88" s="31" t="s">
        <v>106</v>
      </c>
      <c r="C88" s="30">
        <v>30.371000289916992</v>
      </c>
      <c r="D88" s="9"/>
      <c r="E88" s="8"/>
      <c r="F88" s="8"/>
      <c r="G88" s="30">
        <v>18.02400016784668</v>
      </c>
      <c r="H88" s="9"/>
      <c r="I88" s="8"/>
      <c r="J88" s="8"/>
      <c r="K88" s="8"/>
      <c r="L88" s="8"/>
      <c r="M88" s="8"/>
      <c r="N88" s="8"/>
      <c r="O88" s="36"/>
    </row>
    <row r="89" spans="2:16" ht="15.75">
      <c r="B89" s="31" t="s">
        <v>106</v>
      </c>
      <c r="C89" s="30">
        <v>30.062000274658203</v>
      </c>
      <c r="D89" s="4">
        <f>STDEV(C87:C89)</f>
        <v>0.19728764977353891</v>
      </c>
      <c r="E89" s="1">
        <f>AVERAGE(C87:C89)</f>
        <v>30.287333806355793</v>
      </c>
      <c r="F89" s="8"/>
      <c r="G89" s="30">
        <v>18.034999847412109</v>
      </c>
      <c r="H89" s="3">
        <f>STDEV(G87:G89)</f>
        <v>5.7708854032589532E-2</v>
      </c>
      <c r="I89" s="1">
        <f>AVERAGE(G87:G89)</f>
        <v>17.996333440144856</v>
      </c>
      <c r="J89" s="8"/>
      <c r="K89" s="1">
        <f>E89-I89</f>
        <v>12.291000366210938</v>
      </c>
      <c r="L89" s="1">
        <f>K89-$K$7</f>
        <v>9.4690001805623378</v>
      </c>
      <c r="M89" s="27">
        <f>SQRT((D89*D89)+(H89*H89))</f>
        <v>0.20555468514952724</v>
      </c>
      <c r="N89" s="14"/>
      <c r="O89" s="37">
        <f>POWER(2,-L89)</f>
        <v>1.4110646651185842E-3</v>
      </c>
      <c r="P89" s="26">
        <f>M89/SQRT((COUNT(C87:C89)+COUNT(G87:G89)/2))</f>
        <v>9.6899407849264291E-2</v>
      </c>
    </row>
    <row r="90" spans="2:16">
      <c r="B90" s="31" t="s">
        <v>107</v>
      </c>
      <c r="C90" s="30">
        <v>30.840999603271484</v>
      </c>
      <c r="D90" s="10"/>
      <c r="E90" s="8"/>
      <c r="F90" s="8"/>
      <c r="G90" s="30">
        <v>17.951999664306641</v>
      </c>
      <c r="I90" s="8"/>
      <c r="J90" s="8"/>
      <c r="K90" s="8"/>
      <c r="L90" s="8"/>
      <c r="M90" s="8"/>
      <c r="N90" s="8"/>
      <c r="O90" s="36"/>
    </row>
    <row r="91" spans="2:16">
      <c r="B91" s="31" t="s">
        <v>107</v>
      </c>
      <c r="C91" s="30">
        <v>30.896999359130859</v>
      </c>
      <c r="D91" s="9"/>
      <c r="E91" s="8"/>
      <c r="F91" s="8"/>
      <c r="G91" s="30">
        <v>18.006999969482422</v>
      </c>
      <c r="H91" s="9"/>
      <c r="I91" s="8"/>
      <c r="J91" s="8"/>
      <c r="K91" s="8"/>
      <c r="L91" s="8"/>
      <c r="M91" s="8"/>
      <c r="N91" s="8"/>
      <c r="O91" s="36"/>
    </row>
    <row r="92" spans="2:16" ht="15.75">
      <c r="B92" s="31" t="s">
        <v>107</v>
      </c>
      <c r="C92" s="30"/>
      <c r="D92" s="4">
        <f>STDEV(C90:C92)</f>
        <v>3.9597807112955158E-2</v>
      </c>
      <c r="E92" s="1">
        <f>AVERAGE(C90:C92)</f>
        <v>30.868999481201172</v>
      </c>
      <c r="F92" s="8"/>
      <c r="G92" s="30">
        <v>18.246000289916992</v>
      </c>
      <c r="H92" s="3">
        <f>STDEV(G90:G92)</f>
        <v>0.15630235368051926</v>
      </c>
      <c r="I92" s="1">
        <f>AVERAGE(G90:G92)</f>
        <v>18.068333307902019</v>
      </c>
      <c r="J92" s="8"/>
      <c r="K92" s="1">
        <f>E92-I92</f>
        <v>12.800666173299152</v>
      </c>
      <c r="L92" s="1">
        <f>K92-$K$7</f>
        <v>9.9786659876505528</v>
      </c>
      <c r="M92" s="27">
        <f>SQRT((D92*D92)+(H92*H92))</f>
        <v>0.16124023100400511</v>
      </c>
      <c r="N92" s="14"/>
      <c r="O92" s="37">
        <f>POWER(2,-L92)</f>
        <v>9.9111082828474712E-4</v>
      </c>
      <c r="P92" s="26">
        <f>M92/SQRT((COUNT(C90:C92)+COUNT(G90:G92)/2))</f>
        <v>8.6186528768753198E-2</v>
      </c>
    </row>
    <row r="93" spans="2:16">
      <c r="B93" s="31" t="s">
        <v>108</v>
      </c>
      <c r="C93" s="30">
        <v>33.424999237060547</v>
      </c>
      <c r="D93" s="10"/>
      <c r="E93" s="8"/>
      <c r="F93" s="8"/>
      <c r="G93" s="30">
        <v>20.243000030517578</v>
      </c>
      <c r="I93" s="8"/>
      <c r="J93" s="8"/>
      <c r="K93" s="8"/>
      <c r="L93" s="8"/>
      <c r="M93" s="8"/>
      <c r="N93" s="8"/>
      <c r="O93" s="36"/>
    </row>
    <row r="94" spans="2:16">
      <c r="B94" s="31" t="s">
        <v>108</v>
      </c>
      <c r="C94" s="30">
        <v>33.256999969482422</v>
      </c>
      <c r="D94" s="9"/>
      <c r="E94" s="8"/>
      <c r="F94" s="8"/>
      <c r="G94" s="30">
        <v>20.357999801635742</v>
      </c>
      <c r="H94" s="9"/>
      <c r="I94" s="8"/>
      <c r="J94" s="8"/>
      <c r="K94" s="8"/>
      <c r="L94" s="8"/>
      <c r="M94" s="8"/>
      <c r="N94" s="8"/>
      <c r="O94" s="36"/>
    </row>
    <row r="95" spans="2:16" ht="15.75">
      <c r="B95" s="31" t="s">
        <v>108</v>
      </c>
      <c r="C95" t="s">
        <v>79</v>
      </c>
      <c r="D95" s="4">
        <f>STDEV(C93:C95)</f>
        <v>0.11879342133886549</v>
      </c>
      <c r="E95" s="1">
        <f>AVERAGE(C93:C95)</f>
        <v>33.340999603271484</v>
      </c>
      <c r="F95" s="8"/>
      <c r="G95" s="30">
        <v>20.327999114990234</v>
      </c>
      <c r="H95" s="3">
        <f>STDEV(G93:G95)</f>
        <v>5.965153381322482E-2</v>
      </c>
      <c r="I95" s="1">
        <f>AVERAGE(G93:G95)</f>
        <v>20.309666315714519</v>
      </c>
      <c r="J95" s="8"/>
      <c r="K95" s="1">
        <f>E95-I95</f>
        <v>13.031333287556965</v>
      </c>
      <c r="L95" s="1">
        <f>K95-$K$7</f>
        <v>10.209333101908365</v>
      </c>
      <c r="M95" s="27">
        <f>SQRT((D95*D95)+(H95*H95))</f>
        <v>0.13292923846792898</v>
      </c>
      <c r="N95" s="14"/>
      <c r="O95" s="37">
        <f>POWER(2,-L95)</f>
        <v>8.446650033221508E-4</v>
      </c>
      <c r="P95" s="26">
        <f>M95/SQRT((COUNT(C93:C95)+COUNT(G93:G95)/2))</f>
        <v>7.105366671882303E-2</v>
      </c>
    </row>
    <row r="96" spans="2:16">
      <c r="B96" s="38" t="s">
        <v>109</v>
      </c>
      <c r="C96" s="30">
        <v>33.463001251220703</v>
      </c>
      <c r="D96" s="10"/>
      <c r="E96" s="8"/>
      <c r="F96" s="8"/>
      <c r="G96" s="30">
        <v>20.297000885009766</v>
      </c>
      <c r="I96" s="8"/>
      <c r="J96" s="8"/>
      <c r="K96" s="8"/>
      <c r="L96" s="8"/>
      <c r="M96" s="8"/>
      <c r="N96" s="8"/>
      <c r="O96" s="36"/>
    </row>
    <row r="97" spans="2:16">
      <c r="B97" s="38" t="s">
        <v>109</v>
      </c>
      <c r="C97" t="s">
        <v>79</v>
      </c>
      <c r="D97" s="9"/>
      <c r="E97" s="8"/>
      <c r="F97" s="8"/>
      <c r="G97" s="30">
        <v>20.277000427246094</v>
      </c>
      <c r="H97" s="9"/>
      <c r="I97" s="8"/>
      <c r="J97" s="8"/>
      <c r="K97" s="8"/>
      <c r="L97" s="8"/>
      <c r="M97" s="8"/>
      <c r="N97" s="8"/>
      <c r="O97" s="36"/>
    </row>
    <row r="98" spans="2:16" ht="15.75">
      <c r="B98" s="38" t="s">
        <v>109</v>
      </c>
      <c r="C98" s="30">
        <v>38.200000762939453</v>
      </c>
      <c r="D98" s="4">
        <f>STDEV(C96:C98)</f>
        <v>3.3495644772136925</v>
      </c>
      <c r="E98" s="1">
        <f>AVERAGE(C96:C98)</f>
        <v>35.831501007080078</v>
      </c>
      <c r="F98" s="8"/>
      <c r="G98" s="30">
        <v>20.506000518798828</v>
      </c>
      <c r="H98" s="3">
        <f>STDEV(G96:G98)</f>
        <v>0.12683447688876462</v>
      </c>
      <c r="I98" s="1">
        <f>AVERAGE(G96:G98)</f>
        <v>20.360000610351563</v>
      </c>
      <c r="J98" s="8"/>
      <c r="K98" s="1">
        <f>E98-I98</f>
        <v>15.471500396728516</v>
      </c>
      <c r="L98" s="1">
        <f>K98-$K$7</f>
        <v>12.649500211079916</v>
      </c>
      <c r="M98" s="27">
        <f>SQRT((D98*D98)+(H98*H98))</f>
        <v>3.3519649717053257</v>
      </c>
      <c r="N98" s="14"/>
      <c r="O98" s="44">
        <f>POWER(2,-L98)</f>
        <v>1.5563992265401225E-4</v>
      </c>
      <c r="P98" s="26">
        <f>M98/SQRT((COUNT(C96:C98)+COUNT(G96:G98)/2))</f>
        <v>1.7917006423698196</v>
      </c>
    </row>
    <row r="99" spans="2:16">
      <c r="B99" s="38" t="s">
        <v>110</v>
      </c>
      <c r="C99" s="30">
        <v>33.292999267578125</v>
      </c>
      <c r="D99" s="10"/>
      <c r="E99" s="8"/>
      <c r="F99" s="8"/>
      <c r="G99" s="30">
        <v>20.106000900268555</v>
      </c>
      <c r="I99" s="8"/>
      <c r="J99" s="8"/>
      <c r="K99" s="8"/>
      <c r="L99" s="8"/>
      <c r="M99" s="8"/>
      <c r="N99" s="8"/>
      <c r="O99" s="36"/>
    </row>
    <row r="100" spans="2:16">
      <c r="B100" s="38" t="s">
        <v>110</v>
      </c>
      <c r="C100" s="30">
        <v>32.353000640869141</v>
      </c>
      <c r="D100" s="9"/>
      <c r="E100" s="8"/>
      <c r="F100" s="8"/>
      <c r="G100" s="30">
        <v>20.059999465942383</v>
      </c>
      <c r="H100" s="9"/>
      <c r="I100" s="8"/>
      <c r="J100" s="8"/>
      <c r="K100" s="8"/>
      <c r="L100" s="8"/>
      <c r="M100" s="8"/>
      <c r="N100" s="8"/>
      <c r="O100" s="36"/>
    </row>
    <row r="101" spans="2:16" ht="15.75">
      <c r="B101" s="38" t="s">
        <v>110</v>
      </c>
      <c r="C101" t="s">
        <v>79</v>
      </c>
      <c r="D101" s="4">
        <f>STDEV(C99:C101)</f>
        <v>0.66467940325196495</v>
      </c>
      <c r="E101" s="1">
        <f>AVERAGE(C99:C101)</f>
        <v>32.822999954223633</v>
      </c>
      <c r="F101" s="8"/>
      <c r="G101" s="30">
        <v>20.076000213623047</v>
      </c>
      <c r="H101" s="3">
        <f>STDEV(G99:G101)</f>
        <v>2.3353076476870349E-2</v>
      </c>
      <c r="I101" s="1">
        <f>AVERAGE(G99:G101)</f>
        <v>20.08066685994466</v>
      </c>
      <c r="J101" s="8"/>
      <c r="K101" s="1">
        <f>E101-I101</f>
        <v>12.742333094278973</v>
      </c>
      <c r="L101" s="1">
        <f>K101-$K$7</f>
        <v>9.9203329086303729</v>
      </c>
      <c r="M101" s="27">
        <f>SQRT((D101*D101)+(H101*H101))</f>
        <v>0.66508952426596135</v>
      </c>
      <c r="N101" s="14"/>
      <c r="O101" s="44">
        <f>POWER(2,-L101)</f>
        <v>1.0320060125419634E-3</v>
      </c>
      <c r="P101" s="26">
        <f>M101/SQRT((COUNT(C99:C101)+COUNT(G99:G101)/2))</f>
        <v>0.35550530447652867</v>
      </c>
    </row>
    <row r="102" spans="2:16">
      <c r="B102" s="38" t="s">
        <v>111</v>
      </c>
      <c r="C102" s="30">
        <v>33.405998229980469</v>
      </c>
      <c r="D102" s="10"/>
      <c r="E102" s="8"/>
      <c r="F102" s="8"/>
      <c r="G102" s="30">
        <v>19.590999603271484</v>
      </c>
      <c r="I102" s="8"/>
      <c r="J102" s="8"/>
      <c r="K102" s="8"/>
      <c r="L102" s="8"/>
      <c r="M102" s="8"/>
      <c r="N102" s="8"/>
      <c r="O102" s="36"/>
    </row>
    <row r="103" spans="2:16">
      <c r="B103" s="38" t="s">
        <v>111</v>
      </c>
      <c r="C103" s="30">
        <v>32.243000030517578</v>
      </c>
      <c r="D103" s="9"/>
      <c r="E103" s="8"/>
      <c r="F103" s="8"/>
      <c r="G103" s="30">
        <v>19.569999694824219</v>
      </c>
      <c r="H103" s="9"/>
      <c r="I103" s="8"/>
      <c r="J103" s="8"/>
      <c r="K103" s="8"/>
      <c r="L103" s="8"/>
      <c r="M103" s="8"/>
      <c r="N103" s="8"/>
      <c r="O103" s="36"/>
    </row>
    <row r="104" spans="2:16" ht="15.75">
      <c r="B104" s="38" t="s">
        <v>111</v>
      </c>
      <c r="C104" t="s">
        <v>79</v>
      </c>
      <c r="D104" s="4">
        <f>STDEV(C102:C104)</f>
        <v>0.822363913347955</v>
      </c>
      <c r="E104" s="1">
        <f>AVERAGE(C102:C104)</f>
        <v>32.824499130249023</v>
      </c>
      <c r="F104" s="8"/>
      <c r="G104" s="30">
        <v>19.694999694824219</v>
      </c>
      <c r="H104" s="3">
        <f>STDEV(G102:G104)</f>
        <v>6.6935311056983304E-2</v>
      </c>
      <c r="I104" s="1">
        <f>AVERAGE(G102:G104)</f>
        <v>19.618666330973308</v>
      </c>
      <c r="J104" s="8"/>
      <c r="K104" s="1">
        <f>E104-I104</f>
        <v>13.205832799275715</v>
      </c>
      <c r="L104" s="1">
        <f>K104-$K$7</f>
        <v>10.383832613627115</v>
      </c>
      <c r="M104" s="27">
        <f>SQRT((D104*D104)+(H104*H104))</f>
        <v>0.82508347568185969</v>
      </c>
      <c r="N104" s="14"/>
      <c r="O104" s="44">
        <f>POWER(2,-L104)</f>
        <v>7.4843642104047722E-4</v>
      </c>
      <c r="P104" s="26">
        <f>M104/SQRT((COUNT(C102:C104)+COUNT(G102:G104)/2))</f>
        <v>0.44102566878430688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2014-01-02T08:07:23Z</dcterms:modified>
</cp:coreProperties>
</file>