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<sst xmlns="http://schemas.openxmlformats.org/spreadsheetml/2006/main" count="432" uniqueCount="138">
  <si>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</si>
  <si>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</si>
  <si>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</si>
  <si>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</si>
  <si>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</si>
  <si>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</si>
  <si>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</si>
  <si>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</si>
  <si>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</si>
  <si>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</si>
  <si>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</si>
  <si>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</si>
  <si>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</si>
  <si>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</si>
  <si>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</si>
  <si>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</si>
  <si>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</si>
  <si>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</si>
  <si>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</si>
  <si>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</si>
  <si>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</si>
  <si>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</si>
  <si>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</si>
  <si>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</si>
  <si>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</si>
  <si>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</si>
  <si>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</si>
  <si>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</si>
  <si>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</si>
  <si>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</si>
  <si>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</si>
  <si>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</si>
  <si>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</si>
  <si>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</si>
  <si>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</si>
  <si>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</si>
  <si>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</si>
  <si>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</si>
  <si>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</si>
  <si>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</si>
  <si>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</si>
  <si>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</si>
  <si>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</si>
  <si>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</si>
  <si>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</si>
  <si>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</si>
  <si>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</si>
  <si>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</si>
  <si>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</si>
  <si>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</si>
  <si>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</si>
  <si>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</si>
  <si>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</si>
  <si>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</si>
  <si>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</si>
  <si>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</si>
  <si>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</si>
  <si>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</si>
  <si>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</si>
  <si>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</si>
  <si>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</si>
  <si>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</si>
  <si>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</si>
  <si>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</si>
  <si>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</si>
  <si>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</si>
  <si>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</si>
  <si>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</si>
  <si>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</si>
  <si>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</si>
  <si>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</si>
  <si>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</si>
  <si>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</si>
  <si>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</si>
  <si>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</si>
  <si>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</si>
  <si>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</si>
  <si>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</si>
  <si>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</si>
  <si>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</si>
  <si>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</si>
  <si>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</si>
  <si>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</si>
  <si>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</si>
  <si>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</si>
  <si>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</si>
  <si>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</si>
  <si>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</si>
  <si>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</si>
  <si>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</si>
  <si>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</si>
  <si>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</si>
  <si>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</si>
  <si>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</si>
  <si>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</si>
  <si>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</si>
  <si>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</si>
  <si>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</si>
  <si>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</si>
  <si>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</si>
  <si>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</si>
  <si>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</si>
  <si>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</si>
  <si>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</si>
  <si>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</si>
  <si>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</si>
  <si>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</si>
  <si>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</si>
  <si>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</si>
  <si>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</si>
  <si>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</si>
  <si>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</si>
  <si>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</si>
  <si>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</si>
  <si>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</si>
  <si>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</si>
  <si>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</si>
  <si>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</si>
  <si>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</si>
  <si>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</si>
  <si>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</si>
  <si>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</si>
  <si>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</si>
  <si>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</si>
  <si>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</si>
  <si>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</si>
  <si>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</si>
  <si>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</si>
  <si>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</si>
  <si>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</si>
  <si>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</si>
  <si>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</si>
  <si>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</si>
  <si>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</si>
  <si>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</si>
  <si>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</si>
  <si>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</si>
  <si>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CXCL10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</si>
</sst>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4" fillId="0" borderId="0" xfId="0" applyFont="1"/>
    <xf numFmtId="0" fontId="5" fillId="0" borderId="0" xfId="0" applyFont="1" applyProtection="1"/>
    <xf numFmtId="0" fontId="14" fillId="0" borderId="0" xfId="0" applyFont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workbookViewId="0">
      <selection activeCell="O11" sqref="O11:O83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27.143999099731445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27.27400016784668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27.156000137329102</v>
      </c>
      <c r="D7" s="4">
        <f>STDEV(C5:C8)</f>
        <v>7.1842779521989933E-2</v>
      </c>
      <c r="E7" s="1">
        <f>AVERAGE(C5:C8)</f>
        <v>27.191333134969074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13.142333030700682</v>
      </c>
      <c r="L7" s="1">
        <f>K7-$K$7</f>
        <v>0</v>
      </c>
      <c r="M7" s="27">
        <f>SQRT((D7*D7)+(H7*H7))</f>
        <v>7.9576343933806748E-2</v>
      </c>
      <c r="N7" s="14"/>
      <c r="O7" s="35">
        <f>POWER(2,-L7)</f>
        <v>1</v>
      </c>
      <c r="P7" s="26">
        <f>M7/SQRT((COUNT(C5:C8)+COUNT(G5:G8)/2))</f>
        <v>3.7512648278418492E-2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112</v>
      </c>
      <c r="C9" s="30">
        <v>30.733999252319336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6" t="s">
        <v>112</v>
      </c>
      <c r="C10" s="30">
        <v>29.958999633789063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112</v>
      </c>
      <c r="C11" s="30">
        <v>30.149999618530273</v>
      </c>
      <c r="D11" s="4">
        <f>STDEV(C9:C11)</f>
        <v>0.40376580983669985</v>
      </c>
      <c r="E11" s="1">
        <f>AVERAGE(C9:C11)</f>
        <v>30.280999501546223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10.940999348958332</v>
      </c>
      <c r="L11" s="1">
        <f>K11-$K$7</f>
        <v>-2.2013336817423497</v>
      </c>
      <c r="M11" s="27">
        <f>SQRT((D11*D11)+(H11*H11))</f>
        <v>0.40548716136072627</v>
      </c>
      <c r="N11" s="14"/>
      <c r="O11" s="35">
        <f>POWER(2,-L11)</f>
        <v>4.5990429843568679</v>
      </c>
      <c r="P11" s="26">
        <f>M11/SQRT((COUNT(C9:C11)+COUNT(G9:G11)/2))</f>
        <v>0.19114848098816892</v>
      </c>
    </row>
    <row r="12" spans="2:16">
      <c r="B12" s="36" t="s">
        <v>113</v>
      </c>
      <c r="C12" s="30">
        <v>30.375999450683594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6" t="s">
        <v>113</v>
      </c>
      <c r="C13" s="30">
        <v>30.846000671386719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113</v>
      </c>
      <c r="C14" s="30">
        <v>30.985000610351563</v>
      </c>
      <c r="D14" s="4">
        <f>STDEV(C12:C14)</f>
        <v>0.31914065419788756</v>
      </c>
      <c r="E14" s="1">
        <f>AVERAGE(C12:C14)</f>
        <v>30.735666910807293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13.117000579833984</v>
      </c>
      <c r="L14" s="1">
        <f>K14-$K$7</f>
        <v>-2.5332450866697442E-2</v>
      </c>
      <c r="M14" s="27">
        <f>SQRT((D14*D14)+(H14*H14))</f>
        <v>0.31971092491689351</v>
      </c>
      <c r="N14" s="14"/>
      <c r="O14" s="35">
        <f>POWER(2,-L14)</f>
        <v>1.0177141844749464</v>
      </c>
      <c r="P14" s="26">
        <f>M14/SQRT((COUNT(C12:C14)+COUNT(G12:G14)/2))</f>
        <v>0.15071317535210571</v>
      </c>
    </row>
    <row r="15" spans="2:16">
      <c r="B15" s="36" t="s">
        <v>114</v>
      </c>
      <c r="C15" s="30">
        <v>30.12299919128418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6" t="s">
        <v>114</v>
      </c>
      <c r="C16" s="30">
        <v>30.177999496459961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114</v>
      </c>
      <c r="C17" s="30">
        <v>30.280000686645508</v>
      </c>
      <c r="D17" s="4">
        <f>STDEV(C15:C17)</f>
        <v>7.9664657486230278E-2</v>
      </c>
      <c r="E17" s="1">
        <f>AVERAGE(C15:C17)</f>
        <v>30.193666458129883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12.290333429972332</v>
      </c>
      <c r="L17" s="1">
        <f>K17-$K$7</f>
        <v>-0.8519996007283499</v>
      </c>
      <c r="M17" s="27">
        <f>SQRT((D17*D17)+(H17*H17))</f>
        <v>8.1809567375312628E-2</v>
      </c>
      <c r="N17" s="14"/>
      <c r="O17" s="35">
        <f>POWER(2,-L17)</f>
        <v>1.8050009553835229</v>
      </c>
      <c r="P17" s="26">
        <f>M17/SQRT((COUNT(C15:C17)+COUNT(G15:G17)/2))</f>
        <v>3.8565399904680872E-2</v>
      </c>
    </row>
    <row r="18" spans="2:16">
      <c r="B18" s="36" t="s">
        <v>115</v>
      </c>
      <c r="C18" s="30">
        <v>28.613000869750977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6" t="s">
        <v>115</v>
      </c>
      <c r="C19" s="30"/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115</v>
      </c>
      <c r="C20" s="30">
        <v>28.152999877929687</v>
      </c>
      <c r="D20" s="4">
        <f>STDEV(C18:C20)</f>
        <v>0.3252698206693711</v>
      </c>
      <c r="E20" s="1">
        <f>AVERAGE(C18:C20)</f>
        <v>28.383000373840332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12.08833344777425</v>
      </c>
      <c r="L20" s="1">
        <f>K20-$K$7</f>
        <v>-1.0539995829264317</v>
      </c>
      <c r="M20" s="27">
        <f>SQRT((D20*D20)+(H20*H20))</f>
        <v>0.32754357777170057</v>
      </c>
      <c r="N20" s="14"/>
      <c r="O20" s="35">
        <f>POWER(2,-L20)</f>
        <v>2.0762779408478447</v>
      </c>
      <c r="P20" s="26">
        <f>M20/SQRT((COUNT(C18:C20)+COUNT(G18:G20)/2))</f>
        <v>0.1750794067514069</v>
      </c>
    </row>
    <row r="21" spans="2:16">
      <c r="B21" s="36" t="s">
        <v>116</v>
      </c>
      <c r="C21" s="30">
        <v>28.729999542236328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6" t="s">
        <v>116</v>
      </c>
      <c r="C22" s="30">
        <v>28.388999938964844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116</v>
      </c>
      <c r="C23" s="30">
        <v>28.325000762939453</v>
      </c>
      <c r="D23" s="4">
        <f>STDEV(C21:C23)</f>
        <v>0.21771565369947671</v>
      </c>
      <c r="E23" s="1">
        <f>AVERAGE(C21:C23)</f>
        <v>28.481333414713543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12.149667104085289</v>
      </c>
      <c r="L23" s="1">
        <f>K23-$K$7</f>
        <v>-0.99266592661539299</v>
      </c>
      <c r="M23" s="27">
        <f>SQRT((D23*D23)+(H23*H23))</f>
        <v>0.28462148599445858</v>
      </c>
      <c r="N23" s="14"/>
      <c r="O23" s="35">
        <f>POWER(2,-L23)</f>
        <v>1.9898586145974273</v>
      </c>
      <c r="P23" s="26">
        <f>M23/SQRT((COUNT(C21:C23)+COUNT(G21:G23)/2))</f>
        <v>0.13417185521204911</v>
      </c>
    </row>
    <row r="24" spans="2:16">
      <c r="B24" s="36" t="s">
        <v>117</v>
      </c>
      <c r="C24" s="30">
        <v>30.947999954223633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6" t="s">
        <v>117</v>
      </c>
      <c r="C25" s="30">
        <v>31.142000198364258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117</v>
      </c>
      <c r="C26" s="30"/>
      <c r="D26" s="4">
        <f>STDEV(C24:C26)</f>
        <v>0.13717888818368171</v>
      </c>
      <c r="E26" s="1">
        <f>AVERAGE(C24:C26)</f>
        <v>31.045000076293945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13.060999552408855</v>
      </c>
      <c r="L26" s="1">
        <f>K26-$K$7</f>
        <v>-8.1333478291826466E-2</v>
      </c>
      <c r="M26" s="27">
        <f>SQRT((D26*D26)+(H26*H26))</f>
        <v>0.15082796652273642</v>
      </c>
      <c r="N26" s="14"/>
      <c r="O26" s="35">
        <f>POWER(2,-L26)</f>
        <v>1.0579954905247819</v>
      </c>
      <c r="P26" s="26">
        <f>M26/SQRT((COUNT(C24:C26)+COUNT(G24:G26)/2))</f>
        <v>8.0620939295984212E-2</v>
      </c>
    </row>
    <row r="27" spans="2:16">
      <c r="B27" s="36" t="s">
        <v>118</v>
      </c>
      <c r="C27" s="30">
        <v>30.188999176025391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6" t="s">
        <v>118</v>
      </c>
      <c r="C28" s="30"/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118</v>
      </c>
      <c r="C29" s="30">
        <v>29.684000015258789</v>
      </c>
      <c r="D29" s="4">
        <f>STDEV(C27:C29)</f>
        <v>0.35708833107157945</v>
      </c>
      <c r="E29" s="1">
        <f>AVERAGE(C27:C29)</f>
        <v>29.93649959564209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12.373832384745281</v>
      </c>
      <c r="L29" s="1">
        <f>K29-$K$7</f>
        <v>-0.76850064595540069</v>
      </c>
      <c r="M29" s="27">
        <f>SQRT((D29*D29)+(H29*H29))</f>
        <v>0.35828817594651718</v>
      </c>
      <c r="N29" s="14"/>
      <c r="O29" s="35">
        <f>POWER(2,-L29)</f>
        <v>1.7034984632454031</v>
      </c>
      <c r="P29" s="26">
        <f>M29/SQRT((COUNT(C27:C29)+COUNT(G27:G29)/2))</f>
        <v>0.19151308573200682</v>
      </c>
    </row>
    <row r="30" spans="2:16">
      <c r="B30" s="36" t="s">
        <v>119</v>
      </c>
      <c r="C30" s="30">
        <v>31.854000091552734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6" t="s">
        <v>119</v>
      </c>
      <c r="C31" s="30">
        <v>31.87700080871582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119</v>
      </c>
      <c r="C32" s="30"/>
      <c r="D32" s="4">
        <f>STDEV(C30:C32)</f>
        <v>1.6263963078171875E-2</v>
      </c>
      <c r="E32" s="1">
        <f>AVERAGE(C30:C32)</f>
        <v>31.865500450134277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13.56350040435791</v>
      </c>
      <c r="L32" s="1">
        <f>K32-$K$7</f>
        <v>0.42116737365722834</v>
      </c>
      <c r="M32" s="27">
        <f>SQRT((D32*D32)+(H32*H32))</f>
        <v>2.9824443358884824E-2</v>
      </c>
      <c r="N32" s="14"/>
      <c r="O32" s="35">
        <f>POWER(2,-L32)</f>
        <v>0.74682008151305579</v>
      </c>
      <c r="P32" s="26">
        <f>M32/SQRT((COUNT(C30:C32)+COUNT(G30:G32)/2))</f>
        <v>1.5941835542884631E-2</v>
      </c>
    </row>
    <row r="33" spans="2:16">
      <c r="B33" s="36" t="s">
        <v>120</v>
      </c>
      <c r="C33" s="30">
        <v>28.656000137329102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6" t="s">
        <v>120</v>
      </c>
      <c r="C34" s="30">
        <v>29.082000732421875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120</v>
      </c>
      <c r="C35" s="30">
        <v>28.534000396728516</v>
      </c>
      <c r="D35" s="4">
        <f>STDEV(C33:C35)</f>
        <v>0.28771073773440164</v>
      </c>
      <c r="E35" s="1">
        <f>AVERAGE(C33:C35)</f>
        <v>28.757333755493164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10.091000239054363</v>
      </c>
      <c r="L35" s="1">
        <f>K35-$K$7</f>
        <v>-3.0513327916463187</v>
      </c>
      <c r="M35" s="27">
        <f>SQRT((D35*D35)+(H35*H35))</f>
        <v>0.29202521155407507</v>
      </c>
      <c r="N35" s="14"/>
      <c r="O35" s="35">
        <f>POWER(2,-L35)</f>
        <v>8.2897741199141972</v>
      </c>
      <c r="P35" s="26">
        <f>M35/SQRT((COUNT(C33:C35)+COUNT(G33:G35)/2))</f>
        <v>0.13766200491154842</v>
      </c>
    </row>
    <row r="36" spans="2:16">
      <c r="B36" s="36" t="s">
        <v>121</v>
      </c>
      <c r="C36" s="30">
        <v>30.197000503540039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6" t="s">
        <v>121</v>
      </c>
      <c r="C37" s="30"/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121</v>
      </c>
      <c r="C38" s="30">
        <v>30.665000915527344</v>
      </c>
      <c r="D38" s="4">
        <f>STDEV(C36:C38)</f>
        <v>0.33092626491432114</v>
      </c>
      <c r="E38" s="1">
        <f>AVERAGE(C36:C38)</f>
        <v>30.431000709533691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11.914666811625164</v>
      </c>
      <c r="L38" s="1">
        <f>K38-$K$7</f>
        <v>-1.2276662190755179</v>
      </c>
      <c r="M38" s="27">
        <f>SQRT((D38*D38)+(H38*H38))</f>
        <v>0.33330097564326067</v>
      </c>
      <c r="N38" s="14"/>
      <c r="O38" s="35">
        <f>POWER(2,-L38)</f>
        <v>2.341878484373181</v>
      </c>
      <c r="P38" s="26">
        <f>M38/SQRT((COUNT(C36:C38)+COUNT(G36:G38)/2))</f>
        <v>0.17815686536208111</v>
      </c>
    </row>
    <row r="39" spans="2:16">
      <c r="B39" s="36" t="s">
        <v>122</v>
      </c>
      <c r="C39" s="30">
        <v>31.316999435424805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6" t="s">
        <v>122</v>
      </c>
      <c r="C40" s="30">
        <v>31.434000015258789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122</v>
      </c>
      <c r="C41" s="30"/>
      <c r="D41" s="4">
        <f>STDEV(C39:C41)</f>
        <v>8.2731903403368376E-2</v>
      </c>
      <c r="E41" s="1">
        <f>AVERAGE(C39:C41)</f>
        <v>31.375499725341797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11.603166580200195</v>
      </c>
      <c r="L41" s="1">
        <f>K41-$K$7</f>
        <v>-1.5391664505004865</v>
      </c>
      <c r="M41" s="27">
        <f>SQRT((D41*D41)+(H41*H41))</f>
        <v>0.10045324771113698</v>
      </c>
      <c r="N41" s="14"/>
      <c r="O41" s="35">
        <f>POWER(2,-L41)</f>
        <v>2.9062653892835808</v>
      </c>
      <c r="P41" s="26">
        <f>M41/SQRT((COUNT(C39:C41)+COUNT(G39:G41)/2))</f>
        <v>5.3694519474829741E-2</v>
      </c>
    </row>
    <row r="42" spans="2:16">
      <c r="B42" s="36" t="s">
        <v>123</v>
      </c>
      <c r="C42" s="30">
        <v>31.943000793457031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6" t="s">
        <v>123</v>
      </c>
      <c r="C43" s="30">
        <v>32.117000579833984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123</v>
      </c>
      <c r="C44" s="30"/>
      <c r="D44" s="4">
        <f>STDEV(C42:C44)</f>
        <v>0.1230364288721542</v>
      </c>
      <c r="E44" s="1">
        <f>AVERAGE(C42:C44)</f>
        <v>32.030000686645508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13.926667531331379</v>
      </c>
      <c r="L44" s="1">
        <f>K44-$K$7</f>
        <v>0.78433450063069721</v>
      </c>
      <c r="M44" s="27">
        <f>SQRT((D44*D44)+(H44*H44))</f>
        <v>0.2426258798984148</v>
      </c>
      <c r="N44" s="14"/>
      <c r="O44" s="35">
        <f>POWER(2,-L44)</f>
        <v>0.58061972892784475</v>
      </c>
      <c r="P44" s="26">
        <f>M44/SQRT((COUNT(C42:C44)+COUNT(G42:G44)/2))</f>
        <v>0.12968898796349013</v>
      </c>
    </row>
    <row r="45" spans="2:16">
      <c r="B45" s="36" t="s">
        <v>124</v>
      </c>
      <c r="C45" s="30">
        <v>31.518999099731445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6" t="s">
        <v>124</v>
      </c>
      <c r="C46" s="30">
        <v>30.687999725341797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124</v>
      </c>
      <c r="C47" s="30">
        <v>31.180999755859375</v>
      </c>
      <c r="D47" s="4">
        <f>STDEV(C45:C47)</f>
        <v>0.41790201139816963</v>
      </c>
      <c r="E47" s="1">
        <f>AVERAGE(C45:C47)</f>
        <v>31.129332860310871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11.259666442871094</v>
      </c>
      <c r="L47" s="1">
        <f>K47-$K$7</f>
        <v>-1.8826665878295881</v>
      </c>
      <c r="M47" s="27">
        <f>SQRT((D47*D47)+(H47*H47))</f>
        <v>0.41996956434056848</v>
      </c>
      <c r="N47" s="14"/>
      <c r="O47" s="35">
        <f>POWER(2,-L47)</f>
        <v>3.6875601643489735</v>
      </c>
      <c r="P47" s="26">
        <f>M47/SQRT((COUNT(C45:C47)+COUNT(G45:G47)/2))</f>
        <v>0.19797555122478405</v>
      </c>
    </row>
    <row r="48" spans="2:16">
      <c r="B48" s="36" t="s">
        <v>125</v>
      </c>
      <c r="C48" s="30">
        <v>30.642000198364258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6" t="s">
        <v>125</v>
      </c>
      <c r="C49" s="30"/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125</v>
      </c>
      <c r="C50" s="30">
        <v>30.073999404907227</v>
      </c>
      <c r="D50" s="4">
        <f>STDEV(C48:C50)</f>
        <v>0.4016372127728064</v>
      </c>
      <c r="E50" s="1">
        <f>AVERAGE(C48:C50)</f>
        <v>30.357999801635742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11.657666524251301</v>
      </c>
      <c r="L50" s="1">
        <f>K50-$K$7</f>
        <v>-1.4846665064493809</v>
      </c>
      <c r="M50" s="27">
        <f>SQRT((D50*D50)+(H50*H50))</f>
        <v>0.40602672154590419</v>
      </c>
      <c r="N50" s="14"/>
      <c r="O50" s="39">
        <f>POWER(2,-L50)</f>
        <v>2.7985247491140406</v>
      </c>
      <c r="P50" s="26">
        <f>M50/SQRT((COUNT(C48:C50)+COUNT(G48:G50)/2))</f>
        <v>0.21703041169997694</v>
      </c>
    </row>
    <row r="51" spans="2:16">
      <c r="B51" s="36" t="s">
        <v>126</v>
      </c>
      <c r="C51" s="30"/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6" t="s">
        <v>126</v>
      </c>
      <c r="C52" s="30">
        <v>29.107000350952148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126</v>
      </c>
      <c r="C53" s="30">
        <v>29.864999771118164</v>
      </c>
      <c r="D53" s="4">
        <f>STDEV(C51:C53)</f>
        <v>0.53598653013486075</v>
      </c>
      <c r="E53" s="1">
        <f>AVERAGE(C51:C53)</f>
        <v>29.486000061035156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10.062000274658203</v>
      </c>
      <c r="L53" s="1">
        <f>K53-$K$7</f>
        <v>-3.0803327560424787</v>
      </c>
      <c r="M53" s="27">
        <f>SQRT((D53*D53)+(H53*H53))</f>
        <v>0.53672578525531212</v>
      </c>
      <c r="N53" s="14"/>
      <c r="O53" s="39">
        <f>POWER(2,-L53)</f>
        <v>8.4580949499309384</v>
      </c>
      <c r="P53" s="26">
        <f>M53/SQRT((COUNT(C51:C53)+COUNT(G51:G53)/2))</f>
        <v>0.28689199986751185</v>
      </c>
    </row>
    <row r="54" spans="2:16">
      <c r="B54" s="36" t="s">
        <v>127</v>
      </c>
      <c r="C54" s="30">
        <v>27.781999588012695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6" t="s">
        <v>127</v>
      </c>
      <c r="C55" s="30">
        <v>28.072999954223633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127</v>
      </c>
      <c r="C56" s="30">
        <v>28.094999313354492</v>
      </c>
      <c r="D56" s="4">
        <f>STDEV(C54:C56)</f>
        <v>0.1747064266136451</v>
      </c>
      <c r="E56" s="1">
        <f>AVERAGE(C54:C56)</f>
        <v>27.983332951863606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6.223665873209633</v>
      </c>
      <c r="L56" s="1">
        <f>K56-$K$7</f>
        <v>-6.9186671574910488</v>
      </c>
      <c r="M56" s="27">
        <f>SQRT((D56*D56)+(H56*H56))</f>
        <v>0.182424353388944</v>
      </c>
      <c r="N56" s="14"/>
      <c r="O56" s="35">
        <f>POWER(2,-L56)</f>
        <v>120.98355574746749</v>
      </c>
      <c r="P56" s="26">
        <f>M56/SQRT((COUNT(C54:C56)+COUNT(G54:G56)/2))</f>
        <v>8.5995664889928977E-2</v>
      </c>
    </row>
    <row r="57" spans="2:16">
      <c r="B57" s="36" t="s">
        <v>128</v>
      </c>
      <c r="C57" s="30">
        <v>33.417999267578125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6" t="s">
        <v>128</v>
      </c>
      <c r="C58" s="30">
        <v>31.551000595092773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128</v>
      </c>
      <c r="C59" t="s">
        <v>79</v>
      </c>
      <c r="D59" s="4">
        <f>STDEV(C57:C59)</f>
        <v>1.3201674217806743</v>
      </c>
      <c r="E59" s="1">
        <f>AVERAGE(C57:C59)</f>
        <v>32.484499931335449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12.981833457946777</v>
      </c>
      <c r="L59" s="1">
        <f>K59-$K$7</f>
        <v>-0.16049957275390447</v>
      </c>
      <c r="M59" s="27">
        <f>SQRT((D59*D59)+(H59*H59))</f>
        <v>1.3207590062175296</v>
      </c>
      <c r="N59" s="14"/>
      <c r="O59" s="39">
        <f>POWER(2,-L59)</f>
        <v>1.1176740964022811</v>
      </c>
      <c r="P59" s="26">
        <f>M59/SQRT((COUNT(C57:C59)+COUNT(G57:G59)/2))</f>
        <v>0.7059753845374328</v>
      </c>
    </row>
    <row r="60" spans="2:16">
      <c r="B60" s="36" t="s">
        <v>129</v>
      </c>
      <c r="C60" s="30">
        <v>29.882999420166016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6" t="s">
        <v>129</v>
      </c>
      <c r="C61" s="30">
        <v>30.496000289916992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129</v>
      </c>
      <c r="C62" s="30">
        <v>30.006999969482422</v>
      </c>
      <c r="D62" s="4">
        <f>STDEV(C60:C62)</f>
        <v>0.32410582529241944</v>
      </c>
      <c r="E62" s="1">
        <f>AVERAGE(C60:C62)</f>
        <v>30.128666559855144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11.979666392008465</v>
      </c>
      <c r="L62" s="1">
        <f>K62-$K$7</f>
        <v>-1.1626666386922171</v>
      </c>
      <c r="M62" s="27">
        <f>SQRT((D62*D62)+(H62*H62))</f>
        <v>0.32492094265912835</v>
      </c>
      <c r="N62" s="14"/>
      <c r="O62" s="35">
        <f>POWER(2,-L62)</f>
        <v>2.2387084226520497</v>
      </c>
      <c r="P62" s="26">
        <f>M62/SQRT((COUNT(C60:C62)+COUNT(G60:G62)/2))</f>
        <v>0.1531692012691967</v>
      </c>
    </row>
    <row r="63" spans="2:16">
      <c r="B63" s="36" t="s">
        <v>130</v>
      </c>
      <c r="C63" s="30">
        <v>32.325000762939453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6" t="s">
        <v>130</v>
      </c>
      <c r="C64" s="30"/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130</v>
      </c>
      <c r="C65" s="30">
        <v>31.733999252319336</v>
      </c>
      <c r="D65" s="4">
        <f>STDEV(C63:C65)</f>
        <v>0.41790117585097825</v>
      </c>
      <c r="E65" s="1">
        <f>AVERAGE(C63:C65)</f>
        <v>32.029500007629395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13.676833152770996</v>
      </c>
      <c r="L65" s="1">
        <f>K65-$K$7</f>
        <v>0.53450012207031428</v>
      </c>
      <c r="M65" s="27">
        <f>SQRT((D65*D65)+(H65*H65))</f>
        <v>0.41900325174353104</v>
      </c>
      <c r="N65" s="14"/>
      <c r="O65" s="39">
        <f>POWER(2,-L65)</f>
        <v>0.690397850505727</v>
      </c>
      <c r="P65" s="26">
        <f>M65/SQRT((COUNT(C63:C65)+COUNT(G63:G65)/2))</f>
        <v>0.22396665885264061</v>
      </c>
    </row>
    <row r="66" spans="2:16">
      <c r="B66" s="36" t="s">
        <v>131</v>
      </c>
      <c r="C66" s="30"/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6" t="s">
        <v>131</v>
      </c>
      <c r="C67" s="30">
        <v>31.496999740600586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131</v>
      </c>
      <c r="C68" s="30">
        <v>30.778999328613281</v>
      </c>
      <c r="D68" s="4">
        <f>STDEV(C66:C68)</f>
        <v>0.50770296021095807</v>
      </c>
      <c r="E68" s="1">
        <f>AVERAGE(C66:C68)</f>
        <v>31.137999534606934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12.226333300272625</v>
      </c>
      <c r="L68" s="1">
        <f>K68-$K$7</f>
        <v>-0.91599973042805694</v>
      </c>
      <c r="M68" s="27">
        <f>SQRT((D68*D68)+(H68*H68))</f>
        <v>0.50797995571357846</v>
      </c>
      <c r="N68" s="14"/>
      <c r="O68" s="39">
        <f>POWER(2,-L68)</f>
        <v>1.8868761492221573</v>
      </c>
      <c r="P68" s="26">
        <f>M68/SQRT((COUNT(C66:C68)+COUNT(G66:G68)/2))</f>
        <v>0.27152670766125864</v>
      </c>
    </row>
    <row r="69" spans="2:16">
      <c r="B69" s="36" t="s">
        <v>132</v>
      </c>
      <c r="C69" s="30">
        <v>29.753000259399414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6" t="s">
        <v>132</v>
      </c>
      <c r="C70" s="30">
        <v>29.266000747680664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132</v>
      </c>
      <c r="C71" s="30">
        <v>29.591999053955078</v>
      </c>
      <c r="D71" s="4">
        <f>STDEV(C69:C71)</f>
        <v>0.24811449247681405</v>
      </c>
      <c r="E71" s="1">
        <f>AVERAGE(C69:C71)</f>
        <v>29.537000020345051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10.854666392008461</v>
      </c>
      <c r="L71" s="1">
        <f>K71-$K$7</f>
        <v>-2.2876666386922206</v>
      </c>
      <c r="M71" s="27">
        <f>SQRT((D71*D71)+(H71*H71))</f>
        <v>0.25509826601146884</v>
      </c>
      <c r="N71" s="14"/>
      <c r="O71" s="35">
        <f>POWER(2,-L71)</f>
        <v>4.8826576921698157</v>
      </c>
      <c r="P71" s="26">
        <f>M71/SQRT((COUNT(C69:C71)+COUNT(G69:G71)/2))</f>
        <v>0.1202544758437596</v>
      </c>
    </row>
    <row r="72" spans="2:16">
      <c r="B72" s="36" t="s">
        <v>133</v>
      </c>
      <c r="C72" s="30">
        <v>30.517999649047852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133</v>
      </c>
      <c r="C73" s="30"/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133</v>
      </c>
      <c r="C74" s="30">
        <v>30.995000839233398</v>
      </c>
      <c r="D74" s="4">
        <f>STDEV(C72:C74)</f>
        <v>0.33729077621425424</v>
      </c>
      <c r="E74" s="1">
        <f>AVERAGE(C72:C74)</f>
        <v>30.756500244140625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13.352166493733723</v>
      </c>
      <c r="L74" s="1">
        <f>K74-$K$7</f>
        <v>0.20983346303304096</v>
      </c>
      <c r="M74" s="27">
        <f>SQRT((D74*D74)+(H74*H74))</f>
        <v>0.33860799933483915</v>
      </c>
      <c r="N74" s="14"/>
      <c r="O74" s="35">
        <f>POWER(2,-L74)</f>
        <v>0.86463703460277752</v>
      </c>
      <c r="P74" s="26">
        <f>M74/SQRT((COUNT(C72:C74)+COUNT(G72:G74)/2))</f>
        <v>0.18099358884742098</v>
      </c>
    </row>
    <row r="75" spans="2:16">
      <c r="B75" s="36" t="s">
        <v>134</v>
      </c>
      <c r="C75" s="30"/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6" t="s">
        <v>134</v>
      </c>
      <c r="C76" s="30">
        <v>30.191999435424805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134</v>
      </c>
      <c r="C77" s="30">
        <v>31.936000823974609</v>
      </c>
      <c r="D77" s="4">
        <f>STDEV(C75:C77)</f>
        <v>1.2331952082423219</v>
      </c>
      <c r="E77" s="1">
        <f>AVERAGE(C75:C77)</f>
        <v>31.064000129699707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12.948666572570801</v>
      </c>
      <c r="L77" s="1">
        <f>K77-$K$7</f>
        <v>-0.19366645812988104</v>
      </c>
      <c r="M77" s="27">
        <f>SQRT((D77*D77)+(H77*H77))</f>
        <v>1.2332699467769479</v>
      </c>
      <c r="N77" s="14"/>
      <c r="O77" s="39">
        <f>POWER(2,-L77)</f>
        <v>1.1436665342455765</v>
      </c>
      <c r="P77" s="26">
        <f>M77/SQRT((COUNT(C75:C77)+COUNT(G75:G77)/2))</f>
        <v>0.6592105151777532</v>
      </c>
    </row>
    <row r="78" spans="2:16">
      <c r="B78" s="36" t="s">
        <v>135</v>
      </c>
      <c r="C78" s="30">
        <v>30.834999084472656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6" t="s">
        <v>135</v>
      </c>
      <c r="C79" s="30">
        <v>31.364999771118164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135</v>
      </c>
      <c r="C80" s="30">
        <v>30.659999847412109</v>
      </c>
      <c r="D80" s="4">
        <f>STDEV(C78:C80)</f>
        <v>0.36709452761789346</v>
      </c>
      <c r="E80" s="1">
        <f>AVERAGE(C78:C80)</f>
        <v>30.953332901000977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11.657999674479168</v>
      </c>
      <c r="L80" s="1">
        <f>K80-$K$7</f>
        <v>-1.484333356221514</v>
      </c>
      <c r="M80" s="27">
        <f>SQRT((D80*D80)+(H80*H80))</f>
        <v>0.37027521554235793</v>
      </c>
      <c r="N80" s="14"/>
      <c r="O80" s="35">
        <f>POWER(2,-L80)</f>
        <v>2.7978785823968888</v>
      </c>
      <c r="P80" s="26">
        <f>M80/SQRT((COUNT(C78:C80)+COUNT(G78:G80)/2))</f>
        <v>0.17454941054354123</v>
      </c>
    </row>
    <row r="81" spans="2:16">
      <c r="B81" s="36" t="s">
        <v>136</v>
      </c>
      <c r="C81" s="30">
        <v>30.690999984741211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6" t="s">
        <v>136</v>
      </c>
      <c r="C82" s="30">
        <v>31.027000427246094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136</v>
      </c>
      <c r="C83" s="30">
        <v>30.604999542236328</v>
      </c>
      <c r="D83" s="4">
        <f>STDEV(C81:C83)</f>
        <v>0.2230011660743367</v>
      </c>
      <c r="E83" s="1">
        <f>AVERAGE(C81:C83)</f>
        <v>30.774333318074543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10.171000162760414</v>
      </c>
      <c r="L83" s="1">
        <f>K83-$K$7</f>
        <v>-2.9713328679402675</v>
      </c>
      <c r="M83" s="27">
        <f>SQRT((D83*D83)+(H83*H83))</f>
        <v>0.22638864805278544</v>
      </c>
      <c r="N83" s="14"/>
      <c r="O83" s="35">
        <f>POWER(2,-L83)</f>
        <v>7.8426046105127192</v>
      </c>
      <c r="P83" s="26">
        <f>M83/SQRT((COUNT(C81:C83)+COUNT(G81:G83)/2))</f>
        <v>0.10672063214785286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7" workbookViewId="0">
      <selection activeCell="O11" sqref="O11:O215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27.143999099731445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27.27400016784668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27.156000137329102</v>
      </c>
      <c r="D7" s="4">
        <f>STDEV(C5:C8)</f>
        <v>7.1842779521989933E-2</v>
      </c>
      <c r="E7" s="1">
        <f>AVERAGE(C5:C8)</f>
        <v>27.191333134969074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13.142333030700682</v>
      </c>
      <c r="L7" s="1">
        <f>K7-$K$7</f>
        <v>0</v>
      </c>
      <c r="M7" s="27">
        <f>SQRT((D7*D7)+(H7*H7))</f>
        <v>7.9576343933806748E-2</v>
      </c>
      <c r="N7" s="14"/>
      <c r="O7" s="35">
        <f>POWER(2,-L7)</f>
        <v>1</v>
      </c>
      <c r="P7" s="26">
        <f>M7/SQRT((COUNT(C5:C8)+COUNT(G5:G8)/2))</f>
        <v>3.7512648278418492E-2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9</v>
      </c>
      <c r="C9" s="30">
        <v>26.863000869750977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6" t="s">
        <v>9</v>
      </c>
      <c r="C10" s="30">
        <v>26.832000732421875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9</v>
      </c>
      <c r="C11" s="30">
        <v>26.917999267578125</v>
      </c>
      <c r="D11" s="4">
        <f>STDEV(C9:C11)</f>
        <v>4.3553760509277895E-2</v>
      </c>
      <c r="E11" s="1">
        <f>AVERAGE(C9:C11)</f>
        <v>26.871000289916992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9.5563335418701172</v>
      </c>
      <c r="L11" s="1">
        <f>K11-$K$7</f>
        <v>-3.5859994888305646</v>
      </c>
      <c r="M11" s="27">
        <f>SQRT((D11*D11)+(H11*H11))</f>
        <v>0.1662347969967736</v>
      </c>
      <c r="N11" s="14"/>
      <c r="O11" s="35">
        <f>POWER(2,-L11)</f>
        <v>12.008628525269156</v>
      </c>
      <c r="P11" s="26">
        <f>M11/SQRT((COUNT(C9:C11)+COUNT(G9:G11)/2))</f>
        <v>7.8363834817058498E-2</v>
      </c>
    </row>
    <row r="12" spans="2:16">
      <c r="B12" s="36" t="s">
        <v>10</v>
      </c>
      <c r="C12" s="30">
        <v>30.868999481201172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6" t="s">
        <v>10</v>
      </c>
      <c r="C13" s="30"/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10</v>
      </c>
      <c r="C14" s="30">
        <v>30.409000396728516</v>
      </c>
      <c r="D14" s="4">
        <f>STDEV(C12:C14)</f>
        <v>0.32526847197021874</v>
      </c>
      <c r="E14" s="1">
        <f>AVERAGE(C12:C14)</f>
        <v>30.638999938964844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11.495999654134113</v>
      </c>
      <c r="L14" s="1">
        <f>K14-$K$7</f>
        <v>-1.6463333765665684</v>
      </c>
      <c r="M14" s="27">
        <f>SQRT((D14*D14)+(H14*H14))</f>
        <v>0.32549436167715567</v>
      </c>
      <c r="N14" s="14"/>
      <c r="O14" s="35">
        <f>POWER(2,-L14)</f>
        <v>3.1303704063236908</v>
      </c>
      <c r="P14" s="26">
        <f>M14/SQRT((COUNT(C12:C14)+COUNT(G12:G14)/2))</f>
        <v>0.17398405467465691</v>
      </c>
    </row>
    <row r="15" spans="2:16">
      <c r="B15" s="36" t="s">
        <v>11</v>
      </c>
      <c r="C15" s="30">
        <v>26.881000518798828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6" t="s">
        <v>11</v>
      </c>
      <c r="C16" s="30">
        <v>26.791999816894531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</v>
      </c>
      <c r="C17" s="30">
        <v>26.836000442504883</v>
      </c>
      <c r="D17" s="4">
        <f>STDEV(C15:C17)</f>
        <v>4.4501286236131678E-2</v>
      </c>
      <c r="E17" s="1">
        <f>AVERAGE(C15:C17)</f>
        <v>26.836333592732746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9.3090000152587891</v>
      </c>
      <c r="L17" s="1">
        <f>K17-$K$7</f>
        <v>-3.8333330154418928</v>
      </c>
      <c r="M17" s="27">
        <f>SQRT((D17*D17)+(H17*H17))</f>
        <v>5.3270156656341612E-2</v>
      </c>
      <c r="N17" s="14"/>
      <c r="O17" s="35">
        <f>POWER(2,-L17)</f>
        <v>14.254376349356601</v>
      </c>
      <c r="P17" s="26">
        <f>M17/SQRT((COUNT(C15:C17)+COUNT(G15:G17)/2))</f>
        <v>2.5111792671045907E-2</v>
      </c>
    </row>
    <row r="18" spans="2:16">
      <c r="B18" s="36" t="s">
        <v>12</v>
      </c>
      <c r="C18" s="30">
        <v>28.405000686645508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6" t="s">
        <v>12</v>
      </c>
      <c r="C19" s="30"/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12</v>
      </c>
      <c r="C20" s="30">
        <v>28.495000839233398</v>
      </c>
      <c r="D20" s="4">
        <f>STDEV(C18:C20)</f>
        <v>6.3639718202721463E-2</v>
      </c>
      <c r="E20" s="1">
        <f>AVERAGE(C18:C20)</f>
        <v>28.450000762939453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10.521334330240887</v>
      </c>
      <c r="L20" s="1">
        <f>K20-$K$7</f>
        <v>-2.6209987004597952</v>
      </c>
      <c r="M20" s="27">
        <f>SQRT((D20*D20)+(H20*H20))</f>
        <v>6.4314492483194069E-2</v>
      </c>
      <c r="N20" s="14"/>
      <c r="O20" s="35">
        <f>POWER(2,-L20)</f>
        <v>6.1517577837435473</v>
      </c>
      <c r="P20" s="26">
        <f>M20/SQRT((COUNT(C18:C20)+COUNT(G18:G20)/2))</f>
        <v>3.437754226805146E-2</v>
      </c>
    </row>
    <row r="21" spans="2:16">
      <c r="B21" s="36" t="s">
        <v>13</v>
      </c>
      <c r="C21" s="30">
        <v>24.853000640869141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6" t="s">
        <v>13</v>
      </c>
      <c r="C22" s="30">
        <v>25.583000183105469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13</v>
      </c>
      <c r="C23" s="30">
        <v>24.961999893188477</v>
      </c>
      <c r="D23" s="4">
        <f>STDEV(C21:C23)</f>
        <v>0.39378960726692591</v>
      </c>
      <c r="E23" s="1">
        <f>AVERAGE(C21:C23)</f>
        <v>25.132666905721027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8.1573333740234375</v>
      </c>
      <c r="L23" s="1">
        <f>K23-$K$7</f>
        <v>-4.9849996566772443</v>
      </c>
      <c r="M23" s="27">
        <f>SQRT((D23*D23)+(H23*H23))</f>
        <v>0.39804465171585063</v>
      </c>
      <c r="N23" s="14"/>
      <c r="O23" s="35">
        <f>POWER(2,-L23)</f>
        <v>31.669005468911145</v>
      </c>
      <c r="P23" s="26">
        <f>M23/SQRT((COUNT(C21:C23)+COUNT(G21:G23)/2))</f>
        <v>0.18764004829554368</v>
      </c>
    </row>
    <row r="24" spans="2:16">
      <c r="B24" s="36" t="s">
        <v>14</v>
      </c>
      <c r="C24" s="30">
        <v>25.841999053955078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6" t="s">
        <v>14</v>
      </c>
      <c r="C25" s="30">
        <v>25.913000106811523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14</v>
      </c>
      <c r="C26" s="30">
        <v>26.08799934387207</v>
      </c>
      <c r="D26" s="4">
        <f>STDEV(C24:C26)</f>
        <v>0.12661096919154979</v>
      </c>
      <c r="E26" s="1">
        <f>AVERAGE(C24:C26)</f>
        <v>25.947666168212891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8.0433324178059884</v>
      </c>
      <c r="L26" s="1">
        <f>K26-$K$7</f>
        <v>-5.0990006128946934</v>
      </c>
      <c r="M26" s="27">
        <f>SQRT((D26*D26)+(H26*H26))</f>
        <v>0.13463894893855005</v>
      </c>
      <c r="N26" s="14"/>
      <c r="O26" s="35">
        <f>POWER(2,-L26)</f>
        <v>34.273000902193175</v>
      </c>
      <c r="P26" s="26">
        <f>M26/SQRT((COUNT(C24:C26)+COUNT(G24:G26)/2))</f>
        <v>6.3469409204185381E-2</v>
      </c>
    </row>
    <row r="27" spans="2:16">
      <c r="B27" s="36" t="s">
        <v>15</v>
      </c>
      <c r="C27" s="30">
        <v>27.364999771118164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6" t="s">
        <v>15</v>
      </c>
      <c r="C28" s="30">
        <v>27.402999877929688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15</v>
      </c>
      <c r="C29" s="30">
        <v>27.680000305175781</v>
      </c>
      <c r="D29" s="4">
        <f>STDEV(C27:C29)</f>
        <v>0.17194891744756394</v>
      </c>
      <c r="E29" s="1">
        <f>AVERAGE(C27:C29)</f>
        <v>27.482666651407879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9.9666668574015311</v>
      </c>
      <c r="L29" s="1">
        <f>K29-$K$7</f>
        <v>-3.1756661732991507</v>
      </c>
      <c r="M29" s="27">
        <f>SQRT((D29*D29)+(H29*H29))</f>
        <v>0.19301363116711523</v>
      </c>
      <c r="N29" s="14"/>
      <c r="O29" s="35">
        <f>POWER(2,-L29)</f>
        <v>9.0358866514655762</v>
      </c>
      <c r="P29" s="26">
        <f>M29/SQRT((COUNT(C27:C29)+COUNT(G27:G29)/2))</f>
        <v>9.6506815583557615E-2</v>
      </c>
    </row>
    <row r="30" spans="2:16">
      <c r="B30" s="36" t="s">
        <v>16</v>
      </c>
      <c r="C30" s="30"/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6" t="s">
        <v>16</v>
      </c>
      <c r="C31" s="30">
        <v>31.208999633789063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16</v>
      </c>
      <c r="C32" s="30">
        <v>31.047000885009766</v>
      </c>
      <c r="D32" s="4">
        <f>STDEV(C30:C32)</f>
        <v>0.11455041380557676</v>
      </c>
      <c r="E32" s="1">
        <f>AVERAGE(C30:C32)</f>
        <v>31.128000259399414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13.101667404174805</v>
      </c>
      <c r="L32" s="1">
        <f>K32-$K$7</f>
        <v>-4.066562652587713E-2</v>
      </c>
      <c r="M32" s="27">
        <f>SQRT((D32*D32)+(H32*H32))</f>
        <v>0.14534146273084914</v>
      </c>
      <c r="N32" s="14"/>
      <c r="O32" s="35">
        <f>POWER(2,-L32)</f>
        <v>1.0285882843265417</v>
      </c>
      <c r="P32" s="26">
        <f>M32/SQRT((COUNT(C30:C32)+COUNT(G30:G32)/2))</f>
        <v>7.7688279661630166E-2</v>
      </c>
    </row>
    <row r="33" spans="2:16">
      <c r="B33" s="36" t="s">
        <v>17</v>
      </c>
      <c r="C33" s="30">
        <v>26.21299934387207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6" t="s">
        <v>17</v>
      </c>
      <c r="C34" s="30">
        <v>25.86199951171875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17</v>
      </c>
      <c r="C35" s="30">
        <v>25.792999267578125</v>
      </c>
      <c r="D35" s="4">
        <f>STDEV(C33:C35)</f>
        <v>0.22522654519026125</v>
      </c>
      <c r="E35" s="1">
        <f>AVERAGE(C33:C35)</f>
        <v>25.955999374389648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8.6373329162597656</v>
      </c>
      <c r="L35" s="1">
        <f>K35-$K$7</f>
        <v>-4.5050001144409162</v>
      </c>
      <c r="M35" s="27">
        <f>SQRT((D35*D35)+(H35*H35))</f>
        <v>0.31801418250539382</v>
      </c>
      <c r="N35" s="14"/>
      <c r="O35" s="35">
        <f>POWER(2,-L35)</f>
        <v>22.705975500343889</v>
      </c>
      <c r="P35" s="26">
        <f>M35/SQRT((COUNT(C33:C35)+COUNT(G33:G35)/2))</f>
        <v>0.14991332330870688</v>
      </c>
    </row>
    <row r="36" spans="2:16">
      <c r="B36" s="36" t="s">
        <v>18</v>
      </c>
      <c r="C36" s="30"/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6" t="s">
        <v>18</v>
      </c>
      <c r="C37" s="30">
        <v>27.309999465942383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18</v>
      </c>
      <c r="C38" s="30">
        <v>27.065999984741211</v>
      </c>
      <c r="D38" s="4">
        <f>STDEV(C36:C38)</f>
        <v>0.17253368776334815</v>
      </c>
      <c r="E38" s="1">
        <f>AVERAGE(C36:C38)</f>
        <v>27.187999725341797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9.2863330841064453</v>
      </c>
      <c r="L38" s="1">
        <f>K38-$K$7</f>
        <v>-3.8559999465942365</v>
      </c>
      <c r="M38" s="27">
        <f>SQRT((D38*D38)+(H38*H38))</f>
        <v>0.1738741622988127</v>
      </c>
      <c r="N38" s="14"/>
      <c r="O38" s="35">
        <f>POWER(2,-L38)</f>
        <v>14.48010287010124</v>
      </c>
      <c r="P38" s="26">
        <f>M38/SQRT((COUNT(C36:C38)+COUNT(G36:G38)/2))</f>
        <v>9.2939649104926234E-2</v>
      </c>
    </row>
    <row r="39" spans="2:16">
      <c r="B39" s="36" t="s">
        <v>19</v>
      </c>
      <c r="C39" s="30">
        <v>25.391000747680664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6" t="s">
        <v>19</v>
      </c>
      <c r="C40" s="30">
        <v>25.884000778198242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19</v>
      </c>
      <c r="C41" s="30">
        <v>25.620000839233398</v>
      </c>
      <c r="D41" s="4">
        <f>STDEV(C39:C41)</f>
        <v>0.24670699213005776</v>
      </c>
      <c r="E41" s="1">
        <f>AVERAGE(C39:C41)</f>
        <v>25.631667455037434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9.0703341166178362</v>
      </c>
      <c r="L41" s="1">
        <f>K41-$K$7</f>
        <v>-4.0719989140828456</v>
      </c>
      <c r="M41" s="27">
        <f>SQRT((D41*D41)+(H41*H41))</f>
        <v>0.3039714209780579</v>
      </c>
      <c r="N41" s="14"/>
      <c r="O41" s="35">
        <f>POWER(2,-L41)</f>
        <v>16.81875388591553</v>
      </c>
      <c r="P41" s="26">
        <f>M41/SQRT((COUNT(C39:C41)+COUNT(G39:G41)/2))</f>
        <v>0.14329350204033037</v>
      </c>
    </row>
    <row r="42" spans="2:16">
      <c r="B42" s="36" t="s">
        <v>20</v>
      </c>
      <c r="C42" s="30">
        <v>31.007999420166016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6" t="s">
        <v>20</v>
      </c>
      <c r="C43" s="30">
        <v>31.798999786376953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20</v>
      </c>
      <c r="C44" s="30">
        <v>31.599000930786133</v>
      </c>
      <c r="D44" s="4">
        <f>STDEV(C42:C44)</f>
        <v>0.41129144312727134</v>
      </c>
      <c r="E44" s="1">
        <f>AVERAGE(C42:C44)</f>
        <v>31.468666712443035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12.363333384195965</v>
      </c>
      <c r="L44" s="1">
        <f>K44-$K$7</f>
        <v>-0.77899964650471709</v>
      </c>
      <c r="M44" s="27">
        <f>SQRT((D44*D44)+(H44*H44))</f>
        <v>0.41194415025095538</v>
      </c>
      <c r="N44" s="14"/>
      <c r="O44" s="35">
        <f>POWER(2,-L44)</f>
        <v>1.7159406404102466</v>
      </c>
      <c r="P44" s="26">
        <f>M44/SQRT((COUNT(C42:C44)+COUNT(G42:G44)/2))</f>
        <v>0.1941923347417204</v>
      </c>
    </row>
    <row r="45" spans="2:16">
      <c r="B45" s="36" t="s">
        <v>21</v>
      </c>
      <c r="C45" s="30">
        <v>25.416000366210937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6" t="s">
        <v>21</v>
      </c>
      <c r="C46" s="30">
        <v>25.306999206542969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21</v>
      </c>
      <c r="C47" s="30">
        <v>25.545000076293945</v>
      </c>
      <c r="D47" s="4">
        <f>STDEV(C45:C47)</f>
        <v>0.11914038778732382</v>
      </c>
      <c r="E47" s="1">
        <f>AVERAGE(C45:C47)</f>
        <v>25.422666549682617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8.4996662139892578</v>
      </c>
      <c r="L47" s="1">
        <f>K47-$K$7</f>
        <v>-4.642666816711424</v>
      </c>
      <c r="M47" s="27">
        <f>SQRT((D47*D47)+(H47*H47))</f>
        <v>0.12863303335859508</v>
      </c>
      <c r="N47" s="14"/>
      <c r="O47" s="35">
        <f>POWER(2,-L47)</f>
        <v>24.979398228689483</v>
      </c>
      <c r="P47" s="26">
        <f>M47/SQRT((COUNT(C45:C47)+COUNT(G45:G47)/2))</f>
        <v>6.0638193448305309E-2</v>
      </c>
    </row>
    <row r="48" spans="2:16">
      <c r="B48" s="36" t="s">
        <v>22</v>
      </c>
      <c r="C48" s="30">
        <v>28.766000747680664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6" t="s">
        <v>22</v>
      </c>
      <c r="C49" s="30">
        <v>28.815999984741211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22</v>
      </c>
      <c r="C50" s="30">
        <v>29.045000076293945</v>
      </c>
      <c r="D50" s="4">
        <f>STDEV(C48:C50)</f>
        <v>0.14876244542023992</v>
      </c>
      <c r="E50" s="1">
        <f>AVERAGE(C48:C50)</f>
        <v>28.875666936238606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10.002667109171547</v>
      </c>
      <c r="L50" s="1">
        <f>K50-$K$7</f>
        <v>-3.1396659215291347</v>
      </c>
      <c r="M50" s="27">
        <f>SQRT((D50*D50)+(H50*H50))</f>
        <v>0.15981933770183218</v>
      </c>
      <c r="N50" s="14"/>
      <c r="O50" s="35">
        <f>POWER(2,-L50)</f>
        <v>8.8131998572276196</v>
      </c>
      <c r="P50" s="26">
        <f>M50/SQRT((COUNT(C48:C50)+COUNT(G48:G50)/2))</f>
        <v>7.533955830247227E-2</v>
      </c>
    </row>
    <row r="51" spans="2:16">
      <c r="B51" s="36" t="s">
        <v>23</v>
      </c>
      <c r="C51" s="30">
        <v>28.618999481201172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6" t="s">
        <v>23</v>
      </c>
      <c r="C52" s="30">
        <v>28.815000534057617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23</v>
      </c>
      <c r="C53" s="30">
        <v>28.77400016784668</v>
      </c>
      <c r="D53" s="4">
        <f>STDEV(C51:C53)</f>
        <v>0.10337847584712284</v>
      </c>
      <c r="E53" s="1">
        <f>AVERAGE(C51:C53)</f>
        <v>28.736000061035156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10.680666605631512</v>
      </c>
      <c r="L53" s="1">
        <f>K53-$K$7</f>
        <v>-2.4616664250691702</v>
      </c>
      <c r="M53" s="27">
        <f>SQRT((D53*D53)+(H53*H53))</f>
        <v>0.17050347844824504</v>
      </c>
      <c r="N53" s="14"/>
      <c r="O53" s="35">
        <f>POWER(2,-L53)</f>
        <v>5.5085263759608569</v>
      </c>
      <c r="P53" s="26">
        <f>M53/SQRT((COUNT(C51:C53)+COUNT(G51:G53)/2))</f>
        <v>8.0376110551098959E-2</v>
      </c>
    </row>
    <row r="54" spans="2:16">
      <c r="B54" s="36" t="s">
        <v>24</v>
      </c>
      <c r="C54" s="30">
        <v>27.468999862670898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6" t="s">
        <v>24</v>
      </c>
      <c r="C55" s="30">
        <v>28.292999267578125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24</v>
      </c>
      <c r="C56" s="30">
        <v>28.070999145507813</v>
      </c>
      <c r="D56" s="4">
        <f>STDEV(C54:C56)</f>
        <v>0.42635318106440057</v>
      </c>
      <c r="E56" s="1">
        <f>AVERAGE(C54:C56)</f>
        <v>27.944332758585613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10.876665751139324</v>
      </c>
      <c r="L56" s="1">
        <f>K56-$K$7</f>
        <v>-2.2656672795613577</v>
      </c>
      <c r="M56" s="27">
        <f>SQRT((D56*D56)+(H56*H56))</f>
        <v>0.42722640089781172</v>
      </c>
      <c r="N56" s="14"/>
      <c r="O56" s="35">
        <f>POWER(2,-L56)</f>
        <v>4.8087678492980857</v>
      </c>
      <c r="P56" s="26">
        <f>M56/SQRT((COUNT(C54:C56)+COUNT(G54:G56)/2))</f>
        <v>0.20139645678451015</v>
      </c>
    </row>
    <row r="57" spans="2:16">
      <c r="B57" s="36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6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25</v>
      </c>
      <c r="C59" s="30">
        <v>29.743000030517578</v>
      </c>
      <c r="D59" s="4" t="e">
        <f>STDEV(C57:C59)</f>
        <v>#DIV/0!</v>
      </c>
      <c r="E59" s="1">
        <f>AVERAGE(C57:C59)</f>
        <v>29.743000030517578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0.51833343505859375</v>
      </c>
      <c r="L59" s="1">
        <f>K59-$K$7</f>
        <v>-12.623999595642088</v>
      </c>
      <c r="M59" s="27" t="e">
        <f>SQRT((D59*D59)+(H59*H59))</f>
        <v>#DIV/0!</v>
      </c>
      <c r="N59" s="14"/>
      <c r="O59" s="35">
        <f>POWER(2,-L59)</f>
        <v>6312.5167504024994</v>
      </c>
      <c r="P59" s="26" t="e">
        <f>M59/SQRT((COUNT(C57:C59)+COUNT(G57:G59)/2))</f>
        <v>#DIV/0!</v>
      </c>
    </row>
    <row r="60" spans="2:16">
      <c r="B60" s="36" t="s">
        <v>26</v>
      </c>
      <c r="C60" s="30">
        <v>24.646999359130859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6" t="s">
        <v>26</v>
      </c>
      <c r="C61" s="30">
        <v>24.556999206542969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26</v>
      </c>
      <c r="C62" s="30">
        <v>24.791999816894531</v>
      </c>
      <c r="D62" s="4">
        <f>STDEV(C60:C62)</f>
        <v>0.1185681569696834</v>
      </c>
      <c r="E62" s="1">
        <f>AVERAGE(C60:C62)</f>
        <v>24.665332794189453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8.3206659952799491</v>
      </c>
      <c r="L62" s="1">
        <f>K62-$K$7</f>
        <v>-4.8216670354207327</v>
      </c>
      <c r="M62" s="27">
        <f>SQRT((D62*D62)+(H62*H62))</f>
        <v>0.1249347519346755</v>
      </c>
      <c r="N62" s="14"/>
      <c r="O62" s="35">
        <f>POWER(2,-L62)</f>
        <v>28.279153597140141</v>
      </c>
      <c r="P62" s="26">
        <f>M62/SQRT((COUNT(C60:C62)+COUNT(G60:G62)/2))</f>
        <v>5.8894806865912128E-2</v>
      </c>
    </row>
    <row r="63" spans="2:16">
      <c r="B63" s="36" t="s">
        <v>27</v>
      </c>
      <c r="C63" s="30"/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6" t="s">
        <v>27</v>
      </c>
      <c r="C64" s="30">
        <v>29.253000259399414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27</v>
      </c>
      <c r="C65" s="30">
        <v>28.931999206542969</v>
      </c>
      <c r="D65" s="4">
        <f>STDEV(C63:C65)</f>
        <v>0.22698202124281386</v>
      </c>
      <c r="E65" s="1">
        <f>AVERAGE(C63:C65)</f>
        <v>29.092499732971191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10.853833198547363</v>
      </c>
      <c r="L65" s="1">
        <f>K65-$K$7</f>
        <v>-2.2884998321533185</v>
      </c>
      <c r="M65" s="27">
        <f>SQRT((D65*D65)+(H65*H65))</f>
        <v>0.22698716244848488</v>
      </c>
      <c r="N65" s="14"/>
      <c r="O65" s="35">
        <f>POWER(2,-L65)</f>
        <v>4.8854783668913058</v>
      </c>
      <c r="P65" s="26">
        <f>M65/SQRT((COUNT(C63:C65)+COUNT(G63:G65)/2))</f>
        <v>0.12132974186831857</v>
      </c>
    </row>
    <row r="66" spans="2:16">
      <c r="B66" s="36" t="s">
        <v>28</v>
      </c>
      <c r="C66" s="30">
        <v>23.833000183105469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6" t="s">
        <v>28</v>
      </c>
      <c r="C67" s="30">
        <v>23.870000839233398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28</v>
      </c>
      <c r="C68" s="30">
        <v>23.822000503540039</v>
      </c>
      <c r="D68" s="4">
        <f>STDEV(C66:C68)</f>
        <v>2.5146483289963967E-2</v>
      </c>
      <c r="E68" s="1">
        <f>AVERAGE(C66:C68)</f>
        <v>23.841667175292969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7.9570004145304356</v>
      </c>
      <c r="L68" s="1">
        <f>K68-$K$7</f>
        <v>-5.1853326161702462</v>
      </c>
      <c r="M68" s="27">
        <f>SQRT((D68*D68)+(H68*H68))</f>
        <v>3.8034926613775666E-2</v>
      </c>
      <c r="N68" s="14"/>
      <c r="O68" s="35">
        <f>POWER(2,-L68)</f>
        <v>36.386531162677691</v>
      </c>
      <c r="P68" s="26">
        <f>M68/SQRT((COUNT(C66:C68)+COUNT(G66:G68)/2))</f>
        <v>1.7929836353688975E-2</v>
      </c>
    </row>
    <row r="69" spans="2:16">
      <c r="B69" s="36" t="s">
        <v>29</v>
      </c>
      <c r="C69" s="30"/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6" t="s">
        <v>29</v>
      </c>
      <c r="C70" s="30">
        <v>28.882999420166016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29</v>
      </c>
      <c r="C71" s="30">
        <v>29.069999694824219</v>
      </c>
      <c r="D71" s="4">
        <f>STDEV(C69:C71)</f>
        <v>0.13222916229456233</v>
      </c>
      <c r="E71" s="1">
        <f>AVERAGE(C69:C71)</f>
        <v>28.976499557495117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10.266166687011719</v>
      </c>
      <c r="L71" s="1">
        <f>K71-$K$7</f>
        <v>-2.8761663436889631</v>
      </c>
      <c r="M71" s="27">
        <f>SQRT((D71*D71)+(H71*H71))</f>
        <v>0.13640698665302328</v>
      </c>
      <c r="N71" s="14"/>
      <c r="O71" s="35">
        <f>POWER(2,-L71)</f>
        <v>7.3419655431554069</v>
      </c>
      <c r="P71" s="26">
        <f>M71/SQRT((COUNT(C69:C71)+COUNT(G69:G71)/2))</f>
        <v>7.2912601316836995E-2</v>
      </c>
    </row>
    <row r="72" spans="2:16">
      <c r="B72" s="36" t="s">
        <v>30</v>
      </c>
      <c r="C72" s="30">
        <v>31.628999710083008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30</v>
      </c>
      <c r="C73" s="30"/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30</v>
      </c>
      <c r="C74" s="30">
        <v>32.882999420166016</v>
      </c>
      <c r="D74" s="4">
        <f>STDEV(C72:C74)</f>
        <v>0.88671169860565946</v>
      </c>
      <c r="E74" s="1">
        <f>AVERAGE(C72:C74)</f>
        <v>32.255999565124512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11.260332425435383</v>
      </c>
      <c r="L74" s="1">
        <f>K74-$K$7</f>
        <v>-1.8820006052652989</v>
      </c>
      <c r="M74" s="27">
        <f>SQRT((D74*D74)+(H74*H74))</f>
        <v>0.88752576161430041</v>
      </c>
      <c r="N74" s="14"/>
      <c r="O74" s="39">
        <f>POWER(2,-L74)</f>
        <v>3.6858582911518685</v>
      </c>
      <c r="P74" s="26">
        <f>M74/SQRT((COUNT(C72:C74)+COUNT(G72:G74)/2))</f>
        <v>0.47440247455661649</v>
      </c>
    </row>
    <row r="75" spans="2:16">
      <c r="B75" s="36" t="s">
        <v>31</v>
      </c>
      <c r="C75" s="30">
        <v>28.98900032043457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6" t="s">
        <v>31</v>
      </c>
      <c r="C76" s="30">
        <v>29.649999618530273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31</v>
      </c>
      <c r="C77" s="30"/>
      <c r="D77" s="4">
        <f>STDEV(C75:C77)</f>
        <v>0.46739708604301983</v>
      </c>
      <c r="E77" s="1">
        <f>AVERAGE(C75:C77)</f>
        <v>29.319499969482422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11.081166585286457</v>
      </c>
      <c r="L77" s="1">
        <f>K77-$K$7</f>
        <v>-2.0611664454142247</v>
      </c>
      <c r="M77" s="27">
        <f>SQRT((D77*D77)+(H77*H77))</f>
        <v>0.47033435074381791</v>
      </c>
      <c r="N77" s="14"/>
      <c r="O77" s="35">
        <f>POWER(2,-L77)</f>
        <v>4.1732358174437802</v>
      </c>
      <c r="P77" s="26">
        <f>M77/SQRT((COUNT(C75:C77)+COUNT(G75:G77)/2))</f>
        <v>0.25140428538773318</v>
      </c>
    </row>
    <row r="78" spans="2:16">
      <c r="B78" s="36" t="s">
        <v>32</v>
      </c>
      <c r="C78" s="30">
        <v>27.808000564575195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6" t="s">
        <v>32</v>
      </c>
      <c r="C79" s="30"/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32</v>
      </c>
      <c r="C80" s="30">
        <v>28.03700065612793</v>
      </c>
      <c r="D80" s="4">
        <f>STDEV(C78:C80)</f>
        <v>0.16192751762927871</v>
      </c>
      <c r="E80" s="1">
        <f>AVERAGE(C78:C80)</f>
        <v>27.922500610351563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9.1501668294270821</v>
      </c>
      <c r="L80" s="1">
        <f>K80-$K$7</f>
        <v>-3.9921662012735997</v>
      </c>
      <c r="M80" s="27">
        <f>SQRT((D80*D80)+(H80*H80))</f>
        <v>0.17317866978738972</v>
      </c>
      <c r="N80" s="14"/>
      <c r="O80" s="35">
        <f>POWER(2,-L80)</f>
        <v>15.913355842710368</v>
      </c>
      <c r="P80" s="26">
        <f>M80/SQRT((COUNT(C78:C80)+COUNT(G78:G80)/2))</f>
        <v>9.2567892720238854E-2</v>
      </c>
    </row>
    <row r="81" spans="2:16">
      <c r="B81" s="36" t="s">
        <v>33</v>
      </c>
      <c r="C81" s="30">
        <v>29.141000747680664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6" t="s">
        <v>33</v>
      </c>
      <c r="C82" s="30">
        <v>29.455999374389648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33</v>
      </c>
      <c r="C83" s="30">
        <v>29.13599967956543</v>
      </c>
      <c r="D83" s="4">
        <f>STDEV(C81:C83)</f>
        <v>0.18332528021635588</v>
      </c>
      <c r="E83" s="1">
        <f>AVERAGE(C81:C83)</f>
        <v>29.244333267211914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10.452666600545246</v>
      </c>
      <c r="L83" s="1">
        <f>K83-$K$7</f>
        <v>-2.6896664301554356</v>
      </c>
      <c r="M83" s="27">
        <f>SQRT((D83*D83)+(H83*H83))</f>
        <v>0.23976758219118108</v>
      </c>
      <c r="N83" s="14"/>
      <c r="O83" s="35">
        <f>POWER(2,-L83)</f>
        <v>6.4516421977831708</v>
      </c>
      <c r="P83" s="26">
        <f>M83/SQRT((COUNT(C81:C83)+COUNT(G81:G83)/2))</f>
        <v>0.11302752218405802</v>
      </c>
    </row>
    <row r="84" spans="2:16">
      <c r="B84" s="36" t="s">
        <v>34</v>
      </c>
      <c r="C84" s="30">
        <v>26.763999938964844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6" t="s">
        <v>34</v>
      </c>
      <c r="C85" s="30">
        <v>26.864999771118164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34</v>
      </c>
      <c r="C86" s="30">
        <v>26.915000915527344</v>
      </c>
      <c r="D86" s="4">
        <f>STDEV(C84:C86)</f>
        <v>7.6922445207337667E-2</v>
      </c>
      <c r="E86" s="1">
        <f>AVERAGE(C84:C86)</f>
        <v>26.848000208536785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9.6074997584025077</v>
      </c>
      <c r="L86" s="1">
        <f>K86-$K$7</f>
        <v>-3.5348332722981741</v>
      </c>
      <c r="M86" s="27">
        <f>SQRT((D86*D86)+(H86*H86))</f>
        <v>7.6951694944996193E-2</v>
      </c>
      <c r="N86" s="14"/>
      <c r="O86" s="35">
        <f>POWER(2,-L86)</f>
        <v>11.590197716554645</v>
      </c>
      <c r="P86" s="26">
        <f>M86/SQRT((COUNT(C84:C86)+COUNT(G84:G86)/2))</f>
        <v>3.8475847472498097E-2</v>
      </c>
    </row>
    <row r="87" spans="2:16">
      <c r="B87" s="36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6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35</v>
      </c>
      <c r="C89" s="30">
        <v>31.555999755859375</v>
      </c>
      <c r="D89" s="4" t="e">
        <f>STDEV(C87:C89)</f>
        <v>#DIV/0!</v>
      </c>
      <c r="E89" s="1">
        <f>AVERAGE(C87:C89)</f>
        <v>31.555999755859375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-0.82133420308431226</v>
      </c>
      <c r="L89" s="1">
        <f>K89-$K$7</f>
        <v>-13.963667233784994</v>
      </c>
      <c r="M89" s="27" t="e">
        <f>SQRT((D89*D89)+(H89*H89))</f>
        <v>#DIV/0!</v>
      </c>
      <c r="N89" s="14"/>
      <c r="O89" s="39">
        <f>POWER(2,-L89)</f>
        <v>15976.538372787672</v>
      </c>
      <c r="P89" s="26" t="e">
        <f>M89/SQRT((COUNT(C87:C89)+COUNT(G87:G89)/2))</f>
        <v>#DIV/0!</v>
      </c>
    </row>
    <row r="90" spans="2:16">
      <c r="B90" s="36" t="s">
        <v>36</v>
      </c>
      <c r="C90" s="30">
        <v>30.410999298095703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6" t="s">
        <v>36</v>
      </c>
      <c r="C91" s="30">
        <v>30.305000305175781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36</v>
      </c>
      <c r="C92" t="s">
        <v>79</v>
      </c>
      <c r="D92" s="4">
        <f>STDEV(C90:C92)</f>
        <v>7.4952606692621604E-2</v>
      </c>
      <c r="E92" s="1">
        <f>AVERAGE(C90:C92)</f>
        <v>30.357999801635742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0.76399930318196496</v>
      </c>
      <c r="L92" s="1">
        <f>K92-$K$7</f>
        <v>-12.378333727518717</v>
      </c>
      <c r="M92" s="27">
        <f>SQRT((D92*D92)+(H92*H92))</f>
        <v>0.45225978517302462</v>
      </c>
      <c r="N92" s="14"/>
      <c r="O92" s="39">
        <f>POWER(2,-L92)</f>
        <v>5324.1434504291819</v>
      </c>
      <c r="P92" s="26">
        <f>M92/SQRT((COUNT(C90:C92)+COUNT(G90:G92)/2))</f>
        <v>0.24174302370477763</v>
      </c>
    </row>
    <row r="93" spans="2:16">
      <c r="B93" s="36" t="s">
        <v>37</v>
      </c>
      <c r="C93" s="30">
        <v>29.538999557495117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6" t="s">
        <v>37</v>
      </c>
      <c r="C94" s="30">
        <v>28.910999298095703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37</v>
      </c>
      <c r="C95" s="30"/>
      <c r="D95" s="4">
        <f>STDEV(C93:C95)</f>
        <v>0.44406324200823655</v>
      </c>
      <c r="E95" s="1">
        <f>AVERAGE(C93:C95)</f>
        <v>29.22499942779541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10.973665555318195</v>
      </c>
      <c r="L95" s="1">
        <f>K95-$K$7</f>
        <v>-2.1686674753824864</v>
      </c>
      <c r="M95" s="27">
        <f>SQRT((D95*D95)+(H95*H95))</f>
        <v>0.44421783962862865</v>
      </c>
      <c r="N95" s="14"/>
      <c r="O95" s="39">
        <f>POWER(2,-L95)</f>
        <v>4.4960792811039907</v>
      </c>
      <c r="P95" s="26">
        <f>M95/SQRT((COUNT(C93:C95)+COUNT(G93:G95)/2))</f>
        <v>0.23744442299760293</v>
      </c>
    </row>
    <row r="96" spans="2:16">
      <c r="B96" s="36" t="s">
        <v>38</v>
      </c>
      <c r="C96" s="30">
        <v>29.063999176025391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6" t="s">
        <v>38</v>
      </c>
      <c r="C97" s="30">
        <v>28.694999694824219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38</v>
      </c>
      <c r="C98" s="30">
        <v>28.580999374389648</v>
      </c>
      <c r="D98" s="4">
        <f>STDEV(C96:C98)</f>
        <v>0.25246963466445832</v>
      </c>
      <c r="E98" s="1">
        <f>AVERAGE(C96:C98)</f>
        <v>28.779999415079754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11.425666173299156</v>
      </c>
      <c r="L98" s="1">
        <f>K98-$K$7</f>
        <v>-1.7166668574015258</v>
      </c>
      <c r="M98" s="27">
        <f>SQRT((D98*D98)+(H98*H98))</f>
        <v>0.2532000240360065</v>
      </c>
      <c r="N98" s="14"/>
      <c r="O98" s="35">
        <f>POWER(2,-L98)</f>
        <v>3.2867616928771195</v>
      </c>
      <c r="P98" s="26">
        <f>M98/SQRT((COUNT(C96:C98)+COUNT(G96:G98)/2))</f>
        <v>0.11935963599497136</v>
      </c>
    </row>
    <row r="99" spans="2:16">
      <c r="B99" s="36" t="s">
        <v>39</v>
      </c>
      <c r="C99" s="30">
        <v>29.700000762939453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6" t="s">
        <v>39</v>
      </c>
      <c r="C100" s="30">
        <v>29.135000228881836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39</v>
      </c>
      <c r="C101" s="30">
        <v>29.951999664306641</v>
      </c>
      <c r="D101" s="4">
        <f>STDEV(C99:C101)</f>
        <v>0.41837326381675644</v>
      </c>
      <c r="E101" s="1">
        <f>AVERAGE(C99:C101)</f>
        <v>29.595666885375977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10.650000254313152</v>
      </c>
      <c r="L101" s="1">
        <f>K101-$K$7</f>
        <v>-2.4923327763875296</v>
      </c>
      <c r="M101" s="27">
        <f>SQRT((D101*D101)+(H101*H101))</f>
        <v>0.41994468841906446</v>
      </c>
      <c r="N101" s="14"/>
      <c r="O101" s="35">
        <f>POWER(2,-L101)</f>
        <v>5.6268705609012759</v>
      </c>
      <c r="P101" s="26">
        <f>M101/SQRT((COUNT(C99:C101)+COUNT(G99:G101)/2))</f>
        <v>0.19796382460292822</v>
      </c>
    </row>
    <row r="102" spans="2:16">
      <c r="B102" s="36" t="s">
        <v>40</v>
      </c>
      <c r="C102" s="30">
        <v>26.902999877929688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40</v>
      </c>
      <c r="C103" s="30">
        <v>26.885000228881836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40</v>
      </c>
      <c r="C104" s="30">
        <v>27.288000106811523</v>
      </c>
      <c r="D104" s="4">
        <f>STDEV(C102:C104)</f>
        <v>0.22765400106896683</v>
      </c>
      <c r="E104" s="1">
        <f>AVERAGE(C102:C104)</f>
        <v>27.025333404541016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9.3563334147135429</v>
      </c>
      <c r="L104" s="1">
        <f>K104-$K$7</f>
        <v>-3.785999615987139</v>
      </c>
      <c r="M104" s="27">
        <f>SQRT((D104*D104)+(H104*H104))</f>
        <v>0.2308296921256878</v>
      </c>
      <c r="N104" s="14"/>
      <c r="O104" s="35">
        <f>POWER(2,-L104)</f>
        <v>13.794293048551548</v>
      </c>
      <c r="P104" s="26">
        <f>M104/SQRT((COUNT(C102:C104)+COUNT(G102:G104)/2))</f>
        <v>0.10881416040085125</v>
      </c>
    </row>
    <row r="105" spans="2:16">
      <c r="B105" s="36" t="s">
        <v>41</v>
      </c>
      <c r="C105" s="30">
        <v>29.135000228881836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6" t="s">
        <v>41</v>
      </c>
      <c r="C106" s="30">
        <v>29.895999908447266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6" t="s">
        <v>41</v>
      </c>
      <c r="C107" s="30">
        <v>29.524999618530273</v>
      </c>
      <c r="D107" s="4">
        <f>STDEV(C105:C107)</f>
        <v>0.38053936531868332</v>
      </c>
      <c r="E107" s="1">
        <f>AVERAGE(C105:C107)</f>
        <v>29.518666585286457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10.705333073933918</v>
      </c>
      <c r="L107" s="1">
        <f>K107-$K$7</f>
        <v>-2.4369999567667637</v>
      </c>
      <c r="M107" s="27">
        <f>SQRT((D107*D107)+(H107*H107))</f>
        <v>0.38106629588698709</v>
      </c>
      <c r="N107" s="14"/>
      <c r="O107" s="35">
        <f>POWER(2,-L107)</f>
        <v>5.4151449539342078</v>
      </c>
      <c r="P107" s="26">
        <f>M107/SQRT((COUNT(C105:C107)+COUNT(G105:G107)/2))</f>
        <v>0.17963637460221865</v>
      </c>
    </row>
    <row r="108" spans="2:16">
      <c r="B108" s="36" t="s">
        <v>42</v>
      </c>
      <c r="C108" s="30">
        <v>27.068000793457031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6" t="s">
        <v>42</v>
      </c>
      <c r="C109" s="30">
        <v>26.976999282836914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6" t="s">
        <v>42</v>
      </c>
      <c r="C110" s="30">
        <v>27.429000854492188</v>
      </c>
      <c r="D110" s="4">
        <f>STDEV(C108:C110)</f>
        <v>0.23906335972600526</v>
      </c>
      <c r="E110" s="1">
        <f>AVERAGE(C108:C110)</f>
        <v>27.158000310262043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8.4666671752929687</v>
      </c>
      <c r="L110" s="1">
        <f>K110-$K$7</f>
        <v>-4.6756658554077131</v>
      </c>
      <c r="M110" s="27">
        <f>SQRT((D110*D110)+(H110*H110))</f>
        <v>0.24849882425343794</v>
      </c>
      <c r="N110" s="14"/>
      <c r="O110" s="35">
        <f>POWER(2,-L110)</f>
        <v>25.557341269690124</v>
      </c>
      <c r="P110" s="26">
        <f>M110/SQRT((COUNT(C108:C110)+COUNT(G108:G110)/2))</f>
        <v>0.11714346916432673</v>
      </c>
    </row>
    <row r="111" spans="2:16">
      <c r="B111" s="36" t="s">
        <v>43</v>
      </c>
      <c r="C111" s="30">
        <v>32.680999755859375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6" t="s">
        <v>43</v>
      </c>
      <c r="C112" s="30">
        <v>36.581001281738281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6" t="s">
        <v>43</v>
      </c>
      <c r="C113" t="s">
        <v>79</v>
      </c>
      <c r="D113" s="4">
        <f>STDEV(C111:C113)</f>
        <v>2.7577175255868571</v>
      </c>
      <c r="E113" s="1">
        <f>AVERAGE(C111:C113)</f>
        <v>34.631000518798828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13.331000645955402</v>
      </c>
      <c r="L113" s="1">
        <f>K113-$K$7</f>
        <v>0.18866761525472064</v>
      </c>
      <c r="M113" s="27">
        <f>SQRT((D113*D113)+(H113*H113))</f>
        <v>2.7583072695785251</v>
      </c>
      <c r="N113" s="14"/>
      <c r="O113" s="39">
        <f>POWER(2,-L113)</f>
        <v>0.8774156746043158</v>
      </c>
      <c r="P113" s="26">
        <f>M113/SQRT((COUNT(C111:C113)+COUNT(G111:G113)/2))</f>
        <v>1.4743772528872501</v>
      </c>
    </row>
    <row r="114" spans="2:16">
      <c r="B114" s="36" t="s">
        <v>44</v>
      </c>
      <c r="C114" s="30">
        <v>27.118000030517578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6" t="s">
        <v>44</v>
      </c>
      <c r="C115" s="30">
        <v>27.156000137329102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6" t="s">
        <v>44</v>
      </c>
      <c r="C116" s="30">
        <v>27.461999893188477</v>
      </c>
      <c r="D116" s="4">
        <f>STDEV(C114:C116)</f>
        <v>0.18859823444773927</v>
      </c>
      <c r="E116" s="1">
        <f>AVERAGE(C114:C116)</f>
        <v>27.245333353678387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9.5996665954589844</v>
      </c>
      <c r="L116" s="1">
        <f>K116-$K$7</f>
        <v>-3.5426664352416974</v>
      </c>
      <c r="M116" s="27">
        <f>SQRT((D116*D116)+(H116*H116))</f>
        <v>0.21760191393077125</v>
      </c>
      <c r="N116" s="14"/>
      <c r="O116" s="35">
        <f>POWER(2,-L116)</f>
        <v>11.653298246748324</v>
      </c>
      <c r="P116" s="26">
        <f>M116/SQRT((COUNT(C114:C116)+COUNT(G114:G116)/2))</f>
        <v>0.10257852595974655</v>
      </c>
    </row>
    <row r="117" spans="2:16">
      <c r="B117" s="36" t="s">
        <v>45</v>
      </c>
      <c r="C117" s="30">
        <v>29.971000671386719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6" t="s">
        <v>45</v>
      </c>
      <c r="C118" s="30">
        <v>30.496999740600586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6" t="s">
        <v>45</v>
      </c>
      <c r="C119" s="30"/>
      <c r="D119" s="4">
        <f>STDEV(C117:C119)</f>
        <v>0.37193750873893766</v>
      </c>
      <c r="E119" s="1">
        <f>AVERAGE(C117:C119)</f>
        <v>30.234000205993652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11.420666694641113</v>
      </c>
      <c r="L119" s="1">
        <f>K119-$K$7</f>
        <v>-1.7216663360595685</v>
      </c>
      <c r="M119" s="27">
        <f>SQRT((D119*D119)+(H119*H119))</f>
        <v>0.3731539235258588</v>
      </c>
      <c r="N119" s="14"/>
      <c r="O119" s="35">
        <f>POWER(2,-L119)</f>
        <v>3.2981713110359325</v>
      </c>
      <c r="P119" s="26">
        <f>M119/SQRT((COUNT(C117:C119)+COUNT(G117:G119)/2))</f>
        <v>0.19945916205202971</v>
      </c>
    </row>
    <row r="120" spans="2:16">
      <c r="B120" s="36" t="s">
        <v>46</v>
      </c>
      <c r="C120" s="30">
        <v>27.149999618530273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6" t="s">
        <v>46</v>
      </c>
      <c r="C121" s="30">
        <v>27.194000244140625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6" t="s">
        <v>46</v>
      </c>
      <c r="C122" s="30">
        <v>27.409999847412109</v>
      </c>
      <c r="D122" s="4">
        <f>STDEV(C120:C122)</f>
        <v>0.13915938265537353</v>
      </c>
      <c r="E122" s="1">
        <f>AVERAGE(C120:C122)</f>
        <v>27.251333236694336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8.9000002543131522</v>
      </c>
      <c r="L122" s="1">
        <f>K122-$K$7</f>
        <v>-4.2423327763875296</v>
      </c>
      <c r="M122" s="27">
        <f>SQRT((D122*D122)+(H122*H122))</f>
        <v>0.14220281269626886</v>
      </c>
      <c r="N122" s="14"/>
      <c r="O122" s="35">
        <f>POWER(2,-L122)</f>
        <v>18.926461135034163</v>
      </c>
      <c r="P122" s="26">
        <f>M122/SQRT((COUNT(C120:C122)+COUNT(G120:G122)/2))</f>
        <v>6.7035048774221465E-2</v>
      </c>
    </row>
    <row r="123" spans="2:16">
      <c r="B123" s="36" t="s">
        <v>47</v>
      </c>
      <c r="C123" s="30">
        <v>29.215000152587891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6" t="s">
        <v>47</v>
      </c>
      <c r="C124" s="30">
        <v>29.451999664306641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6" t="s">
        <v>47</v>
      </c>
      <c r="C125" s="30">
        <v>29.899999618530273</v>
      </c>
      <c r="D125" s="4">
        <f>STDEV(C123:C125)</f>
        <v>0.34787377880505566</v>
      </c>
      <c r="E125" s="1">
        <f>AVERAGE(C123:C125)</f>
        <v>29.522333145141602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9.6610005696614571</v>
      </c>
      <c r="L125" s="1">
        <f>K125-$K$7</f>
        <v>-3.4813324610392247</v>
      </c>
      <c r="M125" s="27">
        <f>SQRT((D125*D125)+(H125*H125))</f>
        <v>0.34916542914898313</v>
      </c>
      <c r="N125" s="14"/>
      <c r="O125" s="35">
        <f>POWER(2,-L125)</f>
        <v>11.168259479668977</v>
      </c>
      <c r="P125" s="26">
        <f>M125/SQRT((COUNT(C123:C125)+COUNT(G123:G125)/2))</f>
        <v>0.16459816180477133</v>
      </c>
    </row>
    <row r="126" spans="2:16">
      <c r="B126" s="36" t="s">
        <v>48</v>
      </c>
      <c r="C126" s="30">
        <v>24.093999862670898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6" t="s">
        <v>48</v>
      </c>
      <c r="C127" s="30">
        <v>24.302999496459961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6" t="s">
        <v>48</v>
      </c>
      <c r="C128" s="30">
        <v>24.072000503540039</v>
      </c>
      <c r="D128" s="4">
        <f>STDEV(C126:C128)</f>
        <v>0.12749206083527245</v>
      </c>
      <c r="E128" s="1">
        <f>AVERAGE(C126:C128)</f>
        <v>24.156333287556965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7.0209999084472656</v>
      </c>
      <c r="L128" s="1">
        <f>K128-$K$7</f>
        <v>-6.1213331222534162</v>
      </c>
      <c r="M128" s="27">
        <f>SQRT((D128*D128)+(H128*H128))</f>
        <v>0.1288819924324352</v>
      </c>
      <c r="N128" s="14"/>
      <c r="O128" s="35">
        <f>POWER(2,-L128)</f>
        <v>69.61532953012906</v>
      </c>
      <c r="P128" s="26">
        <f>M128/SQRT((COUNT(C126:C128)+COUNT(G126:G128)/2))</f>
        <v>6.0755553881205494E-2</v>
      </c>
    </row>
    <row r="129" spans="2:16">
      <c r="B129" s="36" t="s">
        <v>49</v>
      </c>
      <c r="C129" s="30">
        <v>26.969999313354492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6" t="s">
        <v>49</v>
      </c>
      <c r="C130" s="30">
        <v>26.66200065612793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6" t="s">
        <v>49</v>
      </c>
      <c r="C131" s="30">
        <v>26.795000076293945</v>
      </c>
      <c r="D131" s="4">
        <f t="shared" ref="D131" si="0">STDEV(C129:C131)</f>
        <v>0.154475861970749</v>
      </c>
      <c r="E131" s="1">
        <f t="shared" ref="E131" si="1">AVERAGE(C129:C131)</f>
        <v>26.809000015258789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7.4916667938232422</v>
      </c>
      <c r="L131" s="1">
        <f t="shared" ref="L131" si="5">K131-$K$7</f>
        <v>-5.6506662368774396</v>
      </c>
      <c r="M131" s="27">
        <f t="shared" ref="M131" si="6">SQRT((D131*D131)+(H131*H131))</f>
        <v>0.21818178579385231</v>
      </c>
      <c r="N131" s="14"/>
      <c r="O131" s="35">
        <f t="shared" ref="O131" si="7">POWER(2,-L131)</f>
        <v>50.236576171089901</v>
      </c>
      <c r="P131" s="26">
        <f t="shared" ref="P131" si="8">M131/SQRT((COUNT(C129:C131)+COUNT(G129:G131)/2))</f>
        <v>0.10285188017748248</v>
      </c>
    </row>
    <row r="132" spans="2:16">
      <c r="B132" s="36" t="s">
        <v>50</v>
      </c>
      <c r="C132" s="30">
        <v>25.513999938964844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6" t="s">
        <v>50</v>
      </c>
      <c r="C133" s="30">
        <v>25.62700080871582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6" t="s">
        <v>50</v>
      </c>
      <c r="C134" s="30">
        <v>25.709999084472656</v>
      </c>
      <c r="D134" s="4">
        <f t="shared" ref="D134" si="9">STDEV(C132:C134)</f>
        <v>9.8381549238053784E-2</v>
      </c>
      <c r="E134" s="1">
        <f t="shared" ref="E134" si="10">AVERAGE(C132:C134)</f>
        <v>25.616999944051106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8.7470003763834612</v>
      </c>
      <c r="L134" s="1">
        <f t="shared" ref="L134" si="14">K134-$K$7</f>
        <v>-4.3953326543172206</v>
      </c>
      <c r="M134" s="27">
        <f t="shared" ref="M134" si="15">SQRT((D134*D134)+(H134*H134))</f>
        <v>9.8630272790599105E-2</v>
      </c>
      <c r="N134" s="14"/>
      <c r="O134" s="35">
        <f t="shared" ref="O134" si="16">POWER(2,-L134)</f>
        <v>21.043935881017951</v>
      </c>
      <c r="P134" s="26">
        <f t="shared" ref="P134" si="17">M134/SQRT((COUNT(C132:C134)+COUNT(G132:G134)/2))</f>
        <v>4.6494756480341105E-2</v>
      </c>
    </row>
    <row r="135" spans="2:16">
      <c r="B135" s="36" t="s">
        <v>51</v>
      </c>
      <c r="C135" s="30">
        <v>29.784000396728516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6" t="s">
        <v>51</v>
      </c>
      <c r="C136" s="30"/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6" t="s">
        <v>51</v>
      </c>
      <c r="C137" s="30">
        <v>29.690000534057617</v>
      </c>
      <c r="D137" s="4">
        <f t="shared" ref="D137" si="18">STDEV(C135:C137)</f>
        <v>6.6467940325196498E-2</v>
      </c>
      <c r="E137" s="1">
        <f t="shared" ref="E137" si="19">AVERAGE(C135:C137)</f>
        <v>29.737000465393066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10.914333661397297</v>
      </c>
      <c r="L137" s="1">
        <f t="shared" ref="L137" si="23">K137-$K$7</f>
        <v>-2.2279993693033848</v>
      </c>
      <c r="M137" s="27">
        <f t="shared" ref="M137" si="24">SQRT((D137*D137)+(H137*H137))</f>
        <v>0.10030117734830971</v>
      </c>
      <c r="N137" s="14"/>
      <c r="O137" s="35">
        <f t="shared" ref="O137" si="25">POWER(2,-L137)</f>
        <v>4.6848386768245716</v>
      </c>
      <c r="P137" s="26">
        <f t="shared" ref="P137" si="26">M137/SQRT((COUNT(C135:C137)+COUNT(G135:G137)/2))</f>
        <v>5.3613234446775161E-2</v>
      </c>
    </row>
    <row r="138" spans="2:16">
      <c r="B138" s="36" t="s">
        <v>52</v>
      </c>
      <c r="C138" s="30">
        <v>26.240999221801758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6" t="s">
        <v>52</v>
      </c>
      <c r="C139" s="30">
        <v>26.299999237060547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6" t="s">
        <v>52</v>
      </c>
      <c r="C140" s="30">
        <v>25.849000930786133</v>
      </c>
      <c r="D140" s="4">
        <f t="shared" ref="D140" si="27">STDEV(C138:C140)</f>
        <v>0.2451336826514747</v>
      </c>
      <c r="E140" s="1">
        <f t="shared" ref="E140" si="28">AVERAGE(C138:C140)</f>
        <v>26.12999979654948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9.464333216349285</v>
      </c>
      <c r="L140" s="1">
        <f t="shared" ref="L140" si="32">K140-$K$7</f>
        <v>-3.6779998143513968</v>
      </c>
      <c r="M140" s="27">
        <f t="shared" ref="M140" si="33">SQRT((D140*D140)+(H140*H140))</f>
        <v>0.2534774886069267</v>
      </c>
      <c r="N140" s="14"/>
      <c r="O140" s="35">
        <f t="shared" ref="O140" si="34">POWER(2,-L140)</f>
        <v>12.799360406279122</v>
      </c>
      <c r="P140" s="26">
        <f t="shared" ref="P140" si="35">M140/SQRT((COUNT(C138:C140)+COUNT(G138:G140)/2))</f>
        <v>0.11949043404806249</v>
      </c>
    </row>
    <row r="141" spans="2:16">
      <c r="B141" s="36" t="s">
        <v>53</v>
      </c>
      <c r="C141" s="30"/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6" t="s">
        <v>53</v>
      </c>
      <c r="C142" s="30">
        <v>31.608999252319336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6" t="s">
        <v>53</v>
      </c>
      <c r="C143" s="30">
        <v>30.843999862670898</v>
      </c>
      <c r="D143" s="4">
        <f t="shared" ref="D143" si="36">STDEV(C141:C143)</f>
        <v>0.5409362560239801</v>
      </c>
      <c r="E143" s="1">
        <f t="shared" ref="E143" si="37">AVERAGE(C141:C143)</f>
        <v>31.226499557495117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11.526166280110676</v>
      </c>
      <c r="L143" s="1">
        <f t="shared" ref="L143" si="41">K143-$K$7</f>
        <v>-1.6161667505900059</v>
      </c>
      <c r="M143" s="27">
        <f t="shared" ref="M143" si="42">SQRT((D143*D143)+(H143*H143))</f>
        <v>0.54110015368036557</v>
      </c>
      <c r="N143" s="14"/>
      <c r="O143" s="39">
        <f t="shared" ref="O143" si="43">POWER(2,-L143)</f>
        <v>3.0655942296013716</v>
      </c>
      <c r="P143" s="26">
        <f t="shared" ref="P143" si="44">M143/SQRT((COUNT(C141:C143)+COUNT(G141:G143)/2))</f>
        <v>0.28923019814323642</v>
      </c>
    </row>
    <row r="144" spans="2:16">
      <c r="B144" s="36" t="s">
        <v>54</v>
      </c>
      <c r="C144" s="30">
        <v>26.232000350952148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6" t="s">
        <v>54</v>
      </c>
      <c r="C145" s="30">
        <v>26.219999313354492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6" t="s">
        <v>54</v>
      </c>
      <c r="C146" s="30">
        <v>26.347000122070313</v>
      </c>
      <c r="D146" s="4">
        <f t="shared" ref="D146" si="45">STDEV(C144:C146)</f>
        <v>7.0116780772178991E-2</v>
      </c>
      <c r="E146" s="1">
        <f t="shared" ref="E146" si="46">AVERAGE(C144:C146)</f>
        <v>26.266333262125652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9.4113337198893241</v>
      </c>
      <c r="L146" s="1">
        <f t="shared" ref="L146" si="50">K146-$K$7</f>
        <v>-3.7309993108113577</v>
      </c>
      <c r="M146" s="27">
        <f t="shared" ref="M146" si="51">SQRT((D146*D146)+(H146*H146))</f>
        <v>7.909084929601376E-2</v>
      </c>
      <c r="N146" s="14"/>
      <c r="O146" s="35">
        <f t="shared" ref="O146" si="52">POWER(2,-L146)</f>
        <v>13.278307026269253</v>
      </c>
      <c r="P146" s="26">
        <f t="shared" ref="P146" si="53">M146/SQRT((COUNT(C144:C146)+COUNT(G144:G146)/2))</f>
        <v>3.7283783911343078E-2</v>
      </c>
    </row>
    <row r="147" spans="2:16">
      <c r="B147" s="36" t="s">
        <v>55</v>
      </c>
      <c r="C147" s="30">
        <v>30.732000350952148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6" t="s">
        <v>55</v>
      </c>
      <c r="C148" s="30">
        <v>30.226999282836914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6" t="s">
        <v>55</v>
      </c>
      <c r="C149" s="30">
        <v>30.398000717163086</v>
      </c>
      <c r="D149" s="4">
        <f t="shared" ref="D149" si="54">STDEV(C147:C149)</f>
        <v>0.25684733621043049</v>
      </c>
      <c r="E149" s="1">
        <f t="shared" ref="E149" si="55">AVERAGE(C147:C149)</f>
        <v>30.452333450317383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11.566333134969074</v>
      </c>
      <c r="L149" s="1">
        <f t="shared" ref="L149" si="59">K149-$K$7</f>
        <v>-1.5759998957316075</v>
      </c>
      <c r="M149" s="27">
        <f t="shared" ref="M149" si="60">SQRT((D149*D149)+(H149*H149))</f>
        <v>0.28678479233713849</v>
      </c>
      <c r="N149" s="14"/>
      <c r="O149" s="35">
        <f t="shared" ref="O149" si="61">POWER(2,-L149)</f>
        <v>2.9814205581206044</v>
      </c>
      <c r="P149" s="26">
        <f t="shared" ref="P149" si="62">M149/SQRT((COUNT(C147:C149)+COUNT(G147:G149)/2))</f>
        <v>0.13519164760184432</v>
      </c>
    </row>
    <row r="150" spans="2:16">
      <c r="B150" s="36" t="s">
        <v>56</v>
      </c>
      <c r="C150" s="30">
        <v>28.077999114990234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6" t="s">
        <v>56</v>
      </c>
      <c r="C151" s="30"/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6" t="s">
        <v>56</v>
      </c>
      <c r="C152" s="30">
        <v>27.857999801635742</v>
      </c>
      <c r="D152" s="4">
        <f t="shared" ref="D152" si="63">STDEV(C150:C152)</f>
        <v>0.15556300632934561</v>
      </c>
      <c r="E152" s="1">
        <f t="shared" ref="E152" si="64">AVERAGE(C150:C152)</f>
        <v>27.967999458312988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10.311332384745281</v>
      </c>
      <c r="L152" s="1">
        <f t="shared" ref="L152" si="68">K152-$K$7</f>
        <v>-2.8310006459554007</v>
      </c>
      <c r="M152" s="27">
        <f t="shared" ref="M152" si="69">SQRT((D152*D152)+(H152*H152))</f>
        <v>0.17684503411791072</v>
      </c>
      <c r="N152" s="14"/>
      <c r="O152" s="35">
        <f t="shared" ref="O152" si="70">POWER(2,-L152)</f>
        <v>7.1156751342902558</v>
      </c>
      <c r="P152" s="26">
        <f t="shared" ref="P152" si="71">M152/SQRT((COUNT(C150:C152)+COUNT(G150:G152)/2))</f>
        <v>9.4527646888795766E-2</v>
      </c>
    </row>
    <row r="153" spans="2:16">
      <c r="B153" s="36" t="s">
        <v>57</v>
      </c>
      <c r="C153" s="30">
        <v>31.832000732421875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6" t="s">
        <v>57</v>
      </c>
      <c r="C154" s="30"/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6" t="s">
        <v>57</v>
      </c>
      <c r="C155" s="30">
        <v>31.323999404907227</v>
      </c>
      <c r="D155" s="4">
        <f t="shared" ref="D155" si="72">STDEV(C153:C155)</f>
        <v>0.35921118353737619</v>
      </c>
      <c r="E155" s="1">
        <f t="shared" ref="E155" si="73">AVERAGE(C153:C155)</f>
        <v>31.578000068664551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13.587000211079914</v>
      </c>
      <c r="L155" s="1">
        <f t="shared" ref="L155" si="77">K155-$K$7</f>
        <v>0.44466718037923236</v>
      </c>
      <c r="M155" s="27">
        <f t="shared" ref="M155" si="78">SQRT((D155*D155)+(H155*H155))</f>
        <v>0.35930441914918926</v>
      </c>
      <c r="N155" s="14"/>
      <c r="O155" s="35">
        <f t="shared" ref="O155" si="79">POWER(2,-L155)</f>
        <v>0.73475379963403864</v>
      </c>
      <c r="P155" s="26">
        <f t="shared" ref="P155" si="80">M155/SQRT((COUNT(C153:C155)+COUNT(G153:G155)/2))</f>
        <v>0.19205629057286919</v>
      </c>
    </row>
    <row r="156" spans="2:16">
      <c r="B156" s="36" t="s">
        <v>58</v>
      </c>
      <c r="C156" s="30">
        <v>25.906000137329102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6" t="s">
        <v>58</v>
      </c>
      <c r="C157" s="30">
        <v>25.968999862670898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6" t="s">
        <v>58</v>
      </c>
      <c r="C158" s="30">
        <v>25.881000518798828</v>
      </c>
      <c r="D158" s="4">
        <f t="shared" ref="D158" si="81">STDEV(C156:C158)</f>
        <v>4.5346500860441098E-2</v>
      </c>
      <c r="E158" s="1">
        <f t="shared" ref="E158" si="82">AVERAGE(C156:C158)</f>
        <v>25.918666839599609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7.7800006866455078</v>
      </c>
      <c r="L158" s="1">
        <f t="shared" ref="L158" si="86">K158-$K$7</f>
        <v>-5.362332344055174</v>
      </c>
      <c r="M158" s="27">
        <f t="shared" ref="M158" si="87">SQRT((D158*D158)+(H158*H158))</f>
        <v>4.594167251298318E-2</v>
      </c>
      <c r="N158" s="14"/>
      <c r="O158" s="35">
        <f t="shared" ref="O158" si="88">POWER(2,-L158)</f>
        <v>41.13607795212387</v>
      </c>
      <c r="P158" s="26">
        <f t="shared" ref="P158" si="89">M158/SQRT((COUNT(C156:C158)+COUNT(G156:G158)/2))</f>
        <v>2.1657112115321349E-2</v>
      </c>
    </row>
    <row r="159" spans="2:16">
      <c r="B159" s="31" t="s">
        <v>59</v>
      </c>
      <c r="C159" t="s">
        <v>79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1" t="s">
        <v>59</v>
      </c>
      <c r="C160" t="s">
        <v>79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1" t="s">
        <v>59</v>
      </c>
      <c r="C161" s="30">
        <v>33.220001220703125</v>
      </c>
      <c r="D161" s="4" t="e">
        <f t="shared" ref="D161" si="90">STDEV(C159:C161)</f>
        <v>#DIV/0!</v>
      </c>
      <c r="E161" s="1">
        <f t="shared" ref="E161" si="91">AVERAGE(C159:C161)</f>
        <v>33.220001220703125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10.161668141682942</v>
      </c>
      <c r="L161" s="1">
        <f t="shared" ref="L161" si="95">K161-$K$7</f>
        <v>-2.9806648890177403</v>
      </c>
      <c r="M161" s="27" t="e">
        <f t="shared" ref="M161" si="96">SQRT((D161*D161)+(H161*H161))</f>
        <v>#DIV/0!</v>
      </c>
      <c r="N161" s="14"/>
      <c r="O161" s="39">
        <f t="shared" ref="O161" si="97">POWER(2,-L161)</f>
        <v>7.8934986425314353</v>
      </c>
      <c r="P161" s="26" t="e">
        <f t="shared" ref="P161" si="98">M161/SQRT((COUNT(C159:C161)+COUNT(G159:G161)/2))</f>
        <v>#DIV/0!</v>
      </c>
    </row>
    <row r="162" spans="2:16">
      <c r="B162" s="36" t="s">
        <v>60</v>
      </c>
      <c r="C162" s="30">
        <v>24.583999633789063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6" t="s">
        <v>60</v>
      </c>
      <c r="C163" s="30">
        <v>24.281999588012695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6" t="s">
        <v>60</v>
      </c>
      <c r="C164" s="30">
        <v>24.517000198364258</v>
      </c>
      <c r="D164" s="4">
        <f t="shared" ref="D164" si="99">STDEV(C162:C164)</f>
        <v>0.15859709899722038</v>
      </c>
      <c r="E164" s="1">
        <f t="shared" ref="E164" si="100">AVERAGE(C162:C164)</f>
        <v>24.460999806722004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7.7956670125325509</v>
      </c>
      <c r="L164" s="1">
        <f t="shared" ref="L164" si="104">K164-$K$7</f>
        <v>-5.3466660181681309</v>
      </c>
      <c r="M164" s="27">
        <f t="shared" ref="M164" si="105">SQRT((D164*D164)+(H164*H164))</f>
        <v>0.15947840030447533</v>
      </c>
      <c r="N164" s="14"/>
      <c r="O164" s="35">
        <f t="shared" ref="O164" si="106">POWER(2,-L164)</f>
        <v>40.691795033179034</v>
      </c>
      <c r="P164" s="26">
        <f t="shared" ref="P164" si="107">M164/SQRT((COUNT(C162:C164)+COUNT(G162:G164)/2))</f>
        <v>7.5178838872051512E-2</v>
      </c>
    </row>
    <row r="165" spans="2:16">
      <c r="B165" s="36" t="s">
        <v>61</v>
      </c>
      <c r="C165" s="30">
        <v>26.483999252319336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6" t="s">
        <v>61</v>
      </c>
      <c r="C166" s="30">
        <v>26.33799934387207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6" t="s">
        <v>61</v>
      </c>
      <c r="C167" s="30">
        <v>26.267999649047852</v>
      </c>
      <c r="D167" s="4">
        <f t="shared" ref="D167" si="108">STDEV(C165:C167)</f>
        <v>0.11020568584509932</v>
      </c>
      <c r="E167" s="1">
        <f t="shared" ref="E167" si="109">AVERAGE(C165:C167)</f>
        <v>26.363332748413086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8.4539992014567069</v>
      </c>
      <c r="L167" s="1">
        <f t="shared" ref="L167" si="113">K167-$K$7</f>
        <v>-4.6883338292439749</v>
      </c>
      <c r="M167" s="27">
        <f t="shared" ref="M167" si="114">SQRT((D167*D167)+(H167*H167))</f>
        <v>0.11786291526229895</v>
      </c>
      <c r="N167" s="14"/>
      <c r="O167" s="35">
        <f t="shared" ref="O167" si="115">POWER(2,-L167)</f>
        <v>25.782742564349643</v>
      </c>
      <c r="P167" s="26">
        <f t="shared" ref="P167" si="116">M167/SQRT((COUNT(C165:C167)+COUNT(G165:G167)/2))</f>
        <v>5.5561111088258015E-2</v>
      </c>
    </row>
    <row r="168" spans="2:16">
      <c r="B168" s="36" t="s">
        <v>62</v>
      </c>
      <c r="C168" s="30">
        <v>25.531999588012695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6" t="s">
        <v>62</v>
      </c>
      <c r="C169" s="30">
        <v>25.500999450683594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6" t="s">
        <v>62</v>
      </c>
      <c r="C170" s="30"/>
      <c r="D170" s="4">
        <f t="shared" ref="D170" si="117">STDEV(C168:C170)</f>
        <v>2.1920407323121942E-2</v>
      </c>
      <c r="E170" s="1">
        <f t="shared" ref="E170" si="118">AVERAGE(C168:C170)</f>
        <v>25.516499519348145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8.6511659622192383</v>
      </c>
      <c r="L170" s="1">
        <f t="shared" ref="L170" si="122">K170-$K$7</f>
        <v>-4.4911670684814435</v>
      </c>
      <c r="M170" s="27">
        <f t="shared" ref="M170" si="123">SQRT((D170*D170)+(H170*H170))</f>
        <v>2.7255346685182678E-2</v>
      </c>
      <c r="N170" s="14"/>
      <c r="O170" s="35">
        <f t="shared" ref="O170" si="124">POWER(2,-L170)</f>
        <v>22.489303382372398</v>
      </c>
      <c r="P170" s="26">
        <f t="shared" ref="P170" si="125">M170/SQRT((COUNT(C168:C170)+COUNT(G168:G170)/2))</f>
        <v>1.4568595607671203E-2</v>
      </c>
    </row>
    <row r="171" spans="2:16">
      <c r="B171" s="36" t="s">
        <v>63</v>
      </c>
      <c r="C171" s="30">
        <v>29.756999969482422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6" t="s">
        <v>63</v>
      </c>
      <c r="C172" s="30">
        <v>29.729000091552734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6" t="s">
        <v>63</v>
      </c>
      <c r="C173" s="30">
        <v>29.430000305175781</v>
      </c>
      <c r="D173" s="4">
        <f t="shared" ref="D173" si="126">STDEV(C171:C173)</f>
        <v>0.18125196360947465</v>
      </c>
      <c r="E173" s="1">
        <f t="shared" ref="E173" si="127">AVERAGE(C171:C173)</f>
        <v>29.63866678873698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11.867999394734703</v>
      </c>
      <c r="L173" s="1">
        <f t="shared" ref="L173" si="131">K173-$K$7</f>
        <v>-1.2743336359659789</v>
      </c>
      <c r="M173" s="27">
        <f t="shared" ref="M173" si="132">SQRT((D173*D173)+(H173*H173))</f>
        <v>0.18406144514913111</v>
      </c>
      <c r="N173" s="14"/>
      <c r="O173" s="35">
        <f t="shared" ref="O173" si="133">POWER(2,-L173)</f>
        <v>2.4188706721898456</v>
      </c>
      <c r="P173" s="26">
        <f t="shared" ref="P173" si="134">M173/SQRT((COUNT(C171:C173)+COUNT(G171:G173)/2))</f>
        <v>8.6767397346630928E-2</v>
      </c>
    </row>
    <row r="174" spans="2:16">
      <c r="B174" s="36" t="s">
        <v>64</v>
      </c>
      <c r="C174" s="30">
        <v>25.620000839233398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6" t="s">
        <v>64</v>
      </c>
      <c r="C175" s="30">
        <v>25.499000549316406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6" t="s">
        <v>64</v>
      </c>
      <c r="C176" s="30">
        <v>25.618000030517578</v>
      </c>
      <c r="D176" s="4">
        <f t="shared" ref="D176" si="135">STDEV(C174:C176)</f>
        <v>6.9289188576647759E-2</v>
      </c>
      <c r="E176" s="1">
        <f t="shared" ref="E176" si="136">AVERAGE(C174:C176)</f>
        <v>25.579000473022461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8.853333791097004</v>
      </c>
      <c r="L176" s="1">
        <f t="shared" ref="L176" si="140">K176-$K$7</f>
        <v>-4.2889992396036778</v>
      </c>
      <c r="M176" s="27">
        <f t="shared" ref="M176" si="141">SQRT((D176*D176)+(H176*H176))</f>
        <v>9.0007254869852699E-2</v>
      </c>
      <c r="N176" s="14"/>
      <c r="O176" s="35">
        <f t="shared" ref="O176" si="142">POWER(2,-L176)</f>
        <v>19.548679323317995</v>
      </c>
      <c r="P176" s="26">
        <f t="shared" ref="P176" si="143">M176/SQRT((COUNT(C174:C176)+COUNT(G174:G176)/2))</f>
        <v>4.2429826849639168E-2</v>
      </c>
    </row>
    <row r="177" spans="2:16">
      <c r="B177" s="36" t="s">
        <v>65</v>
      </c>
      <c r="C177" s="30">
        <v>26.98699951171875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6" t="s">
        <v>65</v>
      </c>
      <c r="C178" s="30">
        <v>27.125999450683594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6" t="s">
        <v>65</v>
      </c>
      <c r="C179" s="30">
        <v>27.097999572753906</v>
      </c>
      <c r="D179" s="4">
        <f t="shared" ref="D179" si="144">STDEV(C177:C179)</f>
        <v>7.3514159346024524E-2</v>
      </c>
      <c r="E179" s="1">
        <f t="shared" ref="E179" si="145">AVERAGE(C177:C179)</f>
        <v>27.070332845052082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9.0739994049072266</v>
      </c>
      <c r="L179" s="1">
        <f t="shared" ref="L179" si="149">K179-$K$7</f>
        <v>-4.0683336257934553</v>
      </c>
      <c r="M179" s="27">
        <f t="shared" ref="M179" si="150">SQRT((D179*D179)+(H179*H179))</f>
        <v>7.9275877922389049E-2</v>
      </c>
      <c r="N179" s="14"/>
      <c r="O179" s="35">
        <f t="shared" ref="O179" si="151">POWER(2,-L179)</f>
        <v>16.776078657754102</v>
      </c>
      <c r="P179" s="26">
        <f t="shared" ref="P179" si="152">M179/SQRT((COUNT(C177:C179)+COUNT(G177:G179)/2))</f>
        <v>3.7371007242292142E-2</v>
      </c>
    </row>
    <row r="180" spans="2:16">
      <c r="B180" s="36" t="s">
        <v>66</v>
      </c>
      <c r="C180" s="30">
        <v>24.694999694824219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6" t="s">
        <v>66</v>
      </c>
      <c r="C181" s="30">
        <v>24.797000885009766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6" t="s">
        <v>66</v>
      </c>
      <c r="C182" s="30">
        <v>24.804000854492187</v>
      </c>
      <c r="D182" s="4">
        <f t="shared" ref="D182" si="153">STDEV(C180:C182)</f>
        <v>6.1011604334728763E-2</v>
      </c>
      <c r="E182" s="1">
        <f t="shared" ref="E182" si="154">AVERAGE(C180:C182)</f>
        <v>24.765333811442058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8.1528336207071952</v>
      </c>
      <c r="L182" s="1">
        <f t="shared" ref="L182" si="158">K182-$K$7</f>
        <v>-4.9894994099934866</v>
      </c>
      <c r="M182" s="27">
        <f t="shared" ref="M182" si="159">SQRT((D182*D182)+(H182*H182))</f>
        <v>6.1926854589060547E-2</v>
      </c>
      <c r="N182" s="14"/>
      <c r="O182" s="35">
        <f t="shared" ref="O182" si="160">POWER(2,-L182)</f>
        <v>31.767935022229562</v>
      </c>
      <c r="P182" s="26">
        <f t="shared" ref="P182" si="161">M182/SQRT((COUNT(C180:C182)+COUNT(G180:G182)/2))</f>
        <v>3.0963427294530273E-2</v>
      </c>
    </row>
    <row r="183" spans="2:16">
      <c r="B183" s="36" t="s">
        <v>67</v>
      </c>
      <c r="C183" s="30"/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6" t="s">
        <v>67</v>
      </c>
      <c r="C184" s="30">
        <v>30.52400016784668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6" t="s">
        <v>67</v>
      </c>
      <c r="C185" s="30">
        <v>30.586999893188477</v>
      </c>
      <c r="D185" s="4">
        <f t="shared" ref="D185" si="162">STDEV(C183:C185)</f>
        <v>4.4547533002074556E-2</v>
      </c>
      <c r="E185" s="1">
        <f t="shared" ref="E185" si="163">AVERAGE(C183:C185)</f>
        <v>30.555500030517578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11.863166173299152</v>
      </c>
      <c r="L185" s="1">
        <f t="shared" ref="L185" si="167">K185-$K$7</f>
        <v>-1.2791668574015294</v>
      </c>
      <c r="M185" s="27">
        <f t="shared" ref="M185" si="168">SQRT((D185*D185)+(H185*H185))</f>
        <v>7.2559063339957375E-2</v>
      </c>
      <c r="N185" s="14"/>
      <c r="O185" s="35">
        <f t="shared" ref="O185" si="169">POWER(2,-L185)</f>
        <v>2.4269878017566562</v>
      </c>
      <c r="P185" s="26">
        <f t="shared" ref="P185" si="170">M185/SQRT((COUNT(C183:C185)+COUNT(G183:G185)/2))</f>
        <v>3.8784450760478546E-2</v>
      </c>
    </row>
    <row r="186" spans="2:16">
      <c r="B186" s="36" t="s">
        <v>68</v>
      </c>
      <c r="C186" s="30">
        <v>25.711000442504883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6" t="s">
        <v>68</v>
      </c>
      <c r="C187" s="30">
        <v>25.367000579833984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6" t="s">
        <v>68</v>
      </c>
      <c r="C188" s="30">
        <v>25.496000289916992</v>
      </c>
      <c r="D188" s="4">
        <f t="shared" ref="D188" si="171">STDEV(C186:C188)</f>
        <v>0.17378238131455323</v>
      </c>
      <c r="E188" s="1">
        <f t="shared" ref="E188" si="172">AVERAGE(C186:C188)</f>
        <v>25.524667104085285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8.3646672566731759</v>
      </c>
      <c r="L188" s="1">
        <f t="shared" ref="L188" si="176">K188-$K$7</f>
        <v>-4.7776657740275059</v>
      </c>
      <c r="M188" s="27">
        <f t="shared" ref="M188" si="177">SQRT((D188*D188)+(H188*H188))</f>
        <v>0.17520367598724476</v>
      </c>
      <c r="N188" s="14"/>
      <c r="O188" s="35">
        <f t="shared" ref="O188" si="178">POWER(2,-L188)</f>
        <v>27.429677863296885</v>
      </c>
      <c r="P188" s="26">
        <f t="shared" ref="P188" si="179">M188/SQRT((COUNT(C186:C188)+COUNT(G186:G188)/2))</f>
        <v>8.2591804919594308E-2</v>
      </c>
    </row>
    <row r="189" spans="2:16">
      <c r="B189" s="36" t="s">
        <v>69</v>
      </c>
      <c r="C189" s="30">
        <v>28.83799934387207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6" t="s">
        <v>69</v>
      </c>
      <c r="C190" s="30">
        <v>28.399999618530273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6" t="s">
        <v>69</v>
      </c>
      <c r="C191" s="30">
        <v>28.291999816894531</v>
      </c>
      <c r="D191" s="4">
        <f t="shared" ref="D191" si="180">STDEV(C189:C191)</f>
        <v>0.28914333239533951</v>
      </c>
      <c r="E191" s="1">
        <f t="shared" ref="E191" si="181">AVERAGE(C189:C191)</f>
        <v>28.509999593098957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10.41366640726725</v>
      </c>
      <c r="L191" s="1">
        <f t="shared" ref="L191" si="185">K191-$K$7</f>
        <v>-2.7286666234334316</v>
      </c>
      <c r="M191" s="27">
        <f t="shared" ref="M191" si="186">SQRT((D191*D191)+(H191*H191))</f>
        <v>0.28918195449363043</v>
      </c>
      <c r="N191" s="14"/>
      <c r="O191" s="35">
        <f t="shared" ref="O191" si="187">POWER(2,-L191)</f>
        <v>6.6284273683714963</v>
      </c>
      <c r="P191" s="26">
        <f t="shared" ref="P191" si="188">M191/SQRT((COUNT(C189:C191)+COUNT(G189:G191)/2))</f>
        <v>0.1363216806794838</v>
      </c>
    </row>
    <row r="192" spans="2:16">
      <c r="B192" s="36" t="s">
        <v>70</v>
      </c>
      <c r="C192" s="30">
        <v>25.708000183105469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6" t="s">
        <v>70</v>
      </c>
      <c r="C193" s="30">
        <v>25.846000671386719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6" t="s">
        <v>70</v>
      </c>
      <c r="C194" s="30">
        <v>25.816999435424805</v>
      </c>
      <c r="D194" s="4">
        <f t="shared" ref="D194" si="189">STDEV(C192:C194)</f>
        <v>7.2762219431236314E-2</v>
      </c>
      <c r="E194" s="1">
        <f t="shared" ref="E194" si="190">AVERAGE(C192:C194)</f>
        <v>25.790333429972332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8.8940003712972029</v>
      </c>
      <c r="L194" s="1">
        <f t="shared" ref="L194" si="194">K194-$K$7</f>
        <v>-4.2483326594034789</v>
      </c>
      <c r="M194" s="27">
        <f t="shared" ref="M194" si="195">SQRT((D194*D194)+(H194*H194))</f>
        <v>7.5184185194120748E-2</v>
      </c>
      <c r="N194" s="14"/>
      <c r="O194" s="35">
        <f t="shared" ref="O194" si="196">POWER(2,-L194)</f>
        <v>19.005336439086257</v>
      </c>
      <c r="P194" s="26">
        <f t="shared" ref="P194" si="197">M194/SQRT((COUNT(C192:C194)+COUNT(G192:G194)/2))</f>
        <v>3.5442164792498676E-2</v>
      </c>
    </row>
    <row r="195" spans="2:16">
      <c r="B195" s="36" t="s">
        <v>71</v>
      </c>
      <c r="C195" s="30">
        <v>27.079999923706055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6" t="s">
        <v>71</v>
      </c>
      <c r="C196" s="30">
        <v>26.971000671386719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6" t="s">
        <v>71</v>
      </c>
      <c r="C197" s="30">
        <v>27.090000152587891</v>
      </c>
      <c r="D197" s="4">
        <f t="shared" ref="D197" si="198">STDEV(C195:C197)</f>
        <v>6.600721944102203E-2</v>
      </c>
      <c r="E197" s="1">
        <f t="shared" ref="E197" si="199">AVERAGE(C195:C197)</f>
        <v>27.047000249226887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9.2453339894612618</v>
      </c>
      <c r="L197" s="1">
        <f t="shared" ref="L197" si="203">K197-$K$7</f>
        <v>-3.89699904123942</v>
      </c>
      <c r="M197" s="27">
        <f t="shared" ref="M197" si="204">SQRT((D197*D197)+(H197*H197))</f>
        <v>0.14100757647273576</v>
      </c>
      <c r="N197" s="14"/>
      <c r="O197" s="35">
        <f t="shared" ref="O197" si="205">POWER(2,-L197)</f>
        <v>14.89750721696031</v>
      </c>
      <c r="P197" s="26">
        <f t="shared" ref="P197" si="206">M197/SQRT((COUNT(C195:C197)+COUNT(G195:G197)/2))</f>
        <v>6.6471609015034766E-2</v>
      </c>
    </row>
    <row r="198" spans="2:16">
      <c r="B198" s="36" t="s">
        <v>72</v>
      </c>
      <c r="C198" s="30">
        <v>26.895000457763672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6" t="s">
        <v>72</v>
      </c>
      <c r="C199" s="30">
        <v>27.134000778198242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6" t="s">
        <v>72</v>
      </c>
      <c r="C200" s="30">
        <v>27.280000686645508</v>
      </c>
      <c r="D200" s="4">
        <f t="shared" ref="D200" si="207">STDEV(C198:C200)</f>
        <v>0.19436319210587144</v>
      </c>
      <c r="E200" s="1">
        <f t="shared" ref="E200" si="208">AVERAGE(C198:C200)</f>
        <v>27.103000640869141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8.8775005340576172</v>
      </c>
      <c r="L200" s="1">
        <f t="shared" ref="L200" si="212">K200-$K$7</f>
        <v>-4.2648324966430646</v>
      </c>
      <c r="M200" s="27">
        <f t="shared" ref="M200" si="213">SQRT((D200*D200)+(H200*H200))</f>
        <v>0.1943953594783849</v>
      </c>
      <c r="N200" s="14"/>
      <c r="O200" s="35">
        <f t="shared" ref="O200" si="214">POWER(2,-L200)</f>
        <v>19.223944676760361</v>
      </c>
      <c r="P200" s="26">
        <f t="shared" ref="P200" si="215">M200/SQRT((COUNT(C198:C200)+COUNT(G198:G200)/2))</f>
        <v>9.7197679739192452E-2</v>
      </c>
    </row>
    <row r="201" spans="2:16">
      <c r="B201" s="36" t="s">
        <v>73</v>
      </c>
      <c r="C201" s="30">
        <v>27.900999069213867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6" t="s">
        <v>73</v>
      </c>
      <c r="C202" s="30">
        <v>28.023000717163086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6" t="s">
        <v>73</v>
      </c>
      <c r="C203" s="30">
        <v>27.538000106811523</v>
      </c>
      <c r="D203" s="4">
        <f t="shared" ref="D203" si="216">STDEV(C201:C203)</f>
        <v>0.25228232889907182</v>
      </c>
      <c r="E203" s="1">
        <f t="shared" ref="E203" si="217">AVERAGE(C201:C203)</f>
        <v>27.820666631062824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8.8836663564046212</v>
      </c>
      <c r="L203" s="1">
        <f t="shared" ref="L203" si="221">K203-$K$7</f>
        <v>-4.2586666742960606</v>
      </c>
      <c r="M203" s="27">
        <f t="shared" ref="M203" si="222">SQRT((D203*D203)+(H203*H203))</f>
        <v>0.25300860768338129</v>
      </c>
      <c r="N203" s="14"/>
      <c r="O203" s="35">
        <f t="shared" ref="O203" si="223">POWER(2,-L203)</f>
        <v>19.141960270039213</v>
      </c>
      <c r="P203" s="26">
        <f t="shared" ref="P203" si="224">M203/SQRT((COUNT(C201:C203)+COUNT(G201:G203)/2))</f>
        <v>0.11926940146099051</v>
      </c>
    </row>
    <row r="204" spans="2:16">
      <c r="B204" s="36" t="s">
        <v>74</v>
      </c>
      <c r="C204" s="30">
        <v>27.26099967956543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6" t="s">
        <v>74</v>
      </c>
      <c r="C205" s="30">
        <v>27.53700065612793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6" t="s">
        <v>74</v>
      </c>
      <c r="C206" s="30">
        <v>27.375</v>
      </c>
      <c r="D206" s="4">
        <f t="shared" ref="D206" si="225">STDEV(C204:C206)</f>
        <v>0.13869440310055658</v>
      </c>
      <c r="E206" s="1">
        <f t="shared" ref="E206" si="226">AVERAGE(C204:C206)</f>
        <v>27.391000111897785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9.2230002085367815</v>
      </c>
      <c r="L206" s="1">
        <f t="shared" ref="L206" si="230">K206-$K$7</f>
        <v>-3.9193328221639003</v>
      </c>
      <c r="M206" s="27">
        <f t="shared" ref="M206" si="231">SQRT((D206*D206)+(H206*H206))</f>
        <v>0.14112102244441571</v>
      </c>
      <c r="N206" s="14"/>
      <c r="O206" s="35">
        <f t="shared" ref="O206" si="232">POWER(2,-L206)</f>
        <v>15.12992385935466</v>
      </c>
      <c r="P206" s="26">
        <f t="shared" ref="P206" si="233">M206/SQRT((COUNT(C204:C206)+COUNT(G204:G206)/2))</f>
        <v>6.6525087958950221E-2</v>
      </c>
    </row>
    <row r="207" spans="2:16">
      <c r="B207" s="36" t="s">
        <v>75</v>
      </c>
      <c r="C207" s="30">
        <v>30.603000640869141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6" t="s">
        <v>75</v>
      </c>
      <c r="C208" s="30"/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6" t="s">
        <v>75</v>
      </c>
      <c r="C209" s="30">
        <v>30.825000762939453</v>
      </c>
      <c r="D209" s="4">
        <f t="shared" ref="D209" si="234">STDEV(C207:C209)</f>
        <v>0.1569777917401593</v>
      </c>
      <c r="E209" s="1">
        <f t="shared" ref="E209" si="235">AVERAGE(C207:C209)</f>
        <v>30.714000701904297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11.17566744486491</v>
      </c>
      <c r="L209" s="1">
        <f t="shared" ref="L209" si="239">K209-$K$7</f>
        <v>-1.9666655858357718</v>
      </c>
      <c r="M209" s="27">
        <f t="shared" ref="M209" si="240">SQRT((D209*D209)+(H209*H209))</f>
        <v>0.16690808181603359</v>
      </c>
      <c r="N209" s="14"/>
      <c r="O209" s="35">
        <f t="shared" ref="O209" si="241">POWER(2,-L209)</f>
        <v>3.9086369454832433</v>
      </c>
      <c r="P209" s="26">
        <f t="shared" ref="P209" si="242">M209/SQRT((COUNT(C207:C209)+COUNT(G207:G209)/2))</f>
        <v>8.9216122462747349E-2</v>
      </c>
    </row>
    <row r="210" spans="2:16">
      <c r="B210" s="36" t="s">
        <v>76</v>
      </c>
      <c r="C210" s="30">
        <v>26.653999328613281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6" t="s">
        <v>76</v>
      </c>
      <c r="C211" s="30">
        <v>26.368999481201172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6" t="s">
        <v>76</v>
      </c>
      <c r="C212" s="30">
        <v>26.613000869750977</v>
      </c>
      <c r="D212" s="4">
        <f t="shared" ref="D212" si="243">STDEV(C210:C212)</f>
        <v>0.15407923517260119</v>
      </c>
      <c r="E212" s="1">
        <f t="shared" ref="E212" si="244">AVERAGE(C210:C212)</f>
        <v>26.545333226521809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8.7740001678466797</v>
      </c>
      <c r="L212" s="1">
        <f t="shared" ref="L212" si="248">K212-$K$7</f>
        <v>-4.3683328628540021</v>
      </c>
      <c r="M212" s="27">
        <f t="shared" ref="M212" si="249">SQRT((D212*D212)+(H212*H212))</f>
        <v>0.27913242915406344</v>
      </c>
      <c r="N212" s="14"/>
      <c r="O212" s="35">
        <f t="shared" ref="O212" si="250">POWER(2,-L212)</f>
        <v>20.653764595009445</v>
      </c>
      <c r="P212" s="26">
        <f t="shared" ref="P212" si="251">M212/SQRT((COUNT(C210:C212)+COUNT(G210:G212)/2))</f>
        <v>0.13158428900260788</v>
      </c>
    </row>
    <row r="213" spans="2:16">
      <c r="B213" s="36" t="s">
        <v>77</v>
      </c>
      <c r="C213" s="30"/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6" t="s">
        <v>77</v>
      </c>
      <c r="C214" s="30">
        <v>30.312999725341797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6" t="s">
        <v>77</v>
      </c>
      <c r="C215" s="30">
        <v>29.948999404907227</v>
      </c>
      <c r="D215" s="4">
        <f t="shared" ref="D215" si="252">STDEV(C213:C215)</f>
        <v>0.25738709493336087</v>
      </c>
      <c r="E215" s="1">
        <f t="shared" ref="E215" si="253">AVERAGE(C213:C215)</f>
        <v>30.130999565124512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11.719333330790203</v>
      </c>
      <c r="L215" s="1">
        <f t="shared" ref="L215" si="257">K215-$K$7</f>
        <v>-1.4229996999104788</v>
      </c>
      <c r="M215" s="27">
        <f t="shared" ref="M215" si="258">SQRT((D215*D215)+(H215*H215))</f>
        <v>0.2579117082441027</v>
      </c>
      <c r="N215" s="14"/>
      <c r="O215" s="35">
        <f t="shared" ref="O215" si="259">POWER(2,-L215)</f>
        <v>2.6814246254076513</v>
      </c>
      <c r="P215" s="26">
        <f t="shared" ref="P215" si="260">M215/SQRT((COUNT(C213:C215)+COUNT(G213:G215)/2))</f>
        <v>0.1378596068981475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61" workbookViewId="0">
      <selection activeCell="T7" sqref="T7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1406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27.143999099731445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27.27400016784668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27.156000137329102</v>
      </c>
      <c r="D7" s="4">
        <f>STDEV(C5:C8)</f>
        <v>7.1842779521989933E-2</v>
      </c>
      <c r="E7" s="1">
        <f>AVERAGE(C5:C8)</f>
        <v>27.191333134969074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13.142333030700682</v>
      </c>
      <c r="L7" s="1">
        <f>K7-$K$7</f>
        <v>0</v>
      </c>
      <c r="M7" s="27">
        <f>SQRT((D7*D7)+(H7*H7))</f>
        <v>7.9576343933806748E-2</v>
      </c>
      <c r="N7" s="14"/>
      <c r="O7" s="35">
        <f>POWER(2,-L7)</f>
        <v>1</v>
      </c>
      <c r="P7" s="26">
        <f>M7/SQRT((COUNT(C5:C8)+COUNT(G5:G8)/2))</f>
        <v>3.7512648278418492E-2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80</v>
      </c>
      <c r="C9" s="30"/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6" t="s">
        <v>80</v>
      </c>
      <c r="C10" s="30">
        <v>30.409000396728516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80</v>
      </c>
      <c r="C11" s="30">
        <v>30.308000564575195</v>
      </c>
      <c r="D11" s="4">
        <f>STDEV(C9:C11)</f>
        <v>7.1417666214315889E-2</v>
      </c>
      <c r="E11" s="1">
        <f>AVERAGE(C9:C11)</f>
        <v>30.358500480651855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10.68616771697998</v>
      </c>
      <c r="L11" s="1">
        <f>K11-$K$7</f>
        <v>-2.4561653137207013</v>
      </c>
      <c r="M11" s="27">
        <f>SQRT((D11*D11)+(H11*H11))</f>
        <v>8.3646933440523596E-2</v>
      </c>
      <c r="N11" s="14"/>
      <c r="O11" s="35">
        <f>POWER(2,-L11)</f>
        <v>5.4875619201653425</v>
      </c>
      <c r="P11" s="26">
        <f>M11/SQRT((COUNT(C9:C11)+COUNT(G9:G11)/2))</f>
        <v>4.4711166626960473E-2</v>
      </c>
    </row>
    <row r="12" spans="2:16">
      <c r="B12" s="36" t="s">
        <v>81</v>
      </c>
      <c r="C12" s="30">
        <v>30.802999496459961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6" t="s">
        <v>81</v>
      </c>
      <c r="C13" s="30">
        <v>31.173000335693359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81</v>
      </c>
      <c r="C14" s="30">
        <v>30.829000473022461</v>
      </c>
      <c r="D14" s="4">
        <f>STDEV(C12:C14)</f>
        <v>0.20652383935547855</v>
      </c>
      <c r="E14" s="1">
        <f>AVERAGE(C12:C14)</f>
        <v>30.935000101725262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10.607667287190758</v>
      </c>
      <c r="L14" s="1">
        <f>K14-$K$7</f>
        <v>-2.5346657435099242</v>
      </c>
      <c r="M14" s="27">
        <f>SQRT((D14*D14)+(H14*H14))</f>
        <v>0.20696481641042555</v>
      </c>
      <c r="N14" s="14"/>
      <c r="O14" s="35">
        <f>POWER(2,-L14)</f>
        <v>5.7944259582562871</v>
      </c>
      <c r="P14" s="26">
        <f>M14/SQRT((COUNT(C12:C14)+COUNT(G12:G14)/2))</f>
        <v>9.7564150100560521E-2</v>
      </c>
    </row>
    <row r="15" spans="2:16">
      <c r="B15" s="36" t="s">
        <v>82</v>
      </c>
      <c r="C15" s="30">
        <v>27.299999237060547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6" t="s">
        <v>82</v>
      </c>
      <c r="C16" s="30">
        <v>27.78700065612793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82</v>
      </c>
      <c r="C17" s="30">
        <v>27.33799934387207</v>
      </c>
      <c r="D17" s="4">
        <f>STDEV(C15:C17)</f>
        <v>0.2708679163658802</v>
      </c>
      <c r="E17" s="1">
        <f>AVERAGE(C15:C17)</f>
        <v>27.474999745686848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7.4239991505940743</v>
      </c>
      <c r="L17" s="1">
        <f>K17-$K$7</f>
        <v>-5.7183338801066075</v>
      </c>
      <c r="M17" s="27">
        <f>SQRT((D17*D17)+(H17*H17))</f>
        <v>0.27539499007637702</v>
      </c>
      <c r="N17" s="14"/>
      <c r="O17" s="35">
        <f>POWER(2,-L17)</f>
        <v>52.648987440531222</v>
      </c>
      <c r="P17" s="26">
        <f>M17/SQRT((COUNT(C15:C17)+COUNT(G15:G17)/2))</f>
        <v>0.12982244332520546</v>
      </c>
    </row>
    <row r="18" spans="2:16">
      <c r="B18" s="36" t="s">
        <v>83</v>
      </c>
      <c r="C18" s="30">
        <v>27.826999664306641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6" t="s">
        <v>83</v>
      </c>
      <c r="C19" s="30">
        <v>28.22599983215332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83</v>
      </c>
      <c r="C20" s="30">
        <v>28.451000213623047</v>
      </c>
      <c r="D20" s="4">
        <f>STDEV(C18:C20)</f>
        <v>0.31601766594868369</v>
      </c>
      <c r="E20" s="1">
        <f>AVERAGE(C18:C20)</f>
        <v>28.167999903361004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9.8887559033610017</v>
      </c>
      <c r="L20" s="1">
        <f>K20-$K$7</f>
        <v>-3.2535771273396801</v>
      </c>
      <c r="M20" s="27">
        <f>SQRT((D20*D20)+(H20*H20))</f>
        <v>0.32295307284287289</v>
      </c>
      <c r="N20" s="14"/>
      <c r="O20" s="35">
        <f>POWER(2,-L20)</f>
        <v>9.5372750696729902</v>
      </c>
      <c r="P20" s="26">
        <f>M20/SQRT((COUNT(C18:C20)+COUNT(G18:G20)/2))</f>
        <v>0.15224153854148564</v>
      </c>
    </row>
    <row r="21" spans="2:16">
      <c r="B21" s="36" t="s">
        <v>84</v>
      </c>
      <c r="C21" s="30">
        <v>27.224000930786133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6" t="s">
        <v>84</v>
      </c>
      <c r="C22" s="30">
        <v>27.629999160766602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84</v>
      </c>
      <c r="C23" s="30">
        <v>27.649999618530273</v>
      </c>
      <c r="D23" s="4">
        <f>STDEV(C21:C23)</f>
        <v>0.24038492153826949</v>
      </c>
      <c r="E23" s="1">
        <f>AVERAGE(C21:C23)</f>
        <v>27.501333236694336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8.58733304341634</v>
      </c>
      <c r="L23" s="1">
        <f>K23-$K$7</f>
        <v>-4.5549999872843419</v>
      </c>
      <c r="M23" s="27">
        <f>SQRT((D23*D23)+(H23*H23))</f>
        <v>0.24428652495937656</v>
      </c>
      <c r="N23" s="14"/>
      <c r="O23" s="35">
        <f>POWER(2,-L23)</f>
        <v>23.506697925269069</v>
      </c>
      <c r="P23" s="26">
        <f>M23/SQRT((COUNT(C21:C23)+COUNT(G21:G23)/2))</f>
        <v>0.11515777223418132</v>
      </c>
    </row>
    <row r="24" spans="2:16">
      <c r="B24" s="36" t="s">
        <v>85</v>
      </c>
      <c r="C24" s="30">
        <v>32.826000213623047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6" t="s">
        <v>85</v>
      </c>
      <c r="C25" s="30">
        <v>32.284000396728516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85</v>
      </c>
      <c r="C26" s="30"/>
      <c r="D26" s="4">
        <f>STDEV(C24:C26)</f>
        <v>0.38325174592799011</v>
      </c>
      <c r="E26" s="1">
        <f>AVERAGE(C24:C26)</f>
        <v>32.555000305175781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13.229333877563477</v>
      </c>
      <c r="L26" s="1">
        <f>K26-$K$7</f>
        <v>8.7000846862794745E-2</v>
      </c>
      <c r="M26" s="27">
        <f>SQRT((D26*D26)+(H26*H26))</f>
        <v>0.38374760675199282</v>
      </c>
      <c r="N26" s="14"/>
      <c r="O26" s="39">
        <f>POWER(2,-L26)</f>
        <v>0.94147791189298391</v>
      </c>
      <c r="P26" s="26">
        <f>M26/SQRT((COUNT(C24:C26)+COUNT(G24:G26)/2))</f>
        <v>0.2051217239229165</v>
      </c>
    </row>
    <row r="27" spans="2:16">
      <c r="B27" s="36" t="s">
        <v>86</v>
      </c>
      <c r="C27" s="30">
        <v>27.062000274658203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6" t="s">
        <v>86</v>
      </c>
      <c r="C28" s="30">
        <v>26.722000122070313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86</v>
      </c>
      <c r="C29" s="30">
        <v>26.471000671386719</v>
      </c>
      <c r="D29" s="4">
        <f>STDEV(C27:C29)</f>
        <v>0.29661460940371392</v>
      </c>
      <c r="E29" s="1">
        <f>AVERAGE(C27:C29)</f>
        <v>26.751667022705078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6.9333337148030587</v>
      </c>
      <c r="L29" s="1">
        <f>K29-$K$7</f>
        <v>-6.2089993158976231</v>
      </c>
      <c r="M29" s="27">
        <f>SQRT((D29*D29)+(H29*H29))</f>
        <v>0.29778778186671606</v>
      </c>
      <c r="N29" s="14"/>
      <c r="O29" s="35">
        <f>POWER(2,-L29)</f>
        <v>73.976714140951657</v>
      </c>
      <c r="P29" s="26">
        <f>M29/SQRT((COUNT(C27:C29)+COUNT(G27:G29)/2))</f>
        <v>0.14037850660830356</v>
      </c>
    </row>
    <row r="30" spans="2:16">
      <c r="B30" s="36" t="s">
        <v>87</v>
      </c>
      <c r="C30" s="30">
        <v>30.201999664306641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6" t="s">
        <v>87</v>
      </c>
      <c r="C31" s="30"/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87</v>
      </c>
      <c r="C32" s="30">
        <v>30.420999526977539</v>
      </c>
      <c r="D32" s="4">
        <f>STDEV(C30:C32)</f>
        <v>0.15485628797351494</v>
      </c>
      <c r="E32" s="1">
        <f>AVERAGE(C30:C32)</f>
        <v>30.31149959564209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12.075832684834797</v>
      </c>
      <c r="L32" s="1">
        <f>K32-$K$7</f>
        <v>-1.0665003458658848</v>
      </c>
      <c r="M32" s="27">
        <f>SQRT((D32*D32)+(H32*H32))</f>
        <v>0.15489610408248053</v>
      </c>
      <c r="N32" s="14"/>
      <c r="O32" s="35">
        <f>POWER(2,-L32)</f>
        <v>2.094346785385182</v>
      </c>
      <c r="P32" s="26">
        <f>M32/SQRT((COUNT(C30:C32)+COUNT(G30:G32)/2))</f>
        <v>8.2795450288959793E-2</v>
      </c>
    </row>
    <row r="33" spans="2:16">
      <c r="B33" s="36" t="s">
        <v>88</v>
      </c>
      <c r="C33" s="30">
        <v>29.934000015258789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6" t="s">
        <v>88</v>
      </c>
      <c r="C34" s="30">
        <v>29.73900032043457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88</v>
      </c>
      <c r="C35" s="30">
        <v>29.61199951171875</v>
      </c>
      <c r="D35" s="4">
        <f>STDEV(C33:C35)</f>
        <v>0.16219248373257494</v>
      </c>
      <c r="E35" s="1">
        <f>AVERAGE(C33:C35)</f>
        <v>29.761666615804035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11.980667114257812</v>
      </c>
      <c r="L35" s="1">
        <f>K35-$K$7</f>
        <v>-1.1616659164428693</v>
      </c>
      <c r="M35" s="27">
        <f>SQRT((D35*D35)+(H35*H35))</f>
        <v>0.17895623696266641</v>
      </c>
      <c r="N35" s="14"/>
      <c r="O35" s="35">
        <f>POWER(2,-L35)</f>
        <v>2.2371560859168937</v>
      </c>
      <c r="P35" s="26">
        <f>M35/SQRT((COUNT(C33:C35)+COUNT(G33:G35)/2))</f>
        <v>8.4360779127952076E-2</v>
      </c>
    </row>
    <row r="36" spans="2:16">
      <c r="B36" s="36" t="s">
        <v>89</v>
      </c>
      <c r="C36" s="30">
        <v>31.263999938964844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6" t="s">
        <v>89</v>
      </c>
      <c r="C37" s="30">
        <v>31.209999084472656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89</v>
      </c>
      <c r="C38" s="30">
        <v>31.181999206542969</v>
      </c>
      <c r="D38" s="4">
        <f>STDEV(C36:C38)</f>
        <v>4.1681741741614216E-2</v>
      </c>
      <c r="E38" s="1">
        <f>AVERAGE(C36:C38)</f>
        <v>31.218666076660156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13.38599967956543</v>
      </c>
      <c r="L38" s="1">
        <f>K38-$K$7</f>
        <v>0.24366664886474787</v>
      </c>
      <c r="M38" s="27">
        <f>SQRT((D38*D38)+(H38*H38))</f>
        <v>0.17246944165092123</v>
      </c>
      <c r="N38" s="14"/>
      <c r="O38" s="35">
        <f>POWER(2,-L38)</f>
        <v>0.84459601841735188</v>
      </c>
      <c r="P38" s="26">
        <f>M38/SQRT((COUNT(C36:C38)+COUNT(G36:G38)/2))</f>
        <v>8.1302874492549332E-2</v>
      </c>
    </row>
    <row r="39" spans="2:16">
      <c r="B39" s="36" t="s">
        <v>90</v>
      </c>
      <c r="C39" s="30">
        <v>25.236000061035156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6" t="s">
        <v>90</v>
      </c>
      <c r="C40" s="30">
        <v>24.995000839233398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90</v>
      </c>
      <c r="C41" s="30">
        <v>25.038000106811523</v>
      </c>
      <c r="D41" s="4">
        <f>STDEV(C39:C41)</f>
        <v>0.12853893300855629</v>
      </c>
      <c r="E41" s="1">
        <f>AVERAGE(C39:C41)</f>
        <v>25.089667002360027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6.1286671956380232</v>
      </c>
      <c r="L41" s="1">
        <f>K41-$K$7</f>
        <v>-7.0136658350626586</v>
      </c>
      <c r="M41" s="27">
        <f>SQRT((D41*D41)+(H41*H41))</f>
        <v>0.15125875286316759</v>
      </c>
      <c r="N41" s="14"/>
      <c r="O41" s="35">
        <f>POWER(2,-L41)</f>
        <v>129.21823239016572</v>
      </c>
      <c r="P41" s="26">
        <f>M41/SQRT((COUNT(C39:C41)+COUNT(G39:G41)/2))</f>
        <v>7.1304059908910616E-2</v>
      </c>
    </row>
    <row r="42" spans="2:16">
      <c r="B42" s="36" t="s">
        <v>91</v>
      </c>
      <c r="C42" s="30">
        <v>26.187999725341797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6" t="s">
        <v>91</v>
      </c>
      <c r="C43" s="30">
        <v>26.646999359130859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91</v>
      </c>
      <c r="C44" s="30">
        <v>26.586000442504883</v>
      </c>
      <c r="D44" s="4">
        <f>STDEV(C42:C44)</f>
        <v>0.24926762809943595</v>
      </c>
      <c r="E44" s="1">
        <f>AVERAGE(C42:C44)</f>
        <v>26.473666508992512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7.5323333740234375</v>
      </c>
      <c r="L44" s="1">
        <f>K44-$K$7</f>
        <v>-5.6099996566772443</v>
      </c>
      <c r="M44" s="27">
        <f>SQRT((D44*D44)+(H44*H44))</f>
        <v>0.25179291237186102</v>
      </c>
      <c r="N44" s="14"/>
      <c r="O44" s="35">
        <f>POWER(2,-L44)</f>
        <v>48.840283064058042</v>
      </c>
      <c r="P44" s="26">
        <f>M44/SQRT((COUNT(C42:C44)+COUNT(G42:G44)/2))</f>
        <v>0.11869631719523539</v>
      </c>
    </row>
    <row r="45" spans="2:16">
      <c r="B45" s="36" t="s">
        <v>92</v>
      </c>
      <c r="C45" s="30">
        <v>25.545000076293945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6" t="s">
        <v>92</v>
      </c>
      <c r="C46" s="30">
        <v>25.405000686645508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92</v>
      </c>
      <c r="C47" s="30">
        <v>25.451999664306641</v>
      </c>
      <c r="D47" s="4">
        <f>STDEV(C45:C47)</f>
        <v>7.1248169137804393E-2</v>
      </c>
      <c r="E47" s="1">
        <f>AVERAGE(C45:C47)</f>
        <v>25.467333475748699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7.5800005594889335</v>
      </c>
      <c r="L47" s="1">
        <f>K47-$K$7</f>
        <v>-5.5623324712117483</v>
      </c>
      <c r="M47" s="27">
        <f>SQRT((D47*D47)+(H47*H47))</f>
        <v>7.2915274764075985E-2</v>
      </c>
      <c r="N47" s="14"/>
      <c r="O47" s="35">
        <f>POWER(2,-L47)</f>
        <v>47.252949239425178</v>
      </c>
      <c r="P47" s="26">
        <f>M47/SQRT((COUNT(C45:C47)+COUNT(G45:G47)/2))</f>
        <v>3.4372590158505648E-2</v>
      </c>
    </row>
    <row r="48" spans="2:16">
      <c r="B48" s="36" t="s">
        <v>93</v>
      </c>
      <c r="C48" s="30">
        <v>29.672000885009766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6" t="s">
        <v>93</v>
      </c>
      <c r="C49" s="30">
        <v>29.524999618530273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93</v>
      </c>
      <c r="C50" s="30"/>
      <c r="D50" s="4">
        <f>STDEV(C48:C50)</f>
        <v>0.10394559237065965</v>
      </c>
      <c r="E50" s="1">
        <f>AVERAGE(C48:C50)</f>
        <v>29.59850025177002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11.338500658671062</v>
      </c>
      <c r="L50" s="1">
        <f>K50-$K$7</f>
        <v>-1.8038323720296194</v>
      </c>
      <c r="M50" s="27">
        <f>SQRT((D50*D50)+(H50*H50))</f>
        <v>0.2113947770663617</v>
      </c>
      <c r="N50" s="14"/>
      <c r="O50" s="35">
        <f>POWER(2,-L50)</f>
        <v>3.4914646647014265</v>
      </c>
      <c r="P50" s="26">
        <f>M50/SQRT((COUNT(C48:C50)+COUNT(G48:G50)/2))</f>
        <v>0.11299526130511184</v>
      </c>
    </row>
    <row r="51" spans="2:16">
      <c r="B51" s="36" t="s">
        <v>94</v>
      </c>
      <c r="C51" s="30">
        <v>25.916000366210938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6" t="s">
        <v>94</v>
      </c>
      <c r="C52" s="30">
        <v>25.964000701904297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94</v>
      </c>
      <c r="C53" s="30">
        <v>26.13599967956543</v>
      </c>
      <c r="D53" s="4">
        <f>STDEV(C51:C53)</f>
        <v>0.11567726542670208</v>
      </c>
      <c r="E53" s="1">
        <f>AVERAGE(C51:C53)</f>
        <v>26.005333582560223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7.517667134602867</v>
      </c>
      <c r="L53" s="1">
        <f>K53-$K$7</f>
        <v>-5.6246658960978149</v>
      </c>
      <c r="M53" s="27">
        <f>SQRT((D53*D53)+(H53*H53))</f>
        <v>0.13388636550759916</v>
      </c>
      <c r="N53" s="14"/>
      <c r="O53" s="35">
        <f>POWER(2,-L53)</f>
        <v>49.339318933629372</v>
      </c>
      <c r="P53" s="26">
        <f>M53/SQRT((COUNT(C51:C53)+COUNT(G51:G53)/2))</f>
        <v>6.3114637972562698E-2</v>
      </c>
    </row>
    <row r="54" spans="2:16">
      <c r="B54" s="36" t="s">
        <v>95</v>
      </c>
      <c r="C54" s="30">
        <v>29.218999862670898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6" t="s">
        <v>95</v>
      </c>
      <c r="C55" s="30">
        <v>29.259000778198242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95</v>
      </c>
      <c r="C56" s="30">
        <v>29.336999893188477</v>
      </c>
      <c r="D56" s="4">
        <f>STDEV(C54:C56)</f>
        <v>6.0011030075638135E-2</v>
      </c>
      <c r="E56" s="1">
        <f>AVERAGE(C54:C56)</f>
        <v>29.271666844685871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9.4936669667561837</v>
      </c>
      <c r="L56" s="1">
        <f>K56-$K$7</f>
        <v>-3.6486660639444981</v>
      </c>
      <c r="M56" s="27">
        <f>SQRT((D56*D56)+(H56*H56))</f>
        <v>8.0785431641899386E-2</v>
      </c>
      <c r="N56" s="14"/>
      <c r="O56" s="35">
        <f>POWER(2,-L56)</f>
        <v>12.541743931434352</v>
      </c>
      <c r="P56" s="26">
        <f>M56/SQRT((COUNT(C54:C56)+COUNT(G54:G56)/2))</f>
        <v>3.8082617690046228E-2</v>
      </c>
    </row>
    <row r="57" spans="2:16">
      <c r="B57" s="36" t="s">
        <v>96</v>
      </c>
      <c r="C57" s="30">
        <v>29.103000640869141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6" t="s">
        <v>96</v>
      </c>
      <c r="C58" s="30">
        <v>29.548999786376953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96</v>
      </c>
      <c r="C59" s="30">
        <v>29.555999755859375</v>
      </c>
      <c r="D59" s="4">
        <f>STDEV(C57:C59)</f>
        <v>0.25954204397615893</v>
      </c>
      <c r="E59" s="1">
        <f>AVERAGE(C57:C59)</f>
        <v>29.402666727701824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11.790333429972332</v>
      </c>
      <c r="L59" s="1">
        <f>K59-$K$7</f>
        <v>-1.3519996007283499</v>
      </c>
      <c r="M59" s="27">
        <f>SQRT((D59*D59)+(H59*H59))</f>
        <v>0.27301740841075034</v>
      </c>
      <c r="N59" s="14"/>
      <c r="O59" s="35">
        <f>POWER(2,-L59)</f>
        <v>2.5526568311997719</v>
      </c>
      <c r="P59" s="26">
        <f>M59/SQRT((COUNT(C57:C59)+COUNT(G57:G59)/2))</f>
        <v>0.12870164057947917</v>
      </c>
    </row>
    <row r="60" spans="2:16">
      <c r="B60" s="36" t="s">
        <v>97</v>
      </c>
      <c r="C60" s="30">
        <v>26.846000671386719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6" t="s">
        <v>97</v>
      </c>
      <c r="C61" s="30">
        <v>26.857000350952148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97</v>
      </c>
      <c r="C62" s="30">
        <v>27.166000366210937</v>
      </c>
      <c r="D62" s="4">
        <f>STDEV(C60:C62)</f>
        <v>0.18165985020894243</v>
      </c>
      <c r="E62" s="1">
        <f>AVERAGE(C60:C62)</f>
        <v>26.956333796183269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8.7419999440511091</v>
      </c>
      <c r="L62" s="1">
        <f>K62-$K$7</f>
        <v>-4.4003330866495727</v>
      </c>
      <c r="M62" s="27">
        <f>SQRT((D62*D62)+(H62*H62))</f>
        <v>0.18273101897329214</v>
      </c>
      <c r="N62" s="14"/>
      <c r="O62" s="35">
        <f>POWER(2,-L62)</f>
        <v>21.117001462176788</v>
      </c>
      <c r="P62" s="26">
        <f>M62/SQRT((COUNT(C60:C62)+COUNT(G60:G62)/2))</f>
        <v>8.6140228432761701E-2</v>
      </c>
    </row>
    <row r="63" spans="2:16">
      <c r="B63" s="36" t="s">
        <v>98</v>
      </c>
      <c r="C63" s="30">
        <v>30.674999237060547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6" t="s">
        <v>98</v>
      </c>
      <c r="C64" s="30">
        <v>30.409999847412109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98</v>
      </c>
      <c r="C65" s="30">
        <v>30.075000762939453</v>
      </c>
      <c r="D65" s="4">
        <f>STDEV(C63:C65)</f>
        <v>0.30067901824003512</v>
      </c>
      <c r="E65" s="1">
        <f>AVERAGE(C63:C65)</f>
        <v>30.386666615804035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12.079999923706055</v>
      </c>
      <c r="L65" s="1">
        <f>K65-$K$7</f>
        <v>-1.0623331069946271</v>
      </c>
      <c r="M65" s="27">
        <f>SQRT((D65*D65)+(H65*H65))</f>
        <v>0.30219901786721876</v>
      </c>
      <c r="N65" s="14"/>
      <c r="O65" s="35">
        <f>POWER(2,-L65)</f>
        <v>2.0883059726890032</v>
      </c>
      <c r="P65" s="26">
        <f>M65/SQRT((COUNT(C63:C65)+COUNT(G63:G65)/2))</f>
        <v>0.14245798320121669</v>
      </c>
    </row>
    <row r="66" spans="2:16">
      <c r="B66" s="36" t="s">
        <v>99</v>
      </c>
      <c r="C66" s="30">
        <v>30.851999282836914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6" t="s">
        <v>99</v>
      </c>
      <c r="C67" s="30">
        <v>31.167999267578125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99</v>
      </c>
      <c r="C68" s="30"/>
      <c r="D68" s="4">
        <f>STDEV(C66:C68)</f>
        <v>0.22344573206535581</v>
      </c>
      <c r="E68" s="1">
        <f>AVERAGE(C66:C68)</f>
        <v>31.00999927520752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13.016665458679199</v>
      </c>
      <c r="L68" s="1">
        <f>K68-$K$7</f>
        <v>-0.1256675720214826</v>
      </c>
      <c r="M68" s="27">
        <f>SQRT((D68*D68)+(H68*H68))</f>
        <v>0.22382653153342208</v>
      </c>
      <c r="N68" s="14"/>
      <c r="O68" s="35">
        <f>POWER(2,-L68)</f>
        <v>1.0910124553455731</v>
      </c>
      <c r="P68" s="26">
        <f>M68/SQRT((COUNT(C66:C68)+COUNT(G66:G68)/2))</f>
        <v>0.1196403135811456</v>
      </c>
    </row>
    <row r="69" spans="2:16">
      <c r="B69" s="36" t="s">
        <v>100</v>
      </c>
      <c r="C69" s="30">
        <v>29.448999404907227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6" t="s">
        <v>100</v>
      </c>
      <c r="C70" s="30">
        <v>30.304000854492188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100</v>
      </c>
      <c r="C71" s="30">
        <v>29.982000350952148</v>
      </c>
      <c r="D71" s="4">
        <f>STDEV(C69:C71)</f>
        <v>0.43181821243767321</v>
      </c>
      <c r="E71" s="1">
        <f>AVERAGE(C69:C71)</f>
        <v>29.911666870117187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11.707333246866863</v>
      </c>
      <c r="L71" s="1">
        <f>K71-$K$7</f>
        <v>-1.4349997838338187</v>
      </c>
      <c r="M71" s="27">
        <f>SQRT((D71*D71)+(H71*H71))</f>
        <v>0.43225840697395668</v>
      </c>
      <c r="N71" s="14"/>
      <c r="O71" s="35">
        <f>POWER(2,-L71)</f>
        <v>2.7038212609292192</v>
      </c>
      <c r="P71" s="26">
        <f>M71/SQRT((COUNT(C69:C71)+COUNT(G69:G71)/2))</f>
        <v>0.20376856719745282</v>
      </c>
    </row>
    <row r="72" spans="2:16">
      <c r="B72" s="36" t="s">
        <v>101</v>
      </c>
      <c r="C72" s="30">
        <v>27.072999954223633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6" t="s">
        <v>101</v>
      </c>
      <c r="C73" s="30">
        <v>26.972000122070313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101</v>
      </c>
      <c r="C74" s="30">
        <v>27.221000671386719</v>
      </c>
      <c r="D74" s="4">
        <f>STDEV(C72:C74)</f>
        <v>0.12523740917131396</v>
      </c>
      <c r="E74" s="1">
        <f>AVERAGE(C72:C74)</f>
        <v>27.088666915893555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9.2750002543131522</v>
      </c>
      <c r="L74" s="1">
        <f>K74-$K$7</f>
        <v>-3.8673327763875296</v>
      </c>
      <c r="M74" s="27">
        <f>SQRT((D74*D74)+(H74*H74))</f>
        <v>0.14285194979677662</v>
      </c>
      <c r="N74" s="14"/>
      <c r="O74" s="35">
        <f>POWER(2,-L74)</f>
        <v>14.594296624556177</v>
      </c>
      <c r="P74" s="26">
        <f>M74/SQRT((COUNT(C72:C74)+COUNT(G72:G74)/2))</f>
        <v>6.7341054938014011E-2</v>
      </c>
    </row>
    <row r="75" spans="2:16">
      <c r="B75" s="36" t="s">
        <v>102</v>
      </c>
      <c r="C75" s="30">
        <v>28.847999572753906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6" t="s">
        <v>102</v>
      </c>
      <c r="C76" s="30">
        <v>28.718000411987305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102</v>
      </c>
      <c r="C77" s="30">
        <v>28.329999923706055</v>
      </c>
      <c r="D77" s="4">
        <f>STDEV(C75:C77)</f>
        <v>0.26949576283626631</v>
      </c>
      <c r="E77" s="1">
        <f>AVERAGE(C75:C77)</f>
        <v>28.631999969482422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8.72100003560384</v>
      </c>
      <c r="L77" s="1">
        <f>K77-$K$7</f>
        <v>-4.4213329950968419</v>
      </c>
      <c r="M77" s="27">
        <f>SQRT((D77*D77)+(H77*H77))</f>
        <v>0.27127289273198396</v>
      </c>
      <c r="N77" s="14"/>
      <c r="O77" s="35">
        <f>POWER(2,-L77)</f>
        <v>21.426629120040889</v>
      </c>
      <c r="P77" s="26">
        <f>M77/SQRT((COUNT(C75:C77)+COUNT(G75:G77)/2))</f>
        <v>0.12787926800191785</v>
      </c>
    </row>
    <row r="78" spans="2:16">
      <c r="B78" s="36" t="s">
        <v>103</v>
      </c>
      <c r="C78" s="30">
        <v>23.75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6" t="s">
        <v>103</v>
      </c>
      <c r="C79" s="30">
        <v>23.736000061035156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103</v>
      </c>
      <c r="C80" s="30">
        <v>23.745000839233398</v>
      </c>
      <c r="D80" s="4">
        <f>STDEV(C78:C80)</f>
        <v>7.0946447827878187E-3</v>
      </c>
      <c r="E80" s="1">
        <f>AVERAGE(C78:C80)</f>
        <v>23.743666966756184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5.3246669769287109</v>
      </c>
      <c r="L80" s="1">
        <f>K80-$K$7</f>
        <v>-7.8176660537719709</v>
      </c>
      <c r="M80" s="27">
        <f>SQRT((D80*D80)+(H80*H80))</f>
        <v>4.18495856374669E-2</v>
      </c>
      <c r="N80" s="14"/>
      <c r="O80" s="35">
        <f>POWER(2,-L80)</f>
        <v>225.60669232187442</v>
      </c>
      <c r="P80" s="26">
        <f>M80/SQRT((COUNT(C78:C80)+COUNT(G78:G80)/2))</f>
        <v>1.972808386273333E-2</v>
      </c>
    </row>
    <row r="81" spans="2:16">
      <c r="B81" s="36" t="s">
        <v>104</v>
      </c>
      <c r="C81" s="30"/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6" t="s">
        <v>104</v>
      </c>
      <c r="C82" s="30">
        <v>30.584999084472656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104</v>
      </c>
      <c r="C83" s="30">
        <v>30.469999313354492</v>
      </c>
      <c r="D83" s="4">
        <f>STDEV(C81:C83)</f>
        <v>8.1317117992554686E-2</v>
      </c>
      <c r="E83" s="1">
        <f>AVERAGE(C81:C83)</f>
        <v>30.527499198913574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11.887832959493</v>
      </c>
      <c r="L83" s="1">
        <f>K83-$K$7</f>
        <v>-1.2545000712076817</v>
      </c>
      <c r="M83" s="27">
        <f>SQRT((D83*D83)+(H83*H83))</f>
        <v>0.1782101243599091</v>
      </c>
      <c r="N83" s="14"/>
      <c r="O83" s="35">
        <f>POWER(2,-L83)</f>
        <v>2.3858445898356733</v>
      </c>
      <c r="P83" s="26">
        <f>M83/SQRT((COUNT(C81:C83)+COUNT(G81:G83)/2))</f>
        <v>9.5257318315593795E-2</v>
      </c>
    </row>
    <row r="84" spans="2:16">
      <c r="B84" s="36" t="s">
        <v>105</v>
      </c>
      <c r="C84" s="30">
        <v>30.541000366210937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6" t="s">
        <v>105</v>
      </c>
      <c r="C85" s="30"/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105</v>
      </c>
      <c r="C86" s="30">
        <v>29.801000595092773</v>
      </c>
      <c r="D86" s="4">
        <f>STDEV(C84:C86)</f>
        <v>0.52325885623414692</v>
      </c>
      <c r="E86" s="1">
        <f>AVERAGE(C84:C86)</f>
        <v>30.171000480651855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10.83166726430257</v>
      </c>
      <c r="L86" s="1">
        <f>K86-$K$7</f>
        <v>-2.3106657663981114</v>
      </c>
      <c r="M86" s="27">
        <f>SQRT((D86*D86)+(H86*H86))</f>
        <v>0.5241967144595806</v>
      </c>
      <c r="N86" s="14"/>
      <c r="O86" s="39">
        <f>POWER(2,-L86)</f>
        <v>4.9611196998384903</v>
      </c>
      <c r="P86" s="26">
        <f>M86/SQRT((COUNT(C84:C86)+COUNT(G84:G86)/2))</f>
        <v>0.28019492982576005</v>
      </c>
    </row>
    <row r="87" spans="2:16">
      <c r="B87" s="36" t="s">
        <v>106</v>
      </c>
      <c r="C87" s="30">
        <v>27.881000518798828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6" t="s">
        <v>106</v>
      </c>
      <c r="C88" s="30">
        <v>28.429000854492188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106</v>
      </c>
      <c r="C89" s="30">
        <v>28.148000717163086</v>
      </c>
      <c r="D89" s="4">
        <f>STDEV(C87:C89)</f>
        <v>0.27402997130031437</v>
      </c>
      <c r="E89" s="1">
        <f>AVERAGE(C87:C89)</f>
        <v>28.152667363484699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10.156333923339844</v>
      </c>
      <c r="L89" s="1">
        <f>K89-$K$7</f>
        <v>-2.9859991073608381</v>
      </c>
      <c r="M89" s="27">
        <f>SQRT((D89*D89)+(H89*H89))</f>
        <v>0.28004059885060567</v>
      </c>
      <c r="N89" s="14"/>
      <c r="O89" s="35">
        <f>POWER(2,-L89)</f>
        <v>7.9227380734244299</v>
      </c>
      <c r="P89" s="26">
        <f>M89/SQRT((COUNT(C87:C89)+COUNT(G87:G89)/2))</f>
        <v>0.13201240430320332</v>
      </c>
    </row>
    <row r="90" spans="2:16">
      <c r="B90" s="36" t="s">
        <v>107</v>
      </c>
      <c r="C90" s="30">
        <v>31.684000015258789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6" t="s">
        <v>107</v>
      </c>
      <c r="C91" s="30">
        <v>31.600000381469727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107</v>
      </c>
      <c r="C92" s="30"/>
      <c r="D92" s="4">
        <f>STDEV(C90:C92)</f>
        <v>5.9396710669432744E-2</v>
      </c>
      <c r="E92" s="1">
        <f>AVERAGE(C90:C92)</f>
        <v>31.642000198364258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13.573666890462238</v>
      </c>
      <c r="L92" s="1">
        <f>K92-$K$7</f>
        <v>0.43133385976155658</v>
      </c>
      <c r="M92" s="27">
        <f>SQRT((D92*D92)+(H92*H92))</f>
        <v>0.16720764038888425</v>
      </c>
      <c r="N92" s="14"/>
      <c r="O92" s="35">
        <f>POWER(2,-L92)</f>
        <v>0.74157583606719235</v>
      </c>
      <c r="P92" s="26">
        <f>M92/SQRT((COUNT(C90:C92)+COUNT(G90:G92)/2))</f>
        <v>8.9376243255158513E-2</v>
      </c>
    </row>
    <row r="93" spans="2:16">
      <c r="B93" s="36" t="s">
        <v>108</v>
      </c>
      <c r="C93" s="30"/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6" t="s">
        <v>108</v>
      </c>
      <c r="C94" s="30">
        <v>29.056999206542969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108</v>
      </c>
      <c r="C95" s="30">
        <v>29.378000259399414</v>
      </c>
      <c r="D95" s="4">
        <f>STDEV(C93:C95)</f>
        <v>0.22698202124281386</v>
      </c>
      <c r="E95" s="1">
        <f>AVERAGE(C93:C95)</f>
        <v>29.217499732971191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8.907833417256672</v>
      </c>
      <c r="L95" s="1">
        <f>K95-$K$7</f>
        <v>-4.2344996134440098</v>
      </c>
      <c r="M95" s="27">
        <f>SQRT((D95*D95)+(H95*H95))</f>
        <v>0.23468946174411731</v>
      </c>
      <c r="N95" s="14"/>
      <c r="O95" s="35">
        <f>POWER(2,-L95)</f>
        <v>18.823977725872009</v>
      </c>
      <c r="P95" s="26">
        <f>M95/SQRT((COUNT(C93:C95)+COUNT(G93:G95)/2))</f>
        <v>0.1254467940189824</v>
      </c>
    </row>
    <row r="96" spans="2:16">
      <c r="B96" s="36" t="s">
        <v>109</v>
      </c>
      <c r="C96" s="30">
        <v>30.896999359130859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6" t="s">
        <v>109</v>
      </c>
      <c r="C97" s="30">
        <v>30.221000671386719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109</v>
      </c>
      <c r="C98" s="30"/>
      <c r="D98" s="4">
        <f>STDEV(C96:C98)</f>
        <v>0.47800325617708933</v>
      </c>
      <c r="E98" s="1">
        <f>AVERAGE(C96:C98)</f>
        <v>30.559000015258789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10.198999404907227</v>
      </c>
      <c r="L98" s="1">
        <f>K98-$K$7</f>
        <v>-2.9433336257934553</v>
      </c>
      <c r="M98" s="27">
        <f>SQRT((D98*D98)+(H98*H98))</f>
        <v>0.4945443331426887</v>
      </c>
      <c r="N98" s="14"/>
      <c r="O98" s="39">
        <f>POWER(2,-L98)</f>
        <v>7.6918659791400543</v>
      </c>
      <c r="P98" s="26">
        <f>M98/SQRT((COUNT(C96:C98)+COUNT(G96:G98)/2))</f>
        <v>0.26434506531293345</v>
      </c>
    </row>
    <row r="99" spans="2:16">
      <c r="B99" s="36" t="s">
        <v>110</v>
      </c>
      <c r="C99" s="30">
        <v>27.709999084472656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6" t="s">
        <v>110</v>
      </c>
      <c r="C100" s="30">
        <v>27.708999633789063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110</v>
      </c>
      <c r="C101" s="30"/>
      <c r="D101" s="4">
        <f>STDEV(C99:C101)</f>
        <v>7.0671835583067109E-4</v>
      </c>
      <c r="E101" s="1">
        <f>AVERAGE(C99:C101)</f>
        <v>27.709499359130859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7.6288324991861991</v>
      </c>
      <c r="L101" s="1">
        <f>K101-$K$7</f>
        <v>-5.5135005315144827</v>
      </c>
      <c r="M101" s="27">
        <f>SQRT((D101*D101)+(H101*H101))</f>
        <v>2.3363767499464276E-2</v>
      </c>
      <c r="N101" s="14"/>
      <c r="O101" s="35">
        <f>POWER(2,-L101)</f>
        <v>45.680309852477322</v>
      </c>
      <c r="P101" s="26">
        <f>M101/SQRT((COUNT(C99:C101)+COUNT(G99:G101)/2))</f>
        <v>1.2488459035319921E-2</v>
      </c>
    </row>
    <row r="102" spans="2:16">
      <c r="B102" s="36" t="s">
        <v>111</v>
      </c>
      <c r="C102" s="30">
        <v>30.396999359130859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111</v>
      </c>
      <c r="C103" s="30">
        <v>29.753000259399414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111</v>
      </c>
      <c r="C104" s="30">
        <v>30.552999496459961</v>
      </c>
      <c r="D104" s="4">
        <f>STDEV(C102:C104)</f>
        <v>0.42408129381819148</v>
      </c>
      <c r="E104" s="1">
        <f>AVERAGE(C102:C104)</f>
        <v>30.234333038330078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10.61566670735677</v>
      </c>
      <c r="L104" s="1">
        <f>K104-$K$7</f>
        <v>-2.5266663233439122</v>
      </c>
      <c r="M104" s="27">
        <f>SQRT((D104*D104)+(H104*H104))</f>
        <v>0.42933120039522676</v>
      </c>
      <c r="N104" s="14"/>
      <c r="O104" s="35">
        <f>POWER(2,-L104)</f>
        <v>5.7623860760333976</v>
      </c>
      <c r="P104" s="26">
        <f>M104/SQRT((COUNT(C102:C104)+COUNT(G102:G104)/2))</f>
        <v>0.20238866878295028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2014-04-12T04:39:28Z</dcterms:modified>
</cp:coreProperties>
</file>