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4" i="19" l="1"/>
  <c r="P14" s="1"/>
  <c r="M23"/>
  <c r="P23" s="1"/>
  <c r="M26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L101" s="1"/>
  <c r="O101" s="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<sst xmlns="http://schemas.openxmlformats.org/spreadsheetml/2006/main" count="438" uniqueCount="138">
  <si>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</si>
  <si>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</si>
  <si>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</si>
  <si>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</si>
  <si>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</si>
  <si>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</si>
  <si>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</si>
  <si>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</si>
  <si>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</si>
  <si>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</si>
  <si>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</si>
  <si>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</si>
  <si>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</si>
  <si>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</si>
  <si>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</si>
  <si>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</si>
  <si>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</si>
  <si>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</si>
  <si>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</si>
  <si>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</si>
  <si>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</si>
  <si>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</si>
  <si>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</si>
  <si>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</si>
  <si>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</si>
  <si>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</si>
  <si>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</si>
  <si>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</si>
  <si>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</si>
  <si>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</si>
  <si>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</si>
  <si>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</si>
  <si>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</si>
  <si>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</si>
  <si>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</si>
  <si>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</si>
  <si>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</si>
  <si>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</si>
  <si>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</si>
  <si>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</si>
  <si>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</si>
  <si>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</si>
  <si>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</si>
  <si>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</si>
  <si>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</si>
  <si>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</si>
  <si>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</si>
  <si>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</si>
  <si>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</si>
  <si>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</si>
  <si>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</si>
  <si>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</si>
  <si>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</si>
  <si>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</si>
  <si>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</si>
  <si>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</si>
  <si>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</si>
  <si>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</si>
  <si>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</si>
  <si>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</si>
  <si>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</si>
  <si>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</si>
  <si>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</si>
  <si>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</si>
  <si>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</si>
  <si>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</si>
  <si>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</si>
  <si>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</si>
  <si>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</si>
  <si>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</si>
  <si>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</si>
  <si>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</si>
  <si>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</si>
  <si>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</si>
  <si>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</si>
  <si>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</si>
  <si>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</si>
  <si>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</si>
  <si>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</si>
  <si>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</si>
  <si>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</si>
  <si>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</si>
  <si>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</si>
  <si>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</si>
  <si>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</si>
  <si>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</si>
  <si>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</si>
  <si>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</si>
  <si>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</si>
  <si>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</si>
  <si>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</si>
  <si>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</si>
  <si>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</si>
  <si>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</si>
  <si>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</si>
  <si>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</si>
  <si>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</si>
  <si>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</si>
  <si>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</si>
  <si>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</si>
  <si>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</si>
  <si>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</si>
  <si>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</si>
  <si>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</si>
  <si>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</si>
  <si>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</si>
  <si>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</si>
  <si>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</si>
  <si>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</si>
  <si>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</si>
  <si>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</si>
  <si>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</si>
  <si>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</si>
  <si>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</si>
  <si>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</si>
  <si>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</si>
  <si>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</si>
  <si>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</si>
  <si>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</si>
  <si>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</si>
  <si>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</si>
  <si>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</si>
  <si>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</si>
  <si>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</si>
  <si>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</si>
  <si>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</si>
  <si>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</si>
  <si>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</si>
  <si>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</si>
  <si>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</si>
  <si>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</si>
  <si>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</si>
  <si>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</si>
  <si>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</si>
  <si>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</si>
  <si>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</si>
  <si>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</si>
  <si>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CXCL2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</si>
</sst>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16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1" workbookViewId="0">
      <selection activeCell="O56" sqref="O56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570312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19.370000839233398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19.323999404907227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19.288999557495117</v>
      </c>
      <c r="D7" s="4">
        <f>STDEV(C5:C8)</f>
        <v>4.0624969583948525E-2</v>
      </c>
      <c r="E7" s="1">
        <f>AVERAGE(C5:C8)</f>
        <v>19.327666600545246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5.2786664962768537</v>
      </c>
      <c r="L7" s="1">
        <f>K7-$K$7</f>
        <v>0</v>
      </c>
      <c r="M7" s="27">
        <f>SQRT((D7*D7)+(H7*H7))</f>
        <v>5.3116830648326417E-2</v>
      </c>
      <c r="N7" s="14"/>
      <c r="O7" s="36">
        <f>POWER(2,-L7)</f>
        <v>1</v>
      </c>
      <c r="P7" s="26">
        <f>M7/SQRT((COUNT(C5:C8)+COUNT(G5:G8)/2))</f>
        <v>2.5039514097712701E-2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112</v>
      </c>
      <c r="C9" s="30">
        <v>29.679000854492188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5"/>
    </row>
    <row r="10" spans="2:16">
      <c r="B10" s="32" t="s">
        <v>112</v>
      </c>
      <c r="C10" s="30">
        <v>29.604000091552734</v>
      </c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112</v>
      </c>
      <c r="C11" s="30">
        <v>29.929000854492188</v>
      </c>
      <c r="D11" s="4">
        <f>STDEV(C9:C11)</f>
        <v>0.17017178102960484</v>
      </c>
      <c r="E11" s="1">
        <f>AVERAGE(C9:C11)</f>
        <v>29.737333933512371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10.39733378092448</v>
      </c>
      <c r="L11" s="1">
        <f>K11-$K$7</f>
        <v>5.1186672846476267</v>
      </c>
      <c r="M11" s="27">
        <f>SQRT((D11*D11)+(H11*H11))</f>
        <v>0.17421665791215651</v>
      </c>
      <c r="N11" s="14"/>
      <c r="O11" s="36">
        <f>POWER(2,-L11)</f>
        <v>2.8782440099032074E-2</v>
      </c>
      <c r="P11" s="26">
        <f>M11/SQRT((COUNT(C9:C11)+COUNT(G9:G11)/2))</f>
        <v>8.2126520136895254E-2</v>
      </c>
    </row>
    <row r="12" spans="2:16">
      <c r="B12" s="32" t="s">
        <v>113</v>
      </c>
      <c r="C12" s="30">
        <v>31.36400032043457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5"/>
    </row>
    <row r="13" spans="2:16">
      <c r="B13" s="32" t="s">
        <v>113</v>
      </c>
      <c r="C13" s="30">
        <v>31.945999145507812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113</v>
      </c>
      <c r="C14" s="30">
        <v>31.444000244140625</v>
      </c>
      <c r="D14" s="4">
        <f>STDEV(C12:C14)</f>
        <v>0.3154693638461632</v>
      </c>
      <c r="E14" s="1">
        <f>AVERAGE(C12:C14)</f>
        <v>31.584666570027668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13.96600023905436</v>
      </c>
      <c r="L14" s="1">
        <f>K14-$K$7</f>
        <v>8.6873337427775059</v>
      </c>
      <c r="M14" s="27">
        <f>SQRT((D14*D14)+(H14*H14))</f>
        <v>0.31604625907430506</v>
      </c>
      <c r="N14" s="14"/>
      <c r="O14" s="36">
        <f>POWER(2,-L14)</f>
        <v>2.4257830720988958E-3</v>
      </c>
      <c r="P14" s="26">
        <f>M14/SQRT((COUNT(C12:C14)+COUNT(G12:G14)/2))</f>
        <v>0.14898563530672104</v>
      </c>
    </row>
    <row r="15" spans="2:16">
      <c r="B15" s="31" t="s">
        <v>114</v>
      </c>
      <c r="C15" s="30"/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5"/>
    </row>
    <row r="16" spans="2:16">
      <c r="B16" s="31" t="s">
        <v>114</v>
      </c>
      <c r="C16" s="30">
        <v>31.843999862670898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1" t="s">
        <v>114</v>
      </c>
      <c r="C17" s="30">
        <v>31.257999420166016</v>
      </c>
      <c r="D17" s="4">
        <f>STDEV(C15:C17)</f>
        <v>0.41436488667352017</v>
      </c>
      <c r="E17" s="1">
        <f>AVERAGE(C15:C17)</f>
        <v>31.550999641418457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13.647666613260906</v>
      </c>
      <c r="L17" s="1">
        <f>K17-$K$7</f>
        <v>8.3690001169840524</v>
      </c>
      <c r="M17" s="27">
        <f>SQRT((D17*D17)+(H17*H17))</f>
        <v>0.41478260205762807</v>
      </c>
      <c r="N17" s="14"/>
      <c r="O17" s="43">
        <f>POWER(2,-L17)</f>
        <v>3.0246834572886226E-3</v>
      </c>
      <c r="P17" s="26">
        <f>M17/SQRT((COUNT(C15:C17)+COUNT(G15:G17)/2))</f>
        <v>0.22171062669917718</v>
      </c>
    </row>
    <row r="18" spans="2:16">
      <c r="B18" s="32" t="s">
        <v>115</v>
      </c>
      <c r="C18" s="30"/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5"/>
    </row>
    <row r="19" spans="2:16">
      <c r="B19" s="32" t="s">
        <v>115</v>
      </c>
      <c r="C19" s="30">
        <v>30.985000610351563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115</v>
      </c>
      <c r="C20" s="30">
        <v>30.52400016784668</v>
      </c>
      <c r="D20" s="4">
        <f>STDEV(C18:C20)</f>
        <v>0.32597653902520174</v>
      </c>
      <c r="E20" s="1">
        <f>AVERAGE(C18:C20)</f>
        <v>30.754500389099121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14.459833463033039</v>
      </c>
      <c r="L20" s="1">
        <f>K20-$K$7</f>
        <v>9.1811669667561855</v>
      </c>
      <c r="M20" s="27">
        <f>SQRT((D20*D20)+(H20*H20))</f>
        <v>0.3282454007233766</v>
      </c>
      <c r="N20" s="14"/>
      <c r="O20" s="36">
        <f>POWER(2,-L20)</f>
        <v>1.7226353211589516E-3</v>
      </c>
      <c r="P20" s="26">
        <f>M20/SQRT((COUNT(C18:C20)+COUNT(G18:G20)/2))</f>
        <v>0.17545454689874207</v>
      </c>
    </row>
    <row r="21" spans="2:16">
      <c r="B21" s="31" t="s">
        <v>116</v>
      </c>
      <c r="C21" s="30"/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5"/>
    </row>
    <row r="22" spans="2:16">
      <c r="B22" s="31" t="s">
        <v>116</v>
      </c>
      <c r="C22" s="30">
        <v>29.603000640869141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1" t="s">
        <v>116</v>
      </c>
      <c r="C23" s="30">
        <v>30.350000381469727</v>
      </c>
      <c r="D23" s="4">
        <f>STDEV(C21:C23)</f>
        <v>0.52820858212326627</v>
      </c>
      <c r="E23" s="1">
        <f>AVERAGE(C21:C23)</f>
        <v>29.976500511169434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13.64483420054118</v>
      </c>
      <c r="L23" s="1">
        <f>K23-$K$7</f>
        <v>8.3661677042643259</v>
      </c>
      <c r="M23" s="27">
        <f>SQRT((D23*D23)+(H23*H23))</f>
        <v>0.55911858371241308</v>
      </c>
      <c r="N23" s="14"/>
      <c r="O23" s="43">
        <f>POWER(2,-L23)</f>
        <v>3.0306275875553053E-3</v>
      </c>
      <c r="P23" s="26">
        <f>M23/SQRT((COUNT(C21:C23)+COUNT(G21:G23)/2))</f>
        <v>0.29886145411859066</v>
      </c>
    </row>
    <row r="24" spans="2:16">
      <c r="B24" s="31" t="s">
        <v>117</v>
      </c>
      <c r="C24" s="30">
        <v>29.898000717163086</v>
      </c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5"/>
    </row>
    <row r="25" spans="2:16">
      <c r="B25" s="31" t="s">
        <v>117</v>
      </c>
      <c r="C25" s="30">
        <v>30.642000198364258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1" t="s">
        <v>117</v>
      </c>
      <c r="C26" s="30"/>
      <c r="D26" s="4">
        <f>STDEV(C24:C26)</f>
        <v>0.52608707835662194</v>
      </c>
      <c r="E26" s="1">
        <f>AVERAGE(C24:C26)</f>
        <v>30.270000457763672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12.285999933878582</v>
      </c>
      <c r="L26" s="1">
        <f>K26-$K$7</f>
        <v>7.0073334376017282</v>
      </c>
      <c r="M26" s="27">
        <f>SQRT((D26*D26)+(H26*H26))</f>
        <v>0.52981000569626757</v>
      </c>
      <c r="N26" s="14"/>
      <c r="O26" s="43">
        <f>POWER(2,-L26)</f>
        <v>7.772888638713369E-3</v>
      </c>
      <c r="P26" s="26">
        <f>M26/SQRT((COUNT(C24:C26)+COUNT(G24:G26)/2))</f>
        <v>0.28319536020002622</v>
      </c>
    </row>
    <row r="27" spans="2:16">
      <c r="B27" s="32" t="s">
        <v>118</v>
      </c>
      <c r="C27" s="30"/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5"/>
    </row>
    <row r="28" spans="2:16">
      <c r="B28" s="32" t="s">
        <v>118</v>
      </c>
      <c r="C28" s="30">
        <v>30.166000366210938</v>
      </c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118</v>
      </c>
      <c r="C29" s="30">
        <v>30.691999435424805</v>
      </c>
      <c r="D29" s="4">
        <f>STDEV(C27:C29)</f>
        <v>0.37193750873893766</v>
      </c>
      <c r="E29" s="1">
        <f>AVERAGE(C27:C29)</f>
        <v>30.428999900817871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12.866332689921062</v>
      </c>
      <c r="L29" s="1">
        <f>K29-$K$7</f>
        <v>7.5876661936442087</v>
      </c>
      <c r="M29" s="27">
        <f>SQRT((D29*D29)+(H29*H29))</f>
        <v>0.37308960216350689</v>
      </c>
      <c r="N29" s="14"/>
      <c r="O29" s="36">
        <f>POWER(2,-L29)</f>
        <v>5.198581759488962E-3</v>
      </c>
      <c r="P29" s="26">
        <f>M29/SQRT((COUNT(C27:C29)+COUNT(G27:G29)/2))</f>
        <v>0.19942478083766238</v>
      </c>
    </row>
    <row r="30" spans="2:16">
      <c r="B30" s="31" t="s">
        <v>119</v>
      </c>
      <c r="C30" s="30">
        <v>31.13800048828125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5"/>
    </row>
    <row r="31" spans="2:16">
      <c r="B31" s="31" t="s">
        <v>119</v>
      </c>
      <c r="C31" s="30"/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1" t="s">
        <v>119</v>
      </c>
      <c r="C32" s="30">
        <v>30.194000244140625</v>
      </c>
      <c r="D32" s="4">
        <f>STDEV(C30:C32)</f>
        <v>0.66750897407359233</v>
      </c>
      <c r="E32" s="1">
        <f>AVERAGE(C30:C32)</f>
        <v>30.666000366210938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12.36400032043457</v>
      </c>
      <c r="L32" s="1">
        <f>K32-$K$7</f>
        <v>7.0853338241577166</v>
      </c>
      <c r="M32" s="27">
        <f>SQRT((D32*D32)+(H32*H32))</f>
        <v>0.66797695423976933</v>
      </c>
      <c r="N32" s="14"/>
      <c r="O32" s="43">
        <f>POWER(2,-L32)</f>
        <v>7.3638000853598487E-3</v>
      </c>
      <c r="P32" s="26">
        <f>M32/SQRT((COUNT(C30:C32)+COUNT(G30:G32)/2))</f>
        <v>0.35704870071799888</v>
      </c>
    </row>
    <row r="33" spans="2:16">
      <c r="B33" s="32" t="s">
        <v>120</v>
      </c>
      <c r="C33" s="30">
        <v>30.927000045776367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5"/>
    </row>
    <row r="34" spans="2:16">
      <c r="B34" s="32" t="s">
        <v>120</v>
      </c>
      <c r="C34" s="30">
        <v>31.51099967956543</v>
      </c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120</v>
      </c>
      <c r="C35" s="30">
        <v>30.753999710083008</v>
      </c>
      <c r="D35" s="4">
        <f>STDEV(C33:C35)</f>
        <v>0.39665972869528593</v>
      </c>
      <c r="E35" s="1">
        <f>AVERAGE(C33:C35)</f>
        <v>31.063999811808269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12.397666295369469</v>
      </c>
      <c r="L35" s="1">
        <f>K35-$K$7</f>
        <v>7.1189997990926148</v>
      </c>
      <c r="M35" s="27">
        <f>SQRT((D35*D35)+(H35*H35))</f>
        <v>0.39980019502764946</v>
      </c>
      <c r="N35" s="14"/>
      <c r="O35" s="36">
        <f>POWER(2,-L35)</f>
        <v>7.1939517612324292E-3</v>
      </c>
      <c r="P35" s="26">
        <f>M35/SQRT((COUNT(C33:C35)+COUNT(G33:G35)/2))</f>
        <v>0.18846761934917011</v>
      </c>
    </row>
    <row r="36" spans="2:16">
      <c r="B36" s="32" t="s">
        <v>121</v>
      </c>
      <c r="C36" s="30">
        <v>30.604000091552734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5"/>
    </row>
    <row r="37" spans="2:16">
      <c r="B37" s="32" t="s">
        <v>121</v>
      </c>
      <c r="C37" s="30">
        <v>30.193000793457031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121</v>
      </c>
      <c r="C38" s="30">
        <v>30.78700065612793</v>
      </c>
      <c r="D38" s="4">
        <f>STDEV(C36:C38)</f>
        <v>0.30420537649275486</v>
      </c>
      <c r="E38" s="1">
        <f>AVERAGE(C36:C38)</f>
        <v>30.528000513712566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12.011666615804039</v>
      </c>
      <c r="L38" s="1">
        <f>K38-$K$7</f>
        <v>6.7330001195271851</v>
      </c>
      <c r="M38" s="27">
        <f>SQRT((D38*D38)+(H38*H38))</f>
        <v>0.30678699229547646</v>
      </c>
      <c r="N38" s="14"/>
      <c r="O38" s="36">
        <f>POWER(2,-L38)</f>
        <v>9.400804111765108E-3</v>
      </c>
      <c r="P38" s="26">
        <f>M38/SQRT((COUNT(C36:C38)+COUNT(G36:G38)/2))</f>
        <v>0.14462077508797103</v>
      </c>
    </row>
    <row r="39" spans="2:16">
      <c r="B39" s="32" t="s">
        <v>122</v>
      </c>
      <c r="C39" s="30">
        <v>31.406999588012695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5"/>
    </row>
    <row r="40" spans="2:16">
      <c r="B40" s="32" t="s">
        <v>122</v>
      </c>
      <c r="C40" s="30"/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122</v>
      </c>
      <c r="C41" s="30">
        <v>31.315999984741211</v>
      </c>
      <c r="D41" s="4">
        <f>STDEV(C39:C41)</f>
        <v>6.4346436558552142E-2</v>
      </c>
      <c r="E41" s="1">
        <f>AVERAGE(C39:C41)</f>
        <v>31.361499786376953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11.589166641235352</v>
      </c>
      <c r="L41" s="1">
        <f>K41-$K$7</f>
        <v>6.3105001449584979</v>
      </c>
      <c r="M41" s="27">
        <f>SQRT((D41*D41)+(H41*H41))</f>
        <v>8.5946210112805718E-2</v>
      </c>
      <c r="N41" s="14"/>
      <c r="O41" s="36">
        <f>POWER(2,-L41)</f>
        <v>1.2599408842325492E-2</v>
      </c>
      <c r="P41" s="26">
        <f>M41/SQRT((COUNT(C39:C41)+COUNT(G39:G41)/2))</f>
        <v>4.5940181704829247E-2</v>
      </c>
    </row>
    <row r="42" spans="2:16">
      <c r="B42" s="32" t="s">
        <v>123</v>
      </c>
      <c r="C42" s="30"/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5"/>
    </row>
    <row r="43" spans="2:16">
      <c r="B43" s="32" t="s">
        <v>123</v>
      </c>
      <c r="C43" s="30">
        <v>30.805999755859375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123</v>
      </c>
      <c r="C44" s="30">
        <v>30.716999053955078</v>
      </c>
      <c r="D44" s="4">
        <f>STDEV(C42:C44)</f>
        <v>6.2932999846890797E-2</v>
      </c>
      <c r="E44" s="1">
        <f>AVERAGE(C42:C44)</f>
        <v>30.761499404907227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12.658166249593098</v>
      </c>
      <c r="L44" s="1">
        <f>K44-$K$7</f>
        <v>7.3794997533162441</v>
      </c>
      <c r="M44" s="27">
        <f>SQRT((D44*D44)+(H44*H44))</f>
        <v>0.21838021255735623</v>
      </c>
      <c r="N44" s="14"/>
      <c r="O44" s="36">
        <f>POWER(2,-L44)</f>
        <v>6.005500690727205E-3</v>
      </c>
      <c r="P44" s="26">
        <f>M44/SQRT((COUNT(C42:C44)+COUNT(G42:G44)/2))</f>
        <v>0.11672913363435648</v>
      </c>
    </row>
    <row r="45" spans="2:16">
      <c r="B45" s="32" t="s">
        <v>124</v>
      </c>
      <c r="C45" s="30">
        <v>31.281999588012695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5"/>
    </row>
    <row r="46" spans="2:16">
      <c r="B46" s="32" t="s">
        <v>124</v>
      </c>
      <c r="C46" s="30">
        <v>31.482000350952148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124</v>
      </c>
      <c r="C47" s="30">
        <v>30.798999786376953</v>
      </c>
      <c r="D47" s="4">
        <f>STDEV(C45:C47)</f>
        <v>0.35113598618534064</v>
      </c>
      <c r="E47" s="1">
        <f>AVERAGE(C45:C47)</f>
        <v>31.187666575113933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11.318000157674156</v>
      </c>
      <c r="L47" s="1">
        <f>K47-$K$7</f>
        <v>6.0393336613973023</v>
      </c>
      <c r="M47" s="27">
        <f>SQRT((D47*D47)+(H47*H47))</f>
        <v>0.35359415243485393</v>
      </c>
      <c r="N47" s="14"/>
      <c r="O47" s="36">
        <f>POWER(2,-L47)</f>
        <v>1.5204754562787273E-2</v>
      </c>
      <c r="P47" s="26">
        <f>M47/SQRT((COUNT(C45:C47)+COUNT(G45:G47)/2))</f>
        <v>0.16668588198306333</v>
      </c>
    </row>
    <row r="48" spans="2:16">
      <c r="B48" s="31" t="s">
        <v>125</v>
      </c>
      <c r="C48" s="30">
        <v>29.73699951171875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5"/>
    </row>
    <row r="49" spans="2:16">
      <c r="B49" s="31" t="s">
        <v>125</v>
      </c>
      <c r="C49" s="30"/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1" t="s">
        <v>125</v>
      </c>
      <c r="C50" s="30">
        <v>30.635000228881836</v>
      </c>
      <c r="D50" s="4">
        <f>STDEV(C48:C50)</f>
        <v>0.63498239661640099</v>
      </c>
      <c r="E50" s="1">
        <f>AVERAGE(C48:C50)</f>
        <v>30.185999870300293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11.485666592915852</v>
      </c>
      <c r="L50" s="1">
        <f>K50-$K$7</f>
        <v>6.207000096638998</v>
      </c>
      <c r="M50" s="27">
        <f>SQRT((D50*D50)+(H50*H50))</f>
        <v>0.63776789817151747</v>
      </c>
      <c r="N50" s="14"/>
      <c r="O50" s="43">
        <f>POWER(2,-L50)</f>
        <v>1.3536512474507389E-2</v>
      </c>
      <c r="P50" s="26">
        <f>M50/SQRT((COUNT(C48:C50)+COUNT(G48:G50)/2))</f>
        <v>0.34090128103439277</v>
      </c>
    </row>
    <row r="51" spans="2:16">
      <c r="B51" s="31" t="s">
        <v>126</v>
      </c>
      <c r="C51" s="30">
        <v>31.677999496459961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5"/>
    </row>
    <row r="52" spans="2:16">
      <c r="B52" s="31" t="s">
        <v>126</v>
      </c>
      <c r="C52" s="30"/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1" t="s">
        <v>126</v>
      </c>
      <c r="C53" s="30">
        <v>30.934999465942383</v>
      </c>
      <c r="D53" s="4">
        <f>STDEV(C51:C53)</f>
        <v>0.52538036000079125</v>
      </c>
      <c r="E53" s="1">
        <f>AVERAGE(C51:C53)</f>
        <v>31.306499481201172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11.882499694824219</v>
      </c>
      <c r="L53" s="1">
        <f>K53-$K$7</f>
        <v>6.6038331985473651</v>
      </c>
      <c r="M53" s="27">
        <f>SQRT((D53*D53)+(H53*H53))</f>
        <v>0.52613451772952935</v>
      </c>
      <c r="N53" s="14"/>
      <c r="O53" s="43">
        <f>POWER(2,-L53)</f>
        <v>1.0281302111215427E-2</v>
      </c>
      <c r="P53" s="26">
        <f>M53/SQRT((COUNT(C51:C53)+COUNT(G51:G53)/2))</f>
        <v>0.28123072924277698</v>
      </c>
    </row>
    <row r="54" spans="2:16">
      <c r="B54" s="31" t="s">
        <v>127</v>
      </c>
      <c r="C54" s="30">
        <v>33.063999176025391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5"/>
    </row>
    <row r="55" spans="2:16">
      <c r="B55" s="31" t="s">
        <v>127</v>
      </c>
      <c r="C55" s="30"/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1" t="s">
        <v>127</v>
      </c>
      <c r="C56" s="30">
        <v>32.521999359130859</v>
      </c>
      <c r="D56" s="4">
        <f>STDEV(C54:C56)</f>
        <v>0.38325174592799011</v>
      </c>
      <c r="E56" s="1">
        <f>AVERAGE(C54:C56)</f>
        <v>32.792999267578125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11.033332188924152</v>
      </c>
      <c r="L56" s="1">
        <f>K56-$K$7</f>
        <v>5.7546656926472988</v>
      </c>
      <c r="M56" s="27">
        <f>SQRT((D56*D56)+(H56*H56))</f>
        <v>0.38683098372043317</v>
      </c>
      <c r="N56" s="14"/>
      <c r="O56" s="43">
        <f>POWER(2,-L56)</f>
        <v>1.8521365897414353E-2</v>
      </c>
      <c r="P56" s="26">
        <f>M56/SQRT((COUNT(C54:C56)+COUNT(G54:G56)/2))</f>
        <v>0.2067698582386556</v>
      </c>
    </row>
    <row r="57" spans="2:16">
      <c r="B57" s="32" t="s">
        <v>128</v>
      </c>
      <c r="C57" s="30">
        <v>32.937999725341797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5"/>
    </row>
    <row r="58" spans="2:16">
      <c r="B58" s="32" t="s">
        <v>128</v>
      </c>
      <c r="C58" s="30">
        <v>32.522998809814453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128</v>
      </c>
      <c r="C59" s="30"/>
      <c r="D59" s="4">
        <f>STDEV(C57:C59)</f>
        <v>0.29344996156801034</v>
      </c>
      <c r="E59" s="1">
        <f>AVERAGE(C57:C59)</f>
        <v>32.730499267578125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13.227832794189453</v>
      </c>
      <c r="L59" s="1">
        <f>K59-$K$7</f>
        <v>7.9491662979125994</v>
      </c>
      <c r="M59" s="27">
        <f>SQRT((D59*D59)+(H59*H59))</f>
        <v>0.29610000155006855</v>
      </c>
      <c r="N59" s="14"/>
      <c r="O59" s="36">
        <f>POWER(2,-L59)</f>
        <v>4.0463412258530821E-3</v>
      </c>
      <c r="P59" s="26">
        <f>M59/SQRT((COUNT(C57:C59)+COUNT(G57:G59)/2))</f>
        <v>0.15827210828908422</v>
      </c>
    </row>
    <row r="60" spans="2:16">
      <c r="B60" s="32" t="s">
        <v>129</v>
      </c>
      <c r="C60" s="30"/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5"/>
    </row>
    <row r="61" spans="2:16">
      <c r="B61" s="32" t="s">
        <v>129</v>
      </c>
      <c r="C61" s="30">
        <v>30.555999755859375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129</v>
      </c>
      <c r="C62" s="30">
        <v>30.139999389648438</v>
      </c>
      <c r="D62" s="4">
        <f>STDEV(C60:C62)</f>
        <v>0.29415667992384104</v>
      </c>
      <c r="E62" s="1">
        <f>AVERAGE(C60:C62)</f>
        <v>30.347999572753906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12.198999404907227</v>
      </c>
      <c r="L62" s="1">
        <f>K62-$K$7</f>
        <v>6.9203329086303729</v>
      </c>
      <c r="M62" s="27">
        <f>SQRT((D62*D62)+(H62*H62))</f>
        <v>0.29505454637038442</v>
      </c>
      <c r="N62" s="14"/>
      <c r="O62" s="36">
        <f>POWER(2,-L62)</f>
        <v>8.2560481003357018E-3</v>
      </c>
      <c r="P62" s="26">
        <f>M62/SQRT((COUNT(C60:C62)+COUNT(G60:G62)/2))</f>
        <v>0.1577132889897119</v>
      </c>
    </row>
    <row r="63" spans="2:16">
      <c r="B63" s="32" t="s">
        <v>130</v>
      </c>
      <c r="C63" s="30">
        <v>30.495000839233398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5"/>
    </row>
    <row r="64" spans="2:16">
      <c r="B64" s="32" t="s">
        <v>130</v>
      </c>
      <c r="C64" s="30"/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130</v>
      </c>
      <c r="C65" s="30">
        <v>30.743999481201172</v>
      </c>
      <c r="D65" s="4">
        <f>STDEV(C63:C65)</f>
        <v>0.17606862824165387</v>
      </c>
      <c r="E65" s="1">
        <f>AVERAGE(C63:C65)</f>
        <v>30.619500160217285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12.266833305358887</v>
      </c>
      <c r="L65" s="1">
        <f>K65-$K$7</f>
        <v>6.988166809082033</v>
      </c>
      <c r="M65" s="27">
        <f>SQRT((D65*D65)+(H65*H65))</f>
        <v>0.17866867113436624</v>
      </c>
      <c r="N65" s="14"/>
      <c r="O65" s="36">
        <f>POWER(2,-L65)</f>
        <v>7.8768427550913525E-3</v>
      </c>
      <c r="P65" s="26">
        <f>M65/SQRT((COUNT(C63:C65)+COUNT(G63:G65)/2))</f>
        <v>9.5502421876426505E-2</v>
      </c>
    </row>
    <row r="66" spans="2:16">
      <c r="B66" s="32" t="s">
        <v>131</v>
      </c>
      <c r="C66" s="30">
        <v>31.777999877929688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5"/>
    </row>
    <row r="67" spans="2:16">
      <c r="B67" s="32" t="s">
        <v>131</v>
      </c>
      <c r="C67" s="30"/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131</v>
      </c>
      <c r="C68" s="30">
        <v>31.976999282836914</v>
      </c>
      <c r="D68" s="4">
        <f>STDEV(C66:C68)</f>
        <v>0.14071382866198742</v>
      </c>
      <c r="E68" s="1">
        <f>AVERAGE(C66:C68)</f>
        <v>31.877499580383301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>
        <f>E68-I68</f>
        <v>12.965833346048992</v>
      </c>
      <c r="L68" s="1">
        <f>K68-$K$7</f>
        <v>7.6871668497721384</v>
      </c>
      <c r="M68" s="27">
        <f>SQRT((D68*D68)+(H68*H68))</f>
        <v>0.14170998968497103</v>
      </c>
      <c r="N68" s="14"/>
      <c r="O68" s="36">
        <f>POWER(2,-L68)</f>
        <v>4.852127412703325E-3</v>
      </c>
      <c r="P68" s="26">
        <f>M68/SQRT((COUNT(C66:C68)+COUNT(G66:G68)/2))</f>
        <v>7.5747175669204414E-2</v>
      </c>
    </row>
    <row r="69" spans="2:16">
      <c r="B69" s="32" t="s">
        <v>132</v>
      </c>
      <c r="C69" s="30">
        <v>29.857999801635742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35"/>
    </row>
    <row r="70" spans="2:16">
      <c r="B70" s="32" t="s">
        <v>132</v>
      </c>
      <c r="C70" s="30">
        <v>30.044000625610352</v>
      </c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132</v>
      </c>
      <c r="C71" s="30">
        <v>29.690999984741211</v>
      </c>
      <c r="D71" s="4">
        <f>STDEV(C69:C71)</f>
        <v>0.17658553065281132</v>
      </c>
      <c r="E71" s="1">
        <f>AVERAGE(C69:C71)</f>
        <v>29.864333470662434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11.181999842325844</v>
      </c>
      <c r="L71" s="1">
        <f>K71-$K$7</f>
        <v>5.9033333460489903</v>
      </c>
      <c r="M71" s="27">
        <f>SQRT((D71*D71)+(H71*H71))</f>
        <v>0.18627069973821991</v>
      </c>
      <c r="N71" s="14"/>
      <c r="O71" s="36">
        <f>POWER(2,-L71)</f>
        <v>1.6707812330579979E-2</v>
      </c>
      <c r="P71" s="26">
        <f>M71/SQRT((COUNT(C69:C71)+COUNT(G69:G71)/2))</f>
        <v>8.7808849947505721E-2</v>
      </c>
    </row>
    <row r="72" spans="2:16">
      <c r="B72" s="32" t="s">
        <v>133</v>
      </c>
      <c r="C72" s="30"/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5"/>
    </row>
    <row r="73" spans="2:16">
      <c r="B73" s="32" t="s">
        <v>133</v>
      </c>
      <c r="C73" s="30">
        <v>28.579999923706055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133</v>
      </c>
      <c r="C74" s="30">
        <v>28.72599983215332</v>
      </c>
      <c r="D74" s="4">
        <f>STDEV(C72:C74)</f>
        <v>0.10323752531567662</v>
      </c>
      <c r="E74" s="1">
        <f>AVERAGE(C72:C74)</f>
        <v>28.652999877929688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11.248666127522785</v>
      </c>
      <c r="L74" s="1">
        <f>K74-$K$7</f>
        <v>5.9699996312459316</v>
      </c>
      <c r="M74" s="27">
        <f>SQRT((D74*D74)+(H74*H74))</f>
        <v>0.10746299887697751</v>
      </c>
      <c r="N74" s="14"/>
      <c r="O74" s="36">
        <f>POWER(2,-L74)</f>
        <v>1.595331854185604E-2</v>
      </c>
      <c r="P74" s="26">
        <f>M74/SQRT((COUNT(C72:C74)+COUNT(G72:G74)/2))</f>
        <v>5.744138907898895E-2</v>
      </c>
    </row>
    <row r="75" spans="2:16">
      <c r="B75" s="32" t="s">
        <v>134</v>
      </c>
      <c r="C75" s="30">
        <v>31.777000427246094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5"/>
    </row>
    <row r="76" spans="2:16">
      <c r="B76" s="32" t="s">
        <v>134</v>
      </c>
      <c r="C76" s="30">
        <v>31.333999633789063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134</v>
      </c>
      <c r="C77" s="30">
        <v>31.327999114990234</v>
      </c>
      <c r="D77" s="4">
        <f>STDEV(C75:C77)</f>
        <v>0.25751630616216759</v>
      </c>
      <c r="E77" s="1">
        <f>AVERAGE(C75:C77)</f>
        <v>31.479666392008465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13.364332834879558</v>
      </c>
      <c r="L77" s="1">
        <f>K77-$K$7</f>
        <v>8.0856663386027048</v>
      </c>
      <c r="M77" s="27">
        <f>SQRT((D77*D77)+(H77*H77))</f>
        <v>0.25787397683907459</v>
      </c>
      <c r="N77" s="14"/>
      <c r="O77" s="36">
        <f>POWER(2,-L77)</f>
        <v>3.6810515308060678E-3</v>
      </c>
      <c r="P77" s="26">
        <f>M77/SQRT((COUNT(C75:C77)+COUNT(G75:G77)/2))</f>
        <v>0.12156295847630157</v>
      </c>
    </row>
    <row r="78" spans="2:16">
      <c r="B78" s="32" t="s">
        <v>135</v>
      </c>
      <c r="C78" s="30">
        <v>33.094001770019531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5"/>
    </row>
    <row r="79" spans="2:16">
      <c r="B79" s="32" t="s">
        <v>135</v>
      </c>
      <c r="C79" s="30">
        <v>32.762001037597656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135</v>
      </c>
      <c r="C80" s="30"/>
      <c r="D80" s="4">
        <f>STDEV(C78:C80)</f>
        <v>0.23475996925440828</v>
      </c>
      <c r="E80" s="1">
        <f>AVERAGE(C78:C80)</f>
        <v>32.928001403808594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13.632668177286785</v>
      </c>
      <c r="L80" s="1">
        <f>K80-$K$7</f>
        <v>8.3540016810099313</v>
      </c>
      <c r="M80" s="27">
        <f>SQRT((D80*D80)+(H80*H80))</f>
        <v>0.23970312096897281</v>
      </c>
      <c r="N80" s="14"/>
      <c r="O80" s="36">
        <f>POWER(2,-L80)</f>
        <v>3.0562924612530305E-3</v>
      </c>
      <c r="P80" s="26">
        <f>M80/SQRT((COUNT(C78:C80)+COUNT(G78:G80)/2))</f>
        <v>0.12812670760090353</v>
      </c>
    </row>
    <row r="81" spans="2:16">
      <c r="B81" s="32" t="s">
        <v>136</v>
      </c>
      <c r="C81" s="30">
        <v>31.96299934387207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5"/>
    </row>
    <row r="82" spans="2:16">
      <c r="B82" s="32" t="s">
        <v>136</v>
      </c>
      <c r="C82" s="30">
        <v>32.381000518798828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136</v>
      </c>
      <c r="C83" s="30">
        <v>32.549999237060547</v>
      </c>
      <c r="D83" s="4">
        <f>STDEV(C81:C83)</f>
        <v>0.30217390787896792</v>
      </c>
      <c r="E83" s="1">
        <f>AVERAGE(C81:C83)</f>
        <v>32.297999699910484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11.694666544596355</v>
      </c>
      <c r="L83" s="1">
        <f>K83-$K$7</f>
        <v>6.4160000483195017</v>
      </c>
      <c r="M83" s="27">
        <f>SQRT((D83*D83)+(H83*H83))</f>
        <v>0.30468240923870388</v>
      </c>
      <c r="N83" s="14"/>
      <c r="O83" s="36">
        <f>POWER(2,-L83)</f>
        <v>1.1710933996486445E-2</v>
      </c>
      <c r="P83" s="26">
        <f>M83/SQRT((COUNT(C81:C83)+COUNT(G81:G83)/2))</f>
        <v>0.14362866512062822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5" workbookViewId="0">
      <selection activeCell="O188" sqref="O188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19.370000839233398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19.323999404907227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19.288999557495117</v>
      </c>
      <c r="D7" s="4">
        <f>STDEV(C5:C8)</f>
        <v>4.0624969583948525E-2</v>
      </c>
      <c r="E7" s="1">
        <f>AVERAGE(C5:C8)</f>
        <v>19.327666600545246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5.2786664962768537</v>
      </c>
      <c r="L7" s="1">
        <f>K7-$K$7</f>
        <v>0</v>
      </c>
      <c r="M7" s="27">
        <f>SQRT((D7*D7)+(H7*H7))</f>
        <v>5.3116830648326417E-2</v>
      </c>
      <c r="N7" s="14"/>
      <c r="O7" s="36">
        <f>POWER(2,-L7)</f>
        <v>1</v>
      </c>
      <c r="P7" s="26">
        <f>M7/SQRT((COUNT(C5:C8)+COUNT(G5:G8)/2))</f>
        <v>2.5039514097712701E-2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9</v>
      </c>
      <c r="C9" s="30">
        <v>27.305999755859375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5"/>
    </row>
    <row r="10" spans="2:16">
      <c r="B10" s="32" t="s">
        <v>9</v>
      </c>
      <c r="C10" s="30">
        <v>27.547000885009766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9</v>
      </c>
      <c r="C11" s="30">
        <v>27.775999069213867</v>
      </c>
      <c r="D11" s="4">
        <f>STDEV(C9:C11)</f>
        <v>0.23502519977432856</v>
      </c>
      <c r="E11" s="1">
        <f>AVERAGE(C9:C11)</f>
        <v>27.542999903361004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10.228333155314129</v>
      </c>
      <c r="L11" s="1">
        <f>K11-$K$7</f>
        <v>4.9496666590372751</v>
      </c>
      <c r="M11" s="27">
        <f>SQRT((D11*D11)+(H11*H11))</f>
        <v>0.28455917171481582</v>
      </c>
      <c r="N11" s="14"/>
      <c r="O11" s="36">
        <f>POWER(2,-L11)</f>
        <v>3.235950481063659E-2</v>
      </c>
      <c r="P11" s="26">
        <f>M11/SQRT((COUNT(C9:C11)+COUNT(G9:G11)/2))</f>
        <v>0.13414247997891565</v>
      </c>
    </row>
    <row r="12" spans="2:16">
      <c r="B12" s="32" t="s">
        <v>10</v>
      </c>
      <c r="C12" s="30">
        <v>30.41200065612793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5"/>
    </row>
    <row r="13" spans="2:16">
      <c r="B13" s="32" t="s">
        <v>10</v>
      </c>
      <c r="C13" s="30"/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2" t="s">
        <v>10</v>
      </c>
      <c r="C14" s="30">
        <v>30.375</v>
      </c>
      <c r="D14" s="4">
        <f>STDEV(C12:C14)</f>
        <v>2.6163414856410667E-2</v>
      </c>
      <c r="E14" s="1">
        <f>AVERAGE(C12:C14)</f>
        <v>30.393500328063965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11.250500043233234</v>
      </c>
      <c r="L14" s="1">
        <f>K14-$K$7</f>
        <v>5.9718335469563808</v>
      </c>
      <c r="M14" s="27">
        <f>SQRT((D14*D14)+(H14*H14))</f>
        <v>2.8836173510483631E-2</v>
      </c>
      <c r="N14" s="14"/>
      <c r="O14" s="36">
        <f>POWER(2,-L14)</f>
        <v>1.5933051989904409E-2</v>
      </c>
      <c r="P14" s="26">
        <f>M14/SQRT((COUNT(C12:C14)+COUNT(G12:G14)/2))</f>
        <v>1.5413583088828019E-2</v>
      </c>
    </row>
    <row r="15" spans="2:16">
      <c r="B15" s="32" t="s">
        <v>11</v>
      </c>
      <c r="C15" s="30">
        <v>29.413999557495117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5"/>
    </row>
    <row r="16" spans="2:16">
      <c r="B16" s="32" t="s">
        <v>11</v>
      </c>
      <c r="C16" s="30">
        <v>29.166999816894531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2" t="s">
        <v>11</v>
      </c>
      <c r="C17" s="30">
        <v>29.427999496459961</v>
      </c>
      <c r="D17" s="4">
        <f>STDEV(C15:C17)</f>
        <v>0.14681377256070191</v>
      </c>
      <c r="E17" s="1">
        <f>AVERAGE(C15:C17)</f>
        <v>29.336332956949871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11.808999379475914</v>
      </c>
      <c r="L17" s="1">
        <f>K17-$K$7</f>
        <v>6.5303328831990601</v>
      </c>
      <c r="M17" s="27">
        <f>SQRT((D17*D17)+(H17*H17))</f>
        <v>0.14970513994858881</v>
      </c>
      <c r="N17" s="14"/>
      <c r="O17" s="36">
        <f>POWER(2,-L17)</f>
        <v>1.0818671163324948E-2</v>
      </c>
      <c r="P17" s="26">
        <f>M17/SQRT((COUNT(C15:C17)+COUNT(G15:G17)/2))</f>
        <v>7.0571679757418848E-2</v>
      </c>
    </row>
    <row r="18" spans="2:16">
      <c r="B18" s="32" t="s">
        <v>12</v>
      </c>
      <c r="C18" s="30">
        <v>29.301000595092773</v>
      </c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5"/>
    </row>
    <row r="19" spans="2:16">
      <c r="B19" s="32" t="s">
        <v>12</v>
      </c>
      <c r="C19" s="30"/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12</v>
      </c>
      <c r="C20" s="30">
        <v>29.812000274658203</v>
      </c>
      <c r="D20" s="4">
        <f>STDEV(C18:C20)</f>
        <v>0.36133133860486821</v>
      </c>
      <c r="E20" s="1">
        <f>AVERAGE(C18:C20)</f>
        <v>29.556500434875488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11.627834002176922</v>
      </c>
      <c r="L20" s="1">
        <f>K20-$K$7</f>
        <v>6.3491675059000681</v>
      </c>
      <c r="M20" s="27">
        <f>SQRT((D20*D20)+(H20*H20))</f>
        <v>0.36145079397953322</v>
      </c>
      <c r="N20" s="14"/>
      <c r="O20" s="36">
        <f>POWER(2,-L20)</f>
        <v>1.2266202588902509E-2</v>
      </c>
      <c r="P20" s="26">
        <f>M20/SQRT((COUNT(C18:C20)+COUNT(G18:G20)/2))</f>
        <v>0.19320357617840381</v>
      </c>
    </row>
    <row r="21" spans="2:16">
      <c r="B21" s="32" t="s">
        <v>13</v>
      </c>
      <c r="C21" s="30">
        <v>26.419000625610352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5"/>
    </row>
    <row r="22" spans="2:16">
      <c r="B22" s="32" t="s">
        <v>13</v>
      </c>
      <c r="C22" s="30">
        <v>26.118999481201172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13</v>
      </c>
      <c r="C23" s="30">
        <v>25.933000564575195</v>
      </c>
      <c r="D23" s="4">
        <f>STDEV(C21:C23)</f>
        <v>0.24521838666740012</v>
      </c>
      <c r="E23" s="1">
        <f>AVERAGE(C21:C23)</f>
        <v>26.157000223795574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9.1816666920979841</v>
      </c>
      <c r="L23" s="1">
        <f>K23-$K$7</f>
        <v>3.9030001958211304</v>
      </c>
      <c r="M23" s="27">
        <f>SQRT((D23*D23)+(H23*H23))</f>
        <v>0.25199473630993885</v>
      </c>
      <c r="N23" s="14"/>
      <c r="O23" s="36">
        <f>POWER(2,-L23)</f>
        <v>6.6846683919535299E-2</v>
      </c>
      <c r="P23" s="26">
        <f>M23/SQRT((COUNT(C21:C23)+COUNT(G21:G23)/2))</f>
        <v>0.11879145791204912</v>
      </c>
    </row>
    <row r="24" spans="2:16">
      <c r="B24" s="31" t="s">
        <v>14</v>
      </c>
      <c r="C24" s="30"/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5"/>
    </row>
    <row r="25" spans="2:16">
      <c r="B25" s="31" t="s">
        <v>14</v>
      </c>
      <c r="C25" s="30">
        <v>27.865999221801758</v>
      </c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1" t="s">
        <v>14</v>
      </c>
      <c r="C26" s="30">
        <v>26.750999450683594</v>
      </c>
      <c r="D26" s="4">
        <f>STDEV(C24:C26)</f>
        <v>0.78842389917910216</v>
      </c>
      <c r="E26" s="1">
        <f>AVERAGE(C24:C26)</f>
        <v>27.308499336242676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9.4041655858357736</v>
      </c>
      <c r="L26" s="1">
        <f>K26-$K$7</f>
        <v>4.1254990895589199</v>
      </c>
      <c r="M26" s="27">
        <f>SQRT((D26*D26)+(H26*H26))</f>
        <v>0.78975284352032116</v>
      </c>
      <c r="N26" s="14"/>
      <c r="O26" s="43">
        <f>POWER(2,-L26)</f>
        <v>5.7292929211251169E-2</v>
      </c>
      <c r="P26" s="26">
        <f>M26/SQRT((COUNT(C24:C26)+COUNT(G24:G26)/2))</f>
        <v>0.42214065152621921</v>
      </c>
    </row>
    <row r="27" spans="2:16">
      <c r="B27" s="32" t="s">
        <v>15</v>
      </c>
      <c r="C27" t="s">
        <v>79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5"/>
    </row>
    <row r="28" spans="2:16">
      <c r="B28" s="32" t="s">
        <v>15</v>
      </c>
      <c r="C28" t="s">
        <v>79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5"/>
    </row>
    <row r="29" spans="2:16" ht="15.75">
      <c r="B29" s="32" t="s">
        <v>15</v>
      </c>
      <c r="C29" t="s">
        <v>79</v>
      </c>
      <c r="D29" s="4" t="e">
        <f>STDEV(C27:C29)</f>
        <v>#DIV/0!</v>
      </c>
      <c r="E29" s="1" t="e">
        <f>AVERAGE(C27:C29)</f>
        <v>#DIV/0!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 t="e">
        <f>E29-I29</f>
        <v>#DIV/0!</v>
      </c>
      <c r="L29" s="1" t="e">
        <f>K29-$K$7</f>
        <v>#DIV/0!</v>
      </c>
      <c r="M29" s="27" t="e">
        <f>SQRT((D29*D29)+(H29*H29))</f>
        <v>#DIV/0!</v>
      </c>
      <c r="N29" s="14"/>
      <c r="O29" s="43" t="e">
        <f>POWER(2,-L29)</f>
        <v>#DIV/0!</v>
      </c>
      <c r="P29" s="26" t="e">
        <f>M29/SQRT((COUNT(C27:C29)+COUNT(G27:G29)/2))</f>
        <v>#DIV/0!</v>
      </c>
    </row>
    <row r="30" spans="2:16">
      <c r="B30" s="31" t="s">
        <v>16</v>
      </c>
      <c r="C30" s="30">
        <v>30.268999099731445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5"/>
    </row>
    <row r="31" spans="2:16">
      <c r="B31" s="31" t="s">
        <v>16</v>
      </c>
      <c r="C31" s="30"/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1" t="s">
        <v>16</v>
      </c>
      <c r="C32" s="30">
        <v>29.683000564575195</v>
      </c>
      <c r="D32" s="4">
        <f>STDEV(C30:C32)</f>
        <v>0.41436353797436787</v>
      </c>
      <c r="E32" s="1">
        <f>AVERAGE(C30:C32)</f>
        <v>29.97599983215332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11.949666976928711</v>
      </c>
      <c r="L32" s="1">
        <f>K32-$K$7</f>
        <v>6.6710004806518572</v>
      </c>
      <c r="M32" s="27">
        <f>SQRT((D32*D32)+(H32*H32))</f>
        <v>0.42390976054857399</v>
      </c>
      <c r="N32" s="14"/>
      <c r="O32" s="43">
        <f>POWER(2,-L32)</f>
        <v>9.8136090831569232E-3</v>
      </c>
      <c r="P32" s="26">
        <f>M32/SQRT((COUNT(C30:C32)+COUNT(G30:G32)/2))</f>
        <v>0.22658929812602066</v>
      </c>
    </row>
    <row r="33" spans="2:16">
      <c r="B33" s="32" t="s">
        <v>17</v>
      </c>
      <c r="C33" s="30">
        <v>27.275999069213867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5"/>
    </row>
    <row r="34" spans="2:16">
      <c r="B34" s="32" t="s">
        <v>17</v>
      </c>
      <c r="C34" s="30">
        <v>27.170999526977539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17</v>
      </c>
      <c r="C35" s="30">
        <v>27.270000457763672</v>
      </c>
      <c r="D35" s="4">
        <f>STDEV(C33:C35)</f>
        <v>5.8966193005949789E-2</v>
      </c>
      <c r="E35" s="1">
        <f>AVERAGE(C33:C35)</f>
        <v>27.238999684651692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9.9203332265218087</v>
      </c>
      <c r="L35" s="1">
        <f>K35-$K$7</f>
        <v>4.641666730244955</v>
      </c>
      <c r="M35" s="27">
        <f>SQRT((D35*D35)+(H35*H35))</f>
        <v>0.23212719688534575</v>
      </c>
      <c r="N35" s="14"/>
      <c r="O35" s="36">
        <f>POWER(2,-L35)</f>
        <v>4.0060750794581067E-2</v>
      </c>
      <c r="P35" s="26">
        <f>M35/SQRT((COUNT(C33:C35)+COUNT(G33:G35)/2))</f>
        <v>0.10942581001030188</v>
      </c>
    </row>
    <row r="36" spans="2:16">
      <c r="B36" s="32" t="s">
        <v>18</v>
      </c>
      <c r="C36" s="30"/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5"/>
    </row>
    <row r="37" spans="2:16">
      <c r="B37" s="32" t="s">
        <v>18</v>
      </c>
      <c r="C37" s="30">
        <v>31.469999313354492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18</v>
      </c>
      <c r="C38" s="30">
        <v>31.118999481201172</v>
      </c>
      <c r="D38" s="4">
        <f>STDEV(C36:C38)</f>
        <v>0.24819436151095278</v>
      </c>
      <c r="E38" s="1">
        <f>AVERAGE(C36:C38)</f>
        <v>31.294499397277832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13.39283275604248</v>
      </c>
      <c r="L38" s="1">
        <f>K38-$K$7</f>
        <v>8.1141662597656268</v>
      </c>
      <c r="M38" s="27">
        <f>SQRT((D38*D38)+(H38*H38))</f>
        <v>0.24912806342867691</v>
      </c>
      <c r="N38" s="14"/>
      <c r="O38" s="36">
        <f>POWER(2,-L38)</f>
        <v>3.6090472340721221E-3</v>
      </c>
      <c r="P38" s="26">
        <f>M38/SQRT((COUNT(C36:C38)+COUNT(G36:G38)/2))</f>
        <v>0.13316455125437085</v>
      </c>
    </row>
    <row r="39" spans="2:16">
      <c r="B39" s="32" t="s">
        <v>19</v>
      </c>
      <c r="C39" s="30">
        <v>27.215000152587891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5"/>
    </row>
    <row r="40" spans="2:16">
      <c r="B40" s="32" t="s">
        <v>19</v>
      </c>
      <c r="C40" s="30">
        <v>27.302000045776367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19</v>
      </c>
      <c r="C41" s="30">
        <v>27.881000518798828</v>
      </c>
      <c r="D41" s="4">
        <f>STDEV(C39:C41)</f>
        <v>0.36202371399483579</v>
      </c>
      <c r="E41" s="1">
        <f>AVERAGE(C39:C41)</f>
        <v>27.466000239054363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10.904666900634766</v>
      </c>
      <c r="L41" s="1">
        <f>K41-$K$7</f>
        <v>5.6260004043579119</v>
      </c>
      <c r="M41" s="27">
        <f>SQRT((D41*D41)+(H41*H41))</f>
        <v>0.40323126652105484</v>
      </c>
      <c r="N41" s="14"/>
      <c r="O41" s="36">
        <f>POWER(2,-L41)</f>
        <v>2.0249071909494352E-2</v>
      </c>
      <c r="P41" s="26">
        <f>M41/SQRT((COUNT(C39:C41)+COUNT(G39:G41)/2))</f>
        <v>0.19008504196231865</v>
      </c>
    </row>
    <row r="42" spans="2:16">
      <c r="B42" s="32" t="s">
        <v>20</v>
      </c>
      <c r="C42" s="30"/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5"/>
    </row>
    <row r="43" spans="2:16">
      <c r="B43" s="32" t="s">
        <v>20</v>
      </c>
      <c r="C43" s="30">
        <v>32.812999725341797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20</v>
      </c>
      <c r="C44" s="30">
        <v>32.734001159667969</v>
      </c>
      <c r="D44" s="4">
        <f>STDEV(C42:C44)</f>
        <v>5.5860421491974691E-2</v>
      </c>
      <c r="E44" s="1">
        <f>AVERAGE(C42:C44)</f>
        <v>32.773500442504883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13.668167114257813</v>
      </c>
      <c r="L44" s="1">
        <f>K44-$K$7</f>
        <v>8.3895006179809588</v>
      </c>
      <c r="M44" s="27">
        <f>SQRT((D44*D44)+(H44*H44))</f>
        <v>6.047907427804522E-2</v>
      </c>
      <c r="N44" s="14"/>
      <c r="O44" s="36">
        <f>POWER(2,-L44)</f>
        <v>2.9820070464151916E-3</v>
      </c>
      <c r="P44" s="26">
        <f>M44/SQRT((COUNT(C42:C44)+COUNT(G42:G44)/2))</f>
        <v>3.2327425002528255E-2</v>
      </c>
    </row>
    <row r="45" spans="2:16">
      <c r="B45" s="32" t="s">
        <v>21</v>
      </c>
      <c r="C45" s="30">
        <v>29.072999954223633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5"/>
    </row>
    <row r="46" spans="2:16">
      <c r="B46" s="32" t="s">
        <v>21</v>
      </c>
      <c r="C46" s="30">
        <v>29.482999801635742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21</v>
      </c>
      <c r="C47" s="30">
        <v>28.909999847412109</v>
      </c>
      <c r="D47" s="4">
        <f>STDEV(C45:C47)</f>
        <v>0.2952394105462976</v>
      </c>
      <c r="E47" s="1">
        <f>AVERAGE(C45:C47)</f>
        <v>29.155333201090496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12.232332865397137</v>
      </c>
      <c r="L47" s="1">
        <f>K47-$K$7</f>
        <v>6.9536663691202829</v>
      </c>
      <c r="M47" s="27">
        <f>SQRT((D47*D47)+(H47*H47))</f>
        <v>0.29919614771691966</v>
      </c>
      <c r="N47" s="14"/>
      <c r="O47" s="36">
        <f>POWER(2,-L47)</f>
        <v>8.0674789900623597E-3</v>
      </c>
      <c r="P47" s="26">
        <f>M47/SQRT((COUNT(C45:C47)+COUNT(G45:G47)/2))</f>
        <v>0.14104241663701725</v>
      </c>
    </row>
    <row r="48" spans="2:16">
      <c r="B48" s="31" t="s">
        <v>22</v>
      </c>
      <c r="C48" s="30">
        <v>26.778999328613281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5"/>
    </row>
    <row r="49" spans="2:16">
      <c r="B49" s="31" t="s">
        <v>22</v>
      </c>
      <c r="C49" s="30"/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1" t="s">
        <v>22</v>
      </c>
      <c r="C50" s="30">
        <v>28.639999389648437</v>
      </c>
      <c r="D50" s="4">
        <f>STDEV(C48:C50)</f>
        <v>1.3159257629465377</v>
      </c>
      <c r="E50" s="1">
        <f>AVERAGE(C48:C50)</f>
        <v>27.709499359130859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8.8364995320638009</v>
      </c>
      <c r="L50" s="1">
        <f>K50-$K$7</f>
        <v>3.5578330357869472</v>
      </c>
      <c r="M50" s="27">
        <f>SQRT((D50*D50)+(H50*H50))</f>
        <v>1.3172215338060906</v>
      </c>
      <c r="N50" s="14"/>
      <c r="O50" s="43">
        <f>POWER(2,-L50)</f>
        <v>8.4915219519709886E-2</v>
      </c>
      <c r="P50" s="26">
        <f>M50/SQRT((COUNT(C48:C50)+COUNT(G48:G50)/2))</f>
        <v>0.70408452599760862</v>
      </c>
    </row>
    <row r="51" spans="2:16">
      <c r="B51" s="32" t="s">
        <v>23</v>
      </c>
      <c r="C51" s="30">
        <v>29.281000137329102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5"/>
    </row>
    <row r="52" spans="2:16">
      <c r="B52" s="32" t="s">
        <v>23</v>
      </c>
      <c r="C52" s="30">
        <v>29.093999862670898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23</v>
      </c>
      <c r="C53" s="30">
        <v>28.660999298095703</v>
      </c>
      <c r="D53" s="4">
        <f>STDEV(C51:C53)</f>
        <v>0.31803030052033954</v>
      </c>
      <c r="E53" s="1">
        <f>AVERAGE(C51:C53)</f>
        <v>29.011999766031902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10.956666310628258</v>
      </c>
      <c r="L53" s="1">
        <f>K53-$K$7</f>
        <v>5.6779998143514039</v>
      </c>
      <c r="M53" s="27">
        <f>SQRT((D53*D53)+(H53*H53))</f>
        <v>0.34572763693915831</v>
      </c>
      <c r="N53" s="14"/>
      <c r="O53" s="36">
        <f>POWER(2,-L53)</f>
        <v>1.9532225991335746E-2</v>
      </c>
      <c r="P53" s="26">
        <f>M53/SQRT((COUNT(C51:C53)+COUNT(G51:G53)/2))</f>
        <v>0.16297757101551971</v>
      </c>
    </row>
    <row r="54" spans="2:16">
      <c r="B54" s="32" t="s">
        <v>24</v>
      </c>
      <c r="C54" s="30"/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5"/>
    </row>
    <row r="55" spans="2:16">
      <c r="B55" s="32" t="s">
        <v>24</v>
      </c>
      <c r="C55" s="30">
        <v>28.146999359130859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2" t="s">
        <v>24</v>
      </c>
      <c r="C56" s="30">
        <v>28.083000183105469</v>
      </c>
      <c r="D56" s="4">
        <f>STDEV(C54:C56)</f>
        <v>4.5254251357905229E-2</v>
      </c>
      <c r="E56" s="1">
        <f>AVERAGE(C54:C56)</f>
        <v>28.114999771118164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11.047332763671875</v>
      </c>
      <c r="L56" s="1">
        <f>K56-$K$7</f>
        <v>5.7686662673950213</v>
      </c>
      <c r="M56" s="27">
        <f>SQRT((D56*D56)+(H56*H56))</f>
        <v>5.2851772783215539E-2</v>
      </c>
      <c r="N56" s="14"/>
      <c r="O56" s="36">
        <f>POWER(2,-L56)</f>
        <v>1.8342495387595567E-2</v>
      </c>
      <c r="P56" s="26">
        <f>M56/SQRT((COUNT(C54:C56)+COUNT(G54:G56)/2))</f>
        <v>2.8250460862630909E-2</v>
      </c>
    </row>
    <row r="57" spans="2:16">
      <c r="B57" s="32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5"/>
    </row>
    <row r="58" spans="2:16">
      <c r="B58" s="32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25</v>
      </c>
      <c r="C59" t="s">
        <v>79</v>
      </c>
      <c r="D59" s="4" t="e">
        <f>STDEV(C57:C59)</f>
        <v>#DIV/0!</v>
      </c>
      <c r="E59" s="1" t="e">
        <f>AVERAGE(C57:C59)</f>
        <v>#DIV/0!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 t="e">
        <f>E59-I59</f>
        <v>#DIV/0!</v>
      </c>
      <c r="L59" s="1" t="e">
        <f>K59-$K$7</f>
        <v>#DIV/0!</v>
      </c>
      <c r="M59" s="27" t="e">
        <f>SQRT((D59*D59)+(H59*H59))</f>
        <v>#DIV/0!</v>
      </c>
      <c r="N59" s="14"/>
      <c r="O59" s="43" t="e">
        <f>POWER(2,-L59)</f>
        <v>#DIV/0!</v>
      </c>
      <c r="P59" s="26" t="e">
        <f>M59/SQRT((COUNT(C57:C59)+COUNT(G57:G59)/2))</f>
        <v>#DIV/0!</v>
      </c>
    </row>
    <row r="60" spans="2:16">
      <c r="B60" s="32" t="s">
        <v>26</v>
      </c>
      <c r="C60" s="30">
        <v>26.153999328613281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5"/>
    </row>
    <row r="61" spans="2:16">
      <c r="B61" s="32" t="s">
        <v>26</v>
      </c>
      <c r="C61" s="30">
        <v>25.674999237060547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26</v>
      </c>
      <c r="C62" s="30">
        <v>25.469999313354492</v>
      </c>
      <c r="D62" s="4">
        <f>STDEV(C60:C62)</f>
        <v>0.351027557631648</v>
      </c>
      <c r="E62" s="1">
        <f>AVERAGE(C60:C62)</f>
        <v>25.766332626342773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9.4216658274332694</v>
      </c>
      <c r="L62" s="1">
        <f>K62-$K$7</f>
        <v>4.1429993311564157</v>
      </c>
      <c r="M62" s="27">
        <f>SQRT((D62*D62)+(H62*H62))</f>
        <v>0.35322886435090689</v>
      </c>
      <c r="N62" s="14"/>
      <c r="O62" s="36">
        <f>POWER(2,-L62)</f>
        <v>5.6602150179763416E-2</v>
      </c>
      <c r="P62" s="26">
        <f>M62/SQRT((COUNT(C60:C62)+COUNT(G60:G62)/2))</f>
        <v>0.16651368352889961</v>
      </c>
    </row>
    <row r="63" spans="2:16">
      <c r="B63" s="31" t="s">
        <v>27</v>
      </c>
      <c r="C63" s="30">
        <v>29.965000152587891</v>
      </c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5"/>
    </row>
    <row r="64" spans="2:16">
      <c r="B64" s="31" t="s">
        <v>27</v>
      </c>
      <c r="C64" s="30">
        <v>30.778999328613281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1" t="s">
        <v>27</v>
      </c>
      <c r="C65" s="30"/>
      <c r="D65" s="4">
        <f>STDEV(C63:C65)</f>
        <v>0.57558433724781588</v>
      </c>
      <c r="E65" s="1">
        <f>AVERAGE(C63:C65)</f>
        <v>30.371999740600586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12.133333206176758</v>
      </c>
      <c r="L65" s="1">
        <f>K65-$K$7</f>
        <v>6.8546667098999041</v>
      </c>
      <c r="M65" s="27">
        <f>SQRT((D65*D65)+(H65*H65))</f>
        <v>0.57558636470468016</v>
      </c>
      <c r="N65" s="14"/>
      <c r="O65" s="43">
        <f>POWER(2,-L65)</f>
        <v>8.6405166228258369E-3</v>
      </c>
      <c r="P65" s="26">
        <f>M65/SQRT((COUNT(C63:C65)+COUNT(G63:G65)/2))</f>
        <v>0.30766385331766088</v>
      </c>
    </row>
    <row r="66" spans="2:16">
      <c r="B66" s="32" t="s">
        <v>28</v>
      </c>
      <c r="C66" s="30">
        <v>26.090999603271484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5"/>
    </row>
    <row r="67" spans="2:16">
      <c r="B67" s="32" t="s">
        <v>28</v>
      </c>
      <c r="C67" s="30"/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28</v>
      </c>
      <c r="C68" s="30">
        <v>26.229000091552734</v>
      </c>
      <c r="D68" s="4">
        <f>STDEV(C66:C68)</f>
        <v>9.7581081070726564E-2</v>
      </c>
      <c r="E68" s="1">
        <f>AVERAGE(C66:C68)</f>
        <v>26.159999847412109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10.275333086649576</v>
      </c>
      <c r="L68" s="1">
        <f>K68-$K$7</f>
        <v>4.9966665903727225</v>
      </c>
      <c r="M68" s="27">
        <f>SQRT((D68*D68)+(H68*H68))</f>
        <v>0.1016679762933962</v>
      </c>
      <c r="N68" s="14"/>
      <c r="O68" s="36">
        <f>POWER(2,-L68)</f>
        <v>3.1322287963982294E-2</v>
      </c>
      <c r="P68" s="26">
        <f>M68/SQRT((COUNT(C66:C68)+COUNT(G66:G68)/2))</f>
        <v>5.4343819213791979E-2</v>
      </c>
    </row>
    <row r="69" spans="2:16">
      <c r="B69" s="32" t="s">
        <v>29</v>
      </c>
      <c r="C69" s="30">
        <v>32.283000946044922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5"/>
    </row>
    <row r="70" spans="2:16">
      <c r="B70" s="32" t="s">
        <v>29</v>
      </c>
      <c r="C70" s="30"/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29</v>
      </c>
      <c r="C71" s="30">
        <v>32.048999786376953</v>
      </c>
      <c r="D71" s="4">
        <f>STDEV(C69:C71)</f>
        <v>0.16546380680673675</v>
      </c>
      <c r="E71" s="1">
        <f>AVERAGE(C69:C71)</f>
        <v>32.166000366210938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13.455667495727539</v>
      </c>
      <c r="L71" s="1">
        <f>K71-$K$7</f>
        <v>8.1770009994506854</v>
      </c>
      <c r="M71" s="27">
        <f>SQRT((D71*D71)+(H71*H71))</f>
        <v>0.1688211657631041</v>
      </c>
      <c r="N71" s="14"/>
      <c r="O71" s="36">
        <f>POWER(2,-L71)</f>
        <v>3.4552336818431165E-3</v>
      </c>
      <c r="P71" s="26">
        <f>M71/SQRT((COUNT(C69:C71)+COUNT(G69:G71)/2))</f>
        <v>9.0238708845900933E-2</v>
      </c>
    </row>
    <row r="72" spans="2:16">
      <c r="B72" s="31" t="s">
        <v>30</v>
      </c>
      <c r="C72" s="30">
        <v>37.368000030517578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5"/>
    </row>
    <row r="73" spans="2:16">
      <c r="B73" s="31" t="s">
        <v>30</v>
      </c>
      <c r="C73" t="s">
        <v>79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1" t="s">
        <v>30</v>
      </c>
      <c r="C74" s="30">
        <v>34.881999969482422</v>
      </c>
      <c r="D74" s="4">
        <f>STDEV(C72:C74)</f>
        <v>1.75786750118813</v>
      </c>
      <c r="E74" s="1">
        <f>AVERAGE(C72:C74)</f>
        <v>36.125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15.129332860310871</v>
      </c>
      <c r="L74" s="1">
        <f>K74-$K$7</f>
        <v>9.8506663640340175</v>
      </c>
      <c r="M74" s="27">
        <f>SQRT((D74*D74)+(H74*H74))</f>
        <v>1.7582782751368766</v>
      </c>
      <c r="N74" s="14"/>
      <c r="O74" s="43">
        <f>POWER(2,-L74)</f>
        <v>1.0830635675719213E-3</v>
      </c>
      <c r="P74" s="26">
        <f>M74/SQRT((COUNT(C72:C74)+COUNT(G72:G74)/2))</f>
        <v>0.93983927088143415</v>
      </c>
    </row>
    <row r="75" spans="2:16">
      <c r="B75" s="32" t="s">
        <v>31</v>
      </c>
      <c r="C75" s="30">
        <v>31.198999404907227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5"/>
    </row>
    <row r="76" spans="2:16">
      <c r="B76" s="32" t="s">
        <v>31</v>
      </c>
      <c r="C76" s="30">
        <v>30.76099967956543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2" t="s">
        <v>31</v>
      </c>
      <c r="C77" s="30">
        <v>30.896999359130859</v>
      </c>
      <c r="D77" s="4">
        <f>STDEV(C75:C77)</f>
        <v>0.22418136255045162</v>
      </c>
      <c r="E77" s="1">
        <f>AVERAGE(C75:C77)</f>
        <v>30.952332814534504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12.713999430338539</v>
      </c>
      <c r="L77" s="1">
        <f>K77-$K$7</f>
        <v>7.4353329340616856</v>
      </c>
      <c r="M77" s="27">
        <f>SQRT((D77*D77)+(H77*H77))</f>
        <v>0.2302425867711699</v>
      </c>
      <c r="N77" s="14"/>
      <c r="O77" s="36">
        <f>POWER(2,-L77)</f>
        <v>5.7775240116078293E-3</v>
      </c>
      <c r="P77" s="26">
        <f>M77/SQRT((COUNT(C75:C77)+COUNT(G75:G77)/2))</f>
        <v>0.10853739628255089</v>
      </c>
    </row>
    <row r="78" spans="2:16">
      <c r="B78" s="32" t="s">
        <v>32</v>
      </c>
      <c r="C78" s="30">
        <v>29.322000503540039</v>
      </c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5"/>
    </row>
    <row r="79" spans="2:16">
      <c r="B79" s="32" t="s">
        <v>32</v>
      </c>
      <c r="C79" s="30">
        <v>29.441999435424805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32</v>
      </c>
      <c r="C80" s="30">
        <v>28.833999633789063</v>
      </c>
      <c r="D80" s="4">
        <f>STDEV(C78:C80)</f>
        <v>0.32202700490287456</v>
      </c>
      <c r="E80" s="1">
        <f>AVERAGE(C78:C80)</f>
        <v>29.199333190917969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10.426999409993488</v>
      </c>
      <c r="L80" s="1">
        <f>K80-$K$7</f>
        <v>5.1483329137166347</v>
      </c>
      <c r="M80" s="27">
        <f>SQRT((D80*D80)+(H80*H80))</f>
        <v>0.32782880073365334</v>
      </c>
      <c r="N80" s="14"/>
      <c r="O80" s="36">
        <f>POWER(2,-L80)</f>
        <v>2.819664037632319E-2</v>
      </c>
      <c r="P80" s="26">
        <f>M80/SQRT((COUNT(C78:C80)+COUNT(G78:G80)/2))</f>
        <v>0.15453997871134648</v>
      </c>
    </row>
    <row r="81" spans="2:16">
      <c r="B81" s="32" t="s">
        <v>33</v>
      </c>
      <c r="C81" s="30"/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5"/>
    </row>
    <row r="82" spans="2:16">
      <c r="B82" s="32" t="s">
        <v>33</v>
      </c>
      <c r="C82" s="30">
        <v>31.843999862670898</v>
      </c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33</v>
      </c>
      <c r="C83" s="30">
        <v>31.60099983215332</v>
      </c>
      <c r="D83" s="4">
        <f>STDEV(C81:C83)</f>
        <v>0.17182696940751749</v>
      </c>
      <c r="E83" s="1">
        <f>AVERAGE(C81:C83)</f>
        <v>31.722499847412109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12.930833180745442</v>
      </c>
      <c r="L83" s="1">
        <f>K83-$K$7</f>
        <v>7.6521666844685878</v>
      </c>
      <c r="M83" s="27">
        <f>SQRT((D83*D83)+(H83*H83))</f>
        <v>0.23109487774325793</v>
      </c>
      <c r="N83" s="14"/>
      <c r="O83" s="36">
        <f>POWER(2,-L83)</f>
        <v>4.9712808165174645E-3</v>
      </c>
      <c r="P83" s="26">
        <f>M83/SQRT((COUNT(C81:C83)+COUNT(G81:G83)/2))</f>
        <v>0.12352540805052599</v>
      </c>
    </row>
    <row r="84" spans="2:16">
      <c r="B84" s="32" t="s">
        <v>34</v>
      </c>
      <c r="C84" s="30">
        <v>28.674999237060547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5"/>
    </row>
    <row r="85" spans="2:16">
      <c r="B85" s="32" t="s">
        <v>34</v>
      </c>
      <c r="C85" s="30">
        <v>28.549999237060547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34</v>
      </c>
      <c r="C86" s="30">
        <v>28.608999252319336</v>
      </c>
      <c r="D86" s="4">
        <f>STDEV(C84:C86)</f>
        <v>6.2532657849555459E-2</v>
      </c>
      <c r="E86" s="1">
        <f>AVERAGE(C84:C86)</f>
        <v>28.611332575480144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11.370832125345867</v>
      </c>
      <c r="L86" s="1">
        <f>K86-$K$7</f>
        <v>6.0921656290690134</v>
      </c>
      <c r="M86" s="27">
        <f>SQRT((D86*D86)+(H86*H86))</f>
        <v>6.2568634921671876E-2</v>
      </c>
      <c r="N86" s="14"/>
      <c r="O86" s="36">
        <f>POWER(2,-L86)</f>
        <v>1.4658023279635484E-2</v>
      </c>
      <c r="P86" s="26">
        <f>M86/SQRT((COUNT(C84:C86)+COUNT(G84:G86)/2))</f>
        <v>3.1284317460835938E-2</v>
      </c>
    </row>
    <row r="87" spans="2:16">
      <c r="B87" s="32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5"/>
    </row>
    <row r="88" spans="2:16">
      <c r="B88" s="32" t="s">
        <v>35</v>
      </c>
      <c r="C88" s="30">
        <v>27.666999816894531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35</v>
      </c>
      <c r="C89" s="30"/>
      <c r="D89" s="4" t="e">
        <f>STDEV(C87:C89)</f>
        <v>#DIV/0!</v>
      </c>
      <c r="E89" s="1">
        <f>AVERAGE(C87:C89)</f>
        <v>27.666999816894531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-4.710334142049156</v>
      </c>
      <c r="L89" s="1">
        <f>K89-$K$7</f>
        <v>-9.9890006383260097</v>
      </c>
      <c r="M89" s="27" t="e">
        <f>SQRT((D89*D89)+(H89*H89))</f>
        <v>#DIV/0!</v>
      </c>
      <c r="N89" s="14"/>
      <c r="O89" s="43">
        <f>POWER(2,-L89)</f>
        <v>1016.2225293097736</v>
      </c>
      <c r="P89" s="26" t="e">
        <f>M89/SQRT((COUNT(C87:C89)+COUNT(G87:G89)/2))</f>
        <v>#DIV/0!</v>
      </c>
    </row>
    <row r="90" spans="2:16">
      <c r="B90" s="32" t="s">
        <v>36</v>
      </c>
      <c r="C90" s="30">
        <v>37.275001525878906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5"/>
    </row>
    <row r="91" spans="2:16">
      <c r="B91" s="32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36</v>
      </c>
      <c r="C92" s="30">
        <v>36.441001892089844</v>
      </c>
      <c r="D92" s="4">
        <f>STDEV(C90:C92)</f>
        <v>0.58972679655934335</v>
      </c>
      <c r="E92" s="1">
        <f>AVERAGE(C90:C92)</f>
        <v>36.858001708984375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7.2640012105305978</v>
      </c>
      <c r="L92" s="1">
        <f>K92-$K$7</f>
        <v>1.9853347142537441</v>
      </c>
      <c r="M92" s="27">
        <f>SQRT((D92*D92)+(H92*H92))</f>
        <v>0.73939077260598585</v>
      </c>
      <c r="N92" s="14"/>
      <c r="O92" s="43">
        <f>POWER(2,-L92)</f>
        <v>0.25255426065932551</v>
      </c>
      <c r="P92" s="26">
        <f>M92/SQRT((COUNT(C90:C92)+COUNT(G90:G92)/2))</f>
        <v>0.39522099229052549</v>
      </c>
    </row>
    <row r="93" spans="2:16">
      <c r="B93" s="31" t="s">
        <v>37</v>
      </c>
      <c r="C93" s="30">
        <v>29.527999877929687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5"/>
    </row>
    <row r="94" spans="2:16">
      <c r="B94" s="31" t="s">
        <v>37</v>
      </c>
      <c r="C94" s="30">
        <v>30.138999938964844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1" t="s">
        <v>37</v>
      </c>
      <c r="C95" s="30"/>
      <c r="D95" s="4">
        <f>STDEV(C93:C95)</f>
        <v>0.43204228646335341</v>
      </c>
      <c r="E95" s="1">
        <f>AVERAGE(C93:C95)</f>
        <v>29.833499908447266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11.582166035970051</v>
      </c>
      <c r="L95" s="1">
        <f>K95-$K$7</f>
        <v>6.3034995396931972</v>
      </c>
      <c r="M95" s="27">
        <f>SQRT((D95*D95)+(H95*H95))</f>
        <v>0.43220118398026486</v>
      </c>
      <c r="N95" s="14"/>
      <c r="O95" s="43">
        <f>POWER(2,-L95)</f>
        <v>1.266069541602134E-2</v>
      </c>
      <c r="P95" s="26">
        <f>M95/SQRT((COUNT(C93:C95)+COUNT(G93:G95)/2))</f>
        <v>0.23102125037317162</v>
      </c>
    </row>
    <row r="96" spans="2:16">
      <c r="B96" s="31" t="s">
        <v>38</v>
      </c>
      <c r="C96" s="30">
        <v>28.291000366210937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5"/>
    </row>
    <row r="97" spans="2:16">
      <c r="B97" s="31" t="s">
        <v>38</v>
      </c>
      <c r="C97" s="30"/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1" t="s">
        <v>38</v>
      </c>
      <c r="C98" s="30">
        <v>29.134000778198242</v>
      </c>
      <c r="D98" s="4">
        <f>STDEV(C96:C98)</f>
        <v>0.59609130785927644</v>
      </c>
      <c r="E98" s="1">
        <f>AVERAGE(C96:C98)</f>
        <v>28.71250057220459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11.358167330423992</v>
      </c>
      <c r="L98" s="1">
        <f>K98-$K$7</f>
        <v>6.0795008341471384</v>
      </c>
      <c r="M98" s="27">
        <f>SQRT((D98*D98)+(H98*H98))</f>
        <v>0.59640102535928952</v>
      </c>
      <c r="N98" s="14"/>
      <c r="O98" s="43">
        <f>POWER(2,-L98)</f>
        <v>1.478726617120305E-2</v>
      </c>
      <c r="P98" s="26">
        <f>M98/SQRT((COUNT(C96:C98)+COUNT(G96:G98)/2))</f>
        <v>0.31878975743073407</v>
      </c>
    </row>
    <row r="99" spans="2:16">
      <c r="B99" s="31" t="s">
        <v>39</v>
      </c>
      <c r="C99" s="30">
        <v>31.955999374389648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5"/>
    </row>
    <row r="100" spans="2:16">
      <c r="B100" s="31" t="s">
        <v>39</v>
      </c>
      <c r="C100" s="30"/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1" t="s">
        <v>39</v>
      </c>
      <c r="C101" s="30">
        <v>32.556999206542969</v>
      </c>
      <c r="D101" s="4">
        <f>STDEV(C99:C101)</f>
        <v>0.42497105680758968</v>
      </c>
      <c r="E101" s="1">
        <f>AVERAGE(C99:C101)</f>
        <v>32.256499290466309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13.310832659403484</v>
      </c>
      <c r="L101" s="1">
        <f>K101-$K$7</f>
        <v>8.0321661631266306</v>
      </c>
      <c r="M101" s="27">
        <f>SQRT((D101*D101)+(H101*H101))</f>
        <v>0.42651817379668533</v>
      </c>
      <c r="N101" s="14"/>
      <c r="O101" s="43">
        <f>POWER(2,-L101)</f>
        <v>3.8201204335235428E-3</v>
      </c>
      <c r="P101" s="26">
        <f>M101/SQRT((COUNT(C99:C101)+COUNT(G99:G101)/2))</f>
        <v>0.22798355365424278</v>
      </c>
    </row>
    <row r="102" spans="2:16">
      <c r="B102" s="32" t="s">
        <v>40</v>
      </c>
      <c r="C102" s="30">
        <v>27.593000411987305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5"/>
    </row>
    <row r="103" spans="2:16">
      <c r="B103" s="32" t="s">
        <v>40</v>
      </c>
      <c r="C103" s="30">
        <v>27.445999145507813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2" t="s">
        <v>40</v>
      </c>
      <c r="C104" s="30">
        <v>27.476999282836914</v>
      </c>
      <c r="D104" s="4">
        <f>STDEV(C102:C104)</f>
        <v>7.7488324739024866E-2</v>
      </c>
      <c r="E104" s="1">
        <f>AVERAGE(C102:C104)</f>
        <v>27.505332946777344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9.836332956949871</v>
      </c>
      <c r="L104" s="1">
        <f>K104-$K$7</f>
        <v>4.5576664606730173</v>
      </c>
      <c r="M104" s="27">
        <f>SQRT((D104*D104)+(H104*H104))</f>
        <v>8.6373856200769664E-2</v>
      </c>
      <c r="N104" s="14"/>
      <c r="O104" s="36">
        <f>POWER(2,-L104)</f>
        <v>4.2462512243949334E-2</v>
      </c>
      <c r="P104" s="26">
        <f>M104/SQRT((COUNT(C102:C104)+COUNT(G102:G104)/2))</f>
        <v>4.0717026291197306E-2</v>
      </c>
    </row>
    <row r="105" spans="2:16">
      <c r="B105" s="32" t="s">
        <v>41</v>
      </c>
      <c r="C105" s="30">
        <v>29.764999389648437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5"/>
    </row>
    <row r="106" spans="2:16">
      <c r="B106" s="32" t="s">
        <v>41</v>
      </c>
      <c r="C106" s="30"/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5"/>
    </row>
    <row r="107" spans="2:16" ht="15.75">
      <c r="B107" s="32" t="s">
        <v>41</v>
      </c>
      <c r="C107" s="30">
        <v>29.371999740600586</v>
      </c>
      <c r="D107" s="4">
        <f>STDEV(C105:C107)</f>
        <v>0.27789271684566913</v>
      </c>
      <c r="E107" s="1">
        <f>AVERAGE(C105:C107)</f>
        <v>29.568499565124512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10.755166053771973</v>
      </c>
      <c r="L107" s="1">
        <f>K107-$K$7</f>
        <v>5.476499557495119</v>
      </c>
      <c r="M107" s="27">
        <f>SQRT((D107*D107)+(H107*H107))</f>
        <v>0.27861384635324521</v>
      </c>
      <c r="N107" s="14"/>
      <c r="O107" s="36">
        <f>POWER(2,-L107)</f>
        <v>2.2459979832193788E-2</v>
      </c>
      <c r="P107" s="26">
        <f>M107/SQRT((COUNT(C105:C107)+COUNT(G105:G107)/2))</f>
        <v>0.14892536518073141</v>
      </c>
    </row>
    <row r="108" spans="2:16">
      <c r="B108" s="32" t="s">
        <v>42</v>
      </c>
      <c r="C108" s="30">
        <v>28.261999130249023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5"/>
    </row>
    <row r="109" spans="2:16">
      <c r="B109" s="32" t="s">
        <v>42</v>
      </c>
      <c r="C109" s="30"/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5"/>
    </row>
    <row r="110" spans="2:16" ht="15.75">
      <c r="B110" s="32" t="s">
        <v>42</v>
      </c>
      <c r="C110" s="30">
        <v>27.843000411987305</v>
      </c>
      <c r="D110" s="4">
        <f>STDEV(C108:C110)</f>
        <v>0.29627683499133306</v>
      </c>
      <c r="E110" s="1">
        <f>AVERAGE(C108:C110)</f>
        <v>28.052499771118164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9.3611666361490897</v>
      </c>
      <c r="L110" s="1">
        <f>K110-$K$7</f>
        <v>4.082500139872236</v>
      </c>
      <c r="M110" s="27">
        <f>SQRT((D110*D110)+(H110*H110))</f>
        <v>0.30394134079512319</v>
      </c>
      <c r="N110" s="14"/>
      <c r="O110" s="36">
        <f>POWER(2,-L110)</f>
        <v>5.9026223861978276E-2</v>
      </c>
      <c r="P110" s="26">
        <f>M110/SQRT((COUNT(C108:C110)+COUNT(G108:G110)/2))</f>
        <v>0.16246348041886408</v>
      </c>
    </row>
    <row r="111" spans="2:16">
      <c r="B111" s="32" t="s">
        <v>43</v>
      </c>
      <c r="C111" t="s">
        <v>79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5"/>
    </row>
    <row r="112" spans="2:16">
      <c r="B112" s="32" t="s">
        <v>43</v>
      </c>
      <c r="C112" t="s">
        <v>79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5"/>
    </row>
    <row r="113" spans="2:16" ht="15.75">
      <c r="B113" s="32" t="s">
        <v>43</v>
      </c>
      <c r="C113" t="s">
        <v>79</v>
      </c>
      <c r="D113" s="4" t="e">
        <f>STDEV(C111:C113)</f>
        <v>#DIV/0!</v>
      </c>
      <c r="E113" s="1" t="e">
        <f>AVERAGE(C111:C113)</f>
        <v>#DIV/0!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 t="e">
        <f>E113-I113</f>
        <v>#DIV/0!</v>
      </c>
      <c r="L113" s="1" t="e">
        <f>K113-$K$7</f>
        <v>#DIV/0!</v>
      </c>
      <c r="M113" s="27" t="e">
        <f>SQRT((D113*D113)+(H113*H113))</f>
        <v>#DIV/0!</v>
      </c>
      <c r="N113" s="14"/>
      <c r="O113" s="43" t="e">
        <f>POWER(2,-L113)</f>
        <v>#DIV/0!</v>
      </c>
      <c r="P113" s="26" t="e">
        <f>M113/SQRT((COUNT(C111:C113)+COUNT(G111:G113)/2))</f>
        <v>#DIV/0!</v>
      </c>
    </row>
    <row r="114" spans="2:16">
      <c r="B114" s="32" t="s">
        <v>44</v>
      </c>
      <c r="C114" s="30"/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5"/>
    </row>
    <row r="115" spans="2:16">
      <c r="B115" s="32" t="s">
        <v>44</v>
      </c>
      <c r="C115" s="30">
        <v>29.809999465942383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5"/>
    </row>
    <row r="116" spans="2:16" ht="15.75">
      <c r="B116" s="32" t="s">
        <v>44</v>
      </c>
      <c r="C116" s="30">
        <v>29.445999145507813</v>
      </c>
      <c r="D116" s="4">
        <f>STDEV(C114:C116)</f>
        <v>0.25738709493336087</v>
      </c>
      <c r="E116" s="1">
        <f>AVERAGE(C114:C116)</f>
        <v>29.627999305725098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11.982332547505695</v>
      </c>
      <c r="L116" s="1">
        <f>K116-$K$7</f>
        <v>6.7036660512288417</v>
      </c>
      <c r="M116" s="27">
        <f>SQRT((D116*D116)+(H116*H116))</f>
        <v>0.27933745818949035</v>
      </c>
      <c r="N116" s="14"/>
      <c r="O116" s="36">
        <f>POWER(2,-L116)</f>
        <v>9.5939055290913452E-3</v>
      </c>
      <c r="P116" s="26">
        <f>M116/SQRT((COUNT(C114:C116)+COUNT(G114:G116)/2))</f>
        <v>0.14931215197676623</v>
      </c>
    </row>
    <row r="117" spans="2:16">
      <c r="B117" s="32" t="s">
        <v>45</v>
      </c>
      <c r="C117" s="30">
        <v>31.246999740600586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5"/>
    </row>
    <row r="118" spans="2:16">
      <c r="B118" s="32" t="s">
        <v>45</v>
      </c>
      <c r="C118" s="30">
        <v>30.663000106811523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5"/>
    </row>
    <row r="119" spans="2:16" ht="15.75">
      <c r="B119" s="32" t="s">
        <v>45</v>
      </c>
      <c r="C119" s="30">
        <v>30.705999374389648</v>
      </c>
      <c r="D119" s="4">
        <f>STDEV(C117:C119)</f>
        <v>0.32547040457323273</v>
      </c>
      <c r="E119" s="1">
        <f>AVERAGE(C117:C119)</f>
        <v>30.871999740600586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12.058666229248047</v>
      </c>
      <c r="L119" s="1">
        <f>K119-$K$7</f>
        <v>6.7799997329711932</v>
      </c>
      <c r="M119" s="27">
        <f>SQRT((D119*D119)+(H119*H119))</f>
        <v>0.32685979331951942</v>
      </c>
      <c r="N119" s="14"/>
      <c r="O119" s="36">
        <f>POWER(2,-L119)</f>
        <v>9.0994828285103427E-3</v>
      </c>
      <c r="P119" s="26">
        <f>M119/SQRT((COUNT(C117:C119)+COUNT(G117:G119)/2))</f>
        <v>0.15408318423564374</v>
      </c>
    </row>
    <row r="120" spans="2:16">
      <c r="B120" s="32" t="s">
        <v>46</v>
      </c>
      <c r="C120" s="30">
        <v>29.420000076293945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5"/>
    </row>
    <row r="121" spans="2:16">
      <c r="B121" s="32" t="s">
        <v>46</v>
      </c>
      <c r="C121" s="30">
        <v>29.475000381469727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5"/>
    </row>
    <row r="122" spans="2:16" ht="15.75">
      <c r="B122" s="32" t="s">
        <v>46</v>
      </c>
      <c r="C122" s="30">
        <v>28.871999740600586</v>
      </c>
      <c r="D122" s="4">
        <f>STDEV(C120:C122)</f>
        <v>0.33340145330068621</v>
      </c>
      <c r="E122" s="1">
        <f>AVERAGE(C120:C122)</f>
        <v>29.255666732788086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10.904333750406902</v>
      </c>
      <c r="L122" s="1">
        <f>K122-$K$7</f>
        <v>5.6256672541300485</v>
      </c>
      <c r="M122" s="27">
        <f>SQRT((D122*D122)+(H122*H122))</f>
        <v>0.33468318634301769</v>
      </c>
      <c r="N122" s="14"/>
      <c r="O122" s="36">
        <f>POWER(2,-L122)</f>
        <v>2.0253748408468716E-2</v>
      </c>
      <c r="P122" s="26">
        <f>M122/SQRT((COUNT(C120:C122)+COUNT(G120:G122)/2))</f>
        <v>0.15777116707484584</v>
      </c>
    </row>
    <row r="123" spans="2:16">
      <c r="B123" s="32" t="s">
        <v>47</v>
      </c>
      <c r="C123" s="30">
        <v>32.102001190185547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5"/>
    </row>
    <row r="124" spans="2:16">
      <c r="B124" s="32" t="s">
        <v>47</v>
      </c>
      <c r="C124" s="30">
        <v>32.777000427246094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5"/>
    </row>
    <row r="125" spans="2:16" ht="15.75">
      <c r="B125" s="32" t="s">
        <v>47</v>
      </c>
      <c r="C125" s="30">
        <v>32.728000640869141</v>
      </c>
      <c r="D125" s="4">
        <f>STDEV(C123:C125)</f>
        <v>0.37636424319920647</v>
      </c>
      <c r="E125" s="1">
        <f>AVERAGE(C123:C125)</f>
        <v>32.535667419433594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12.674334843953449</v>
      </c>
      <c r="L125" s="1">
        <f>K125-$K$7</f>
        <v>7.3956683476765956</v>
      </c>
      <c r="M125" s="27">
        <f>SQRT((D125*D125)+(H125*H125))</f>
        <v>0.37755843851196896</v>
      </c>
      <c r="N125" s="14"/>
      <c r="O125" s="36">
        <f>POWER(2,-L125)</f>
        <v>5.9385714952285822E-3</v>
      </c>
      <c r="P125" s="26">
        <f>M125/SQRT((COUNT(C123:C125)+COUNT(G123:G125)/2))</f>
        <v>0.17798275477734496</v>
      </c>
    </row>
    <row r="126" spans="2:16">
      <c r="B126" s="32" t="s">
        <v>48</v>
      </c>
      <c r="C126" s="30">
        <v>26.340999603271484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5"/>
    </row>
    <row r="127" spans="2:16">
      <c r="B127" s="32" t="s">
        <v>48</v>
      </c>
      <c r="C127" s="30"/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5"/>
    </row>
    <row r="128" spans="2:16" ht="15.75">
      <c r="B128" s="32" t="s">
        <v>48</v>
      </c>
      <c r="C128" s="30">
        <v>26.395999908447266</v>
      </c>
      <c r="D128" s="4">
        <f>STDEV(C126:C128)</f>
        <v>3.8891088757124492E-2</v>
      </c>
      <c r="E128" s="1">
        <f>AVERAGE(C126:C128)</f>
        <v>26.368499755859375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9.2331663767496757</v>
      </c>
      <c r="L128" s="1">
        <f>K128-$K$7</f>
        <v>3.954499880472822</v>
      </c>
      <c r="M128" s="27">
        <f>SQRT((D128*D128)+(H128*H128))</f>
        <v>4.3230303978158774E-2</v>
      </c>
      <c r="N128" s="14"/>
      <c r="O128" s="36">
        <f>POWER(2,-L128)</f>
        <v>6.450255505724492E-2</v>
      </c>
      <c r="P128" s="26">
        <f>M128/SQRT((COUNT(C126:C128)+COUNT(G126:G128)/2))</f>
        <v>2.3107569458908669E-2</v>
      </c>
    </row>
    <row r="129" spans="2:16">
      <c r="B129" s="32" t="s">
        <v>49</v>
      </c>
      <c r="C129" s="30">
        <v>30.923000335693359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5"/>
    </row>
    <row r="130" spans="2:16">
      <c r="B130" s="32" t="s">
        <v>49</v>
      </c>
      <c r="C130" s="30">
        <v>31.722000122070313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5"/>
    </row>
    <row r="131" spans="2:16" ht="15.75">
      <c r="B131" s="32" t="s">
        <v>49</v>
      </c>
      <c r="C131" s="30">
        <v>31.232000350952148</v>
      </c>
      <c r="D131" s="4">
        <f t="shared" ref="D131" si="0">STDEV(C129:C131)</f>
        <v>0.40290227180550076</v>
      </c>
      <c r="E131" s="1">
        <f t="shared" ref="E131" si="1">AVERAGE(C129:C131)</f>
        <v>31.292333602905273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11.975000381469727</v>
      </c>
      <c r="L131" s="1">
        <f t="shared" ref="L131" si="5">K131-$K$7</f>
        <v>6.6963338851928729</v>
      </c>
      <c r="M131" s="27">
        <f t="shared" ref="M131" si="6">SQRT((D131*D131)+(H131*H131))</f>
        <v>0.43135917788615807</v>
      </c>
      <c r="N131" s="14"/>
      <c r="O131" s="36">
        <f t="shared" ref="O131" si="7">POWER(2,-L131)</f>
        <v>9.6427884623290737E-3</v>
      </c>
      <c r="P131" s="26">
        <f t="shared" ref="P131" si="8">M131/SQRT((COUNT(C129:C131)+COUNT(G129:G131)/2))</f>
        <v>0.20334466654023775</v>
      </c>
    </row>
    <row r="132" spans="2:16">
      <c r="B132" s="32" t="s">
        <v>50</v>
      </c>
      <c r="C132" s="30">
        <v>26.62700080871582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5"/>
    </row>
    <row r="133" spans="2:16">
      <c r="B133" s="32" t="s">
        <v>50</v>
      </c>
      <c r="C133" s="30">
        <v>27.16200065612793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5"/>
    </row>
    <row r="134" spans="2:16" ht="15.75">
      <c r="B134" s="32" t="s">
        <v>50</v>
      </c>
      <c r="C134" s="30">
        <v>26.666000366210938</v>
      </c>
      <c r="D134" s="4">
        <f t="shared" ref="D134" si="9">STDEV(C132:C134)</f>
        <v>0.29826221400334996</v>
      </c>
      <c r="E134" s="1">
        <f t="shared" ref="E134" si="10">AVERAGE(C132:C134)</f>
        <v>26.818333943684895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9.9483343760172502</v>
      </c>
      <c r="L134" s="1">
        <f t="shared" ref="L134" si="14">K134-$K$7</f>
        <v>4.6696678797403965</v>
      </c>
      <c r="M134" s="27">
        <f t="shared" ref="M134" si="15">SQRT((D134*D134)+(H134*H134))</f>
        <v>0.29834434766297907</v>
      </c>
      <c r="N134" s="14"/>
      <c r="O134" s="36">
        <f t="shared" ref="O134" si="16">POWER(2,-L134)</f>
        <v>3.9290711957688428E-2</v>
      </c>
      <c r="P134" s="26">
        <f t="shared" ref="P134" si="17">M134/SQRT((COUNT(C132:C134)+COUNT(G132:G134)/2))</f>
        <v>0.14064087424077962</v>
      </c>
    </row>
    <row r="135" spans="2:16">
      <c r="B135" s="32" t="s">
        <v>51</v>
      </c>
      <c r="C135" s="30">
        <v>30.843000411987305</v>
      </c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5"/>
    </row>
    <row r="136" spans="2:16">
      <c r="B136" s="32" t="s">
        <v>51</v>
      </c>
      <c r="C136" s="30">
        <v>31.28700065612793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5"/>
    </row>
    <row r="137" spans="2:16" ht="15.75">
      <c r="B137" s="32" t="s">
        <v>51</v>
      </c>
      <c r="C137" s="30"/>
      <c r="D137" s="4">
        <f t="shared" ref="D137" si="18">STDEV(C135:C137)</f>
        <v>0.3139555834803186</v>
      </c>
      <c r="E137" s="1">
        <f t="shared" ref="E137" si="19">AVERAGE(C135:C137)</f>
        <v>31.065000534057617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12.242333730061848</v>
      </c>
      <c r="L137" s="1">
        <f t="shared" ref="L137" si="23">K137-$K$7</f>
        <v>6.9636672337849941</v>
      </c>
      <c r="M137" s="27">
        <f t="shared" ref="M137" si="24">SQRT((D137*D137)+(H137*H137))</f>
        <v>0.32281643001069582</v>
      </c>
      <c r="N137" s="14"/>
      <c r="O137" s="36">
        <f t="shared" ref="O137" si="25">POWER(2,-L137)</f>
        <v>8.0117480403651305E-3</v>
      </c>
      <c r="P137" s="26">
        <f t="shared" ref="P137" si="26">M137/SQRT((COUNT(C135:C137)+COUNT(G135:G137)/2))</f>
        <v>0.17255263998878759</v>
      </c>
    </row>
    <row r="138" spans="2:16">
      <c r="B138" s="32" t="s">
        <v>52</v>
      </c>
      <c r="C138" s="30">
        <v>27.156000137329102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5"/>
    </row>
    <row r="139" spans="2:16">
      <c r="B139" s="32" t="s">
        <v>52</v>
      </c>
      <c r="C139" s="30"/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5"/>
    </row>
    <row r="140" spans="2:16" ht="15.75">
      <c r="B140" s="32" t="s">
        <v>52</v>
      </c>
      <c r="C140" s="30">
        <v>26.899999618530273</v>
      </c>
      <c r="D140" s="4">
        <f t="shared" ref="D140" si="27">STDEV(C138:C140)</f>
        <v>0.18101970282992561</v>
      </c>
      <c r="E140" s="1">
        <f t="shared" ref="E140" si="28">AVERAGE(C138:C140)</f>
        <v>27.027999877929687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10.362333297729492</v>
      </c>
      <c r="L140" s="1">
        <f t="shared" ref="L140" si="32">K140-$K$7</f>
        <v>5.0836668014526385</v>
      </c>
      <c r="M140" s="27">
        <f t="shared" ref="M140" si="33">SQRT((D140*D140)+(H140*H140))</f>
        <v>0.19216775919189805</v>
      </c>
      <c r="N140" s="14"/>
      <c r="O140" s="36">
        <f t="shared" ref="O140" si="34">POWER(2,-L140)</f>
        <v>2.9489255263690565E-2</v>
      </c>
      <c r="P140" s="26">
        <f t="shared" ref="P140" si="35">M140/SQRT((COUNT(C138:C140)+COUNT(G138:G140)/2))</f>
        <v>0.10271798795430875</v>
      </c>
    </row>
    <row r="141" spans="2:16">
      <c r="B141" s="32" t="s">
        <v>53</v>
      </c>
      <c r="C141" s="30"/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5"/>
    </row>
    <row r="142" spans="2:16">
      <c r="B142" s="32" t="s">
        <v>53</v>
      </c>
      <c r="C142" s="30">
        <v>32.855998992919922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5"/>
    </row>
    <row r="143" spans="2:16" ht="15.75">
      <c r="B143" s="32" t="s">
        <v>53</v>
      </c>
      <c r="C143" s="30">
        <v>32.716999053955078</v>
      </c>
      <c r="D143" s="4">
        <f t="shared" ref="D143" si="36">STDEV(C141:C143)</f>
        <v>9.8287799426557229E-2</v>
      </c>
      <c r="E143" s="1">
        <f t="shared" ref="E143" si="37">AVERAGE(C141:C143)</f>
        <v>32.7864990234375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13.086165746053059</v>
      </c>
      <c r="L143" s="1">
        <f t="shared" ref="L143" si="41">K143-$K$7</f>
        <v>7.807499249776205</v>
      </c>
      <c r="M143" s="27">
        <f t="shared" ref="M143" si="42">SQRT((D143*D143)+(H143*H143))</f>
        <v>9.9185859616124236E-2</v>
      </c>
      <c r="N143" s="14"/>
      <c r="O143" s="36">
        <f t="shared" ref="O143" si="43">POWER(2,-L143)</f>
        <v>4.4638391279135901E-3</v>
      </c>
      <c r="P143" s="26">
        <f t="shared" ref="P143" si="44">M143/SQRT((COUNT(C141:C143)+COUNT(G141:G143)/2))</f>
        <v>5.3017072042313491E-2</v>
      </c>
    </row>
    <row r="144" spans="2:16">
      <c r="B144" s="32" t="s">
        <v>54</v>
      </c>
      <c r="C144" s="30">
        <v>26.253000259399414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5"/>
    </row>
    <row r="145" spans="2:16">
      <c r="B145" s="32" t="s">
        <v>54</v>
      </c>
      <c r="C145" s="30">
        <v>25.923999786376953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5"/>
    </row>
    <row r="146" spans="2:16" ht="15.75">
      <c r="B146" s="32" t="s">
        <v>54</v>
      </c>
      <c r="C146" s="30">
        <v>25.902999877929687</v>
      </c>
      <c r="D146" s="4">
        <f t="shared" ref="D146" si="45">STDEV(C144:C146)</f>
        <v>0.19629169384394521</v>
      </c>
      <c r="E146" s="1">
        <f t="shared" ref="E146" si="46">AVERAGE(C144:C146)</f>
        <v>26.026666641235352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9.1716670989990234</v>
      </c>
      <c r="L146" s="1">
        <f t="shared" ref="L146" si="50">K146-$K$7</f>
        <v>3.8930006027221697</v>
      </c>
      <c r="M146" s="27">
        <f t="shared" ref="M146" si="51">SQRT((D146*D146)+(H146*H146))</f>
        <v>0.1996733045968741</v>
      </c>
      <c r="N146" s="14"/>
      <c r="O146" s="36">
        <f t="shared" ref="O146" si="52">POWER(2,-L146)</f>
        <v>6.7311620390935814E-2</v>
      </c>
      <c r="P146" s="26">
        <f t="shared" ref="P146" si="53">M146/SQRT((COUNT(C144:C146)+COUNT(G144:G146)/2))</f>
        <v>9.4126898468251147E-2</v>
      </c>
    </row>
    <row r="147" spans="2:16">
      <c r="B147" s="31" t="s">
        <v>55</v>
      </c>
      <c r="C147" s="30"/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5"/>
    </row>
    <row r="148" spans="2:16">
      <c r="B148" s="31" t="s">
        <v>55</v>
      </c>
      <c r="C148" s="30">
        <v>31.215999603271484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5"/>
    </row>
    <row r="149" spans="2:16" ht="15.75">
      <c r="B149" s="31" t="s">
        <v>55</v>
      </c>
      <c r="C149" s="30">
        <v>31.875999450683594</v>
      </c>
      <c r="D149" s="4">
        <f t="shared" ref="D149" si="54">STDEV(C147:C149)</f>
        <v>0.46669036768718919</v>
      </c>
      <c r="E149" s="1">
        <f t="shared" ref="E149" si="55">AVERAGE(C147:C149)</f>
        <v>31.545999526977539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12.659999211629231</v>
      </c>
      <c r="L149" s="1">
        <f t="shared" ref="L149" si="59">K149-$K$7</f>
        <v>7.3813327153523769</v>
      </c>
      <c r="M149" s="27">
        <f t="shared" ref="M149" si="60">SQRT((D149*D149)+(H149*H149))</f>
        <v>0.4838128380783891</v>
      </c>
      <c r="N149" s="14"/>
      <c r="O149" s="43">
        <f t="shared" ref="O149" si="61">POWER(2,-L149)</f>
        <v>5.9978754722198498E-3</v>
      </c>
      <c r="P149" s="26">
        <f t="shared" ref="P149" si="62">M149/SQRT((COUNT(C147:C149)+COUNT(G147:G149)/2))</f>
        <v>0.25860883991600991</v>
      </c>
    </row>
    <row r="150" spans="2:16">
      <c r="B150" s="32" t="s">
        <v>56</v>
      </c>
      <c r="C150" s="30">
        <v>28.985000610351563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5"/>
    </row>
    <row r="151" spans="2:16">
      <c r="B151" s="32" t="s">
        <v>56</v>
      </c>
      <c r="C151" s="30">
        <v>29.781999588012695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5"/>
    </row>
    <row r="152" spans="2:16" ht="15.75">
      <c r="B152" s="32" t="s">
        <v>56</v>
      </c>
      <c r="C152" s="30">
        <v>29.579999923706055</v>
      </c>
      <c r="D152" s="4">
        <f t="shared" ref="D152" si="63">STDEV(C150:C152)</f>
        <v>0.41433388663104959</v>
      </c>
      <c r="E152" s="1">
        <f t="shared" ref="E152" si="64">AVERAGE(C150:C152)</f>
        <v>29.449000040690105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11.792332967122398</v>
      </c>
      <c r="L152" s="1">
        <f t="shared" ref="L152" si="68">K152-$K$7</f>
        <v>6.5136664708455445</v>
      </c>
      <c r="M152" s="27">
        <f t="shared" ref="M152" si="69">SQRT((D152*D152)+(H152*H152))</f>
        <v>0.42278468132695207</v>
      </c>
      <c r="N152" s="14"/>
      <c r="O152" s="36">
        <f t="shared" ref="O152" si="70">POWER(2,-L152)</f>
        <v>1.0944376137817461E-2</v>
      </c>
      <c r="P152" s="26">
        <f t="shared" ref="P152" si="71">M152/SQRT((COUNT(C150:C152)+COUNT(G150:G152)/2))</f>
        <v>0.19930261009872091</v>
      </c>
    </row>
    <row r="153" spans="2:16">
      <c r="B153" s="32" t="s">
        <v>57</v>
      </c>
      <c r="C153" s="30">
        <v>29.156000137329102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5"/>
    </row>
    <row r="154" spans="2:16">
      <c r="B154" s="32" t="s">
        <v>57</v>
      </c>
      <c r="C154" s="30">
        <v>29.820999145507813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5"/>
    </row>
    <row r="155" spans="2:16" ht="15.75">
      <c r="B155" s="32" t="s">
        <v>57</v>
      </c>
      <c r="C155" s="30">
        <v>29.365999221801758</v>
      </c>
      <c r="D155" s="4">
        <f t="shared" ref="D155" si="72">STDEV(C153:C155)</f>
        <v>0.33993828531331455</v>
      </c>
      <c r="E155" s="1">
        <f t="shared" ref="E155" si="73">AVERAGE(C153:C155)</f>
        <v>29.447666168212891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11.456666310628254</v>
      </c>
      <c r="L155" s="1">
        <f t="shared" ref="L155" si="77">K155-$K$7</f>
        <v>6.1779998143514003</v>
      </c>
      <c r="M155" s="27">
        <f t="shared" ref="M155" si="78">SQRT((D155*D155)+(H155*H155))</f>
        <v>0.34003680545430687</v>
      </c>
      <c r="N155" s="14"/>
      <c r="O155" s="36">
        <f t="shared" ref="O155" si="79">POWER(2,-L155)</f>
        <v>1.3811369450141678E-2</v>
      </c>
      <c r="P155" s="26">
        <f t="shared" ref="P155" si="80">M155/SQRT((COUNT(C153:C155)+COUNT(G153:G155)/2))</f>
        <v>0.16029488732650082</v>
      </c>
    </row>
    <row r="156" spans="2:16">
      <c r="B156" s="32" t="s">
        <v>58</v>
      </c>
      <c r="C156" s="30">
        <v>28.443000793457031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5"/>
    </row>
    <row r="157" spans="2:16">
      <c r="B157" s="32" t="s">
        <v>58</v>
      </c>
      <c r="C157" s="30">
        <v>28.410999298095703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5"/>
    </row>
    <row r="158" spans="2:16" ht="15.75">
      <c r="B158" s="32" t="s">
        <v>58</v>
      </c>
      <c r="C158" s="30">
        <v>28.165000915527344</v>
      </c>
      <c r="D158" s="4">
        <f t="shared" ref="D158" si="81">STDEV(C156:C158)</f>
        <v>0.15210918888555636</v>
      </c>
      <c r="E158" s="1">
        <f t="shared" ref="E158" si="82">AVERAGE(C156:C158)</f>
        <v>28.339667002360027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10.201000849405926</v>
      </c>
      <c r="L158" s="1">
        <f t="shared" ref="L158" si="86">K158-$K$7</f>
        <v>4.922334353129072</v>
      </c>
      <c r="M158" s="27">
        <f t="shared" ref="M158" si="87">SQRT((D158*D158)+(H158*H158))</f>
        <v>0.1522876799889803</v>
      </c>
      <c r="N158" s="14"/>
      <c r="O158" s="36">
        <f t="shared" ref="O158" si="88">POWER(2,-L158)</f>
        <v>3.2978409848467082E-2</v>
      </c>
      <c r="P158" s="26">
        <f t="shared" ref="P158" si="89">M158/SQRT((COUNT(C156:C158)+COUNT(G156:G158)/2))</f>
        <v>7.1789100807583245E-2</v>
      </c>
    </row>
    <row r="159" spans="2:16">
      <c r="B159" s="32" t="s">
        <v>59</v>
      </c>
      <c r="C159" t="s">
        <v>79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5"/>
    </row>
    <row r="160" spans="2:16">
      <c r="B160" s="32" t="s">
        <v>59</v>
      </c>
      <c r="C160" s="30">
        <v>15.758999824523926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5"/>
    </row>
    <row r="161" spans="2:16" ht="15.75">
      <c r="B161" s="32" t="s">
        <v>59</v>
      </c>
      <c r="C161" t="s">
        <v>79</v>
      </c>
      <c r="D161" s="4" t="e">
        <f t="shared" ref="D161" si="90">STDEV(C159:C161)</f>
        <v>#DIV/0!</v>
      </c>
      <c r="E161" s="1">
        <f t="shared" ref="E161" si="91">AVERAGE(C159:C161)</f>
        <v>15.758999824523926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>
        <f t="shared" ref="K161" si="94">E161-I161</f>
        <v>-7.2993332544962577</v>
      </c>
      <c r="L161" s="1">
        <f t="shared" ref="L161" si="95">K161-$K$7</f>
        <v>-12.577999750773111</v>
      </c>
      <c r="M161" s="27" t="e">
        <f t="shared" ref="M161" si="96">SQRT((D161*D161)+(H161*H161))</f>
        <v>#DIV/0!</v>
      </c>
      <c r="N161" s="14"/>
      <c r="O161" s="43">
        <f t="shared" ref="O161" si="97">POWER(2,-L161)</f>
        <v>6114.4192017127116</v>
      </c>
      <c r="P161" s="26" t="e">
        <f t="shared" ref="P161" si="98">M161/SQRT((COUNT(C159:C161)+COUNT(G159:G161)/2))</f>
        <v>#DIV/0!</v>
      </c>
    </row>
    <row r="162" spans="2:16">
      <c r="B162" s="32" t="s">
        <v>60</v>
      </c>
      <c r="C162" s="30">
        <v>27.611000061035156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5"/>
    </row>
    <row r="163" spans="2:16">
      <c r="B163" s="32" t="s">
        <v>60</v>
      </c>
      <c r="C163" s="30"/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5"/>
    </row>
    <row r="164" spans="2:16" ht="15.75">
      <c r="B164" s="32" t="s">
        <v>60</v>
      </c>
      <c r="C164" s="30">
        <v>27.452999114990234</v>
      </c>
      <c r="D164" s="4">
        <f t="shared" ref="D164" si="99">STDEV(C162:C164)</f>
        <v>0.11172354038225407</v>
      </c>
      <c r="E164" s="1">
        <f t="shared" ref="E164" si="100">AVERAGE(C162:C164)</f>
        <v>27.531999588012695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10.866666793823242</v>
      </c>
      <c r="L164" s="1">
        <f t="shared" ref="L164" si="104">K164-$K$7</f>
        <v>5.5880002975463885</v>
      </c>
      <c r="M164" s="27">
        <f t="shared" ref="M164" si="105">SQRT((D164*D164)+(H164*H164))</f>
        <v>0.11297110174237265</v>
      </c>
      <c r="N164" s="14"/>
      <c r="O164" s="36">
        <f t="shared" ref="O164" si="106">POWER(2,-L164)</f>
        <v>2.078951197918481E-2</v>
      </c>
      <c r="P164" s="26">
        <f t="shared" ref="P164" si="107">M164/SQRT((COUNT(C162:C164)+COUNT(G162:G164)/2))</f>
        <v>6.0385593903762733E-2</v>
      </c>
    </row>
    <row r="165" spans="2:16">
      <c r="B165" s="31" t="s">
        <v>61</v>
      </c>
      <c r="C165" s="30">
        <v>30.978000640869141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5"/>
    </row>
    <row r="166" spans="2:16">
      <c r="B166" s="31" t="s">
        <v>61</v>
      </c>
      <c r="C166" s="30"/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5"/>
    </row>
    <row r="167" spans="2:16" ht="15.75">
      <c r="B167" s="31" t="s">
        <v>61</v>
      </c>
      <c r="C167" s="30">
        <v>30.329999923706055</v>
      </c>
      <c r="D167" s="4">
        <f t="shared" ref="D167" si="108">STDEV(C165:C167)</f>
        <v>0.45820570131976407</v>
      </c>
      <c r="E167" s="1">
        <f t="shared" ref="E167" si="109">AVERAGE(C165:C167)</f>
        <v>30.654000282287598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12.744666735331219</v>
      </c>
      <c r="L167" s="1">
        <f t="shared" ref="L167" si="113">K167-$K$7</f>
        <v>7.4660002390543649</v>
      </c>
      <c r="M167" s="27">
        <f t="shared" ref="M167" si="114">SQRT((D167*D167)+(H167*H167))</f>
        <v>0.46010742041774982</v>
      </c>
      <c r="N167" s="14"/>
      <c r="O167" s="43">
        <f t="shared" ref="O167" si="115">POWER(2,-L167)</f>
        <v>5.6560075486579223E-3</v>
      </c>
      <c r="P167" s="26">
        <f t="shared" ref="P167" si="116">M167/SQRT((COUNT(C165:C167)+COUNT(G165:G167)/2))</f>
        <v>0.24593776118793959</v>
      </c>
    </row>
    <row r="168" spans="2:16">
      <c r="B168" s="32" t="s">
        <v>62</v>
      </c>
      <c r="C168" s="30">
        <v>25.895999908447266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5"/>
    </row>
    <row r="169" spans="2:16">
      <c r="B169" s="32" t="s">
        <v>62</v>
      </c>
      <c r="C169" s="30">
        <v>26.409000396728516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5"/>
    </row>
    <row r="170" spans="2:16" ht="15.75">
      <c r="B170" s="32" t="s">
        <v>62</v>
      </c>
      <c r="C170" s="30">
        <v>26.382999420166016</v>
      </c>
      <c r="D170" s="4">
        <f t="shared" ref="D170" si="117">STDEV(C168:C170)</f>
        <v>0.28896772489122113</v>
      </c>
      <c r="E170" s="1">
        <f t="shared" ref="E170" si="118">AVERAGE(C168:C170)</f>
        <v>26.229333241780598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9.3639996846516915</v>
      </c>
      <c r="L170" s="1">
        <f t="shared" ref="L170" si="122">K170-$K$7</f>
        <v>4.0853331883748378</v>
      </c>
      <c r="M170" s="27">
        <f t="shared" ref="M170" si="123">SQRT((D170*D170)+(H170*H170))</f>
        <v>0.28942131174902513</v>
      </c>
      <c r="N170" s="14"/>
      <c r="O170" s="36">
        <f t="shared" ref="O170" si="124">POWER(2,-L170)</f>
        <v>5.8910426644174355E-2</v>
      </c>
      <c r="P170" s="26">
        <f t="shared" ref="P170" si="125">M170/SQRT((COUNT(C168:C170)+COUNT(G168:G170)/2))</f>
        <v>0.136434514771761</v>
      </c>
    </row>
    <row r="171" spans="2:16">
      <c r="B171" s="31" t="s">
        <v>63</v>
      </c>
      <c r="C171" s="30">
        <v>29.745000839233398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5"/>
    </row>
    <row r="172" spans="2:16">
      <c r="B172" s="31" t="s">
        <v>63</v>
      </c>
      <c r="C172" s="30"/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5"/>
    </row>
    <row r="173" spans="2:16" ht="15.75">
      <c r="B173" s="31" t="s">
        <v>63</v>
      </c>
      <c r="C173" s="30">
        <v>30.728000640869141</v>
      </c>
      <c r="D173" s="4">
        <f t="shared" ref="D173" si="126">STDEV(C171:C173)</f>
        <v>0.69508582564166432</v>
      </c>
      <c r="E173" s="1">
        <f t="shared" ref="E173" si="127">AVERAGE(C171:C173)</f>
        <v>30.23650074005127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12.465833346048992</v>
      </c>
      <c r="L173" s="1">
        <f t="shared" ref="L173" si="131">K173-$K$7</f>
        <v>7.1871668497721384</v>
      </c>
      <c r="M173" s="27">
        <f t="shared" ref="M173" si="132">SQRT((D173*D173)+(H173*H173))</f>
        <v>0.69582371782373909</v>
      </c>
      <c r="N173" s="14"/>
      <c r="O173" s="43">
        <f t="shared" ref="O173" si="133">POWER(2,-L173)</f>
        <v>6.8619443934073189E-3</v>
      </c>
      <c r="P173" s="26">
        <f t="shared" ref="P173" si="134">M173/SQRT((COUNT(C171:C173)+COUNT(G171:G173)/2))</f>
        <v>0.3719334219553857</v>
      </c>
    </row>
    <row r="174" spans="2:16">
      <c r="B174" s="32" t="s">
        <v>64</v>
      </c>
      <c r="C174" s="30">
        <v>26.770999908447266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5"/>
    </row>
    <row r="175" spans="2:16">
      <c r="B175" s="32" t="s">
        <v>64</v>
      </c>
      <c r="C175" s="30">
        <v>26.475000381469727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5"/>
    </row>
    <row r="176" spans="2:16" ht="15.75">
      <c r="B176" s="32" t="s">
        <v>64</v>
      </c>
      <c r="C176" s="30"/>
      <c r="D176" s="4">
        <f t="shared" ref="D176" si="135">STDEV(C174:C176)</f>
        <v>0.20930327275382829</v>
      </c>
      <c r="E176" s="1">
        <f t="shared" ref="E176" si="136">AVERAGE(C174:C176)</f>
        <v>26.623000144958496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9.8973334630330392</v>
      </c>
      <c r="L176" s="1">
        <f t="shared" ref="L176" si="140">K176-$K$7</f>
        <v>4.6186669667561855</v>
      </c>
      <c r="M176" s="27">
        <f t="shared" ref="M176" si="141">SQRT((D176*D176)+(H176*H176))</f>
        <v>0.21704417582847002</v>
      </c>
      <c r="N176" s="14"/>
      <c r="O176" s="36">
        <f t="shared" ref="O176" si="142">POWER(2,-L176)</f>
        <v>4.0704526115302821E-2</v>
      </c>
      <c r="P176" s="26">
        <f t="shared" ref="P176" si="143">M176/SQRT((COUNT(C174:C176)+COUNT(G174:G176)/2))</f>
        <v>0.116014991963551</v>
      </c>
    </row>
    <row r="177" spans="2:16">
      <c r="B177" s="32" t="s">
        <v>65</v>
      </c>
      <c r="C177" s="30"/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5"/>
    </row>
    <row r="178" spans="2:16">
      <c r="B178" s="32" t="s">
        <v>65</v>
      </c>
      <c r="C178" s="30">
        <v>28.121999740600586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5"/>
    </row>
    <row r="179" spans="2:16" ht="15.75">
      <c r="B179" s="32" t="s">
        <v>65</v>
      </c>
      <c r="C179" s="30">
        <v>28.332000732421875</v>
      </c>
      <c r="D179" s="4">
        <f t="shared" ref="D179" si="144">STDEV(C177:C179)</f>
        <v>0.14849312537273421</v>
      </c>
      <c r="E179" s="1">
        <f t="shared" ref="E179" si="145">AVERAGE(C177:C179)</f>
        <v>28.22700023651123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10.230666796366375</v>
      </c>
      <c r="L179" s="1">
        <f t="shared" ref="L179" si="149">K179-$K$7</f>
        <v>4.9520003000895212</v>
      </c>
      <c r="M179" s="27">
        <f t="shared" ref="M179" si="150">SQRT((D179*D179)+(H179*H179))</f>
        <v>0.15142833776732612</v>
      </c>
      <c r="N179" s="14"/>
      <c r="O179" s="36">
        <f t="shared" ref="O179" si="151">POWER(2,-L179)</f>
        <v>3.230720378764932E-2</v>
      </c>
      <c r="P179" s="26">
        <f t="shared" ref="P179" si="152">M179/SQRT((COUNT(C177:C179)+COUNT(G177:G179)/2))</f>
        <v>8.0941851224859307E-2</v>
      </c>
    </row>
    <row r="180" spans="2:16">
      <c r="B180" s="32" t="s">
        <v>66</v>
      </c>
      <c r="C180" s="30">
        <v>26.884000778198242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5"/>
    </row>
    <row r="181" spans="2:16">
      <c r="B181" s="32" t="s">
        <v>66</v>
      </c>
      <c r="C181" s="30">
        <v>26.538999557495117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5"/>
    </row>
    <row r="182" spans="2:16" ht="15.75">
      <c r="B182" s="32" t="s">
        <v>66</v>
      </c>
      <c r="C182" s="30">
        <v>26.724000930786133</v>
      </c>
      <c r="D182" s="4">
        <f t="shared" ref="D182" si="153">STDEV(C180:C182)</f>
        <v>0.17265152841183287</v>
      </c>
      <c r="E182" s="1">
        <f t="shared" ref="E182" si="154">AVERAGE(C180:C182)</f>
        <v>26.715667088826496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10.103166898091633</v>
      </c>
      <c r="L182" s="1">
        <f t="shared" ref="L182" si="158">K182-$K$7</f>
        <v>4.8245004018147792</v>
      </c>
      <c r="M182" s="27">
        <f t="shared" ref="M182" si="159">SQRT((D182*D182)+(H182*H182))</f>
        <v>0.17297707859349193</v>
      </c>
      <c r="N182" s="14"/>
      <c r="O182" s="36">
        <f t="shared" ref="O182" si="160">POWER(2,-L182)</f>
        <v>3.529235710369838E-2</v>
      </c>
      <c r="P182" s="26">
        <f t="shared" ref="P182" si="161">M182/SQRT((COUNT(C180:C182)+COUNT(G180:G182)/2))</f>
        <v>8.6488539296745964E-2</v>
      </c>
    </row>
    <row r="183" spans="2:16">
      <c r="B183" s="32" t="s">
        <v>67</v>
      </c>
      <c r="C183" s="30"/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5"/>
    </row>
    <row r="184" spans="2:16">
      <c r="B184" s="32" t="s">
        <v>67</v>
      </c>
      <c r="C184" s="30">
        <v>32.581001281738281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5"/>
    </row>
    <row r="185" spans="2:16" ht="15.75">
      <c r="B185" s="32" t="s">
        <v>67</v>
      </c>
      <c r="C185" s="30">
        <v>32.58599853515625</v>
      </c>
      <c r="D185" s="4">
        <f t="shared" ref="D185" si="162">STDEV(C183:C185)</f>
        <v>3.5335917791533555E-3</v>
      </c>
      <c r="E185" s="1">
        <f t="shared" ref="E185" si="163">AVERAGE(C183:C185)</f>
        <v>32.583499908447266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13.89116605122884</v>
      </c>
      <c r="L185" s="1">
        <f t="shared" ref="L185" si="167">K185-$K$7</f>
        <v>8.6124995549519863</v>
      </c>
      <c r="M185" s="27">
        <f t="shared" ref="M185" si="168">SQRT((D185*D185)+(H185*H185))</f>
        <v>5.738310942309352E-2</v>
      </c>
      <c r="N185" s="14"/>
      <c r="O185" s="36">
        <f t="shared" ref="O185" si="169">POWER(2,-L185)</f>
        <v>2.5549317089250366E-3</v>
      </c>
      <c r="P185" s="26">
        <f t="shared" ref="P185" si="170">M185/SQRT((COUNT(C183:C185)+COUNT(G183:G185)/2))</f>
        <v>3.0672562178425032E-2</v>
      </c>
    </row>
    <row r="186" spans="2:16">
      <c r="B186" s="31" t="s">
        <v>68</v>
      </c>
      <c r="C186" s="30">
        <v>27.193000793457031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5"/>
    </row>
    <row r="187" spans="2:16">
      <c r="B187" s="31" t="s">
        <v>68</v>
      </c>
      <c r="C187" s="30">
        <v>27.74799919128418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5"/>
    </row>
    <row r="188" spans="2:16" ht="15.75">
      <c r="B188" s="31" t="s">
        <v>68</v>
      </c>
      <c r="C188" s="30"/>
      <c r="D188" s="4">
        <f t="shared" ref="D188" si="171">STDEV(C186:C188)</f>
        <v>0.39244313065124592</v>
      </c>
      <c r="E188" s="1">
        <f t="shared" ref="E188" si="172">AVERAGE(C186:C188)</f>
        <v>27.470499992370605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10.310500144958496</v>
      </c>
      <c r="L188" s="1">
        <f t="shared" ref="L188" si="176">K188-$K$7</f>
        <v>5.0318336486816424</v>
      </c>
      <c r="M188" s="27">
        <f t="shared" ref="M188" si="177">SQRT((D188*D188)+(H188*H188))</f>
        <v>0.39307457666381518</v>
      </c>
      <c r="N188" s="14"/>
      <c r="O188" s="43">
        <f t="shared" ref="O188" si="178">POWER(2,-L188)</f>
        <v>3.0568008015150611E-2</v>
      </c>
      <c r="P188" s="26">
        <f t="shared" ref="P188" si="179">M188/SQRT((COUNT(C186:C188)+COUNT(G186:G188)/2))</f>
        <v>0.21010719904674344</v>
      </c>
    </row>
    <row r="189" spans="2:16">
      <c r="B189" s="32" t="s">
        <v>69</v>
      </c>
      <c r="C189" s="30"/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5"/>
    </row>
    <row r="190" spans="2:16">
      <c r="B190" s="32" t="s">
        <v>69</v>
      </c>
      <c r="C190" s="30">
        <v>30.429000854492188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5"/>
    </row>
    <row r="191" spans="2:16" ht="15.75">
      <c r="B191" s="32" t="s">
        <v>69</v>
      </c>
      <c r="C191" s="30">
        <v>30.437000274658203</v>
      </c>
      <c r="D191" s="4">
        <f t="shared" ref="D191" si="180">STDEV(C189:C191)</f>
        <v>5.6564442449500664E-3</v>
      </c>
      <c r="E191" s="1">
        <f t="shared" ref="E191" si="181">AVERAGE(C189:C191)</f>
        <v>30.433000564575195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12.336667378743488</v>
      </c>
      <c r="L191" s="1">
        <f t="shared" ref="L191" si="185">K191-$K$7</f>
        <v>7.0580008824666347</v>
      </c>
      <c r="M191" s="27">
        <f t="shared" ref="M191" si="186">SQRT((D191*D191)+(H191*H191))</f>
        <v>7.3709902706880163E-3</v>
      </c>
      <c r="N191" s="14"/>
      <c r="O191" s="36">
        <f t="shared" ref="O191" si="187">POWER(2,-L191)</f>
        <v>7.5046427842007874E-3</v>
      </c>
      <c r="P191" s="26">
        <f t="shared" ref="P191" si="188">M191/SQRT((COUNT(C189:C191)+COUNT(G189:G191)/2))</f>
        <v>3.9399600277369527E-3</v>
      </c>
    </row>
    <row r="192" spans="2:16">
      <c r="B192" s="32" t="s">
        <v>70</v>
      </c>
      <c r="C192" s="30">
        <v>25.767000198364258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5"/>
    </row>
    <row r="193" spans="2:16">
      <c r="B193" s="32" t="s">
        <v>70</v>
      </c>
      <c r="C193" s="30">
        <v>25.808000564575195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5"/>
    </row>
    <row r="194" spans="2:16" ht="15.75">
      <c r="B194" s="32" t="s">
        <v>70</v>
      </c>
      <c r="C194" s="30">
        <v>25.761999130249023</v>
      </c>
      <c r="D194" s="4">
        <f t="shared" ref="D194" si="189">STDEV(C192:C194)</f>
        <v>2.5239429047257598E-2</v>
      </c>
      <c r="E194" s="1">
        <f t="shared" ref="E194" si="190">AVERAGE(C192:C194)</f>
        <v>25.77899996439616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8.882666905721031</v>
      </c>
      <c r="L194" s="1">
        <f t="shared" ref="L194" si="194">K194-$K$7</f>
        <v>3.6040004094441773</v>
      </c>
      <c r="M194" s="27">
        <f t="shared" ref="M194" si="195">SQRT((D194*D194)+(H194*H194))</f>
        <v>3.154916647672347E-2</v>
      </c>
      <c r="N194" s="14"/>
      <c r="O194" s="36">
        <f t="shared" ref="O194" si="196">POWER(2,-L194)</f>
        <v>8.224088447392916E-2</v>
      </c>
      <c r="P194" s="26">
        <f t="shared" ref="P194" si="197">M194/SQRT((COUNT(C192:C194)+COUNT(G192:G194)/2))</f>
        <v>1.487241970431631E-2</v>
      </c>
    </row>
    <row r="195" spans="2:16">
      <c r="B195" s="32" t="s">
        <v>71</v>
      </c>
      <c r="C195" s="30">
        <v>28.792999267578125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5"/>
    </row>
    <row r="196" spans="2:16">
      <c r="B196" s="32" t="s">
        <v>71</v>
      </c>
      <c r="C196" s="30"/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5"/>
    </row>
    <row r="197" spans="2:16" ht="15.75">
      <c r="B197" s="32" t="s">
        <v>71</v>
      </c>
      <c r="C197" s="30">
        <v>28.916999816894531</v>
      </c>
      <c r="D197" s="4">
        <f t="shared" ref="D197" si="198">STDEV(C195:C197)</f>
        <v>8.7681629292487767E-2</v>
      </c>
      <c r="E197" s="1">
        <f t="shared" ref="E197" si="199">AVERAGE(C195:C197)</f>
        <v>28.854999542236328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11.053333282470703</v>
      </c>
      <c r="L197" s="1">
        <f t="shared" ref="L197" si="203">K197-$K$7</f>
        <v>5.7746667861938494</v>
      </c>
      <c r="M197" s="27">
        <f t="shared" ref="M197" si="204">SQRT((D197*D197)+(H197*H197))</f>
        <v>0.15236223849682845</v>
      </c>
      <c r="N197" s="14"/>
      <c r="O197" s="36">
        <f t="shared" ref="O197" si="205">POWER(2,-L197)</f>
        <v>1.8266362934215942E-2</v>
      </c>
      <c r="P197" s="26">
        <f t="shared" ref="P197" si="206">M197/SQRT((COUNT(C195:C197)+COUNT(G195:G197)/2))</f>
        <v>8.1441042162438734E-2</v>
      </c>
    </row>
    <row r="198" spans="2:16">
      <c r="B198" s="32" t="s">
        <v>72</v>
      </c>
      <c r="C198" s="30">
        <v>28.63599967956543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5"/>
    </row>
    <row r="199" spans="2:16">
      <c r="B199" s="32" t="s">
        <v>72</v>
      </c>
      <c r="C199" s="30">
        <v>28.38800048828125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5"/>
    </row>
    <row r="200" spans="2:16" ht="15.75">
      <c r="B200" s="32" t="s">
        <v>72</v>
      </c>
      <c r="C200" s="30">
        <v>28.552000045776367</v>
      </c>
      <c r="D200" s="4">
        <f t="shared" ref="D200" si="207">STDEV(C198:C200)</f>
        <v>0.12613180421877346</v>
      </c>
      <c r="E200" s="1">
        <f t="shared" ref="E200" si="208">AVERAGE(C198:C200)</f>
        <v>28.525333404541016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10.299833297729492</v>
      </c>
      <c r="L200" s="1">
        <f t="shared" ref="L200" si="212">K200-$K$7</f>
        <v>5.0211668014526385</v>
      </c>
      <c r="M200" s="27">
        <f t="shared" ref="M200" si="213">SQRT((D200*D200)+(H200*H200))</f>
        <v>0.12618136699461455</v>
      </c>
      <c r="N200" s="14"/>
      <c r="O200" s="36">
        <f t="shared" ref="O200" si="214">POWER(2,-L200)</f>
        <v>3.0794856135181667E-2</v>
      </c>
      <c r="P200" s="26">
        <f t="shared" ref="P200" si="215">M200/SQRT((COUNT(C198:C200)+COUNT(G198:G200)/2))</f>
        <v>6.3090683497307273E-2</v>
      </c>
    </row>
    <row r="201" spans="2:16">
      <c r="B201" s="32" t="s">
        <v>73</v>
      </c>
      <c r="C201" s="30"/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5"/>
    </row>
    <row r="202" spans="2:16">
      <c r="B202" s="32" t="s">
        <v>73</v>
      </c>
      <c r="C202" s="30">
        <v>30.183000564575195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5"/>
    </row>
    <row r="203" spans="2:16" ht="15.75">
      <c r="B203" s="32" t="s">
        <v>73</v>
      </c>
      <c r="C203" s="30">
        <v>30.271999359130859</v>
      </c>
      <c r="D203" s="4">
        <f t="shared" ref="D203" si="216">STDEV(C201:C203)</f>
        <v>6.2931651147738452E-2</v>
      </c>
      <c r="E203" s="1">
        <f t="shared" ref="E203" si="217">AVERAGE(C201:C203)</f>
        <v>30.227499961853027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11.290499687194824</v>
      </c>
      <c r="L203" s="1">
        <f t="shared" ref="L203" si="221">K203-$K$7</f>
        <v>6.0118331909179705</v>
      </c>
      <c r="M203" s="27">
        <f t="shared" ref="M203" si="222">SQRT((D203*D203)+(H203*H203))</f>
        <v>6.5782785007358471E-2</v>
      </c>
      <c r="N203" s="14"/>
      <c r="O203" s="36">
        <f t="shared" ref="O203" si="223">POWER(2,-L203)</f>
        <v>1.5497365669905902E-2</v>
      </c>
      <c r="P203" s="26">
        <f t="shared" ref="P203" si="224">M203/SQRT((COUNT(C201:C203)+COUNT(G201:G203)/2))</f>
        <v>3.5162377635049272E-2</v>
      </c>
    </row>
    <row r="204" spans="2:16">
      <c r="B204" s="32" t="s">
        <v>74</v>
      </c>
      <c r="C204" s="30">
        <v>28.576000213623047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5"/>
    </row>
    <row r="205" spans="2:16">
      <c r="B205" s="32" t="s">
        <v>74</v>
      </c>
      <c r="C205" s="30">
        <v>28.343999862670898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5"/>
    </row>
    <row r="206" spans="2:16" ht="15.75">
      <c r="B206" s="32" t="s">
        <v>74</v>
      </c>
      <c r="C206" s="30"/>
      <c r="D206" s="4">
        <f t="shared" ref="D206" si="225">STDEV(C204:C206)</f>
        <v>0.16404902139592306</v>
      </c>
      <c r="E206" s="1">
        <f t="shared" ref="E206" si="226">AVERAGE(C204:C206)</f>
        <v>28.460000038146973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10.292000134785969</v>
      </c>
      <c r="L206" s="1">
        <f t="shared" ref="L206" si="230">K206-$K$7</f>
        <v>5.0133336385091152</v>
      </c>
      <c r="M206" s="27">
        <f t="shared" ref="M206" si="231">SQRT((D206*D206)+(H206*H206))</f>
        <v>0.16610564994995691</v>
      </c>
      <c r="N206" s="14"/>
      <c r="O206" s="36">
        <f t="shared" ref="O206" si="232">POWER(2,-L206)</f>
        <v>3.0962512614983784E-2</v>
      </c>
      <c r="P206" s="26">
        <f t="shared" ref="P206" si="233">M206/SQRT((COUNT(C204:C206)+COUNT(G204:G206)/2))</f>
        <v>8.8787204588591837E-2</v>
      </c>
    </row>
    <row r="207" spans="2:16">
      <c r="B207" s="32" t="s">
        <v>75</v>
      </c>
      <c r="C207" s="30">
        <v>30.579999923706055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5"/>
    </row>
    <row r="208" spans="2:16">
      <c r="B208" s="32" t="s">
        <v>75</v>
      </c>
      <c r="C208" s="30">
        <v>30.809999465942383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5"/>
    </row>
    <row r="209" spans="2:16" ht="15.75">
      <c r="B209" s="32" t="s">
        <v>75</v>
      </c>
      <c r="C209" s="30">
        <v>30.191999435424805</v>
      </c>
      <c r="D209" s="4">
        <f t="shared" ref="D209" si="234">STDEV(C207:C209)</f>
        <v>0.31234815138844713</v>
      </c>
      <c r="E209" s="1">
        <f t="shared" ref="E209" si="235">AVERAGE(C207:C209)</f>
        <v>30.527332941691082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10.988999684651695</v>
      </c>
      <c r="L209" s="1">
        <f t="shared" ref="L209" si="239">K209-$K$7</f>
        <v>5.7103331883748414</v>
      </c>
      <c r="M209" s="27">
        <f t="shared" ref="M209" si="240">SQRT((D209*D209)+(H209*H209))</f>
        <v>0.31745495483874753</v>
      </c>
      <c r="N209" s="14"/>
      <c r="O209" s="36">
        <f t="shared" ref="O209" si="241">POWER(2,-L209)</f>
        <v>1.9099342863382961E-2</v>
      </c>
      <c r="P209" s="26">
        <f t="shared" ref="P209" si="242">M209/SQRT((COUNT(C207:C209)+COUNT(G207:G209)/2))</f>
        <v>0.14964970085849841</v>
      </c>
    </row>
    <row r="210" spans="2:16">
      <c r="B210" s="32" t="s">
        <v>76</v>
      </c>
      <c r="C210" s="30">
        <v>27.823999404907227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5"/>
    </row>
    <row r="211" spans="2:16">
      <c r="B211" s="32" t="s">
        <v>76</v>
      </c>
      <c r="C211" s="30">
        <v>27.964000701904297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5"/>
    </row>
    <row r="212" spans="2:16" ht="15.75">
      <c r="B212" s="32" t="s">
        <v>76</v>
      </c>
      <c r="C212" s="30"/>
      <c r="D212" s="4">
        <f t="shared" ref="D212" si="243">STDEV(C210:C212)</f>
        <v>9.8995866481540254E-2</v>
      </c>
      <c r="E212" s="1">
        <f t="shared" ref="E212" si="244">AVERAGE(C210:C212)</f>
        <v>27.894000053405762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10.122666994730633</v>
      </c>
      <c r="L212" s="1">
        <f t="shared" ref="L212" si="248">K212-$K$7</f>
        <v>4.844000498453779</v>
      </c>
      <c r="M212" s="27">
        <f t="shared" ref="M212" si="249">SQRT((D212*D212)+(H212*H212))</f>
        <v>0.25293217247812788</v>
      </c>
      <c r="N212" s="14"/>
      <c r="O212" s="36">
        <f t="shared" ref="O212" si="250">POWER(2,-L212)</f>
        <v>3.4818539558232865E-2</v>
      </c>
      <c r="P212" s="26">
        <f t="shared" ref="P212" si="251">M212/SQRT((COUNT(C210:C212)+COUNT(G210:G212)/2))</f>
        <v>0.13519793307222397</v>
      </c>
    </row>
    <row r="213" spans="2:16">
      <c r="B213" s="32" t="s">
        <v>77</v>
      </c>
      <c r="C213" s="30">
        <v>29.870000839233398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5"/>
    </row>
    <row r="214" spans="2:16">
      <c r="B214" s="32" t="s">
        <v>77</v>
      </c>
      <c r="C214" s="30">
        <v>29.808000564575195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5"/>
    </row>
    <row r="215" spans="2:16" ht="15.75">
      <c r="B215" s="32" t="s">
        <v>77</v>
      </c>
      <c r="C215" s="30">
        <v>30.165000915527344</v>
      </c>
      <c r="D215" s="4">
        <f t="shared" ref="D215" si="252">STDEV(C213:C215)</f>
        <v>0.19075216453583105</v>
      </c>
      <c r="E215" s="1">
        <f t="shared" ref="E215" si="253">AVERAGE(C213:C215)</f>
        <v>29.947667439778645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11.536001205444336</v>
      </c>
      <c r="L215" s="1">
        <f t="shared" ref="L215" si="257">K215-$K$7</f>
        <v>6.2573347091674822</v>
      </c>
      <c r="M215" s="27">
        <f t="shared" ref="M215" si="258">SQRT((D215*D215)+(H215*H215))</f>
        <v>0.19145944971784756</v>
      </c>
      <c r="N215" s="14"/>
      <c r="O215" s="36">
        <f t="shared" ref="O215" si="259">POWER(2,-L215)</f>
        <v>1.3072376863155212E-2</v>
      </c>
      <c r="P215" s="26">
        <f t="shared" ref="P215" si="260">M215/SQRT((COUNT(C213:C215)+COUNT(G213:G215)/2))</f>
        <v>9.0254850145156565E-2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O104" activeCellId="2" sqref="O98 O101 O104"/>
    </sheetView>
  </sheetViews>
  <sheetFormatPr defaultRowHeight="12.75"/>
  <cols>
    <col min="1" max="1" width="0.7109375" customWidth="1"/>
    <col min="2" max="2" width="21.140625" style="32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3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7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4" t="s">
        <v>2</v>
      </c>
      <c r="P2" s="11" t="s">
        <v>5</v>
      </c>
    </row>
    <row r="3" spans="2:16" ht="15.75">
      <c r="C3" s="39" t="s">
        <v>137</v>
      </c>
      <c r="D3" s="40"/>
      <c r="E3" s="41"/>
      <c r="F3" s="17"/>
      <c r="G3" s="42" t="s">
        <v>78</v>
      </c>
      <c r="H3" s="42"/>
      <c r="I3" s="42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19.370000839233398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5"/>
    </row>
    <row r="6" spans="2:16">
      <c r="B6" s="38" t="s">
        <v>4</v>
      </c>
      <c r="C6" s="30">
        <v>19.323999404907227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5"/>
    </row>
    <row r="7" spans="2:16" ht="15.75">
      <c r="B7" s="38"/>
      <c r="C7" s="30">
        <v>19.288999557495117</v>
      </c>
      <c r="D7" s="4">
        <f>STDEV(C5:C8)</f>
        <v>4.0624969583948525E-2</v>
      </c>
      <c r="E7" s="1">
        <f>AVERAGE(C5:C8)</f>
        <v>19.327666600545246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5.2786664962768537</v>
      </c>
      <c r="L7" s="1">
        <f>K7-$K$7</f>
        <v>0</v>
      </c>
      <c r="M7" s="27">
        <f>SQRT((D7*D7)+(H7*H7))</f>
        <v>5.3116830648326417E-2</v>
      </c>
      <c r="N7" s="14"/>
      <c r="O7" s="36">
        <f>POWER(2,-L7)</f>
        <v>1</v>
      </c>
      <c r="P7" s="26">
        <f>M7/SQRT((COUNT(C5:C8)+COUNT(G5:G8)/2))</f>
        <v>2.5039514097712701E-2</v>
      </c>
    </row>
    <row r="8" spans="2:16">
      <c r="B8" s="38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5"/>
    </row>
    <row r="9" spans="2:16">
      <c r="B9" s="32" t="s">
        <v>80</v>
      </c>
      <c r="C9" s="30">
        <v>32.368999481201172</v>
      </c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5"/>
    </row>
    <row r="10" spans="2:16">
      <c r="B10" s="32" t="s">
        <v>80</v>
      </c>
      <c r="C10" s="30"/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5"/>
    </row>
    <row r="11" spans="2:16" ht="15.75">
      <c r="B11" s="32" t="s">
        <v>80</v>
      </c>
      <c r="C11" s="30">
        <v>32.787998199462891</v>
      </c>
      <c r="D11" s="4">
        <f>STDEV(C9:C11)</f>
        <v>0.29627683499133306</v>
      </c>
      <c r="E11" s="1">
        <f>AVERAGE(C9:C11)</f>
        <v>32.578498840332031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12.906166076660156</v>
      </c>
      <c r="L11" s="1">
        <f>K11-$K$7</f>
        <v>7.6274995803833026</v>
      </c>
      <c r="M11" s="27">
        <f>SQRT((D11*D11)+(H11*H11))</f>
        <v>0.29945999629163417</v>
      </c>
      <c r="N11" s="14"/>
      <c r="O11" s="36">
        <f>POWER(2,-L11)</f>
        <v>5.0570102557047029E-3</v>
      </c>
      <c r="P11" s="26">
        <f>M11/SQRT((COUNT(C9:C11)+COUNT(G9:G11)/2))</f>
        <v>0.1600681010239843</v>
      </c>
    </row>
    <row r="12" spans="2:16">
      <c r="B12" s="31" t="s">
        <v>81</v>
      </c>
      <c r="C12" s="30">
        <v>30.811000823974609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5"/>
    </row>
    <row r="13" spans="2:16">
      <c r="B13" s="31" t="s">
        <v>81</v>
      </c>
      <c r="C13" s="30">
        <v>32.435001373291016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5"/>
    </row>
    <row r="14" spans="2:16" ht="15.75">
      <c r="B14" s="31" t="s">
        <v>81</v>
      </c>
      <c r="C14" t="s">
        <v>79</v>
      </c>
      <c r="D14" s="4">
        <f>STDEV(C12:C14)</f>
        <v>1.148341801072309</v>
      </c>
      <c r="E14" s="1">
        <f>AVERAGE(C12:C14)</f>
        <v>31.623001098632813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11.295668284098308</v>
      </c>
      <c r="L14" s="1">
        <f>K14-$K$7</f>
        <v>6.0170017878214548</v>
      </c>
      <c r="M14" s="27">
        <f>SQRT((D14*D14)+(H14*H14))</f>
        <v>1.1484211906350683</v>
      </c>
      <c r="N14" s="14"/>
      <c r="O14" s="43">
        <f>POWER(2,-L14)</f>
        <v>1.5441944168668526E-2</v>
      </c>
      <c r="P14" s="26">
        <f>M14/SQRT((COUNT(C12:C14)+COUNT(G12:G14)/2))</f>
        <v>0.6138569472953469</v>
      </c>
    </row>
    <row r="15" spans="2:16">
      <c r="B15" s="31" t="s">
        <v>82</v>
      </c>
      <c r="C15" s="30"/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5"/>
    </row>
    <row r="16" spans="2:16">
      <c r="B16" s="31" t="s">
        <v>82</v>
      </c>
      <c r="C16" s="30">
        <v>31.450000762939453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5"/>
    </row>
    <row r="17" spans="2:16" ht="15.75">
      <c r="B17" s="31" t="s">
        <v>82</v>
      </c>
      <c r="C17" s="30">
        <v>32.129001617431641</v>
      </c>
      <c r="D17" s="4">
        <f>STDEV(C15:C17)</f>
        <v>0.48012610864288602</v>
      </c>
      <c r="E17" s="1">
        <f>AVERAGE(C15:C17)</f>
        <v>31.789501190185547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11.738500595092773</v>
      </c>
      <c r="L17" s="1">
        <f>K17-$K$7</f>
        <v>6.4598340988159197</v>
      </c>
      <c r="M17" s="27">
        <f>SQRT((D17*D17)+(H17*H17))</f>
        <v>0.48269457490563816</v>
      </c>
      <c r="N17" s="14"/>
      <c r="O17" s="43">
        <f>POWER(2,-L17)</f>
        <v>1.1360466601246602E-2</v>
      </c>
      <c r="P17" s="26">
        <f>M17/SQRT((COUNT(C15:C17)+COUNT(G15:G17)/2))</f>
        <v>0.25801110310734121</v>
      </c>
    </row>
    <row r="18" spans="2:16">
      <c r="B18" s="32" t="s">
        <v>83</v>
      </c>
      <c r="C18" s="30">
        <v>31.339000701904297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5"/>
    </row>
    <row r="19" spans="2:16">
      <c r="B19" s="32" t="s">
        <v>83</v>
      </c>
      <c r="C19" s="30"/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5"/>
    </row>
    <row r="20" spans="2:16" ht="15.75">
      <c r="B20" s="32" t="s">
        <v>83</v>
      </c>
      <c r="C20" s="30">
        <v>31.77400016784668</v>
      </c>
      <c r="D20" s="4">
        <f>STDEV(C18:C20)</f>
        <v>0.30759107218038551</v>
      </c>
      <c r="E20" s="1">
        <f>AVERAGE(C18:C20)</f>
        <v>31.556500434875488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13.277256434875486</v>
      </c>
      <c r="L20" s="1">
        <f>K20-$K$7</f>
        <v>7.9985899385986325</v>
      </c>
      <c r="M20" s="27">
        <f>SQRT((D20*D20)+(H20*H20))</f>
        <v>0.31471223324186054</v>
      </c>
      <c r="N20" s="14"/>
      <c r="O20" s="36">
        <f>POWER(2,-L20)</f>
        <v>3.9100697573294452E-3</v>
      </c>
      <c r="P20" s="26">
        <f>M20/SQRT((COUNT(C18:C20)+COUNT(G18:G20)/2))</f>
        <v>0.16822076460250443</v>
      </c>
    </row>
    <row r="21" spans="2:16">
      <c r="B21" s="32" t="s">
        <v>84</v>
      </c>
      <c r="C21" s="30">
        <v>31.996999740600586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5"/>
    </row>
    <row r="22" spans="2:16">
      <c r="B22" s="32" t="s">
        <v>84</v>
      </c>
      <c r="C22" s="30">
        <v>32.266998291015625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5"/>
    </row>
    <row r="23" spans="2:16" ht="15.75">
      <c r="B23" s="32" t="s">
        <v>84</v>
      </c>
      <c r="C23" s="30">
        <v>31.816999435424805</v>
      </c>
      <c r="D23" s="4">
        <f>STDEV(C21:C23)</f>
        <v>0.22649440652482272</v>
      </c>
      <c r="E23" s="1">
        <f>AVERAGE(C21:C23)</f>
        <v>32.026999155680336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13.11299896240234</v>
      </c>
      <c r="L23" s="1">
        <f>K23-$K$7</f>
        <v>7.8343324661254865</v>
      </c>
      <c r="M23" s="27">
        <f>SQRT((D23*D23)+(H23*H23))</f>
        <v>0.23063111663606842</v>
      </c>
      <c r="N23" s="14"/>
      <c r="O23" s="36">
        <f>POWER(2,-L23)</f>
        <v>4.3815818778741231E-3</v>
      </c>
      <c r="P23" s="26">
        <f>M23/SQRT((COUNT(C21:C23)+COUNT(G21:G23)/2))</f>
        <v>0.10872055101732638</v>
      </c>
    </row>
    <row r="24" spans="2:16">
      <c r="B24" s="31" t="s">
        <v>85</v>
      </c>
      <c r="C24" s="30">
        <v>35.834999084472656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5"/>
    </row>
    <row r="25" spans="2:16">
      <c r="B25" s="31" t="s">
        <v>85</v>
      </c>
      <c r="C25" s="30">
        <v>36.999000549316406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5"/>
    </row>
    <row r="26" spans="2:16" ht="15.75">
      <c r="B26" s="31" t="s">
        <v>85</v>
      </c>
      <c r="C26" s="30"/>
      <c r="D26" s="4">
        <f>STDEV(C24:C26)</f>
        <v>0.8230733291020903</v>
      </c>
      <c r="E26" s="1">
        <f>AVERAGE(C24:C26)</f>
        <v>36.416999816894531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17.091333389282227</v>
      </c>
      <c r="L26" s="1">
        <f>K26-$K$7</f>
        <v>11.812666893005373</v>
      </c>
      <c r="M26" s="27">
        <f>SQRT((D26*D26)+(H26*H26))</f>
        <v>0.8233043362027358</v>
      </c>
      <c r="N26" s="14"/>
      <c r="O26" s="43">
        <f>POWER(2,-L26)</f>
        <v>2.7799240861674826E-4</v>
      </c>
      <c r="P26" s="26">
        <f>M26/SQRT((COUNT(C24:C26)+COUNT(G24:G26)/2))</f>
        <v>0.44007467873085471</v>
      </c>
    </row>
    <row r="27" spans="2:16">
      <c r="B27" s="31" t="s">
        <v>86</v>
      </c>
      <c r="C27" s="30">
        <v>36.439998626708984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5"/>
    </row>
    <row r="28" spans="2:16">
      <c r="B28" s="31" t="s">
        <v>86</v>
      </c>
      <c r="C28" s="30"/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5"/>
    </row>
    <row r="29" spans="2:16" ht="15.75">
      <c r="B29" s="31" t="s">
        <v>86</v>
      </c>
      <c r="C29" s="30">
        <v>35.831001281738281</v>
      </c>
      <c r="D29" s="4">
        <f>STDEV(C27:C29)</f>
        <v>0.43062615235338736</v>
      </c>
      <c r="E29" s="1">
        <f>AVERAGE(C27:C29)</f>
        <v>36.135499954223633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16.317166646321613</v>
      </c>
      <c r="L29" s="1">
        <f>K29-$K$7</f>
        <v>11.03850015004476</v>
      </c>
      <c r="M29" s="27">
        <f>SQRT((D29*D29)+(H29*H29))</f>
        <v>0.43143506997932363</v>
      </c>
      <c r="N29" s="14"/>
      <c r="O29" s="43">
        <f>POWER(2,-L29)</f>
        <v>4.754231746148632E-4</v>
      </c>
      <c r="P29" s="26">
        <f>M29/SQRT((COUNT(C27:C29)+COUNT(G27:G29)/2))</f>
        <v>0.23061174521449551</v>
      </c>
    </row>
    <row r="30" spans="2:16">
      <c r="B30" s="32" t="s">
        <v>87</v>
      </c>
      <c r="C30" s="30">
        <v>31.479000091552734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5"/>
    </row>
    <row r="31" spans="2:16">
      <c r="B31" s="32" t="s">
        <v>87</v>
      </c>
      <c r="C31" s="30">
        <v>31.437000274658203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5"/>
    </row>
    <row r="32" spans="2:16" ht="15.75">
      <c r="B32" s="32" t="s">
        <v>87</v>
      </c>
      <c r="C32" s="30"/>
      <c r="D32" s="4">
        <f>STDEV(C30:C32)</f>
        <v>2.9698355334716372E-2</v>
      </c>
      <c r="E32" s="1">
        <f>AVERAGE(C30:C32)</f>
        <v>31.458000183105469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13.222333272298176</v>
      </c>
      <c r="L32" s="1">
        <f>K32-$K$7</f>
        <v>7.9436667760213222</v>
      </c>
      <c r="M32" s="27">
        <f>SQRT((D32*D32)+(H32*H32))</f>
        <v>2.9905274527774035E-2</v>
      </c>
      <c r="N32" s="14"/>
      <c r="O32" s="36">
        <f>POWER(2,-L32)</f>
        <v>4.0617952264063728E-3</v>
      </c>
      <c r="P32" s="26">
        <f>M32/SQRT((COUNT(C30:C32)+COUNT(G30:G32)/2))</f>
        <v>1.598504162004976E-2</v>
      </c>
    </row>
    <row r="33" spans="2:16">
      <c r="B33" s="32" t="s">
        <v>88</v>
      </c>
      <c r="C33" s="30">
        <v>31.451000213623047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5"/>
    </row>
    <row r="34" spans="2:16">
      <c r="B34" s="32" t="s">
        <v>88</v>
      </c>
      <c r="C34" s="30">
        <v>31.340000152587891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5"/>
    </row>
    <row r="35" spans="2:16" ht="15.75">
      <c r="B35" s="32" t="s">
        <v>88</v>
      </c>
      <c r="C35" s="30"/>
      <c r="D35" s="4">
        <f>STDEV(C33:C35)</f>
        <v>7.848889587007965E-2</v>
      </c>
      <c r="E35" s="1">
        <f>AVERAGE(C33:C35)</f>
        <v>31.395500183105469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13.614500681559246</v>
      </c>
      <c r="L35" s="1">
        <f>K35-$K$7</f>
        <v>8.3358341852823923</v>
      </c>
      <c r="M35" s="27">
        <f>SQRT((D35*D35)+(H35*H35))</f>
        <v>0.10899284262464498</v>
      </c>
      <c r="N35" s="14"/>
      <c r="O35" s="36">
        <f>POWER(2,-L35)</f>
        <v>3.0950229331122782E-3</v>
      </c>
      <c r="P35" s="26">
        <f>M35/SQRT((COUNT(C33:C35)+COUNT(G33:G35)/2))</f>
        <v>5.8259124958856087E-2</v>
      </c>
    </row>
    <row r="36" spans="2:16">
      <c r="B36" s="32" t="s">
        <v>89</v>
      </c>
      <c r="C36" s="30"/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5"/>
    </row>
    <row r="37" spans="2:16">
      <c r="B37" s="32" t="s">
        <v>89</v>
      </c>
      <c r="C37" s="30">
        <v>30.64900016784668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5"/>
    </row>
    <row r="38" spans="2:16" ht="15.75">
      <c r="B38" s="32" t="s">
        <v>89</v>
      </c>
      <c r="C38" s="30">
        <v>30.416999816894531</v>
      </c>
      <c r="D38" s="4">
        <f>STDEV(C36:C38)</f>
        <v>0.16404902139592306</v>
      </c>
      <c r="E38" s="1">
        <f>AVERAGE(C36:C38)</f>
        <v>30.532999992370605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12.700333595275879</v>
      </c>
      <c r="L38" s="1">
        <f>K38-$K$7</f>
        <v>7.4216670989990252</v>
      </c>
      <c r="M38" s="27">
        <f>SQRT((D38*D38)+(H38*H38))</f>
        <v>0.23435106598802985</v>
      </c>
      <c r="N38" s="14"/>
      <c r="O38" s="36">
        <f>POWER(2,-L38)</f>
        <v>5.8325112529039429E-3</v>
      </c>
      <c r="P38" s="26">
        <f>M38/SQRT((COUNT(C36:C38)+COUNT(G36:G38)/2))</f>
        <v>0.12526591387892275</v>
      </c>
    </row>
    <row r="39" spans="2:16">
      <c r="B39" s="32" t="s">
        <v>90</v>
      </c>
      <c r="C39" s="30">
        <v>30.770999908447266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5"/>
    </row>
    <row r="40" spans="2:16">
      <c r="B40" s="32" t="s">
        <v>90</v>
      </c>
      <c r="C40" s="30">
        <v>31.243000030517578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5"/>
    </row>
    <row r="41" spans="2:16" ht="15.75">
      <c r="B41" s="32" t="s">
        <v>90</v>
      </c>
      <c r="C41" s="30">
        <v>30.544000625610352</v>
      </c>
      <c r="D41" s="4">
        <f>STDEV(C39:C41)</f>
        <v>0.35658401480892737</v>
      </c>
      <c r="E41" s="1">
        <f>AVERAGE(C39:C41)</f>
        <v>30.852666854858398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11.891667048136394</v>
      </c>
      <c r="L41" s="1">
        <f>K41-$K$7</f>
        <v>6.6130005518595407</v>
      </c>
      <c r="M41" s="27">
        <f>SQRT((D41*D41)+(H41*H41))</f>
        <v>0.36538898811540016</v>
      </c>
      <c r="N41" s="14"/>
      <c r="O41" s="36">
        <f>POWER(2,-L41)</f>
        <v>1.0216178502551264E-2</v>
      </c>
      <c r="P41" s="26">
        <f>M41/SQRT((COUNT(C39:C41)+COUNT(G39:G41)/2))</f>
        <v>0.17224602084486021</v>
      </c>
    </row>
    <row r="42" spans="2:16">
      <c r="B42" s="32" t="s">
        <v>91</v>
      </c>
      <c r="C42" s="30">
        <v>31.01300048828125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5"/>
    </row>
    <row r="43" spans="2:16">
      <c r="B43" s="32" t="s">
        <v>91</v>
      </c>
      <c r="C43" s="30">
        <v>30.75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5"/>
    </row>
    <row r="44" spans="2:16" ht="15.75">
      <c r="B44" s="32" t="s">
        <v>91</v>
      </c>
      <c r="C44" s="30">
        <v>31.041000366210938</v>
      </c>
      <c r="D44" s="4">
        <f>STDEV(C42:C44)</f>
        <v>0.16053787877795542</v>
      </c>
      <c r="E44" s="1">
        <f>AVERAGE(C42:C44)</f>
        <v>30.934666951497395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11.99333381652832</v>
      </c>
      <c r="L44" s="1">
        <f>K44-$K$7</f>
        <v>6.7146673202514666</v>
      </c>
      <c r="M44" s="27">
        <f>SQRT((D44*D44)+(H44*H44))</f>
        <v>0.1644315384131356</v>
      </c>
      <c r="N44" s="14"/>
      <c r="O44" s="36">
        <f>POWER(2,-L44)</f>
        <v>9.5210254425098263E-3</v>
      </c>
      <c r="P44" s="26">
        <f>M44/SQRT((COUNT(C42:C44)+COUNT(G42:G44)/2))</f>
        <v>7.7513770568576307E-2</v>
      </c>
    </row>
    <row r="45" spans="2:16">
      <c r="B45" s="32" t="s">
        <v>92</v>
      </c>
      <c r="C45" s="30"/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5"/>
    </row>
    <row r="46" spans="2:16">
      <c r="B46" s="32" t="s">
        <v>92</v>
      </c>
      <c r="C46" s="30">
        <v>31.746000289916992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5"/>
    </row>
    <row r="47" spans="2:16" ht="15.75">
      <c r="B47" s="32" t="s">
        <v>92</v>
      </c>
      <c r="C47" s="30">
        <v>31.834999084472656</v>
      </c>
      <c r="D47" s="4">
        <f>STDEV(C45:C47)</f>
        <v>6.2931651147738452E-2</v>
      </c>
      <c r="E47" s="1">
        <f>AVERAGE(C45:C47)</f>
        <v>31.790499687194824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13.903166770935059</v>
      </c>
      <c r="L47" s="1">
        <f>K47-$K$7</f>
        <v>8.6245002746582049</v>
      </c>
      <c r="M47" s="27">
        <f>SQRT((D47*D47)+(H47*H47))</f>
        <v>6.4813026504030535E-2</v>
      </c>
      <c r="N47" s="14"/>
      <c r="O47" s="36">
        <f>POWER(2,-L47)</f>
        <v>2.5337672576333692E-3</v>
      </c>
      <c r="P47" s="26">
        <f>M47/SQRT((COUNT(C45:C47)+COUNT(G45:G47)/2))</f>
        <v>3.4644019911140154E-2</v>
      </c>
    </row>
    <row r="48" spans="2:16">
      <c r="B48" s="32" t="s">
        <v>93</v>
      </c>
      <c r="C48" s="30">
        <v>32.756999969482422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5"/>
    </row>
    <row r="49" spans="2:16">
      <c r="B49" s="32" t="s">
        <v>93</v>
      </c>
      <c r="C49" s="30">
        <v>32.730998992919922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5"/>
    </row>
    <row r="50" spans="2:16" ht="15.75">
      <c r="B50" s="32" t="s">
        <v>93</v>
      </c>
      <c r="C50" s="30"/>
      <c r="D50" s="4">
        <f>STDEV(C48:C50)</f>
        <v>1.8385466844816237E-2</v>
      </c>
      <c r="E50" s="1">
        <f>AVERAGE(C48:C50)</f>
        <v>32.743999481201172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14.483999888102215</v>
      </c>
      <c r="L50" s="1">
        <f>K50-$K$7</f>
        <v>9.205333391825361</v>
      </c>
      <c r="M50" s="27">
        <f>SQRT((D50*D50)+(H50*H50))</f>
        <v>0.1849894348030483</v>
      </c>
      <c r="N50" s="14"/>
      <c r="O50" s="36">
        <f>POWER(2,-L50)</f>
        <v>1.6940199827014458E-3</v>
      </c>
      <c r="P50" s="26">
        <f>M50/SQRT((COUNT(C48:C50)+COUNT(G48:G50)/2))</f>
        <v>9.8881012172280305E-2</v>
      </c>
    </row>
    <row r="51" spans="2:16">
      <c r="B51" s="32" t="s">
        <v>94</v>
      </c>
      <c r="C51" s="30">
        <v>29.531000137329102</v>
      </c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5"/>
    </row>
    <row r="52" spans="2:16">
      <c r="B52" s="32" t="s">
        <v>94</v>
      </c>
      <c r="C52" s="30">
        <v>29.71299934387207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5"/>
    </row>
    <row r="53" spans="2:16" ht="15.75">
      <c r="B53" s="32" t="s">
        <v>94</v>
      </c>
      <c r="C53" s="30"/>
      <c r="D53" s="4">
        <f>STDEV(C51:C53)</f>
        <v>0.12869287311710428</v>
      </c>
      <c r="E53" s="1">
        <f>AVERAGE(C51:C53)</f>
        <v>29.621999740600586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11.13433329264323</v>
      </c>
      <c r="L53" s="1">
        <f>K53-$K$7</f>
        <v>5.8556667963663767</v>
      </c>
      <c r="M53" s="27">
        <f>SQRT((D53*D53)+(H53*H53))</f>
        <v>0.14527967759934582</v>
      </c>
      <c r="N53" s="14"/>
      <c r="O53" s="36">
        <f>POWER(2,-L53)</f>
        <v>1.7269058061579929E-2</v>
      </c>
      <c r="P53" s="26">
        <f>M53/SQRT((COUNT(C51:C53)+COUNT(G51:G53)/2))</f>
        <v>7.7655254119675568E-2</v>
      </c>
    </row>
    <row r="54" spans="2:16">
      <c r="B54" s="31" t="s">
        <v>95</v>
      </c>
      <c r="C54" s="30">
        <v>31.783000946044922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5"/>
    </row>
    <row r="55" spans="2:16">
      <c r="B55" s="31" t="s">
        <v>95</v>
      </c>
      <c r="C55" s="30">
        <v>30.172000885009766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5"/>
    </row>
    <row r="56" spans="2:16" ht="15.75">
      <c r="B56" s="31" t="s">
        <v>95</v>
      </c>
      <c r="C56" s="30"/>
      <c r="D56" s="4">
        <f>STDEV(C54:C56)</f>
        <v>1.139149067649901</v>
      </c>
      <c r="E56" s="1">
        <f>AVERAGE(C54:C56)</f>
        <v>30.977500915527344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11.199501037597656</v>
      </c>
      <c r="L56" s="1">
        <f>K56-$K$7</f>
        <v>5.9208345413208026</v>
      </c>
      <c r="M56" s="27">
        <f>SQRT((D56*D56)+(H56*H56))</f>
        <v>1.1404321814831724</v>
      </c>
      <c r="N56" s="14"/>
      <c r="O56" s="43">
        <f>POWER(2,-L56)</f>
        <v>1.6506355855587209E-2</v>
      </c>
      <c r="P56" s="26">
        <f>M56/SQRT((COUNT(C54:C56)+COUNT(G54:G56)/2))</f>
        <v>0.60958664228017601</v>
      </c>
    </row>
    <row r="57" spans="2:16">
      <c r="B57" s="32" t="s">
        <v>96</v>
      </c>
      <c r="C57" s="30">
        <v>30.403999328613281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5"/>
    </row>
    <row r="58" spans="2:16">
      <c r="B58" s="32" t="s">
        <v>96</v>
      </c>
      <c r="C58" s="30"/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5"/>
    </row>
    <row r="59" spans="2:16" ht="15.75">
      <c r="B59" s="32" t="s">
        <v>96</v>
      </c>
      <c r="C59" s="30">
        <v>30.392000198364258</v>
      </c>
      <c r="D59" s="4">
        <f>STDEV(C57:C59)</f>
        <v>8.4846663674250991E-3</v>
      </c>
      <c r="E59" s="1">
        <f>AVERAGE(C57:C59)</f>
        <v>30.39799976348877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12.785666465759277</v>
      </c>
      <c r="L59" s="1">
        <f>K59-$K$7</f>
        <v>7.5069999694824237</v>
      </c>
      <c r="M59" s="27">
        <f>SQRT((D59*D59)+(H59*H59))</f>
        <v>8.5137666560498065E-2</v>
      </c>
      <c r="N59" s="14"/>
      <c r="O59" s="36">
        <f>POWER(2,-L59)</f>
        <v>5.4975328324050931E-3</v>
      </c>
      <c r="P59" s="26">
        <f>M59/SQRT((COUNT(C57:C59)+COUNT(G57:G59)/2))</f>
        <v>4.5507996996969197E-2</v>
      </c>
    </row>
    <row r="60" spans="2:16">
      <c r="B60" s="32" t="s">
        <v>97</v>
      </c>
      <c r="C60" s="30">
        <v>29.187999725341797</v>
      </c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5"/>
    </row>
    <row r="61" spans="2:16">
      <c r="B61" s="32" t="s">
        <v>97</v>
      </c>
      <c r="C61" s="30">
        <v>29.652999877929688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5"/>
    </row>
    <row r="62" spans="2:16" ht="15.75">
      <c r="B62" s="32" t="s">
        <v>97</v>
      </c>
      <c r="C62" s="30"/>
      <c r="D62" s="4">
        <f>STDEV(C60:C62)</f>
        <v>0.32880476114767676</v>
      </c>
      <c r="E62" s="1">
        <f>AVERAGE(C60:C62)</f>
        <v>29.420499801635742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11.206165949503582</v>
      </c>
      <c r="L62" s="1">
        <f>K62-$K$7</f>
        <v>5.9274994532267282</v>
      </c>
      <c r="M62" s="27">
        <f>SQRT((D62*D62)+(H62*H62))</f>
        <v>0.32939777635931761</v>
      </c>
      <c r="N62" s="14"/>
      <c r="O62" s="36">
        <f>POWER(2,-L62)</f>
        <v>1.6430276242512077E-2</v>
      </c>
      <c r="P62" s="26">
        <f>M62/SQRT((COUNT(C60:C62)+COUNT(G60:G62)/2))</f>
        <v>0.17607051758596451</v>
      </c>
    </row>
    <row r="63" spans="2:16">
      <c r="B63" s="32" t="s">
        <v>98</v>
      </c>
      <c r="C63" s="30">
        <v>29.771999359130859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5"/>
    </row>
    <row r="64" spans="2:16">
      <c r="B64" s="32" t="s">
        <v>98</v>
      </c>
      <c r="C64" s="30">
        <v>29.558000564575195</v>
      </c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5"/>
    </row>
    <row r="65" spans="2:16" ht="15.75">
      <c r="B65" s="32" t="s">
        <v>98</v>
      </c>
      <c r="C65" s="30">
        <v>28.950000762939453</v>
      </c>
      <c r="D65" s="4">
        <f>STDEV(C63:C65)</f>
        <v>0.42644674051995579</v>
      </c>
      <c r="E65" s="1">
        <f>AVERAGE(C63:C65)</f>
        <v>29.426666895548504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11.120000203450523</v>
      </c>
      <c r="L65" s="1">
        <f>K65-$K$7</f>
        <v>5.8413337071736695</v>
      </c>
      <c r="M65" s="27">
        <f>SQRT((D65*D65)+(H65*H65))</f>
        <v>0.42751982046475312</v>
      </c>
      <c r="N65" s="14"/>
      <c r="O65" s="36">
        <f>POWER(2,-L65)</f>
        <v>1.7441480207194129E-2</v>
      </c>
      <c r="P65" s="26">
        <f>M65/SQRT((COUNT(C63:C65)+COUNT(G63:G65)/2))</f>
        <v>0.20153477609485487</v>
      </c>
    </row>
    <row r="66" spans="2:16">
      <c r="B66" s="32" t="s">
        <v>99</v>
      </c>
      <c r="C66" s="30"/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5"/>
    </row>
    <row r="67" spans="2:16">
      <c r="B67" s="32" t="s">
        <v>99</v>
      </c>
      <c r="C67" s="30">
        <v>30.695999145507813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5"/>
    </row>
    <row r="68" spans="2:16" ht="15.75">
      <c r="B68" s="32" t="s">
        <v>99</v>
      </c>
      <c r="C68" s="30">
        <v>30.312999725341797</v>
      </c>
      <c r="D68" s="4">
        <f>STDEV(C66:C68)</f>
        <v>0.2708214871899054</v>
      </c>
      <c r="E68" s="1">
        <f>AVERAGE(C66:C68)</f>
        <v>30.504499435424805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12.511165618896484</v>
      </c>
      <c r="L68" s="1">
        <f>K68-$K$7</f>
        <v>7.2324991226196307</v>
      </c>
      <c r="M68" s="27">
        <f>SQRT((D68*D68)+(H68*H68))</f>
        <v>0.27113575744230289</v>
      </c>
      <c r="N68" s="14"/>
      <c r="O68" s="36">
        <f>POWER(2,-L68)</f>
        <v>6.6496811339492113E-3</v>
      </c>
      <c r="P68" s="26">
        <f>M68/SQRT((COUNT(C66:C68)+COUNT(G66:G68)/2))</f>
        <v>0.14492815852179147</v>
      </c>
    </row>
    <row r="69" spans="2:16">
      <c r="B69" s="32" t="s">
        <v>100</v>
      </c>
      <c r="C69" s="30"/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5"/>
    </row>
    <row r="70" spans="2:16">
      <c r="B70" s="32" t="s">
        <v>100</v>
      </c>
      <c r="C70" s="30">
        <v>30.836999893188477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5"/>
    </row>
    <row r="71" spans="2:16" ht="15.75">
      <c r="B71" s="32" t="s">
        <v>100</v>
      </c>
      <c r="C71" s="30">
        <v>31.329000473022461</v>
      </c>
      <c r="D71" s="4">
        <f>STDEV(C69:C71)</f>
        <v>0.34789694634832369</v>
      </c>
      <c r="E71" s="1">
        <f>AVERAGE(C69:C71)</f>
        <v>31.083000183105469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12.878666559855144</v>
      </c>
      <c r="L71" s="1">
        <f>K71-$K$7</f>
        <v>7.6000000635782907</v>
      </c>
      <c r="M71" s="27">
        <f>SQRT((D71*D71)+(H71*H71))</f>
        <v>0.34844317626448607</v>
      </c>
      <c r="N71" s="14"/>
      <c r="O71" s="36">
        <f>POWER(2,-L71)</f>
        <v>5.1543275493099719E-3</v>
      </c>
      <c r="P71" s="26">
        <f>M71/SQRT((COUNT(C69:C71)+COUNT(G69:G71)/2))</f>
        <v>0.18625071204871269</v>
      </c>
    </row>
    <row r="72" spans="2:16">
      <c r="B72" s="32" t="s">
        <v>101</v>
      </c>
      <c r="C72" s="30">
        <v>30.472999572753906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5"/>
    </row>
    <row r="73" spans="2:16">
      <c r="B73" s="32" t="s">
        <v>101</v>
      </c>
      <c r="C73" s="30"/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5"/>
    </row>
    <row r="74" spans="2:16" ht="15.75">
      <c r="B74" s="32" t="s">
        <v>101</v>
      </c>
      <c r="C74" s="30">
        <v>30.635000228881836</v>
      </c>
      <c r="D74" s="4">
        <f>STDEV(C72:C74)</f>
        <v>0.11455176250472911</v>
      </c>
      <c r="E74" s="1">
        <f>AVERAGE(C72:C74)</f>
        <v>30.553999900817871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12.740333239237469</v>
      </c>
      <c r="L74" s="1">
        <f>K74-$K$7</f>
        <v>7.4616667429606149</v>
      </c>
      <c r="M74" s="27">
        <f>SQRT((D74*D74)+(H74*H74))</f>
        <v>0.13358284769287387</v>
      </c>
      <c r="N74" s="14"/>
      <c r="O74" s="36">
        <f>POWER(2,-L74)</f>
        <v>5.6730223260029484E-3</v>
      </c>
      <c r="P74" s="26">
        <f>M74/SQRT((COUNT(C72:C74)+COUNT(G72:G74)/2))</f>
        <v>7.1403035545191409E-2</v>
      </c>
    </row>
    <row r="75" spans="2:16">
      <c r="B75" s="31" t="s">
        <v>102</v>
      </c>
      <c r="C75" s="30">
        <v>30.777000427246094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5"/>
    </row>
    <row r="76" spans="2:16">
      <c r="B76" s="31" t="s">
        <v>102</v>
      </c>
      <c r="C76" s="30">
        <v>30.179000854492188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5"/>
    </row>
    <row r="77" spans="2:16" ht="15.75">
      <c r="B77" s="31" t="s">
        <v>102</v>
      </c>
      <c r="C77" s="30"/>
      <c r="D77" s="4">
        <f>STDEV(C75:C77)</f>
        <v>0.42284955304094529</v>
      </c>
      <c r="E77" s="1">
        <f>AVERAGE(C75:C77)</f>
        <v>30.478000640869141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10.567000706990559</v>
      </c>
      <c r="L77" s="1">
        <f>K77-$K$7</f>
        <v>5.288334210713705</v>
      </c>
      <c r="M77" s="27">
        <f>SQRT((D77*D77)+(H77*H77))</f>
        <v>0.42398438727316906</v>
      </c>
      <c r="N77" s="14"/>
      <c r="O77" s="43">
        <f>POWER(2,-L77)</f>
        <v>2.5588968252357409E-2</v>
      </c>
      <c r="P77" s="26">
        <f>M77/SQRT((COUNT(C75:C77)+COUNT(G75:G77)/2))</f>
        <v>0.22662918778821092</v>
      </c>
    </row>
    <row r="78" spans="2:16">
      <c r="B78" s="32" t="s">
        <v>103</v>
      </c>
      <c r="C78" s="30">
        <v>30.01099967956543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5"/>
    </row>
    <row r="79" spans="2:16">
      <c r="B79" s="32" t="s">
        <v>103</v>
      </c>
      <c r="C79" s="30"/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5"/>
    </row>
    <row r="80" spans="2:16" ht="15.75">
      <c r="B80" s="32" t="s">
        <v>103</v>
      </c>
      <c r="C80" s="30">
        <v>29.71299934387207</v>
      </c>
      <c r="D80" s="4">
        <f>STDEV(C78:C80)</f>
        <v>0.21071805816464198</v>
      </c>
      <c r="E80" s="1">
        <f>AVERAGE(C78:C80)</f>
        <v>29.86199951171875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11.442999521891277</v>
      </c>
      <c r="L80" s="1">
        <f>K80-$K$7</f>
        <v>6.1643330256144235</v>
      </c>
      <c r="M80" s="27">
        <f>SQRT((D80*D80)+(H80*H80))</f>
        <v>0.2147164499289963</v>
      </c>
      <c r="N80" s="14"/>
      <c r="O80" s="36">
        <f>POWER(2,-L80)</f>
        <v>1.3942827554489388E-2</v>
      </c>
      <c r="P80" s="26">
        <f>M80/SQRT((COUNT(C78:C80)+COUNT(G78:G80)/2))</f>
        <v>0.11477077013410088</v>
      </c>
    </row>
    <row r="81" spans="2:16">
      <c r="B81" s="32" t="s">
        <v>104</v>
      </c>
      <c r="C81" s="30"/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5"/>
    </row>
    <row r="82" spans="2:16">
      <c r="B82" s="32" t="s">
        <v>104</v>
      </c>
      <c r="C82" s="30">
        <v>30.49799919128418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5"/>
    </row>
    <row r="83" spans="2:16" ht="15.75">
      <c r="B83" s="32" t="s">
        <v>104</v>
      </c>
      <c r="C83" s="30">
        <v>30.427999496459961</v>
      </c>
      <c r="D83" s="4">
        <f>STDEV(C81:C83)</f>
        <v>4.9497258891193954E-2</v>
      </c>
      <c r="E83" s="1">
        <f>AVERAGE(C81:C83)</f>
        <v>30.46299934387207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11.823333104451496</v>
      </c>
      <c r="L83" s="1">
        <f>K83-$K$7</f>
        <v>6.5446666081746425</v>
      </c>
      <c r="M83" s="27">
        <f>SQRT((D83*D83)+(H83*H83))</f>
        <v>0.16612150186986957</v>
      </c>
      <c r="N83" s="14"/>
      <c r="O83" s="36">
        <f>POWER(2,-L83)</f>
        <v>1.071171574405725E-2</v>
      </c>
      <c r="P83" s="26">
        <f>M83/SQRT((COUNT(C81:C83)+COUNT(G81:G83)/2))</f>
        <v>8.8795677796196945E-2</v>
      </c>
    </row>
    <row r="84" spans="2:16">
      <c r="B84" s="32" t="s">
        <v>105</v>
      </c>
      <c r="C84" s="30"/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5"/>
    </row>
    <row r="85" spans="2:16">
      <c r="B85" s="32" t="s">
        <v>105</v>
      </c>
      <c r="C85" s="30">
        <v>31.374000549316406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5"/>
    </row>
    <row r="86" spans="2:16" ht="15.75">
      <c r="B86" s="32" t="s">
        <v>105</v>
      </c>
      <c r="C86" s="30">
        <v>31.055999755859375</v>
      </c>
      <c r="D86" s="4">
        <f>STDEV(C84:C86)</f>
        <v>0.2248605174761695</v>
      </c>
      <c r="E86" s="1">
        <f>AVERAGE(C84:C86)</f>
        <v>31.215000152587891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11.875666936238606</v>
      </c>
      <c r="L86" s="1">
        <f>K86-$K$7</f>
        <v>6.5970004399617519</v>
      </c>
      <c r="M86" s="27">
        <f>SQRT((D86*D86)+(H86*H86))</f>
        <v>0.22703439638610312</v>
      </c>
      <c r="N86" s="14"/>
      <c r="O86" s="36">
        <f>POWER(2,-L86)</f>
        <v>1.033011095242335E-2</v>
      </c>
      <c r="P86" s="26">
        <f>M86/SQRT((COUNT(C84:C86)+COUNT(G84:G86)/2))</f>
        <v>0.12135498946997511</v>
      </c>
    </row>
    <row r="87" spans="2:16">
      <c r="B87" s="32" t="s">
        <v>106</v>
      </c>
      <c r="C87" s="30">
        <v>29.349000930786133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5"/>
    </row>
    <row r="88" spans="2:16">
      <c r="B88" s="32" t="s">
        <v>106</v>
      </c>
      <c r="C88" s="30">
        <v>29.533000946044922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5"/>
    </row>
    <row r="89" spans="2:16" ht="15.75">
      <c r="B89" s="32" t="s">
        <v>106</v>
      </c>
      <c r="C89" s="30">
        <v>29.596000671386719</v>
      </c>
      <c r="D89" s="4">
        <f>STDEV(C87:C89)</f>
        <v>0.12834448622433636</v>
      </c>
      <c r="E89" s="1">
        <f>AVERAGE(C87:C89)</f>
        <v>29.49266751607259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11.496334075927734</v>
      </c>
      <c r="L89" s="1">
        <f>K89-$K$7</f>
        <v>6.2176675796508807</v>
      </c>
      <c r="M89" s="27">
        <f>SQRT((D89*D89)+(H89*H89))</f>
        <v>0.14072177861988383</v>
      </c>
      <c r="N89" s="14"/>
      <c r="O89" s="36">
        <f>POWER(2,-L89)</f>
        <v>1.3436790795531971E-2</v>
      </c>
      <c r="P89" s="26">
        <f>M89/SQRT((COUNT(C87:C89)+COUNT(G87:G89)/2))</f>
        <v>6.6336882615167986E-2</v>
      </c>
    </row>
    <row r="90" spans="2:16">
      <c r="B90" s="32" t="s">
        <v>107</v>
      </c>
      <c r="C90" s="30"/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5"/>
    </row>
    <row r="91" spans="2:16">
      <c r="B91" s="32" t="s">
        <v>107</v>
      </c>
      <c r="C91" s="30">
        <v>29.930999755859375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5"/>
    </row>
    <row r="92" spans="2:16" ht="15.75">
      <c r="B92" s="32" t="s">
        <v>107</v>
      </c>
      <c r="C92" s="30">
        <v>29.819999694824219</v>
      </c>
      <c r="D92" s="4">
        <f>STDEV(C90:C92)</f>
        <v>7.848889587007965E-2</v>
      </c>
      <c r="E92" s="1">
        <f>AVERAGE(C90:C92)</f>
        <v>29.875499725341797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11.807166417439777</v>
      </c>
      <c r="L92" s="1">
        <f>K92-$K$7</f>
        <v>6.5284999211629238</v>
      </c>
      <c r="M92" s="27">
        <f>SQRT((D92*D92)+(H92*H92))</f>
        <v>0.17490263731852171</v>
      </c>
      <c r="N92" s="14"/>
      <c r="O92" s="36">
        <f>POWER(2,-L92)</f>
        <v>1.0832425155377931E-2</v>
      </c>
      <c r="P92" s="26">
        <f>M92/SQRT((COUNT(C90:C92)+COUNT(G90:G92)/2))</f>
        <v>9.3489392127012919E-2</v>
      </c>
    </row>
    <row r="93" spans="2:16">
      <c r="B93" s="32" t="s">
        <v>108</v>
      </c>
      <c r="C93" s="30">
        <v>32.895999908447266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5"/>
    </row>
    <row r="94" spans="2:16">
      <c r="B94" s="32" t="s">
        <v>108</v>
      </c>
      <c r="C94" s="30">
        <v>33.308998107910156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5"/>
    </row>
    <row r="95" spans="2:16" ht="15.75">
      <c r="B95" s="32" t="s">
        <v>108</v>
      </c>
      <c r="C95" s="30"/>
      <c r="D95" s="4">
        <f>STDEV(C93:C95)</f>
        <v>0.29203382745804429</v>
      </c>
      <c r="E95" s="1">
        <f>AVERAGE(C93:C95)</f>
        <v>33.102499008178711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12.792832692464192</v>
      </c>
      <c r="L95" s="1">
        <f>K95-$K$7</f>
        <v>7.5141661961873378</v>
      </c>
      <c r="M95" s="27">
        <f>SQRT((D95*D95)+(H95*H95))</f>
        <v>0.29806385534993179</v>
      </c>
      <c r="N95" s="14"/>
      <c r="O95" s="36">
        <f>POWER(2,-L95)</f>
        <v>5.4702929230725913E-3</v>
      </c>
      <c r="P95" s="26">
        <f>M95/SQRT((COUNT(C93:C95)+COUNT(G93:G95)/2))</f>
        <v>0.15932183230005598</v>
      </c>
    </row>
    <row r="96" spans="2:16">
      <c r="B96" s="31" t="s">
        <v>109</v>
      </c>
      <c r="C96" s="30"/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5"/>
    </row>
    <row r="97" spans="2:16">
      <c r="B97" s="31" t="s">
        <v>109</v>
      </c>
      <c r="C97" s="30">
        <v>34.769001007080078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5"/>
    </row>
    <row r="98" spans="2:16" ht="15.75">
      <c r="B98" s="31" t="s">
        <v>109</v>
      </c>
      <c r="C98" s="30">
        <v>33.495998382568359</v>
      </c>
      <c r="D98" s="4">
        <f>STDEV(C96:C98)</f>
        <v>0.90014878826050859</v>
      </c>
      <c r="E98" s="1">
        <f>AVERAGE(C96:C98)</f>
        <v>34.132499694824219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13.772499084472656</v>
      </c>
      <c r="L98" s="1">
        <f>K98-$K$7</f>
        <v>8.4938325881958026</v>
      </c>
      <c r="M98" s="27">
        <f>SQRT((D98*D98)+(H98*H98))</f>
        <v>0.9090406071977799</v>
      </c>
      <c r="N98" s="14"/>
      <c r="O98" s="43">
        <f>POWER(2,-L98)</f>
        <v>2.7739690601787798E-3</v>
      </c>
      <c r="P98" s="26">
        <f>M98/SQRT((COUNT(C96:C98)+COUNT(G96:G98)/2))</f>
        <v>0.485902643257006</v>
      </c>
    </row>
    <row r="99" spans="2:16">
      <c r="B99" s="31" t="s">
        <v>110</v>
      </c>
      <c r="C99" s="30">
        <v>31.285999298095703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5"/>
    </row>
    <row r="100" spans="2:16">
      <c r="B100" s="31" t="s">
        <v>110</v>
      </c>
      <c r="C100" s="30">
        <v>32.691001892089844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5"/>
    </row>
    <row r="101" spans="2:16" ht="15.75">
      <c r="B101" s="31" t="s">
        <v>110</v>
      </c>
      <c r="C101" s="30"/>
      <c r="D101" s="4">
        <f>STDEV(C99:C101)</f>
        <v>0.99348686179794643</v>
      </c>
      <c r="E101" s="1">
        <f>AVERAGE(C99:C101)</f>
        <v>31.988500595092773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11.907833735148113</v>
      </c>
      <c r="L101" s="1">
        <f>K101-$K$7</f>
        <v>6.6291672388712595</v>
      </c>
      <c r="M101" s="27">
        <f>SQRT((D101*D101)+(H101*H101))</f>
        <v>0.99376129465081631</v>
      </c>
      <c r="N101" s="14"/>
      <c r="O101" s="43">
        <f>POWER(2,-L101)</f>
        <v>1.010233613804826E-2</v>
      </c>
      <c r="P101" s="26">
        <f>M101/SQRT((COUNT(C99:C101)+COUNT(G99:G101)/2))</f>
        <v>0.53118775554575171</v>
      </c>
    </row>
    <row r="102" spans="2:16">
      <c r="B102" s="31" t="s">
        <v>111</v>
      </c>
      <c r="C102" s="30">
        <v>31.548000335693359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5"/>
    </row>
    <row r="103" spans="2:16">
      <c r="B103" s="31" t="s">
        <v>111</v>
      </c>
      <c r="C103" s="30"/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5"/>
    </row>
    <row r="104" spans="2:16" ht="15.75">
      <c r="B104" s="31" t="s">
        <v>111</v>
      </c>
      <c r="C104" s="30">
        <v>32.113998413085937</v>
      </c>
      <c r="D104" s="4">
        <f>STDEV(C102:C104)</f>
        <v>0.40022107866284035</v>
      </c>
      <c r="E104" s="1">
        <f>AVERAGE(C102:C104)</f>
        <v>31.830999374389648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12.21233304341634</v>
      </c>
      <c r="L104" s="1">
        <f>K104-$K$7</f>
        <v>6.9336665471394863</v>
      </c>
      <c r="M104" s="27">
        <f>SQRT((D104*D104)+(H104*H104))</f>
        <v>0.40577980195217028</v>
      </c>
      <c r="N104" s="14"/>
      <c r="O104" s="43">
        <f>POWER(2,-L104)</f>
        <v>8.1800957906098416E-3</v>
      </c>
      <c r="P104" s="26">
        <f>M104/SQRT((COUNT(C102:C104)+COUNT(G102:G104)/2))</f>
        <v>0.21689842762542927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2014-01-02T08:12:29Z</dcterms:modified>
</cp:coreProperties>
</file>