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01" i="19" l="1"/>
  <c r="O101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<sst xmlns="http://schemas.openxmlformats.org/spreadsheetml/2006/main" count="455" uniqueCount="138">
  <si>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</si>
  <si>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</si>
  <si>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</si>
  <si>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</si>
  <si>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</si>
  <si>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</si>
  <si>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</si>
  <si>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</si>
  <si>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</si>
  <si>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</si>
  <si>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</si>
  <si>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</si>
  <si>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</si>
  <si>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</si>
  <si>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</si>
  <si>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</si>
  <si>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</si>
  <si>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</si>
  <si>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</si>
  <si>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</si>
  <si>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</si>
  <si>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</si>
  <si>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</si>
  <si>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</si>
  <si>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</si>
  <si>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</si>
  <si>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</si>
  <si>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</si>
  <si>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</si>
  <si>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</si>
  <si>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</si>
  <si>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</si>
  <si>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</si>
  <si>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</si>
  <si>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</si>
  <si>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</si>
  <si>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</si>
  <si>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</si>
  <si>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</si>
  <si>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</si>
  <si>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</si>
  <si>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</si>
  <si>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</si>
  <si>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</si>
  <si>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</si>
  <si>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</si>
  <si>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</si>
  <si>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</si>
  <si>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</si>
  <si>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</si>
  <si>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</si>
  <si>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</si>
  <si>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</si>
  <si>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</si>
  <si>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</si>
  <si>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</si>
  <si>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</si>
  <si>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</si>
  <si>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</si>
  <si>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</si>
  <si>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</si>
  <si>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</si>
  <si>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</si>
  <si>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</si>
  <si>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</si>
  <si>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</si>
  <si>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</si>
  <si>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</si>
  <si>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</si>
  <si>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</si>
  <si>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</si>
  <si>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</si>
  <si>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</si>
  <si>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</si>
  <si>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</si>
  <si>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</si>
  <si>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</si>
  <si>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</si>
  <si>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</si>
  <si>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</si>
  <si>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</si>
  <si>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</si>
  <si>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</si>
  <si>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</si>
  <si>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</si>
  <si>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</si>
  <si>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</si>
  <si>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</si>
  <si>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</si>
  <si>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</si>
  <si>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</si>
  <si>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</si>
  <si>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</si>
  <si>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</si>
  <si>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</si>
  <si>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</si>
  <si>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</si>
  <si>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</si>
  <si>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</si>
  <si>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</si>
  <si>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</si>
  <si>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</si>
  <si>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</si>
  <si>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</si>
  <si>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</si>
  <si>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</si>
  <si>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</si>
  <si>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</si>
  <si>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</si>
  <si>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</si>
  <si>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</si>
  <si>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</si>
  <si>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</si>
  <si>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</si>
  <si>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</si>
  <si>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</si>
  <si>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</si>
  <si>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</si>
  <si>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</si>
  <si>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</si>
  <si>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</si>
  <si>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</si>
  <si>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</si>
  <si>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</si>
  <si>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</si>
  <si>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</si>
  <si>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</si>
  <si>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</si>
  <si>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</si>
  <si>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</si>
  <si>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</si>
  <si>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</si>
  <si>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</si>
  <si>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</si>
  <si>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</si>
  <si>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</si>
  <si>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</si>
  <si>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EOMES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</si>
</sst>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6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 applyProtection="1">
      <alignment horizont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1" fillId="0" borderId="0" xfId="0" applyNumberFormat="1" applyFont="1" applyProtection="1"/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4" fillId="0" borderId="0" xfId="0" applyFont="1"/>
    <xf numFmtId="165" fontId="1" fillId="0" borderId="0" xfId="0" applyNumberFormat="1" applyFont="1" applyAlignment="1" applyProtection="1">
      <alignment horizontal="center"/>
    </xf>
    <xf numFmtId="0" fontId="13" fillId="0" borderId="0" xfId="0" applyFont="1"/>
    <xf numFmtId="0" fontId="5" fillId="0" borderId="0" xfId="0" applyFont="1" applyProtection="1"/>
    <xf numFmtId="0" fontId="13" fillId="0" borderId="0" xfId="0" applyFont="1" applyAlignment="1">
      <alignment horizontal="center"/>
    </xf>
    <xf numFmtId="165" fontId="13" fillId="0" borderId="0" xfId="0" applyNumberFormat="1" applyFont="1"/>
    <xf numFmtId="165" fontId="13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abSelected="1" workbookViewId="0">
      <selection activeCell="O11" sqref="O11:O83"/>
    </sheetView>
  </sheetViews>
  <sheetFormatPr defaultRowHeight="12.75"/>
  <cols>
    <col min="1" max="1" width="0.7109375" customWidth="1"/>
    <col min="2" max="2" width="21.140625" style="33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6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4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27.222000122070313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7"/>
    </row>
    <row r="6" spans="2:16">
      <c r="B6" s="35" t="s">
        <v>4</v>
      </c>
      <c r="C6" s="30">
        <v>27.721000671386719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7"/>
    </row>
    <row r="7" spans="2:16" ht="15.75">
      <c r="B7" s="35"/>
      <c r="C7" s="30">
        <v>27.829000473022461</v>
      </c>
      <c r="D7" s="4">
        <f>STDEV(C5:C8)</f>
        <v>0.32380933984548466</v>
      </c>
      <c r="E7" s="1">
        <f>AVERAGE(C5:C8)</f>
        <v>27.590667088826496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13.541666984558104</v>
      </c>
      <c r="L7" s="1">
        <f>K7-$K$7</f>
        <v>0</v>
      </c>
      <c r="M7" s="27">
        <f>SQRT((D7*D7)+(H7*H7))</f>
        <v>0.32561249686643606</v>
      </c>
      <c r="N7" s="14"/>
      <c r="O7" s="38">
        <f>POWER(2,-L7)</f>
        <v>1</v>
      </c>
      <c r="P7" s="26">
        <f>M7/SQRT((COUNT(C5:C8)+COUNT(G5:G8)/2))</f>
        <v>0.15349520304889361</v>
      </c>
    </row>
    <row r="8" spans="2:16">
      <c r="B8" s="35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7"/>
    </row>
    <row r="9" spans="2:16">
      <c r="B9" s="33" t="s">
        <v>112</v>
      </c>
      <c r="C9" s="30">
        <v>32.945999145507813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7"/>
    </row>
    <row r="10" spans="2:16">
      <c r="B10" s="33" t="s">
        <v>112</v>
      </c>
      <c r="C10" s="30"/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7"/>
    </row>
    <row r="11" spans="2:16" ht="15.75">
      <c r="B11" s="33" t="s">
        <v>112</v>
      </c>
      <c r="C11" s="30">
        <v>32.805999755859375</v>
      </c>
      <c r="D11" s="4">
        <f>STDEV(C9:C11)</f>
        <v>9.8994517782387909E-2</v>
      </c>
      <c r="E11" s="1">
        <f>AVERAGE(C9:C11)</f>
        <v>32.875999450683594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13.535999298095703</v>
      </c>
      <c r="L11" s="1">
        <f>K11-$K$7</f>
        <v>-5.6676864624005674E-3</v>
      </c>
      <c r="M11" s="27">
        <f>SQRT((D11*D11)+(H11*H11))</f>
        <v>0.10579661330241674</v>
      </c>
      <c r="N11" s="14"/>
      <c r="O11" s="38">
        <f>POWER(2,-L11)</f>
        <v>1.0039362677235579</v>
      </c>
      <c r="P11" s="26">
        <f>M11/SQRT((COUNT(C9:C11)+COUNT(G9:G11)/2))</f>
        <v>5.6550668522664833E-2</v>
      </c>
    </row>
    <row r="12" spans="2:16">
      <c r="B12" s="33" t="s">
        <v>113</v>
      </c>
      <c r="C12" s="30">
        <v>32.247001647949219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7"/>
    </row>
    <row r="13" spans="2:16">
      <c r="B13" s="33" t="s">
        <v>113</v>
      </c>
      <c r="C13" s="30">
        <v>32.821998596191406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7"/>
    </row>
    <row r="14" spans="2:16" ht="15.75">
      <c r="B14" s="33" t="s">
        <v>113</v>
      </c>
      <c r="C14" s="30"/>
      <c r="D14" s="4">
        <f>STDEV(C12:C14)</f>
        <v>0.40658424126362108</v>
      </c>
      <c r="E14" s="1">
        <f>AVERAGE(C12:C14)</f>
        <v>32.534500122070313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14.915833791097004</v>
      </c>
      <c r="L14" s="1">
        <f>K14-$K$7</f>
        <v>1.3741668065389003</v>
      </c>
      <c r="M14" s="27">
        <f>SQRT((D14*D14)+(H14*H14))</f>
        <v>0.40703201789696386</v>
      </c>
      <c r="N14" s="14"/>
      <c r="O14" s="39">
        <f>POWER(2,-L14)</f>
        <v>0.38577543725822011</v>
      </c>
      <c r="P14" s="26">
        <f>M14/SQRT((COUNT(C12:C14)+COUNT(G12:G14)/2))</f>
        <v>0.21756776520252541</v>
      </c>
    </row>
    <row r="15" spans="2:16">
      <c r="B15" s="33" t="s">
        <v>114</v>
      </c>
      <c r="C15" s="30">
        <v>32.250999450683594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7"/>
    </row>
    <row r="16" spans="2:16">
      <c r="B16" s="33" t="s">
        <v>114</v>
      </c>
      <c r="C16" s="30">
        <v>31.856000900268555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7"/>
    </row>
    <row r="17" spans="2:16" ht="15.75">
      <c r="B17" s="33" t="s">
        <v>114</v>
      </c>
      <c r="C17" t="s">
        <v>79</v>
      </c>
      <c r="D17" s="4">
        <f>STDEV(C15:C17)</f>
        <v>0.27930615355733046</v>
      </c>
      <c r="E17" s="1">
        <f>AVERAGE(C15:C17)</f>
        <v>32.053500175476074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14.150167147318523</v>
      </c>
      <c r="L17" s="1">
        <f>K17-$K$7</f>
        <v>0.60850016276041963</v>
      </c>
      <c r="M17" s="27">
        <f>SQRT((D17*D17)+(H17*H17))</f>
        <v>0.27992548129230482</v>
      </c>
      <c r="N17" s="14"/>
      <c r="O17" s="38">
        <f>POWER(2,-L17)</f>
        <v>0.65587820381789774</v>
      </c>
      <c r="P17" s="26">
        <f>M17/SQRT((COUNT(C15:C17)+COUNT(G15:G17)/2))</f>
        <v>0.14962646354622902</v>
      </c>
    </row>
    <row r="18" spans="2:16">
      <c r="B18" s="33" t="s">
        <v>115</v>
      </c>
      <c r="C18" s="30">
        <v>30.610000610351563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7"/>
    </row>
    <row r="19" spans="2:16">
      <c r="B19" s="33" t="s">
        <v>115</v>
      </c>
      <c r="C19" s="30">
        <v>31.209999084472656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7"/>
    </row>
    <row r="20" spans="2:16" ht="15.75">
      <c r="B20" s="33" t="s">
        <v>115</v>
      </c>
      <c r="C20" s="30">
        <v>30.957000732421875</v>
      </c>
      <c r="D20" s="4">
        <f>STDEV(C18:C20)</f>
        <v>0.30122400850664377</v>
      </c>
      <c r="E20" s="1">
        <f>AVERAGE(C18:C20)</f>
        <v>30.925666809082031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14.630999883015949</v>
      </c>
      <c r="L20" s="1">
        <f>K20-$K$7</f>
        <v>1.0893328984578456</v>
      </c>
      <c r="M20" s="27">
        <f>SQRT((D20*D20)+(H20*H20))</f>
        <v>0.30367785958481042</v>
      </c>
      <c r="N20" s="14"/>
      <c r="O20" s="38">
        <f>POWER(2,-L20)</f>
        <v>0.46997864228505121</v>
      </c>
      <c r="P20" s="26">
        <f>M20/SQRT((COUNT(C18:C20)+COUNT(G18:G20)/2))</f>
        <v>0.14315511587242377</v>
      </c>
    </row>
    <row r="21" spans="2:16">
      <c r="B21" s="33" t="s">
        <v>116</v>
      </c>
      <c r="C21" s="30"/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7"/>
    </row>
    <row r="22" spans="2:16">
      <c r="B22" s="33" t="s">
        <v>116</v>
      </c>
      <c r="C22" s="30">
        <v>33.939998626708984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7"/>
    </row>
    <row r="23" spans="2:16" ht="15.75">
      <c r="B23" s="33" t="s">
        <v>116</v>
      </c>
      <c r="C23" s="30">
        <v>32.798999786376953</v>
      </c>
      <c r="D23" s="4">
        <f>STDEV(C21:C23)</f>
        <v>0.80680801732476615</v>
      </c>
      <c r="E23" s="1">
        <f>AVERAGE(C21:C23)</f>
        <v>33.369499206542969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17.037832895914715</v>
      </c>
      <c r="L23" s="1">
        <f>K23-$K$7</f>
        <v>3.496165911356611</v>
      </c>
      <c r="M23" s="27">
        <f>SQRT((D23*D23)+(H23*H23))</f>
        <v>0.82737443835510383</v>
      </c>
      <c r="N23" s="14"/>
      <c r="O23" s="39">
        <f>POWER(2,-L23)</f>
        <v>8.8623559846874117E-2</v>
      </c>
      <c r="P23" s="26">
        <f>M23/SQRT((COUNT(C21:C23)+COUNT(G21:G23)/2))</f>
        <v>0.44225023984275935</v>
      </c>
    </row>
    <row r="24" spans="2:16">
      <c r="B24" s="33" t="s">
        <v>117</v>
      </c>
      <c r="C24" t="s">
        <v>79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7"/>
    </row>
    <row r="25" spans="2:16">
      <c r="B25" s="33" t="s">
        <v>117</v>
      </c>
      <c r="C25" s="30">
        <v>34.408000946044922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7"/>
    </row>
    <row r="26" spans="2:16" ht="15.75">
      <c r="B26" s="33" t="s">
        <v>117</v>
      </c>
      <c r="C26" s="30">
        <v>32.104000091552734</v>
      </c>
      <c r="D26" s="4">
        <f>STDEV(C24:C26)</f>
        <v>1.6291746280710258</v>
      </c>
      <c r="E26" s="1">
        <f>AVERAGE(C24:C26)</f>
        <v>33.256000518798828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15.271999994913738</v>
      </c>
      <c r="L26" s="1">
        <f>K26-$K$7</f>
        <v>1.7303330103556345</v>
      </c>
      <c r="M26" s="27">
        <f>SQRT((D26*D26)+(H26*H26))</f>
        <v>1.6303806294459089</v>
      </c>
      <c r="N26" s="14"/>
      <c r="O26" s="39">
        <f>POWER(2,-L26)</f>
        <v>0.30138238224782993</v>
      </c>
      <c r="P26" s="26">
        <f>M26/SQRT((COUNT(C24:C26)+COUNT(G24:G26)/2))</f>
        <v>0.87147510363134761</v>
      </c>
    </row>
    <row r="27" spans="2:16">
      <c r="B27" s="33" t="s">
        <v>118</v>
      </c>
      <c r="C27" s="30">
        <v>31.763999938964844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7"/>
    </row>
    <row r="28" spans="2:16">
      <c r="B28" s="33" t="s">
        <v>118</v>
      </c>
      <c r="C28" t="s">
        <v>79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7"/>
    </row>
    <row r="29" spans="2:16" ht="15.75">
      <c r="B29" s="33" t="s">
        <v>118</v>
      </c>
      <c r="C29" s="30">
        <v>33.637001037597656</v>
      </c>
      <c r="D29" s="4">
        <f>STDEV(C27:C29)</f>
        <v>1.3244117780131153</v>
      </c>
      <c r="E29" s="1">
        <f>AVERAGE(C27:C29)</f>
        <v>32.70050048828125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15.137833277384441</v>
      </c>
      <c r="L29" s="1">
        <f>K29-$K$7</f>
        <v>1.5961662928263376</v>
      </c>
      <c r="M29" s="27">
        <f>SQRT((D29*D29)+(H29*H29))</f>
        <v>1.3247357844398473</v>
      </c>
      <c r="N29" s="14"/>
      <c r="O29" s="39">
        <f>POWER(2,-L29)</f>
        <v>0.33075473320186732</v>
      </c>
      <c r="P29" s="26">
        <f>M29/SQRT((COUNT(C27:C29)+COUNT(G27:G29)/2))</f>
        <v>0.70810106191044664</v>
      </c>
    </row>
    <row r="30" spans="2:16">
      <c r="B30" s="33" t="s">
        <v>119</v>
      </c>
      <c r="C30" s="30"/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7"/>
    </row>
    <row r="31" spans="2:16">
      <c r="B31" s="33" t="s">
        <v>119</v>
      </c>
      <c r="C31" s="30">
        <v>30.304000854492188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7"/>
    </row>
    <row r="32" spans="2:16" ht="15.75">
      <c r="B32" s="33" t="s">
        <v>119</v>
      </c>
      <c r="C32" s="30">
        <v>30.805999755859375</v>
      </c>
      <c r="D32" s="4">
        <f>STDEV(C30:C32)</f>
        <v>0.35496682730493512</v>
      </c>
      <c r="E32" s="1">
        <f>AVERAGE(C30:C32)</f>
        <v>30.555000305175781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12.253000259399414</v>
      </c>
      <c r="L32" s="1">
        <f>K32-$K$7</f>
        <v>-1.2886667251586896</v>
      </c>
      <c r="M32" s="27">
        <f>SQRT((D32*D32)+(H32*H32))</f>
        <v>0.35584607545059538</v>
      </c>
      <c r="N32" s="14"/>
      <c r="O32" s="38">
        <f>POWER(2,-L32)</f>
        <v>2.4430217793188564</v>
      </c>
      <c r="P32" s="26">
        <f>M32/SQRT((COUNT(C30:C32)+COUNT(G30:G32)/2))</f>
        <v>0.1902077281091768</v>
      </c>
    </row>
    <row r="33" spans="2:16">
      <c r="B33" s="33" t="s">
        <v>120</v>
      </c>
      <c r="C33" s="30">
        <v>30.159999847412109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7"/>
    </row>
    <row r="34" spans="2:16">
      <c r="B34" s="33" t="s">
        <v>120</v>
      </c>
      <c r="C34" s="30">
        <v>30.041999816894531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7"/>
    </row>
    <row r="35" spans="2:16" ht="15.75">
      <c r="B35" s="33" t="s">
        <v>120</v>
      </c>
      <c r="C35" s="30">
        <v>30.51300048828125</v>
      </c>
      <c r="D35" s="4">
        <f>STDEV(C33:C35)</f>
        <v>0.24507654998063308</v>
      </c>
      <c r="E35" s="1">
        <f>AVERAGE(C33:C35)</f>
        <v>30.238333384195965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11.571999867757164</v>
      </c>
      <c r="L35" s="1">
        <f>K35-$K$7</f>
        <v>-1.9696671168009399</v>
      </c>
      <c r="M35" s="27">
        <f>SQRT((D35*D35)+(H35*H35))</f>
        <v>0.25012750933461603</v>
      </c>
      <c r="N35" s="14"/>
      <c r="O35" s="38">
        <f>POWER(2,-L35)</f>
        <v>3.9167773404233843</v>
      </c>
      <c r="P35" s="26">
        <f>M35/SQRT((COUNT(C33:C35)+COUNT(G33:G35)/2))</f>
        <v>0.11791123867453898</v>
      </c>
    </row>
    <row r="36" spans="2:16">
      <c r="B36" s="33" t="s">
        <v>121</v>
      </c>
      <c r="C36" s="30">
        <v>32.192001342773437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7"/>
    </row>
    <row r="37" spans="2:16">
      <c r="B37" s="33" t="s">
        <v>121</v>
      </c>
      <c r="C37" s="30">
        <v>32.754001617431641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7"/>
    </row>
    <row r="38" spans="2:16" ht="15.75">
      <c r="B38" s="33" t="s">
        <v>121</v>
      </c>
      <c r="C38" s="30"/>
      <c r="D38" s="4">
        <f>STDEV(C36:C38)</f>
        <v>0.39739420523951763</v>
      </c>
      <c r="E38" s="1">
        <f>AVERAGE(C36:C38)</f>
        <v>32.473001480102539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13.956667582194012</v>
      </c>
      <c r="L38" s="1">
        <f>K38-$K$7</f>
        <v>0.41500059763590791</v>
      </c>
      <c r="M38" s="27">
        <f>SQRT((D38*D38)+(H38*H38))</f>
        <v>0.3993738873694096</v>
      </c>
      <c r="N38" s="14"/>
      <c r="O38" s="39">
        <f>POWER(2,-L38)</f>
        <v>0.75001918394766443</v>
      </c>
      <c r="P38" s="26">
        <f>M38/SQRT((COUNT(C36:C38)+COUNT(G36:G38)/2))</f>
        <v>0.21347432225148222</v>
      </c>
    </row>
    <row r="39" spans="2:16">
      <c r="B39" s="33" t="s">
        <v>122</v>
      </c>
      <c r="C39" s="30">
        <v>33.832000732421875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7"/>
    </row>
    <row r="40" spans="2:16">
      <c r="B40" s="33" t="s">
        <v>122</v>
      </c>
      <c r="C40" t="s">
        <v>79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7"/>
    </row>
    <row r="41" spans="2:16" ht="15.75">
      <c r="B41" s="33" t="s">
        <v>122</v>
      </c>
      <c r="C41" s="30">
        <v>31.804000854492187</v>
      </c>
      <c r="D41" s="4">
        <f>STDEV(C39:C41)</f>
        <v>1.4340124659295725</v>
      </c>
      <c r="E41" s="1">
        <f>AVERAGE(C39:C41)</f>
        <v>32.818000793457031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13.04566764831543</v>
      </c>
      <c r="L41" s="1">
        <f>K41-$K$7</f>
        <v>-0.495999336242674</v>
      </c>
      <c r="M41" s="27">
        <f>SQRT((D41*D41)+(H41*H41))</f>
        <v>1.4351439090127456</v>
      </c>
      <c r="N41" s="14"/>
      <c r="O41" s="39">
        <f>POWER(2,-L41)</f>
        <v>1.4102973116325108</v>
      </c>
      <c r="P41" s="26">
        <f>M41/SQRT((COUNT(C39:C41)+COUNT(G39:G41)/2))</f>
        <v>0.76711668689159551</v>
      </c>
    </row>
    <row r="42" spans="2:16">
      <c r="B42" s="33" t="s">
        <v>123</v>
      </c>
      <c r="C42" s="30">
        <v>30.475000381469727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7"/>
    </row>
    <row r="43" spans="2:16">
      <c r="B43" s="33" t="s">
        <v>123</v>
      </c>
      <c r="C43" s="30"/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7"/>
    </row>
    <row r="44" spans="2:16" ht="15.75">
      <c r="B44" s="33" t="s">
        <v>123</v>
      </c>
      <c r="C44" s="30">
        <v>30.638999938964844</v>
      </c>
      <c r="D44" s="4">
        <f>STDEV(C42:C44)</f>
        <v>0.11596519921639045</v>
      </c>
      <c r="E44" s="1">
        <f>AVERAGE(C42:C44)</f>
        <v>30.557000160217285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12.453667004903156</v>
      </c>
      <c r="L44" s="1">
        <f>K44-$K$7</f>
        <v>-1.0879999796549473</v>
      </c>
      <c r="M44" s="27">
        <f>SQRT((D44*D44)+(H44*H44))</f>
        <v>0.23911771619050828</v>
      </c>
      <c r="N44" s="14"/>
      <c r="O44" s="38">
        <f>POWER(2,-L44)</f>
        <v>2.1257913187389508</v>
      </c>
      <c r="P44" s="26">
        <f>M44/SQRT((COUNT(C42:C44)+COUNT(G42:G44)/2))</f>
        <v>0.12781379558467573</v>
      </c>
    </row>
    <row r="45" spans="2:16">
      <c r="B45" s="33" t="s">
        <v>124</v>
      </c>
      <c r="C45" s="30">
        <v>32.069999694824219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7"/>
    </row>
    <row r="46" spans="2:16">
      <c r="B46" s="33" t="s">
        <v>124</v>
      </c>
      <c r="C46" s="30">
        <v>31.983999252319336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7"/>
    </row>
    <row r="47" spans="2:16" ht="15.75">
      <c r="B47" s="33" t="s">
        <v>124</v>
      </c>
      <c r="C47" s="30"/>
      <c r="D47" s="4">
        <f>STDEV(C45:C47)</f>
        <v>6.0811496080246434E-2</v>
      </c>
      <c r="E47" s="1">
        <f>AVERAGE(C45:C47)</f>
        <v>32.026999473571777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12.157333056132</v>
      </c>
      <c r="L47" s="1">
        <f>K47-$K$7</f>
        <v>-1.3843339284261038</v>
      </c>
      <c r="M47" s="27">
        <f>SQRT((D47*D47)+(H47*H47))</f>
        <v>7.369112495605426E-2</v>
      </c>
      <c r="N47" s="14"/>
      <c r="O47" s="38">
        <f>POWER(2,-L47)</f>
        <v>2.6105140590776283</v>
      </c>
      <c r="P47" s="26">
        <f>M47/SQRT((COUNT(C45:C47)+COUNT(G45:G47)/2))</f>
        <v>3.938956314735742E-2</v>
      </c>
    </row>
    <row r="48" spans="2:16">
      <c r="B48" s="33" t="s">
        <v>125</v>
      </c>
      <c r="C48" t="s">
        <v>79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7"/>
    </row>
    <row r="49" spans="2:16">
      <c r="B49" s="33" t="s">
        <v>125</v>
      </c>
      <c r="C49" t="s">
        <v>79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7"/>
    </row>
    <row r="50" spans="2:16" ht="15.75">
      <c r="B50" s="33" t="s">
        <v>125</v>
      </c>
      <c r="C50" t="s">
        <v>79</v>
      </c>
      <c r="D50" s="4" t="e">
        <f>STDEV(C48:C50)</f>
        <v>#DIV/0!</v>
      </c>
      <c r="E50" s="1" t="e">
        <f>AVERAGE(C48:C50)</f>
        <v>#DIV/0!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 t="e">
        <f>E50-I50</f>
        <v>#DIV/0!</v>
      </c>
      <c r="L50" s="1" t="e">
        <f>K50-$K$7</f>
        <v>#DIV/0!</v>
      </c>
      <c r="M50" s="27" t="e">
        <f>SQRT((D50*D50)+(H50*H50))</f>
        <v>#DIV/0!</v>
      </c>
      <c r="N50" s="14"/>
      <c r="O50" s="38" t="e">
        <f>POWER(2,-L50)</f>
        <v>#DIV/0!</v>
      </c>
      <c r="P50" s="26" t="e">
        <f>M50/SQRT((COUNT(C48:C50)+COUNT(G48:G50)/2))</f>
        <v>#DIV/0!</v>
      </c>
    </row>
    <row r="51" spans="2:16">
      <c r="B51" s="33" t="s">
        <v>126</v>
      </c>
      <c r="C51" s="30"/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7"/>
    </row>
    <row r="52" spans="2:16">
      <c r="B52" s="33" t="s">
        <v>126</v>
      </c>
      <c r="C52" s="30">
        <v>31.652000427246094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7"/>
    </row>
    <row r="53" spans="2:16" ht="15.75">
      <c r="B53" s="33" t="s">
        <v>126</v>
      </c>
      <c r="C53" s="30">
        <v>32.284000396728516</v>
      </c>
      <c r="D53" s="4">
        <f>STDEV(C51:C53)</f>
        <v>0.44689146413071162</v>
      </c>
      <c r="E53" s="1">
        <f>AVERAGE(C51:C53)</f>
        <v>31.968000411987305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12.544000625610352</v>
      </c>
      <c r="L53" s="1">
        <f>K53-$K$7</f>
        <v>-0.99766635894775213</v>
      </c>
      <c r="M53" s="27">
        <f>SQRT((D53*D53)+(H53*H53))</f>
        <v>0.44777783418210254</v>
      </c>
      <c r="N53" s="14"/>
      <c r="O53" s="39">
        <f>POWER(2,-L53)</f>
        <v>1.9967675016479165</v>
      </c>
      <c r="P53" s="26">
        <f>M53/SQRT((COUNT(C51:C53)+COUNT(G51:G53)/2))</f>
        <v>0.23934732012872872</v>
      </c>
    </row>
    <row r="54" spans="2:16">
      <c r="B54" s="33" t="s">
        <v>127</v>
      </c>
      <c r="C54" t="s">
        <v>79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7"/>
    </row>
    <row r="55" spans="2:16">
      <c r="B55" s="33" t="s">
        <v>127</v>
      </c>
      <c r="C55" s="30">
        <v>35.951999664306641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7"/>
    </row>
    <row r="56" spans="2:16" ht="15.75">
      <c r="B56" s="33" t="s">
        <v>127</v>
      </c>
      <c r="C56" s="30">
        <v>34.073001861572266</v>
      </c>
      <c r="D56" s="4">
        <f>STDEV(C54:C56)</f>
        <v>1.3286520881480992</v>
      </c>
      <c r="E56" s="1">
        <f>AVERAGE(C54:C56)</f>
        <v>35.012500762939453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13.252833684285481</v>
      </c>
      <c r="L56" s="1">
        <f>K56-$K$7</f>
        <v>-0.28883330027262311</v>
      </c>
      <c r="M56" s="27">
        <f>SQRT((D56*D56)+(H56*H56))</f>
        <v>1.3296889412752029</v>
      </c>
      <c r="N56" s="14"/>
      <c r="O56" s="39">
        <f>POWER(2,-L56)</f>
        <v>1.2216519347569188</v>
      </c>
      <c r="P56" s="26">
        <f>M56/SQRT((COUNT(C54:C56)+COUNT(G54:G56)/2))</f>
        <v>0.71074863560485491</v>
      </c>
    </row>
    <row r="57" spans="2:16">
      <c r="B57" s="33" t="s">
        <v>128</v>
      </c>
      <c r="C57" s="30"/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7"/>
    </row>
    <row r="58" spans="2:16">
      <c r="B58" s="33" t="s">
        <v>128</v>
      </c>
      <c r="C58" s="30">
        <v>33.639999389648438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7"/>
    </row>
    <row r="59" spans="2:16" ht="15.75">
      <c r="B59" s="33" t="s">
        <v>128</v>
      </c>
      <c r="C59" s="30">
        <v>33.9010009765625</v>
      </c>
      <c r="D59" s="4">
        <f>STDEV(C57:C59)</f>
        <v>0.18455599200738365</v>
      </c>
      <c r="E59" s="1">
        <f>AVERAGE(C57:C59)</f>
        <v>33.770500183105469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14.267833709716797</v>
      </c>
      <c r="L59" s="1">
        <f>K59-$K$7</f>
        <v>0.72616672515869318</v>
      </c>
      <c r="M59" s="27">
        <f>SQRT((D59*D59)+(H59*H59))</f>
        <v>0.18874121213850809</v>
      </c>
      <c r="N59" s="14"/>
      <c r="O59" s="38">
        <f>POWER(2,-L59)</f>
        <v>0.60450797387129818</v>
      </c>
      <c r="P59" s="26">
        <f>M59/SQRT((COUNT(C57:C59)+COUNT(G57:G59)/2))</f>
        <v>0.10088642151238804</v>
      </c>
    </row>
    <row r="60" spans="2:16">
      <c r="B60" s="33" t="s">
        <v>129</v>
      </c>
      <c r="C60" s="30">
        <v>31.326000213623047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7"/>
    </row>
    <row r="61" spans="2:16">
      <c r="B61" s="33" t="s">
        <v>129</v>
      </c>
      <c r="C61" s="30">
        <v>30.878999710083008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7"/>
    </row>
    <row r="62" spans="2:16" ht="15.75">
      <c r="B62" s="33" t="s">
        <v>129</v>
      </c>
      <c r="C62" s="30">
        <v>30.819000244140625</v>
      </c>
      <c r="D62" s="4">
        <f>STDEV(C60:C62)</f>
        <v>0.27702537643482578</v>
      </c>
      <c r="E62" s="1">
        <f>AVERAGE(C60:C62)</f>
        <v>31.008000055948894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12.858999888102215</v>
      </c>
      <c r="L62" s="1">
        <f>K62-$K$7</f>
        <v>-0.68266709645588897</v>
      </c>
      <c r="M62" s="27">
        <f>SQRT((D62*D62)+(H62*H62))</f>
        <v>0.27797858223048982</v>
      </c>
      <c r="N62" s="14"/>
      <c r="O62" s="38">
        <f>POWER(2,-L62)</f>
        <v>1.6051043550152471</v>
      </c>
      <c r="P62" s="26">
        <f>M62/SQRT((COUNT(C60:C62)+COUNT(G60:G62)/2))</f>
        <v>0.13104036034653446</v>
      </c>
    </row>
    <row r="63" spans="2:16">
      <c r="B63" s="33" t="s">
        <v>130</v>
      </c>
      <c r="C63" s="30">
        <v>33.734001159667969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7"/>
    </row>
    <row r="64" spans="2:16">
      <c r="B64" s="33" t="s">
        <v>130</v>
      </c>
      <c r="C64" s="30"/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7"/>
    </row>
    <row r="65" spans="2:16" ht="15.75">
      <c r="B65" s="33" t="s">
        <v>130</v>
      </c>
      <c r="C65" s="30">
        <v>33.731998443603516</v>
      </c>
      <c r="D65" s="4">
        <f>STDEV(C63:C65)</f>
        <v>1.4161341099660394E-3</v>
      </c>
      <c r="E65" s="1">
        <f>AVERAGE(C63:C65)</f>
        <v>33.732999801635742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15.380332946777344</v>
      </c>
      <c r="L65" s="1">
        <f>K65-$K$7</f>
        <v>1.8386659622192401</v>
      </c>
      <c r="M65" s="27">
        <f>SQRT((D65*D65)+(H65*H65))</f>
        <v>3.040292140304959E-2</v>
      </c>
      <c r="N65" s="14"/>
      <c r="O65" s="38">
        <f>POWER(2,-L65)</f>
        <v>0.27958018850278255</v>
      </c>
      <c r="P65" s="26">
        <f>M65/SQRT((COUNT(C63:C65)+COUNT(G63:G65)/2))</f>
        <v>1.6251045063889722E-2</v>
      </c>
    </row>
    <row r="66" spans="2:16">
      <c r="B66" s="33" t="s">
        <v>131</v>
      </c>
      <c r="C66" s="30">
        <v>33.458000183105469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7"/>
    </row>
    <row r="67" spans="2:16">
      <c r="B67" s="33" t="s">
        <v>131</v>
      </c>
      <c r="C67" s="30">
        <v>32.7239990234375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7"/>
    </row>
    <row r="68" spans="2:16" ht="15.75">
      <c r="B68" s="33" t="s">
        <v>131</v>
      </c>
      <c r="C68" t="s">
        <v>79</v>
      </c>
      <c r="D68" s="4">
        <f>STDEV(C66:C68)</f>
        <v>0.51901719740001051</v>
      </c>
      <c r="E68" s="1">
        <f>AVERAGE(C66:C68)</f>
        <v>33.090999603271484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14.179333368937176</v>
      </c>
      <c r="L68" s="1">
        <f>K68-$K$7</f>
        <v>0.63766638437907197</v>
      </c>
      <c r="M68" s="27">
        <f>SQRT((D68*D68)+(H68*H68))</f>
        <v>0.51928815776672677</v>
      </c>
      <c r="N68" s="14"/>
      <c r="O68" s="39">
        <f>POWER(2,-L68)</f>
        <v>0.6427517845116788</v>
      </c>
      <c r="P68" s="26">
        <f>M68/SQRT((COUNT(C66:C68)+COUNT(G66:G68)/2))</f>
        <v>0.27757119591030072</v>
      </c>
    </row>
    <row r="69" spans="2:16">
      <c r="B69" s="33" t="s">
        <v>132</v>
      </c>
      <c r="C69" s="30"/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7"/>
    </row>
    <row r="70" spans="2:16">
      <c r="B70" s="33" t="s">
        <v>132</v>
      </c>
      <c r="C70" s="30">
        <v>30.875999450683594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7"/>
    </row>
    <row r="71" spans="2:16" ht="15.75">
      <c r="B71" s="33" t="s">
        <v>132</v>
      </c>
      <c r="C71" s="30">
        <v>31.204999923706055</v>
      </c>
      <c r="D71" s="4">
        <f>STDEV(C69:C71)</f>
        <v>0.23263846548776393</v>
      </c>
      <c r="E71" s="1">
        <f>AVERAGE(C69:C71)</f>
        <v>31.040499687194824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12.358166058858234</v>
      </c>
      <c r="L71" s="1">
        <f>K71-$K$7</f>
        <v>-1.1835009256998692</v>
      </c>
      <c r="M71" s="27">
        <f>SQRT((D71*D71)+(H71*H71))</f>
        <v>0.24007286304272843</v>
      </c>
      <c r="N71" s="14"/>
      <c r="O71" s="38">
        <f>POWER(2,-L71)</f>
        <v>2.2712726878810061</v>
      </c>
      <c r="P71" s="26">
        <f>M71/SQRT((COUNT(C69:C71)+COUNT(G69:G71)/2))</f>
        <v>0.12832434305254195</v>
      </c>
    </row>
    <row r="72" spans="2:16">
      <c r="B72" s="33" t="s">
        <v>133</v>
      </c>
      <c r="C72" s="30">
        <v>31.468999862670898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7"/>
    </row>
    <row r="73" spans="2:16">
      <c r="B73" s="33" t="s">
        <v>133</v>
      </c>
      <c r="C73" s="30">
        <v>32.141998291015625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7"/>
    </row>
    <row r="74" spans="2:16" ht="15.75">
      <c r="B74" s="33" t="s">
        <v>133</v>
      </c>
      <c r="C74" s="30"/>
      <c r="D74" s="4">
        <f>STDEV(C72:C74)</f>
        <v>0.47588175241044495</v>
      </c>
      <c r="E74" s="1">
        <f>AVERAGE(C72:C74)</f>
        <v>31.805499076843262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14.401165326436359</v>
      </c>
      <c r="L74" s="1">
        <f>K74-$K$7</f>
        <v>0.8594983418782558</v>
      </c>
      <c r="M74" s="27">
        <f>SQRT((D74*D74)+(H74*H74))</f>
        <v>0.47681626626150697</v>
      </c>
      <c r="N74" s="14"/>
      <c r="O74" s="39">
        <f>POWER(2,-L74)</f>
        <v>0.55114417007854188</v>
      </c>
      <c r="P74" s="26">
        <f>M74/SQRT((COUNT(C72:C74)+COUNT(G72:G74)/2))</f>
        <v>0.25486901497019115</v>
      </c>
    </row>
    <row r="75" spans="2:16">
      <c r="B75" s="33" t="s">
        <v>134</v>
      </c>
      <c r="C75" s="30">
        <v>32.141998291015625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7"/>
    </row>
    <row r="76" spans="2:16">
      <c r="B76" s="33" t="s">
        <v>134</v>
      </c>
      <c r="C76" s="30">
        <v>32.638999938964844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7"/>
    </row>
    <row r="77" spans="2:16" ht="15.75">
      <c r="B77" s="33" t="s">
        <v>134</v>
      </c>
      <c r="C77" s="30"/>
      <c r="D77" s="4">
        <f>STDEV(C75:C77)</f>
        <v>0.35143323552578176</v>
      </c>
      <c r="E77" s="1">
        <f>AVERAGE(C75:C77)</f>
        <v>32.390499114990234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14.275165557861328</v>
      </c>
      <c r="L77" s="1">
        <f>K77-$K$7</f>
        <v>0.73349857330322443</v>
      </c>
      <c r="M77" s="27">
        <f>SQRT((D77*D77)+(H77*H77))</f>
        <v>0.35169540659996107</v>
      </c>
      <c r="N77" s="14"/>
      <c r="O77" s="38">
        <f>POWER(2,-L77)</f>
        <v>0.60144362737761314</v>
      </c>
      <c r="P77" s="26">
        <f>M77/SQRT((COUNT(C75:C77)+COUNT(G75:G77)/2))</f>
        <v>0.18798910228560131</v>
      </c>
    </row>
    <row r="78" spans="2:16">
      <c r="B78" s="33" t="s">
        <v>135</v>
      </c>
      <c r="C78" s="30"/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7"/>
    </row>
    <row r="79" spans="2:16">
      <c r="B79" s="33" t="s">
        <v>135</v>
      </c>
      <c r="C79" s="30">
        <v>31.909000396728516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7"/>
    </row>
    <row r="80" spans="2:16" ht="15.75">
      <c r="B80" s="33" t="s">
        <v>135</v>
      </c>
      <c r="C80" s="30">
        <v>32.654998779296875</v>
      </c>
      <c r="D80" s="4">
        <f>STDEV(C78:C80)</f>
        <v>0.52750051506828322</v>
      </c>
      <c r="E80" s="1">
        <f>AVERAGE(C78:C80)</f>
        <v>32.281999588012695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12.986666361490887</v>
      </c>
      <c r="L80" s="1">
        <f>K80-$K$7</f>
        <v>-0.55500062306721709</v>
      </c>
      <c r="M80" s="27">
        <f>SQRT((D80*D80)+(H80*H80))</f>
        <v>0.52971892210420357</v>
      </c>
      <c r="N80" s="14"/>
      <c r="O80" s="39">
        <f>POWER(2,-L80)</f>
        <v>1.4691692677790062</v>
      </c>
      <c r="P80" s="26">
        <f>M80/SQRT((COUNT(C78:C80)+COUNT(G78:G80)/2))</f>
        <v>0.28314667397216048</v>
      </c>
    </row>
    <row r="81" spans="2:16">
      <c r="B81" s="33" t="s">
        <v>136</v>
      </c>
      <c r="C81" s="30">
        <v>33.887001037597656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7"/>
    </row>
    <row r="82" spans="2:16">
      <c r="B82" s="33" t="s">
        <v>136</v>
      </c>
      <c r="C82" t="s">
        <v>79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7"/>
    </row>
    <row r="83" spans="2:16" ht="15.75">
      <c r="B83" s="33" t="s">
        <v>136</v>
      </c>
      <c r="C83" t="s">
        <v>79</v>
      </c>
      <c r="D83" s="4" t="e">
        <f>STDEV(C81:C83)</f>
        <v>#DIV/0!</v>
      </c>
      <c r="E83" s="1">
        <f>AVERAGE(C81:C83)</f>
        <v>33.887001037597656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13.283667882283527</v>
      </c>
      <c r="L83" s="1">
        <f>K83-$K$7</f>
        <v>-0.25799910227457623</v>
      </c>
      <c r="M83" s="27" t="e">
        <f>SQRT((D83*D83)+(H83*H83))</f>
        <v>#DIV/0!</v>
      </c>
      <c r="N83" s="14"/>
      <c r="O83" s="39">
        <f>POWER(2,-L83)</f>
        <v>1.1958190526704957</v>
      </c>
      <c r="P83" s="26" t="e">
        <f>M83/SQRT((COUNT(C81:C83)+COUNT(G81:G83)/2))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workbookViewId="0">
      <selection activeCell="O11" sqref="O11:O215"/>
    </sheetView>
  </sheetViews>
  <sheetFormatPr defaultRowHeight="12.75"/>
  <cols>
    <col min="1" max="1" width="0.7109375" customWidth="1"/>
    <col min="2" max="2" width="21.140625" style="33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6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4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27.222000122070313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7"/>
    </row>
    <row r="6" spans="2:16">
      <c r="B6" s="35" t="s">
        <v>4</v>
      </c>
      <c r="C6" s="30">
        <v>27.721000671386719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7"/>
    </row>
    <row r="7" spans="2:16" ht="15.75">
      <c r="B7" s="35"/>
      <c r="C7" s="30">
        <v>27.829000473022461</v>
      </c>
      <c r="D7" s="4">
        <f>STDEV(C5:C8)</f>
        <v>0.32380933984548466</v>
      </c>
      <c r="E7" s="1">
        <f>AVERAGE(C5:C8)</f>
        <v>27.590667088826496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13.541666984558104</v>
      </c>
      <c r="L7" s="1">
        <f>K7-$K$7</f>
        <v>0</v>
      </c>
      <c r="M7" s="27">
        <f>SQRT((D7*D7)+(H7*H7))</f>
        <v>0.32561249686643606</v>
      </c>
      <c r="N7" s="14"/>
      <c r="O7" s="38">
        <f>POWER(2,-L7)</f>
        <v>1</v>
      </c>
      <c r="P7" s="26">
        <f>M7/SQRT((COUNT(C5:C8)+COUNT(G5:G8)/2))</f>
        <v>0.15349520304889361</v>
      </c>
    </row>
    <row r="8" spans="2:16">
      <c r="B8" s="35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7"/>
    </row>
    <row r="9" spans="2:16">
      <c r="B9" s="33" t="s">
        <v>9</v>
      </c>
      <c r="C9" s="30">
        <v>31.767000198364258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7"/>
    </row>
    <row r="10" spans="2:16">
      <c r="B10" s="33" t="s">
        <v>9</v>
      </c>
      <c r="C10" s="30">
        <v>32.83599853515625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7"/>
    </row>
    <row r="11" spans="2:16" ht="15.75">
      <c r="B11" s="33" t="s">
        <v>9</v>
      </c>
      <c r="C11" t="s">
        <v>79</v>
      </c>
      <c r="D11" s="4">
        <f>STDEV(C9:C11)</f>
        <v>0.75589597302275846</v>
      </c>
      <c r="E11" s="1">
        <f>AVERAGE(C9:C11)</f>
        <v>32.301499366760254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14.986832618713379</v>
      </c>
      <c r="L11" s="1">
        <f>K11-$K$7</f>
        <v>1.4451656341552752</v>
      </c>
      <c r="M11" s="27">
        <f>SQRT((D11*D11)+(H11*H11))</f>
        <v>0.77273268321592414</v>
      </c>
      <c r="N11" s="14"/>
      <c r="O11" s="39">
        <f>POWER(2,-L11)</f>
        <v>0.36724999235065853</v>
      </c>
      <c r="P11" s="26">
        <f>M11/SQRT((COUNT(C9:C11)+COUNT(G9:G11)/2))</f>
        <v>0.41304299316521581</v>
      </c>
    </row>
    <row r="12" spans="2:16">
      <c r="B12" s="33" t="s">
        <v>10</v>
      </c>
      <c r="C12" s="30"/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7"/>
    </row>
    <row r="13" spans="2:16">
      <c r="B13" s="33" t="s">
        <v>10</v>
      </c>
      <c r="C13" s="30">
        <v>32.064998626708984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7"/>
    </row>
    <row r="14" spans="2:16" ht="15.75">
      <c r="B14" s="33" t="s">
        <v>10</v>
      </c>
      <c r="C14" s="30">
        <v>32.520000457763672</v>
      </c>
      <c r="D14" s="4">
        <f>STDEV(C12:C14)</f>
        <v>0.32173488019106539</v>
      </c>
      <c r="E14" s="1">
        <f>AVERAGE(C12:C14)</f>
        <v>32.292499542236328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13.149499257405598</v>
      </c>
      <c r="L14" s="1">
        <f>K14-$K$7</f>
        <v>-0.39216772715250592</v>
      </c>
      <c r="M14" s="27">
        <f>SQRT((D14*D14)+(H14*H14))</f>
        <v>0.32196324907873763</v>
      </c>
      <c r="N14" s="14"/>
      <c r="O14" s="38">
        <f>POWER(2,-L14)</f>
        <v>1.312363820619753</v>
      </c>
      <c r="P14" s="26">
        <f>M14/SQRT((COUNT(C12:C14)+COUNT(G12:G14)/2))</f>
        <v>0.17209659559788529</v>
      </c>
    </row>
    <row r="15" spans="2:16">
      <c r="B15" s="33" t="s">
        <v>11</v>
      </c>
      <c r="C15" s="30">
        <v>31.517999649047852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7"/>
    </row>
    <row r="16" spans="2:16">
      <c r="B16" s="33" t="s">
        <v>11</v>
      </c>
      <c r="C16" s="30">
        <v>30.811000823974609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7"/>
    </row>
    <row r="17" spans="2:16" ht="15.75">
      <c r="B17" s="33" t="s">
        <v>11</v>
      </c>
      <c r="C17" s="30">
        <v>31.319000244140625</v>
      </c>
      <c r="D17" s="4">
        <f>STDEV(C15:C17)</f>
        <v>0.36458001241083976</v>
      </c>
      <c r="E17" s="1">
        <f>AVERAGE(C15:C17)</f>
        <v>31.216000239054363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13.688666661580406</v>
      </c>
      <c r="L17" s="1">
        <f>K17-$K$7</f>
        <v>0.14699967702230232</v>
      </c>
      <c r="M17" s="27">
        <f>SQRT((D17*D17)+(H17*H17))</f>
        <v>0.36575392077598995</v>
      </c>
      <c r="N17" s="14"/>
      <c r="O17" s="38">
        <f>POWER(2,-L17)</f>
        <v>0.90312671233575259</v>
      </c>
      <c r="P17" s="26">
        <f>M17/SQRT((COUNT(C15:C17)+COUNT(G15:G17)/2))</f>
        <v>0.17241805175084651</v>
      </c>
    </row>
    <row r="18" spans="2:16">
      <c r="B18" s="33" t="s">
        <v>12</v>
      </c>
      <c r="C18" s="30">
        <v>31.461000442504883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7"/>
    </row>
    <row r="19" spans="2:16">
      <c r="B19" s="33" t="s">
        <v>12</v>
      </c>
      <c r="C19" s="30">
        <v>31.854000091552734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7"/>
    </row>
    <row r="20" spans="2:16" ht="15.75">
      <c r="B20" s="33" t="s">
        <v>12</v>
      </c>
      <c r="C20" s="30">
        <v>32.074001312255859</v>
      </c>
      <c r="D20" s="4">
        <f>STDEV(C18:C20)</f>
        <v>0.31054235555921583</v>
      </c>
      <c r="E20" s="1">
        <f>AVERAGE(C18:C20)</f>
        <v>31.79633394877116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13.867667516072594</v>
      </c>
      <c r="L20" s="1">
        <f>K20-$K$7</f>
        <v>0.32600053151448982</v>
      </c>
      <c r="M20" s="27">
        <f>SQRT((D20*D20)+(H20*H20))</f>
        <v>0.31068133964999484</v>
      </c>
      <c r="N20" s="14"/>
      <c r="O20" s="38">
        <f>POWER(2,-L20)</f>
        <v>0.79774494590556477</v>
      </c>
      <c r="P20" s="26">
        <f>M20/SQRT((COUNT(C18:C20)+COUNT(G18:G20)/2))</f>
        <v>0.14645658803642159</v>
      </c>
    </row>
    <row r="21" spans="2:16">
      <c r="B21" s="33" t="s">
        <v>13</v>
      </c>
      <c r="C21" s="30">
        <v>31.281999588012695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7"/>
    </row>
    <row r="22" spans="2:16">
      <c r="B22" s="33" t="s">
        <v>13</v>
      </c>
      <c r="C22" s="30"/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7"/>
    </row>
    <row r="23" spans="2:16" ht="15.75">
      <c r="B23" s="33" t="s">
        <v>13</v>
      </c>
      <c r="C23" s="30">
        <v>31.408000946044922</v>
      </c>
      <c r="D23" s="4">
        <f>STDEV(C21:C23)</f>
        <v>8.9096414703301458E-2</v>
      </c>
      <c r="E23" s="1">
        <f>AVERAGE(C21:C23)</f>
        <v>31.345000267028809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14.369666735331219</v>
      </c>
      <c r="L23" s="1">
        <f>K23-$K$7</f>
        <v>0.82799975077311494</v>
      </c>
      <c r="M23" s="27">
        <f>SQRT((D23*D23)+(H23*H23))</f>
        <v>0.10633654630998575</v>
      </c>
      <c r="N23" s="14"/>
      <c r="O23" s="38">
        <f>POWER(2,-L23)</f>
        <v>0.56330971156089804</v>
      </c>
      <c r="P23" s="26">
        <f>M23/SQRT((COUNT(C21:C23)+COUNT(G21:G23)/2))</f>
        <v>5.6839274854969639E-2</v>
      </c>
    </row>
    <row r="24" spans="2:16">
      <c r="B24" s="33" t="s">
        <v>14</v>
      </c>
      <c r="C24" s="30"/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7"/>
    </row>
    <row r="25" spans="2:16">
      <c r="B25" s="33" t="s">
        <v>14</v>
      </c>
      <c r="C25" s="30">
        <v>30.958999633789063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7"/>
    </row>
    <row r="26" spans="2:16" ht="15.75">
      <c r="B26" s="33" t="s">
        <v>14</v>
      </c>
      <c r="C26" s="30">
        <v>30.533000946044922</v>
      </c>
      <c r="D26" s="4">
        <f>STDEV(C24:C26)</f>
        <v>0.30122656088045241</v>
      </c>
      <c r="E26" s="1">
        <f>AVERAGE(C24:C26)</f>
        <v>30.746000289916992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12.84166653951009</v>
      </c>
      <c r="L26" s="1">
        <f>K26-$K$7</f>
        <v>-0.70000044504801373</v>
      </c>
      <c r="M26" s="27">
        <f>SQRT((D26*D26)+(H26*H26))</f>
        <v>0.3046879551795883</v>
      </c>
      <c r="N26" s="14"/>
      <c r="O26" s="38">
        <f>POWER(2,-L26)</f>
        <v>1.6245052938459208</v>
      </c>
      <c r="P26" s="26">
        <f>M26/SQRT((COUNT(C24:C26)+COUNT(G24:G26)/2))</f>
        <v>0.16286256259410772</v>
      </c>
    </row>
    <row r="27" spans="2:16">
      <c r="B27" s="33" t="s">
        <v>15</v>
      </c>
      <c r="C27" s="30">
        <v>30.233999252319336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7"/>
    </row>
    <row r="28" spans="2:16">
      <c r="B28" s="33" t="s">
        <v>15</v>
      </c>
      <c r="C28" s="30">
        <v>30.139999389648438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7"/>
    </row>
    <row r="29" spans="2:16" ht="15.75">
      <c r="B29" s="33" t="s">
        <v>15</v>
      </c>
      <c r="C29" s="30"/>
      <c r="D29" s="4">
        <f>STDEV(C27:C29)</f>
        <v>6.6467940325196498E-2</v>
      </c>
      <c r="E29" s="1">
        <f>AVERAGE(C27:C29)</f>
        <v>30.186999320983887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12.670999526977539</v>
      </c>
      <c r="L29" s="1">
        <f>K29-$K$7</f>
        <v>-0.87066745758056463</v>
      </c>
      <c r="M29" s="27">
        <f>SQRT((D29*D29)+(H29*H29))</f>
        <v>0.11002644543926662</v>
      </c>
      <c r="N29" s="14"/>
      <c r="O29" s="38">
        <f>POWER(2,-L29)</f>
        <v>1.8285086576388025</v>
      </c>
      <c r="P29" s="26">
        <f>M29/SQRT((COUNT(C27:C29)+COUNT(G27:G29)/2))</f>
        <v>6.3523797892338266E-2</v>
      </c>
    </row>
    <row r="30" spans="2:16">
      <c r="B30" s="33" t="s">
        <v>16</v>
      </c>
      <c r="C30" s="30"/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7"/>
    </row>
    <row r="31" spans="2:16">
      <c r="B31" s="33" t="s">
        <v>16</v>
      </c>
      <c r="C31" s="30">
        <v>30.687999725341797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7"/>
    </row>
    <row r="32" spans="2:16" ht="15.75">
      <c r="B32" s="33" t="s">
        <v>16</v>
      </c>
      <c r="C32" s="30">
        <v>30.586000442504883</v>
      </c>
      <c r="D32" s="4">
        <f>STDEV(C30:C32)</f>
        <v>7.2124384570146569E-2</v>
      </c>
      <c r="E32" s="1">
        <f>AVERAGE(C30:C32)</f>
        <v>30.63700008392334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12.61066722869873</v>
      </c>
      <c r="L32" s="1">
        <f>K32-$K$7</f>
        <v>-0.93099975585937322</v>
      </c>
      <c r="M32" s="27">
        <f>SQRT((D32*D32)+(H32*H32))</f>
        <v>0.1149098356770922</v>
      </c>
      <c r="N32" s="14"/>
      <c r="O32" s="38">
        <f>POWER(2,-L32)</f>
        <v>1.9065967679317146</v>
      </c>
      <c r="P32" s="26">
        <f>M32/SQRT((COUNT(C30:C32)+COUNT(G30:G32)/2))</f>
        <v>6.1421890782024549E-2</v>
      </c>
    </row>
    <row r="33" spans="2:16">
      <c r="B33" s="33" t="s">
        <v>17</v>
      </c>
      <c r="C33" s="30">
        <v>30.392000198364258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7"/>
    </row>
    <row r="34" spans="2:16">
      <c r="B34" s="33" t="s">
        <v>17</v>
      </c>
      <c r="C34" s="30"/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7"/>
    </row>
    <row r="35" spans="2:16" ht="15.75">
      <c r="B35" s="33" t="s">
        <v>17</v>
      </c>
      <c r="C35" s="30">
        <v>30.343999862670898</v>
      </c>
      <c r="D35" s="4">
        <f>STDEV(C33:C35)</f>
        <v>3.3941362868005094E-2</v>
      </c>
      <c r="E35" s="1">
        <f>AVERAGE(C33:C35)</f>
        <v>30.368000030517578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13.049333572387695</v>
      </c>
      <c r="L35" s="1">
        <f>K35-$K$7</f>
        <v>-0.49233341217040838</v>
      </c>
      <c r="M35" s="27">
        <f>SQRT((D35*D35)+(H35*H35))</f>
        <v>0.22706395515266342</v>
      </c>
      <c r="N35" s="14"/>
      <c r="O35" s="38">
        <f>POWER(2,-L35)</f>
        <v>1.4067182601534141</v>
      </c>
      <c r="P35" s="26">
        <f>M35/SQRT((COUNT(C33:C35)+COUNT(G33:G35)/2))</f>
        <v>0.12137078929529573</v>
      </c>
    </row>
    <row r="36" spans="2:16">
      <c r="B36" s="33" t="s">
        <v>18</v>
      </c>
      <c r="C36" s="30"/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7"/>
    </row>
    <row r="37" spans="2:16">
      <c r="B37" s="33" t="s">
        <v>18</v>
      </c>
      <c r="C37" s="30">
        <v>29.315000534057617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7"/>
    </row>
    <row r="38" spans="2:16" ht="15.75">
      <c r="B38" s="33" t="s">
        <v>18</v>
      </c>
      <c r="C38" s="30">
        <v>29.780000686645508</v>
      </c>
      <c r="D38" s="4">
        <f>STDEV(C36:C38)</f>
        <v>0.32880476114767676</v>
      </c>
      <c r="E38" s="1">
        <f>AVERAGE(C36:C38)</f>
        <v>29.547500610351563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11.645833969116211</v>
      </c>
      <c r="L38" s="1">
        <f>K38-$K$7</f>
        <v>-1.8958330154418928</v>
      </c>
      <c r="M38" s="27">
        <f>SQRT((D38*D38)+(H38*H38))</f>
        <v>0.32951012405580821</v>
      </c>
      <c r="N38" s="14"/>
      <c r="O38" s="38">
        <f>POWER(2,-L38)</f>
        <v>3.7213678766216227</v>
      </c>
      <c r="P38" s="26">
        <f>M38/SQRT((COUNT(C36:C38)+COUNT(G36:G38)/2))</f>
        <v>0.17613056995574466</v>
      </c>
    </row>
    <row r="39" spans="2:16">
      <c r="B39" s="33" t="s">
        <v>19</v>
      </c>
      <c r="C39" s="30">
        <v>30.395000457763672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7"/>
    </row>
    <row r="40" spans="2:16">
      <c r="B40" s="33" t="s">
        <v>19</v>
      </c>
      <c r="C40" s="30"/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7"/>
    </row>
    <row r="41" spans="2:16" ht="15.75">
      <c r="B41" s="33" t="s">
        <v>19</v>
      </c>
      <c r="C41" s="30">
        <v>30.438999176025391</v>
      </c>
      <c r="D41" s="4">
        <f>STDEV(C39:C41)</f>
        <v>3.1111792046377713E-2</v>
      </c>
      <c r="E41" s="1">
        <f>AVERAGE(C39:C41)</f>
        <v>30.416999816894531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13.855666478474934</v>
      </c>
      <c r="L41" s="1">
        <f>K41-$K$7</f>
        <v>0.31399949391683002</v>
      </c>
      <c r="M41" s="27">
        <f>SQRT((D41*D41)+(H41*H41))</f>
        <v>0.1802837441642933</v>
      </c>
      <c r="N41" s="14"/>
      <c r="O41" s="38">
        <f>POWER(2,-L41)</f>
        <v>0.80440865312047616</v>
      </c>
      <c r="P41" s="26">
        <f>M41/SQRT((COUNT(C39:C41)+COUNT(G39:G41)/2))</f>
        <v>9.6365714723941634E-2</v>
      </c>
    </row>
    <row r="42" spans="2:16">
      <c r="B42" s="33" t="s">
        <v>20</v>
      </c>
      <c r="C42" s="30">
        <v>32.566001892089844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7"/>
    </row>
    <row r="43" spans="2:16">
      <c r="B43" s="33" t="s">
        <v>20</v>
      </c>
      <c r="C43" t="s">
        <v>79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7"/>
    </row>
    <row r="44" spans="2:16" ht="15.75">
      <c r="B44" s="33" t="s">
        <v>20</v>
      </c>
      <c r="C44" t="s">
        <v>79</v>
      </c>
      <c r="D44" s="4" t="e">
        <f>STDEV(C42:C44)</f>
        <v>#DIV/0!</v>
      </c>
      <c r="E44" s="1">
        <f>AVERAGE(C42:C44)</f>
        <v>32.566001892089844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13.460668563842773</v>
      </c>
      <c r="L44" s="1">
        <f>K44-$K$7</f>
        <v>-8.0998420715330255E-2</v>
      </c>
      <c r="M44" s="27" t="e">
        <f>SQRT((D44*D44)+(H44*H44))</f>
        <v>#DIV/0!</v>
      </c>
      <c r="N44" s="14"/>
      <c r="O44" s="39">
        <f>POWER(2,-L44)</f>
        <v>1.0577498057237096</v>
      </c>
      <c r="P44" s="26" t="e">
        <f>M44/SQRT((COUNT(C42:C44)+COUNT(G42:G44)/2))</f>
        <v>#DIV/0!</v>
      </c>
    </row>
    <row r="45" spans="2:16">
      <c r="B45" s="33" t="s">
        <v>21</v>
      </c>
      <c r="C45" s="30">
        <v>28.818000793457031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7"/>
    </row>
    <row r="46" spans="2:16">
      <c r="B46" s="33" t="s">
        <v>21</v>
      </c>
      <c r="C46" s="30">
        <v>28.648000717163086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7"/>
    </row>
    <row r="47" spans="2:16" ht="15.75">
      <c r="B47" s="33" t="s">
        <v>21</v>
      </c>
      <c r="C47" s="30">
        <v>28.985000610351563</v>
      </c>
      <c r="D47" s="4">
        <f>STDEV(C45:C47)</f>
        <v>0.16850217248441179</v>
      </c>
      <c r="E47" s="1">
        <f>AVERAGE(C45:C47)</f>
        <v>28.817000706990559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11.894000371297199</v>
      </c>
      <c r="L47" s="1">
        <f>K47-$K$7</f>
        <v>-1.6476666132609044</v>
      </c>
      <c r="M47" s="27">
        <f>SQRT((D47*D47)+(H47*H47))</f>
        <v>0.17534254304328425</v>
      </c>
      <c r="N47" s="14"/>
      <c r="O47" s="38">
        <f>POWER(2,-L47)</f>
        <v>3.133264610300655</v>
      </c>
      <c r="P47" s="26">
        <f>M47/SQRT((COUNT(C45:C47)+COUNT(G45:G47)/2))</f>
        <v>8.2657267477600271E-2</v>
      </c>
    </row>
    <row r="48" spans="2:16">
      <c r="B48" s="33" t="s">
        <v>22</v>
      </c>
      <c r="C48" s="30">
        <v>31.406999588012695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7"/>
    </row>
    <row r="49" spans="2:16">
      <c r="B49" s="33" t="s">
        <v>22</v>
      </c>
      <c r="C49" s="30">
        <v>31.507999420166016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7"/>
    </row>
    <row r="50" spans="2:16" ht="15.75">
      <c r="B50" s="33" t="s">
        <v>22</v>
      </c>
      <c r="C50" s="30"/>
      <c r="D50" s="4">
        <f>STDEV(C48:C50)</f>
        <v>7.1417666214315889E-2</v>
      </c>
      <c r="E50" s="1">
        <f>AVERAGE(C48:C50)</f>
        <v>31.457499504089355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12.584499677022297</v>
      </c>
      <c r="L50" s="1">
        <f>K50-$K$7</f>
        <v>-0.9571673075358067</v>
      </c>
      <c r="M50" s="27">
        <f>SQRT((D50*D50)+(H50*H50))</f>
        <v>9.2262877602759905E-2</v>
      </c>
      <c r="N50" s="14"/>
      <c r="O50" s="38">
        <f>POWER(2,-L50)</f>
        <v>1.9414940791194042</v>
      </c>
      <c r="P50" s="26">
        <f>M50/SQRT((COUNT(C48:C50)+COUNT(G48:G50)/2))</f>
        <v>4.9316582501055237E-2</v>
      </c>
    </row>
    <row r="51" spans="2:16">
      <c r="B51" s="33" t="s">
        <v>23</v>
      </c>
      <c r="C51" s="30">
        <v>33.744998931884766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7"/>
    </row>
    <row r="52" spans="2:16">
      <c r="B52" s="33" t="s">
        <v>23</v>
      </c>
      <c r="C52" s="30"/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7"/>
    </row>
    <row r="53" spans="2:16" ht="15.75">
      <c r="B53" s="33" t="s">
        <v>23</v>
      </c>
      <c r="C53" s="30">
        <v>33.678001403808594</v>
      </c>
      <c r="D53" s="4">
        <f>STDEV(C51:C53)</f>
        <v>4.7374406425397239E-2</v>
      </c>
      <c r="E53" s="1">
        <f>AVERAGE(C51:C53)</f>
        <v>33.71150016784668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15.656166712443035</v>
      </c>
      <c r="L53" s="1">
        <f>K53-$K$7</f>
        <v>2.1144997278849313</v>
      </c>
      <c r="M53" s="27">
        <f>SQRT((D53*D53)+(H53*H53))</f>
        <v>0.14362681253385706</v>
      </c>
      <c r="N53" s="14"/>
      <c r="O53" s="38">
        <f>POWER(2,-L53)</f>
        <v>0.23092564008463337</v>
      </c>
      <c r="P53" s="26">
        <f>M53/SQRT((COUNT(C51:C53)+COUNT(G51:G53)/2))</f>
        <v>7.6771760579443196E-2</v>
      </c>
    </row>
    <row r="54" spans="2:16">
      <c r="B54" s="33" t="s">
        <v>24</v>
      </c>
      <c r="C54" s="30"/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7"/>
    </row>
    <row r="55" spans="2:16">
      <c r="B55" s="33" t="s">
        <v>24</v>
      </c>
      <c r="C55" s="30">
        <v>31.639999389648438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7"/>
    </row>
    <row r="56" spans="2:16" ht="15.75">
      <c r="B56" s="33" t="s">
        <v>24</v>
      </c>
      <c r="C56" s="30">
        <v>31.768999099731445</v>
      </c>
      <c r="D56" s="4">
        <f>STDEV(C54:C56)</f>
        <v>9.1216569770793468E-2</v>
      </c>
      <c r="E56" s="1">
        <f>AVERAGE(C54:C56)</f>
        <v>31.704499244689941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14.636832237243652</v>
      </c>
      <c r="L56" s="1">
        <f>K56-$K$7</f>
        <v>1.0951652526855487</v>
      </c>
      <c r="M56" s="27">
        <f>SQRT((D56*D56)+(H56*H56))</f>
        <v>9.5214627138450789E-2</v>
      </c>
      <c r="N56" s="14"/>
      <c r="O56" s="38">
        <f>POWER(2,-L56)</f>
        <v>0.46808250440131194</v>
      </c>
      <c r="P56" s="26">
        <f>M56/SQRT((COUNT(C54:C56)+COUNT(G54:G56)/2))</f>
        <v>5.0894358994501572E-2</v>
      </c>
    </row>
    <row r="57" spans="2:16">
      <c r="B57" s="33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7"/>
    </row>
    <row r="58" spans="2:16">
      <c r="B58" s="33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7"/>
    </row>
    <row r="59" spans="2:16" ht="15.75">
      <c r="B59" s="33" t="s">
        <v>25</v>
      </c>
      <c r="C59" t="s">
        <v>79</v>
      </c>
      <c r="D59" s="4" t="e">
        <f>STDEV(C57:C59)</f>
        <v>#DIV/0!</v>
      </c>
      <c r="E59" s="1" t="e">
        <f>AVERAGE(C57:C59)</f>
        <v>#DIV/0!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 t="e">
        <f>E59-I59</f>
        <v>#DIV/0!</v>
      </c>
      <c r="L59" s="1" t="e">
        <f>K59-$K$7</f>
        <v>#DIV/0!</v>
      </c>
      <c r="M59" s="27" t="e">
        <f>SQRT((D59*D59)+(H59*H59))</f>
        <v>#DIV/0!</v>
      </c>
      <c r="N59" s="14"/>
      <c r="O59" s="38" t="e">
        <f>POWER(2,-L59)</f>
        <v>#DIV/0!</v>
      </c>
      <c r="P59" s="26" t="e">
        <f>M59/SQRT((COUNT(C57:C59)+COUNT(G57:G59)/2))</f>
        <v>#DIV/0!</v>
      </c>
    </row>
    <row r="60" spans="2:16">
      <c r="B60" s="33" t="s">
        <v>26</v>
      </c>
      <c r="C60" s="30">
        <v>29.916000366210938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7"/>
    </row>
    <row r="61" spans="2:16">
      <c r="B61" s="33" t="s">
        <v>26</v>
      </c>
      <c r="C61" s="30">
        <v>29.589000701904297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7"/>
    </row>
    <row r="62" spans="2:16" ht="15.75">
      <c r="B62" s="33" t="s">
        <v>26</v>
      </c>
      <c r="C62" s="30">
        <v>29.521999359130859</v>
      </c>
      <c r="D62" s="4">
        <f>STDEV(C60:C62)</f>
        <v>0.21081380171856834</v>
      </c>
      <c r="E62" s="1">
        <f>AVERAGE(C60:C62)</f>
        <v>29.675666809082031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13.331000010172527</v>
      </c>
      <c r="L62" s="1">
        <f>K62-$K$7</f>
        <v>-0.21066697438557647</v>
      </c>
      <c r="M62" s="27">
        <f>SQRT((D62*D62)+(H62*H62))</f>
        <v>0.21445918816601744</v>
      </c>
      <c r="N62" s="14"/>
      <c r="O62" s="38">
        <f>POWER(2,-L62)</f>
        <v>1.1572230576857503</v>
      </c>
      <c r="P62" s="26">
        <f>M62/SQRT((COUNT(C60:C62)+COUNT(G60:G62)/2))</f>
        <v>0.10109703082663515</v>
      </c>
    </row>
    <row r="63" spans="2:16">
      <c r="B63" s="33" t="s">
        <v>27</v>
      </c>
      <c r="C63" s="30">
        <v>30.659000396728516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7"/>
    </row>
    <row r="64" spans="2:16">
      <c r="B64" s="33" t="s">
        <v>27</v>
      </c>
      <c r="C64" s="30">
        <v>30.797000885009766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7"/>
    </row>
    <row r="65" spans="2:16" ht="15.75">
      <c r="B65" s="33" t="s">
        <v>27</v>
      </c>
      <c r="C65" s="30">
        <v>30.739999771118164</v>
      </c>
      <c r="D65" s="4">
        <f>STDEV(C63:C65)</f>
        <v>6.9347146543388485E-2</v>
      </c>
      <c r="E65" s="1">
        <f>AVERAGE(C63:C65)</f>
        <v>30.732000350952148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12.49333381652832</v>
      </c>
      <c r="L65" s="1">
        <f>K65-$K$7</f>
        <v>-1.0483331680297834</v>
      </c>
      <c r="M65" s="27">
        <f>SQRT((D65*D65)+(H65*H65))</f>
        <v>6.9363972512045957E-2</v>
      </c>
      <c r="N65" s="14"/>
      <c r="O65" s="38">
        <f>POWER(2,-L65)</f>
        <v>2.0681390219631197</v>
      </c>
      <c r="P65" s="26">
        <f>M65/SQRT((COUNT(C63:C65)+COUNT(G63:G65)/2))</f>
        <v>3.2698490222203322E-2</v>
      </c>
    </row>
    <row r="66" spans="2:16">
      <c r="B66" s="33" t="s">
        <v>28</v>
      </c>
      <c r="C66" s="30">
        <v>26.264999389648438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7"/>
    </row>
    <row r="67" spans="2:16">
      <c r="B67" s="33" t="s">
        <v>28</v>
      </c>
      <c r="C67" s="30">
        <v>26.559999465942383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7"/>
    </row>
    <row r="68" spans="2:16" ht="15.75">
      <c r="B68" s="33" t="s">
        <v>28</v>
      </c>
      <c r="C68" s="30">
        <v>26.353000640869141</v>
      </c>
      <c r="D68" s="4">
        <f>STDEV(C66:C68)</f>
        <v>0.15144733892872114</v>
      </c>
      <c r="E68" s="1">
        <f>AVERAGE(C66:C68)</f>
        <v>26.392666498819988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10.507999738057455</v>
      </c>
      <c r="L68" s="1">
        <f>K68-$K$7</f>
        <v>-3.0336672465006487</v>
      </c>
      <c r="M68" s="27">
        <f>SQRT((D68*D68)+(H68*H68))</f>
        <v>0.15411231777263554</v>
      </c>
      <c r="N68" s="14"/>
      <c r="O68" s="38">
        <f>POWER(2,-L68)</f>
        <v>8.1888862423215443</v>
      </c>
      <c r="P68" s="26">
        <f>M68/SQRT((COUNT(C66:C68)+COUNT(G66:G68)/2))</f>
        <v>7.2649243307604458E-2</v>
      </c>
    </row>
    <row r="69" spans="2:16">
      <c r="B69" s="33" t="s">
        <v>29</v>
      </c>
      <c r="C69" s="30">
        <v>30.187999725341797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7"/>
    </row>
    <row r="70" spans="2:16">
      <c r="B70" s="33" t="s">
        <v>29</v>
      </c>
      <c r="C70" s="30"/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7"/>
    </row>
    <row r="71" spans="2:16" ht="15.75">
      <c r="B71" s="33" t="s">
        <v>29</v>
      </c>
      <c r="C71" s="30">
        <v>29.841999053955078</v>
      </c>
      <c r="D71" s="4">
        <f>STDEV(C69:C71)</f>
        <v>0.24465942103264707</v>
      </c>
      <c r="E71" s="1">
        <f>AVERAGE(C69:C71)</f>
        <v>30.014999389648437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11.304666519165039</v>
      </c>
      <c r="L71" s="1">
        <f>K71-$K$7</f>
        <v>-2.2370004653930646</v>
      </c>
      <c r="M71" s="27">
        <f>SQRT((D71*D71)+(H71*H71))</f>
        <v>0.24694239600900134</v>
      </c>
      <c r="N71" s="14"/>
      <c r="O71" s="38">
        <f>POWER(2,-L71)</f>
        <v>4.7141591519677117</v>
      </c>
      <c r="P71" s="26">
        <f>M71/SQRT((COUNT(C69:C71)+COUNT(G69:G71)/2))</f>
        <v>0.13199626287639082</v>
      </c>
    </row>
    <row r="72" spans="2:16">
      <c r="B72" s="33" t="s">
        <v>30</v>
      </c>
      <c r="C72" s="30">
        <v>33.681999206542969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7"/>
    </row>
    <row r="73" spans="2:16">
      <c r="B73" s="33" t="s">
        <v>30</v>
      </c>
      <c r="C73" t="s">
        <v>79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7"/>
    </row>
    <row r="74" spans="2:16" ht="15.75">
      <c r="B74" s="33" t="s">
        <v>30</v>
      </c>
      <c r="C74" t="s">
        <v>79</v>
      </c>
      <c r="D74" s="4" t="e">
        <f>STDEV(C72:C74)</f>
        <v>#DIV/0!</v>
      </c>
      <c r="E74" s="1">
        <f>AVERAGE(C72:C74)</f>
        <v>33.681999206542969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12.68633206685384</v>
      </c>
      <c r="L74" s="1">
        <f>K74-$K$7</f>
        <v>-0.85533491770426373</v>
      </c>
      <c r="M74" s="27" t="e">
        <f>SQRT((D74*D74)+(H74*H74))</f>
        <v>#DIV/0!</v>
      </c>
      <c r="N74" s="14"/>
      <c r="O74" s="39">
        <f>POWER(2,-L74)</f>
        <v>1.8091787022584771</v>
      </c>
      <c r="P74" s="26" t="e">
        <f>M74/SQRT((COUNT(C72:C74)+COUNT(G72:G74)/2))</f>
        <v>#DIV/0!</v>
      </c>
    </row>
    <row r="75" spans="2:16">
      <c r="B75" s="33" t="s">
        <v>31</v>
      </c>
      <c r="C75" s="30">
        <v>30.569999694824219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7"/>
    </row>
    <row r="76" spans="2:16">
      <c r="B76" s="33" t="s">
        <v>31</v>
      </c>
      <c r="C76" s="30">
        <v>30.575000762939453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7"/>
    </row>
    <row r="77" spans="2:16" ht="15.75">
      <c r="B77" s="33" t="s">
        <v>31</v>
      </c>
      <c r="C77" s="30">
        <v>30.523000717163086</v>
      </c>
      <c r="D77" s="4">
        <f>STDEV(C75:C77)</f>
        <v>2.8687742284319383E-2</v>
      </c>
      <c r="E77" s="1">
        <f>AVERAGE(C75:C77)</f>
        <v>30.556000391642254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12.317667007446289</v>
      </c>
      <c r="L77" s="1">
        <f>K77-$K$7</f>
        <v>-1.2239999771118146</v>
      </c>
      <c r="M77" s="27">
        <f>SQRT((D77*D77)+(H77*H77))</f>
        <v>5.9810968939436111E-2</v>
      </c>
      <c r="N77" s="14"/>
      <c r="O77" s="38">
        <f>POWER(2,-L77)</f>
        <v>2.3359347521669083</v>
      </c>
      <c r="P77" s="26">
        <f>M77/SQRT((COUNT(C75:C77)+COUNT(G75:G77)/2))</f>
        <v>2.8195161150942161E-2</v>
      </c>
    </row>
    <row r="78" spans="2:16">
      <c r="B78" s="33" t="s">
        <v>32</v>
      </c>
      <c r="C78" s="30"/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7"/>
    </row>
    <row r="79" spans="2:16">
      <c r="B79" s="33" t="s">
        <v>32</v>
      </c>
      <c r="C79" s="30">
        <v>31.099000930786133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7"/>
    </row>
    <row r="80" spans="2:16" ht="15.75">
      <c r="B80" s="33" t="s">
        <v>32</v>
      </c>
      <c r="C80" s="30">
        <v>31.490999221801758</v>
      </c>
      <c r="D80" s="4">
        <f>STDEV(C78:C80)</f>
        <v>0.27718464979068613</v>
      </c>
      <c r="E80" s="1">
        <f>AVERAGE(C78:C80)</f>
        <v>31.295000076293945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12.522666295369465</v>
      </c>
      <c r="L80" s="1">
        <f>K80-$K$7</f>
        <v>-1.0190006891886387</v>
      </c>
      <c r="M80" s="27">
        <f>SQRT((D80*D80)+(H80*H80))</f>
        <v>0.28390431624639789</v>
      </c>
      <c r="N80" s="14"/>
      <c r="O80" s="38">
        <f>POWER(2,-L80)</f>
        <v>2.026514768402611</v>
      </c>
      <c r="P80" s="26">
        <f>M80/SQRT((COUNT(C78:C80)+COUNT(G78:G80)/2))</f>
        <v>0.15175324028861997</v>
      </c>
    </row>
    <row r="81" spans="2:16">
      <c r="B81" s="33" t="s">
        <v>33</v>
      </c>
      <c r="C81" s="30">
        <v>30.204999923706055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7"/>
    </row>
    <row r="82" spans="2:16">
      <c r="B82" s="33" t="s">
        <v>33</v>
      </c>
      <c r="C82" s="30">
        <v>29.677999496459961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7"/>
    </row>
    <row r="83" spans="2:16" ht="15.75">
      <c r="B83" s="33" t="s">
        <v>33</v>
      </c>
      <c r="C83" s="30">
        <v>30.332000732421875</v>
      </c>
      <c r="D83" s="4">
        <f>STDEV(C81:C83)</f>
        <v>0.34678914640161124</v>
      </c>
      <c r="E83" s="1">
        <f>AVERAGE(C81:C83)</f>
        <v>30.071666717529297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11.280000050862629</v>
      </c>
      <c r="L83" s="1">
        <f>K83-$K$7</f>
        <v>-2.2616669336954747</v>
      </c>
      <c r="M83" s="27">
        <f>SQRT((D83*D83)+(H83*H83))</f>
        <v>0.37966175362466725</v>
      </c>
      <c r="N83" s="14"/>
      <c r="O83" s="38">
        <f>POWER(2,-L83)</f>
        <v>4.7954524301745911</v>
      </c>
      <c r="P83" s="26">
        <f>M83/SQRT((COUNT(C81:C83)+COUNT(G81:G83)/2))</f>
        <v>0.17897426703011901</v>
      </c>
    </row>
    <row r="84" spans="2:16">
      <c r="B84" s="33" t="s">
        <v>34</v>
      </c>
      <c r="C84" s="30">
        <v>28.788999557495117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7"/>
    </row>
    <row r="85" spans="2:16">
      <c r="B85" s="33" t="s">
        <v>34</v>
      </c>
      <c r="C85" s="30">
        <v>28.593000411987305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7"/>
    </row>
    <row r="86" spans="2:16" ht="15.75">
      <c r="B86" s="33" t="s">
        <v>34</v>
      </c>
      <c r="C86" s="30">
        <v>28.756999969482422</v>
      </c>
      <c r="D86" s="4">
        <f>STDEV(C84:C86)</f>
        <v>0.10514711402868614</v>
      </c>
      <c r="E86" s="1">
        <f>AVERAGE(C84:C86)</f>
        <v>28.712999979654949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11.472499529520672</v>
      </c>
      <c r="L86" s="1">
        <f>K86-$K$7</f>
        <v>-2.0691674550374319</v>
      </c>
      <c r="M86" s="27">
        <f>SQRT((D86*D86)+(H86*H86))</f>
        <v>0.10516851414179727</v>
      </c>
      <c r="N86" s="14"/>
      <c r="O86" s="38">
        <f>POWER(2,-L86)</f>
        <v>4.1964443674725356</v>
      </c>
      <c r="P86" s="26">
        <f>M86/SQRT((COUNT(C84:C86)+COUNT(G84:G86)/2))</f>
        <v>5.2584257070898636E-2</v>
      </c>
    </row>
    <row r="87" spans="2:16">
      <c r="B87" s="33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7"/>
    </row>
    <row r="88" spans="2:16">
      <c r="B88" s="33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7"/>
    </row>
    <row r="89" spans="2:16" ht="15.75">
      <c r="B89" s="33" t="s">
        <v>35</v>
      </c>
      <c r="C89" t="s">
        <v>79</v>
      </c>
      <c r="D89" s="4" t="e">
        <f>STDEV(C87:C89)</f>
        <v>#DIV/0!</v>
      </c>
      <c r="E89" s="1" t="e">
        <f>AVERAGE(C87:C89)</f>
        <v>#DIV/0!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38" t="e">
        <f>POWER(2,-L89)</f>
        <v>#DIV/0!</v>
      </c>
      <c r="P89" s="26" t="e">
        <f>M89/SQRT((COUNT(C87:C89)+COUNT(G87:G89)/2))</f>
        <v>#DIV/0!</v>
      </c>
    </row>
    <row r="90" spans="2:16">
      <c r="B90" s="33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7"/>
    </row>
    <row r="91" spans="2:16">
      <c r="B91" s="33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7"/>
    </row>
    <row r="92" spans="2:16" ht="15.75">
      <c r="B92" s="33" t="s">
        <v>36</v>
      </c>
      <c r="C92" t="s">
        <v>79</v>
      </c>
      <c r="D92" s="4" t="e">
        <f>STDEV(C90:C92)</f>
        <v>#DIV/0!</v>
      </c>
      <c r="E92" s="1" t="e">
        <f>AVERAGE(C90:C92)</f>
        <v>#DIV/0!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 t="e">
        <f>E92-I92</f>
        <v>#DIV/0!</v>
      </c>
      <c r="L92" s="1" t="e">
        <f>K92-$K$7</f>
        <v>#DIV/0!</v>
      </c>
      <c r="M92" s="27" t="e">
        <f>SQRT((D92*D92)+(H92*H92))</f>
        <v>#DIV/0!</v>
      </c>
      <c r="N92" s="14"/>
      <c r="O92" s="38" t="e">
        <f>POWER(2,-L92)</f>
        <v>#DIV/0!</v>
      </c>
      <c r="P92" s="26" t="e">
        <f>M92/SQRT((COUNT(C90:C92)+COUNT(G90:G92)/2))</f>
        <v>#DIV/0!</v>
      </c>
    </row>
    <row r="93" spans="2:16">
      <c r="B93" s="33" t="s">
        <v>37</v>
      </c>
      <c r="C93" s="30">
        <v>29.600000381469727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7"/>
    </row>
    <row r="94" spans="2:16">
      <c r="B94" s="33" t="s">
        <v>37</v>
      </c>
      <c r="C94" s="30">
        <v>30.313999176025391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7"/>
    </row>
    <row r="95" spans="2:16" ht="15.75">
      <c r="B95" s="33" t="s">
        <v>37</v>
      </c>
      <c r="C95" s="30"/>
      <c r="D95" s="4">
        <f>STDEV(C93:C95)</f>
        <v>0.50487338938933068</v>
      </c>
      <c r="E95" s="1">
        <f>AVERAGE(C93:C95)</f>
        <v>29.956999778747559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11.705665906270344</v>
      </c>
      <c r="L95" s="1">
        <f>K95-$K$7</f>
        <v>-1.8360010782877598</v>
      </c>
      <c r="M95" s="27">
        <f>SQRT((D95*D95)+(H95*H95))</f>
        <v>0.50500937165059734</v>
      </c>
      <c r="N95" s="14"/>
      <c r="O95" s="39">
        <f>POWER(2,-L95)</f>
        <v>3.5701905542946024</v>
      </c>
      <c r="P95" s="26">
        <f>M95/SQRT((COUNT(C93:C95)+COUNT(G93:G95)/2))</f>
        <v>0.26993886368950348</v>
      </c>
    </row>
    <row r="96" spans="2:16">
      <c r="B96" s="33" t="s">
        <v>38</v>
      </c>
      <c r="C96" s="30">
        <v>29.5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7"/>
    </row>
    <row r="97" spans="2:16">
      <c r="B97" s="33" t="s">
        <v>38</v>
      </c>
      <c r="C97" s="30">
        <v>30.055000305175781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7"/>
    </row>
    <row r="98" spans="2:16" ht="15.75">
      <c r="B98" s="33" t="s">
        <v>38</v>
      </c>
      <c r="C98" s="30">
        <v>29.792999267578125</v>
      </c>
      <c r="D98" s="4">
        <f>STDEV(C96:C98)</f>
        <v>0.27764439283860981</v>
      </c>
      <c r="E98" s="1">
        <f>AVERAGE(C96:C98)</f>
        <v>29.782666524251301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12.428333282470703</v>
      </c>
      <c r="L98" s="1">
        <f>K98-$K$7</f>
        <v>-1.1133337020874006</v>
      </c>
      <c r="M98" s="27">
        <f>SQRT((D98*D98)+(H98*H98))</f>
        <v>0.27830872178023724</v>
      </c>
      <c r="N98" s="14"/>
      <c r="O98" s="38">
        <f>POWER(2,-L98)</f>
        <v>2.1634498851397508</v>
      </c>
      <c r="P98" s="26">
        <f>M98/SQRT((COUNT(C96:C98)+COUNT(G96:G98)/2))</f>
        <v>0.13119598962277731</v>
      </c>
    </row>
    <row r="99" spans="2:16">
      <c r="B99" s="33" t="s">
        <v>39</v>
      </c>
      <c r="C99" s="30"/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7"/>
    </row>
    <row r="100" spans="2:16">
      <c r="B100" s="33" t="s">
        <v>39</v>
      </c>
      <c r="C100" s="30">
        <v>32.715000152587891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7"/>
    </row>
    <row r="101" spans="2:16" ht="15.75">
      <c r="B101" s="33" t="s">
        <v>39</v>
      </c>
      <c r="C101" s="30">
        <v>32.290000915527344</v>
      </c>
      <c r="D101" s="4">
        <f>STDEV(C99:C101)</f>
        <v>0.30051984252462177</v>
      </c>
      <c r="E101" s="1">
        <f>AVERAGE(C99:C101)</f>
        <v>32.502500534057617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13.556833902994793</v>
      </c>
      <c r="L101" s="1">
        <f>K101-$K$7</f>
        <v>1.5166918436689159E-2</v>
      </c>
      <c r="M101" s="27">
        <f>SQRT((D101*D101)+(H101*H101))</f>
        <v>0.30270369869845215</v>
      </c>
      <c r="N101" s="14"/>
      <c r="O101" s="38">
        <f>POWER(2,-L101)</f>
        <v>0.98954216071004408</v>
      </c>
      <c r="P101" s="26">
        <f>M101/SQRT((COUNT(C99:C101)+COUNT(G99:G101)/2))</f>
        <v>0.16180193289126529</v>
      </c>
    </row>
    <row r="102" spans="2:16">
      <c r="B102" s="33" t="s">
        <v>40</v>
      </c>
      <c r="C102" s="30"/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7"/>
    </row>
    <row r="103" spans="2:16">
      <c r="B103" s="33" t="s">
        <v>40</v>
      </c>
      <c r="C103" s="30">
        <v>30.305999755859375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7"/>
    </row>
    <row r="104" spans="2:16" ht="15.75">
      <c r="B104" s="33" t="s">
        <v>40</v>
      </c>
      <c r="C104" s="30">
        <v>30.750999450683594</v>
      </c>
      <c r="D104" s="4">
        <f>STDEV(C102:C104)</f>
        <v>0.31466230183614929</v>
      </c>
      <c r="E104" s="1">
        <f>AVERAGE(C102:C104)</f>
        <v>30.528499603271484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12.859499613444012</v>
      </c>
      <c r="L104" s="1">
        <f>K104-$K$7</f>
        <v>-0.68216737111409209</v>
      </c>
      <c r="M104" s="27">
        <f>SQRT((D104*D104)+(H104*H104))</f>
        <v>0.31696745378816826</v>
      </c>
      <c r="N104" s="14"/>
      <c r="O104" s="38">
        <f>POWER(2,-L104)</f>
        <v>1.6045484700937702</v>
      </c>
      <c r="P104" s="26">
        <f>M104/SQRT((COUNT(C102:C104)+COUNT(G102:G104)/2))</f>
        <v>0.16942623069048968</v>
      </c>
    </row>
    <row r="105" spans="2:16">
      <c r="B105" s="33" t="s">
        <v>41</v>
      </c>
      <c r="C105" s="30"/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7"/>
    </row>
    <row r="106" spans="2:16">
      <c r="B106" s="33" t="s">
        <v>41</v>
      </c>
      <c r="C106" s="30">
        <v>30.665000915527344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7"/>
    </row>
    <row r="107" spans="2:16" ht="15.75">
      <c r="B107" s="33" t="s">
        <v>41</v>
      </c>
      <c r="C107" s="30">
        <v>31.552000045776367</v>
      </c>
      <c r="D107" s="4">
        <f>STDEV(C105:C107)</f>
        <v>0.62720309990565415</v>
      </c>
      <c r="E107" s="1">
        <f>AVERAGE(C105:C107)</f>
        <v>31.108500480651855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12.295166969299316</v>
      </c>
      <c r="L107" s="1">
        <f>K107-$K$7</f>
        <v>-1.2465000152587873</v>
      </c>
      <c r="M107" s="27">
        <f>SQRT((D107*D107)+(H107*H107))</f>
        <v>0.62752294128194586</v>
      </c>
      <c r="N107" s="14"/>
      <c r="O107" s="39">
        <f>POWER(2,-L107)</f>
        <v>2.3726511796686016</v>
      </c>
      <c r="P107" s="26">
        <f>M107/SQRT((COUNT(C105:C107)+COUNT(G105:G107)/2))</f>
        <v>0.33542512123110041</v>
      </c>
    </row>
    <row r="108" spans="2:16">
      <c r="B108" s="33" t="s">
        <v>42</v>
      </c>
      <c r="C108" s="30">
        <v>32.091999053955078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7"/>
    </row>
    <row r="109" spans="2:16">
      <c r="B109" s="33" t="s">
        <v>42</v>
      </c>
      <c r="C109" s="30">
        <v>32.056999206542969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7"/>
    </row>
    <row r="110" spans="2:16" ht="15.75">
      <c r="B110" s="33" t="s">
        <v>42</v>
      </c>
      <c r="C110" s="30">
        <v>31.955999374389648</v>
      </c>
      <c r="D110" s="4">
        <f>STDEV(C108:C110)</f>
        <v>7.0618538944304338E-2</v>
      </c>
      <c r="E110" s="1">
        <f>AVERAGE(C108:C110)</f>
        <v>32.034999211629234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13.34366607666016</v>
      </c>
      <c r="L110" s="1">
        <f>K110-$K$7</f>
        <v>-0.19800090789794389</v>
      </c>
      <c r="M110" s="27">
        <f>SQRT((D110*D110)+(H110*H110))</f>
        <v>9.7915033240477761E-2</v>
      </c>
      <c r="N110" s="14"/>
      <c r="O110" s="38">
        <f>POWER(2,-L110)</f>
        <v>1.147107746108758</v>
      </c>
      <c r="P110" s="26">
        <f>M110/SQRT((COUNT(C108:C110)+COUNT(G108:G110)/2))</f>
        <v>4.6157589322965362E-2</v>
      </c>
    </row>
    <row r="111" spans="2:16">
      <c r="B111" s="33" t="s">
        <v>43</v>
      </c>
      <c r="C111" s="30">
        <v>33.488998413085937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7"/>
    </row>
    <row r="112" spans="2:16">
      <c r="B112" s="33" t="s">
        <v>43</v>
      </c>
      <c r="C112" s="30"/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7"/>
    </row>
    <row r="113" spans="2:16" ht="15.75">
      <c r="B113" s="33" t="s">
        <v>43</v>
      </c>
      <c r="C113" s="30">
        <v>33.691001892089844</v>
      </c>
      <c r="D113" s="4">
        <f>STDEV(C111:C113)</f>
        <v>0.1428380298269365</v>
      </c>
      <c r="E113" s="1">
        <f>AVERAGE(C111:C113)</f>
        <v>33.590000152587891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12.290000279744465</v>
      </c>
      <c r="L113" s="1">
        <f>K113-$K$7</f>
        <v>-1.2516667048136387</v>
      </c>
      <c r="M113" s="27">
        <f>SQRT((D113*D113)+(H113*H113))</f>
        <v>0.15380424326292569</v>
      </c>
      <c r="N113" s="14"/>
      <c r="O113" s="38">
        <f>POWER(2,-L113)</f>
        <v>2.3811635325470766</v>
      </c>
      <c r="P113" s="26">
        <f>M113/SQRT((COUNT(C111:C113)+COUNT(G111:G113)/2))</f>
        <v>8.2211826131700305E-2</v>
      </c>
    </row>
    <row r="114" spans="2:16">
      <c r="B114" s="33" t="s">
        <v>44</v>
      </c>
      <c r="C114" s="30">
        <v>28.180999755859375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7"/>
    </row>
    <row r="115" spans="2:16">
      <c r="B115" s="33" t="s">
        <v>44</v>
      </c>
      <c r="C115" s="30">
        <v>27.968999862670898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7"/>
    </row>
    <row r="116" spans="2:16" ht="15.75">
      <c r="B116" s="33" t="s">
        <v>44</v>
      </c>
      <c r="C116" s="30">
        <v>28.596000671386719</v>
      </c>
      <c r="D116" s="4">
        <f>STDEV(C114:C116)</f>
        <v>0.3189304335668286</v>
      </c>
      <c r="E116" s="1">
        <f>AVERAGE(C114:C116)</f>
        <v>28.248666763305664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10.603000005086262</v>
      </c>
      <c r="L116" s="1">
        <f>K116-$K$7</f>
        <v>-2.9386669794718419</v>
      </c>
      <c r="M116" s="27">
        <f>SQRT((D116*D116)+(H116*H116))</f>
        <v>0.33689452409419718</v>
      </c>
      <c r="N116" s="14"/>
      <c r="O116" s="38">
        <f>POWER(2,-L116)</f>
        <v>7.6670255069918767</v>
      </c>
      <c r="P116" s="26">
        <f>M116/SQRT((COUNT(C114:C116)+COUNT(G114:G116)/2))</f>
        <v>0.15881360168774772</v>
      </c>
    </row>
    <row r="117" spans="2:16">
      <c r="B117" s="33" t="s">
        <v>45</v>
      </c>
      <c r="C117" s="30">
        <v>30.103000640869141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7"/>
    </row>
    <row r="118" spans="2:16">
      <c r="B118" s="33" t="s">
        <v>45</v>
      </c>
      <c r="C118" s="30"/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7"/>
    </row>
    <row r="119" spans="2:16" ht="15.75">
      <c r="B119" s="33" t="s">
        <v>45</v>
      </c>
      <c r="C119" s="30">
        <v>30.090999603271484</v>
      </c>
      <c r="D119" s="4">
        <f>STDEV(C117:C119)</f>
        <v>8.4860150665774479E-3</v>
      </c>
      <c r="E119" s="1">
        <f>AVERAGE(C117:C119)</f>
        <v>30.097000122070313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11.283666610717773</v>
      </c>
      <c r="L119" s="1">
        <f>K119-$K$7</f>
        <v>-2.2580003738403303</v>
      </c>
      <c r="M119" s="27">
        <f>SQRT((D119*D119)+(H119*H119))</f>
        <v>3.1278629885679615E-2</v>
      </c>
      <c r="N119" s="14"/>
      <c r="O119" s="38">
        <f>POWER(2,-L119)</f>
        <v>4.7832804265784334</v>
      </c>
      <c r="P119" s="26">
        <f>M119/SQRT((COUNT(C117:C119)+COUNT(G117:G119)/2))</f>
        <v>1.6719130937131614E-2</v>
      </c>
    </row>
    <row r="120" spans="2:16">
      <c r="B120" s="33" t="s">
        <v>46</v>
      </c>
      <c r="C120" s="30">
        <v>30.447000503540039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7"/>
    </row>
    <row r="121" spans="2:16">
      <c r="B121" s="33" t="s">
        <v>46</v>
      </c>
      <c r="C121" s="30"/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7"/>
    </row>
    <row r="122" spans="2:16" ht="15.75">
      <c r="B122" s="33" t="s">
        <v>46</v>
      </c>
      <c r="C122" s="30">
        <v>31.00200080871582</v>
      </c>
      <c r="D122" s="4">
        <f>STDEV(C120:C122)</f>
        <v>0.39244447935039828</v>
      </c>
      <c r="E122" s="1">
        <f>AVERAGE(C120:C122)</f>
        <v>30.72450065612793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12.373167673746746</v>
      </c>
      <c r="L122" s="1">
        <f>K122-$K$7</f>
        <v>-1.1684993108113577</v>
      </c>
      <c r="M122" s="27">
        <f>SQRT((D122*D122)+(H122*H122))</f>
        <v>0.39353395727727314</v>
      </c>
      <c r="N122" s="14"/>
      <c r="O122" s="39">
        <f>POWER(2,-L122)</f>
        <v>2.2477776180320315</v>
      </c>
      <c r="P122" s="26">
        <f>M122/SQRT((COUNT(C120:C122)+COUNT(G120:G122)/2))</f>
        <v>0.21035274831326997</v>
      </c>
    </row>
    <row r="123" spans="2:16">
      <c r="B123" s="33" t="s">
        <v>47</v>
      </c>
      <c r="C123" s="30">
        <v>32.597999572753906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7"/>
    </row>
    <row r="124" spans="2:16">
      <c r="B124" s="33" t="s">
        <v>47</v>
      </c>
      <c r="C124" s="30">
        <v>32.536998748779297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7"/>
    </row>
    <row r="125" spans="2:16" ht="15.75">
      <c r="B125" s="33" t="s">
        <v>47</v>
      </c>
      <c r="C125" s="30"/>
      <c r="D125" s="4">
        <f>STDEV(C123:C125)</f>
        <v>4.3134096290413211E-2</v>
      </c>
      <c r="E125" s="1">
        <f>AVERAGE(C123:C125)</f>
        <v>32.567499160766602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12.706166585286457</v>
      </c>
      <c r="L125" s="1">
        <f>K125-$K$7</f>
        <v>-0.83550039927164654</v>
      </c>
      <c r="M125" s="27">
        <f>SQRT((D125*D125)+(H125*H125))</f>
        <v>5.2544088111560416E-2</v>
      </c>
      <c r="N125" s="14"/>
      <c r="O125" s="38">
        <f>POWER(2,-L125)</f>
        <v>1.7844758775842937</v>
      </c>
      <c r="P125" s="26">
        <f>M125/SQRT((COUNT(C123:C125)+COUNT(G123:G125)/2))</f>
        <v>2.8085996487702981E-2</v>
      </c>
    </row>
    <row r="126" spans="2:16">
      <c r="B126" s="33" t="s">
        <v>48</v>
      </c>
      <c r="C126" s="30">
        <v>26.46299934387207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7"/>
    </row>
    <row r="127" spans="2:16">
      <c r="B127" s="33" t="s">
        <v>48</v>
      </c>
      <c r="C127" s="30">
        <v>26.708000183105469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7"/>
    </row>
    <row r="128" spans="2:16" ht="15.75">
      <c r="B128" s="33" t="s">
        <v>48</v>
      </c>
      <c r="C128" s="30">
        <v>26.547000885009766</v>
      </c>
      <c r="D128" s="4">
        <f>STDEV(C126:C128)</f>
        <v>0.12450063194343403</v>
      </c>
      <c r="E128" s="1">
        <f>AVERAGE(C126:C128)</f>
        <v>26.572666803995769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9.4373334248860701</v>
      </c>
      <c r="L128" s="1">
        <f>K128-$K$7</f>
        <v>-4.1043335596720336</v>
      </c>
      <c r="M128" s="27">
        <f>SQRT((D128*D128)+(H128*H128))</f>
        <v>0.12592358695512093</v>
      </c>
      <c r="N128" s="14"/>
      <c r="O128" s="38">
        <f>POWER(2,-L128)</f>
        <v>17.199963039730729</v>
      </c>
      <c r="P128" s="26">
        <f>M128/SQRT((COUNT(C126:C128)+COUNT(G126:G128)/2))</f>
        <v>5.9360948164866596E-2</v>
      </c>
    </row>
    <row r="129" spans="2:16">
      <c r="B129" s="33" t="s">
        <v>49</v>
      </c>
      <c r="C129" s="30">
        <v>29.832000732421875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7"/>
    </row>
    <row r="130" spans="2:16">
      <c r="B130" s="33" t="s">
        <v>49</v>
      </c>
      <c r="C130" s="30">
        <v>29.986000061035156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7"/>
    </row>
    <row r="131" spans="2:16" ht="15.75">
      <c r="B131" s="33" t="s">
        <v>49</v>
      </c>
      <c r="C131" s="30">
        <v>29.534000396728516</v>
      </c>
      <c r="D131" s="4">
        <f t="shared" ref="D131" si="0">STDEV(C129:C131)</f>
        <v>0.2297910970932846</v>
      </c>
      <c r="E131" s="1">
        <f t="shared" ref="E131" si="1">AVERAGE(C129:C131)</f>
        <v>29.784000396728516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10.466667175292969</v>
      </c>
      <c r="L131" s="1">
        <f t="shared" ref="L131" si="5">K131-$K$7</f>
        <v>-3.0749998092651349</v>
      </c>
      <c r="M131" s="27">
        <f t="shared" ref="M131" si="6">SQRT((D131*D131)+(H131*H131))</f>
        <v>0.27666667313560539</v>
      </c>
      <c r="N131" s="14"/>
      <c r="O131" s="38">
        <f t="shared" ref="O131" si="7">POWER(2,-L131)</f>
        <v>8.4268871735423261</v>
      </c>
      <c r="P131" s="26">
        <f t="shared" ref="P131" si="8">M131/SQRT((COUNT(C129:C131)+COUNT(G129:G131)/2))</f>
        <v>0.13042192046833906</v>
      </c>
    </row>
    <row r="132" spans="2:16">
      <c r="B132" s="33" t="s">
        <v>50</v>
      </c>
      <c r="C132" s="30">
        <v>27.697000503540039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7"/>
    </row>
    <row r="133" spans="2:16">
      <c r="B133" s="33" t="s">
        <v>50</v>
      </c>
      <c r="C133" s="30">
        <v>27.736000061035156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7"/>
    </row>
    <row r="134" spans="2:16" ht="15.75">
      <c r="B134" s="33" t="s">
        <v>50</v>
      </c>
      <c r="C134" s="30">
        <v>27.798000335693359</v>
      </c>
      <c r="D134" s="4">
        <f t="shared" ref="D134" si="9">STDEV(C132:C134)</f>
        <v>5.0934542368132406E-2</v>
      </c>
      <c r="E134" s="1">
        <f t="shared" ref="E134" si="10">AVERAGE(C132:C134)</f>
        <v>27.743666966756184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10.873667399088539</v>
      </c>
      <c r="L134" s="1">
        <f t="shared" ref="L134" si="14">K134-$K$7</f>
        <v>-2.6679995854695644</v>
      </c>
      <c r="M134" s="27">
        <f t="shared" ref="M134" si="15">SQRT((D134*D134)+(H134*H134))</f>
        <v>5.1413316237327727E-2</v>
      </c>
      <c r="N134" s="14"/>
      <c r="O134" s="38">
        <f t="shared" ref="O134" si="16">POWER(2,-L134)</f>
        <v>6.3554733746465804</v>
      </c>
      <c r="P134" s="26">
        <f t="shared" ref="P134" si="17">M134/SQRT((COUNT(C132:C134)+COUNT(G132:G134)/2))</f>
        <v>2.4236469703135248E-2</v>
      </c>
    </row>
    <row r="135" spans="2:16">
      <c r="B135" s="33" t="s">
        <v>51</v>
      </c>
      <c r="C135" s="30">
        <v>31.093999862670898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7"/>
    </row>
    <row r="136" spans="2:16">
      <c r="B136" s="33" t="s">
        <v>51</v>
      </c>
      <c r="C136" s="30">
        <v>31.715000152587891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7"/>
    </row>
    <row r="137" spans="2:16" ht="15.75">
      <c r="B137" s="33" t="s">
        <v>51</v>
      </c>
      <c r="C137" s="30">
        <v>31.21299934387207</v>
      </c>
      <c r="D137" s="4">
        <f t="shared" ref="D137" si="18">STDEV(C135:C137)</f>
        <v>0.3295974940625862</v>
      </c>
      <c r="E137" s="1">
        <f t="shared" ref="E137" si="19">AVERAGE(C135:C137)</f>
        <v>31.340666453043621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12.517999649047852</v>
      </c>
      <c r="L137" s="1">
        <f t="shared" ref="L137" si="23">K137-$K$7</f>
        <v>-1.0236673355102521</v>
      </c>
      <c r="M137" s="27">
        <f t="shared" ref="M137" si="24">SQRT((D137*D137)+(H137*H137))</f>
        <v>0.33804858700890872</v>
      </c>
      <c r="N137" s="14"/>
      <c r="O137" s="38">
        <f t="shared" ref="O137" si="25">POWER(2,-L137)</f>
        <v>2.0330804937437454</v>
      </c>
      <c r="P137" s="26">
        <f t="shared" ref="P137" si="26">M137/SQRT((COUNT(C135:C137)+COUNT(G135:G137)/2))</f>
        <v>0.15935763216302001</v>
      </c>
    </row>
    <row r="138" spans="2:16">
      <c r="B138" s="33" t="s">
        <v>52</v>
      </c>
      <c r="C138" s="30"/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7"/>
    </row>
    <row r="139" spans="2:16">
      <c r="B139" s="33" t="s">
        <v>52</v>
      </c>
      <c r="C139" s="30">
        <v>28.74799919128418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7"/>
    </row>
    <row r="140" spans="2:16" ht="15.75">
      <c r="B140" s="33" t="s">
        <v>52</v>
      </c>
      <c r="C140" s="30">
        <v>28.405000686645508</v>
      </c>
      <c r="D140" s="4">
        <f t="shared" ref="D140" si="27">STDEV(C138:C140)</f>
        <v>0.24253656856685035</v>
      </c>
      <c r="E140" s="1">
        <f t="shared" ref="E140" si="28">AVERAGE(C138:C140)</f>
        <v>28.576499938964844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11.910833358764648</v>
      </c>
      <c r="L140" s="1">
        <f t="shared" ref="L140" si="32">K140-$K$7</f>
        <v>-1.6308336257934553</v>
      </c>
      <c r="M140" s="27">
        <f t="shared" ref="M140" si="33">SQRT((D140*D140)+(H140*H140))</f>
        <v>0.25096673475260267</v>
      </c>
      <c r="N140" s="14"/>
      <c r="O140" s="38">
        <f t="shared" ref="O140" si="34">POWER(2,-L140)</f>
        <v>3.0969189485136104</v>
      </c>
      <c r="P140" s="26">
        <f t="shared" ref="P140" si="35">M140/SQRT((COUNT(C138:C140)+COUNT(G138:G140)/2))</f>
        <v>0.13414736241737318</v>
      </c>
    </row>
    <row r="141" spans="2:16">
      <c r="B141" s="33" t="s">
        <v>53</v>
      </c>
      <c r="C141" s="30"/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7"/>
    </row>
    <row r="142" spans="2:16">
      <c r="B142" s="33" t="s">
        <v>53</v>
      </c>
      <c r="C142" s="30">
        <v>32.583000183105469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7"/>
    </row>
    <row r="143" spans="2:16" ht="15.75">
      <c r="B143" s="33" t="s">
        <v>53</v>
      </c>
      <c r="C143" s="30">
        <v>32.084999084472656</v>
      </c>
      <c r="D143" s="4">
        <f t="shared" ref="D143" si="36">STDEV(C141:C143)</f>
        <v>0.3521399538816124</v>
      </c>
      <c r="E143" s="1">
        <f t="shared" ref="E143" si="37">AVERAGE(C141:C143)</f>
        <v>32.333999633789062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12.633666356404621</v>
      </c>
      <c r="L143" s="1">
        <f t="shared" ref="L143" si="41">K143-$K$7</f>
        <v>-0.90800062815348248</v>
      </c>
      <c r="M143" s="27">
        <f t="shared" ref="M143" si="42">SQRT((D143*D143)+(H143*H143))</f>
        <v>0.35239167179633868</v>
      </c>
      <c r="N143" s="14"/>
      <c r="O143" s="38">
        <f t="shared" ref="O143" si="43">POWER(2,-L143)</f>
        <v>1.8764432100098207</v>
      </c>
      <c r="P143" s="26">
        <f t="shared" ref="P143" si="44">M143/SQRT((COUNT(C141:C143)+COUNT(G141:G143)/2))</f>
        <v>0.18836127168776987</v>
      </c>
    </row>
    <row r="144" spans="2:16">
      <c r="B144" s="33" t="s">
        <v>54</v>
      </c>
      <c r="C144" s="30">
        <v>28.781999588012695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7"/>
    </row>
    <row r="145" spans="2:16">
      <c r="B145" s="33" t="s">
        <v>54</v>
      </c>
      <c r="C145" s="30">
        <v>28.705999374389648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7"/>
    </row>
    <row r="146" spans="2:16" ht="15.75">
      <c r="B146" s="33" t="s">
        <v>54</v>
      </c>
      <c r="C146" s="30">
        <v>28.656999588012695</v>
      </c>
      <c r="D146" s="4">
        <f t="shared" ref="D146" si="45">STDEV(C144:C146)</f>
        <v>6.2984140246752862E-2</v>
      </c>
      <c r="E146" s="1">
        <f t="shared" ref="E146" si="46">AVERAGE(C144:C146)</f>
        <v>28.714999516805012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11.859999974568684</v>
      </c>
      <c r="L146" s="1">
        <f t="shared" ref="L146" si="50">K146-$K$7</f>
        <v>-1.68166700998942</v>
      </c>
      <c r="M146" s="27">
        <f t="shared" ref="M146" si="51">SQRT((D146*D146)+(H146*H146))</f>
        <v>7.2842305147033784E-2</v>
      </c>
      <c r="N146" s="14"/>
      <c r="O146" s="38">
        <f t="shared" ref="O146" si="52">POWER(2,-L146)</f>
        <v>3.2079841416459112</v>
      </c>
      <c r="P146" s="26">
        <f t="shared" ref="P146" si="53">M146/SQRT((COUNT(C144:C146)+COUNT(G144:G146)/2))</f>
        <v>3.4338191951151564E-2</v>
      </c>
    </row>
    <row r="147" spans="2:16">
      <c r="B147" s="33" t="s">
        <v>55</v>
      </c>
      <c r="C147" s="30">
        <v>31.14900016784668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7"/>
    </row>
    <row r="148" spans="2:16">
      <c r="B148" s="33" t="s">
        <v>55</v>
      </c>
      <c r="C148" s="30">
        <v>30.944999694824219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7"/>
    </row>
    <row r="149" spans="2:16" ht="15.75">
      <c r="B149" s="33" t="s">
        <v>55</v>
      </c>
      <c r="C149" s="30">
        <v>30.618999481201172</v>
      </c>
      <c r="D149" s="4">
        <f t="shared" ref="D149" si="54">STDEV(C147:C149)</f>
        <v>0.26733033875724177</v>
      </c>
      <c r="E149" s="1">
        <f t="shared" ref="E149" si="55">AVERAGE(C147:C149)</f>
        <v>30.904333114624023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12.018332799275715</v>
      </c>
      <c r="L149" s="1">
        <f t="shared" ref="L149" si="59">K149-$K$7</f>
        <v>-1.5233341852823887</v>
      </c>
      <c r="M149" s="27">
        <f t="shared" ref="M149" si="60">SQRT((D149*D149)+(H149*H149))</f>
        <v>0.29621018385181053</v>
      </c>
      <c r="N149" s="14"/>
      <c r="O149" s="38">
        <f t="shared" ref="O149" si="61">POWER(2,-L149)</f>
        <v>2.8745461346518177</v>
      </c>
      <c r="P149" s="26">
        <f t="shared" ref="P149" si="62">M149/SQRT((COUNT(C147:C149)+COUNT(G147:G149)/2))</f>
        <v>0.13963481977208614</v>
      </c>
    </row>
    <row r="150" spans="2:16">
      <c r="B150" s="33" t="s">
        <v>56</v>
      </c>
      <c r="C150" s="30"/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7"/>
    </row>
    <row r="151" spans="2:16">
      <c r="B151" s="33" t="s">
        <v>56</v>
      </c>
      <c r="C151" s="30">
        <v>29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7"/>
    </row>
    <row r="152" spans="2:16" ht="15.75">
      <c r="B152" s="33" t="s">
        <v>56</v>
      </c>
      <c r="C152" s="30">
        <v>28.936000823974609</v>
      </c>
      <c r="D152" s="4">
        <f t="shared" ref="D152" si="63">STDEV(C150:C152)</f>
        <v>4.5254251357905229E-2</v>
      </c>
      <c r="E152" s="1">
        <f t="shared" ref="E152" si="64">AVERAGE(C150:C152)</f>
        <v>28.968000411987305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11.311333338419598</v>
      </c>
      <c r="L152" s="1">
        <f t="shared" ref="L152" si="68">K152-$K$7</f>
        <v>-2.2303336461385062</v>
      </c>
      <c r="M152" s="27">
        <f t="shared" ref="M152" si="69">SQRT((D152*D152)+(H152*H152))</f>
        <v>9.5510546118768747E-2</v>
      </c>
      <c r="N152" s="14"/>
      <c r="O152" s="38">
        <f t="shared" ref="O152" si="70">POWER(2,-L152)</f>
        <v>4.6924248692202806</v>
      </c>
      <c r="P152" s="26">
        <f t="shared" ref="P152" si="71">M152/SQRT((COUNT(C150:C152)+COUNT(G150:G152)/2))</f>
        <v>5.105253434287204E-2</v>
      </c>
    </row>
    <row r="153" spans="2:16">
      <c r="B153" s="33" t="s">
        <v>57</v>
      </c>
      <c r="C153" s="30">
        <v>30.736000061035156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7"/>
    </row>
    <row r="154" spans="2:16">
      <c r="B154" s="33" t="s">
        <v>57</v>
      </c>
      <c r="C154" s="30">
        <v>30.611000061035156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7"/>
    </row>
    <row r="155" spans="2:16" ht="15.75">
      <c r="B155" s="33" t="s">
        <v>57</v>
      </c>
      <c r="C155" s="30">
        <v>30.149999618530273</v>
      </c>
      <c r="D155" s="4">
        <f t="shared" ref="D155" si="72">STDEV(C153:C155)</f>
        <v>0.30863757780638701</v>
      </c>
      <c r="E155" s="1">
        <f t="shared" ref="E155" si="73">AVERAGE(C153:C155)</f>
        <v>30.498999913533527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12.508000055948891</v>
      </c>
      <c r="L155" s="1">
        <f t="shared" ref="L155" si="77">K155-$K$7</f>
        <v>-1.0336669286092128</v>
      </c>
      <c r="M155" s="27">
        <f t="shared" ref="M155" si="78">SQRT((D155*D155)+(H155*H155))</f>
        <v>0.308746086090184</v>
      </c>
      <c r="N155" s="14"/>
      <c r="O155" s="38">
        <f t="shared" ref="O155" si="79">POWER(2,-L155)</f>
        <v>2.0472211094842701</v>
      </c>
      <c r="P155" s="26">
        <f t="shared" ref="P155" si="80">M155/SQRT((COUNT(C153:C155)+COUNT(G153:G155)/2))</f>
        <v>0.14554430075944982</v>
      </c>
    </row>
    <row r="156" spans="2:16">
      <c r="B156" s="33" t="s">
        <v>58</v>
      </c>
      <c r="C156" s="30">
        <v>28.360000610351563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7"/>
    </row>
    <row r="157" spans="2:16">
      <c r="B157" s="33" t="s">
        <v>58</v>
      </c>
      <c r="C157" s="30">
        <v>28.86400032043457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7"/>
    </row>
    <row r="158" spans="2:16" ht="15.75">
      <c r="B158" s="33" t="s">
        <v>58</v>
      </c>
      <c r="C158" s="30">
        <v>28.388999938964844</v>
      </c>
      <c r="D158" s="4">
        <f t="shared" ref="D158" si="81">STDEV(C156:C158)</f>
        <v>0.28298469664739467</v>
      </c>
      <c r="E158" s="1">
        <f t="shared" ref="E158" si="82">AVERAGE(C156:C158)</f>
        <v>28.53766695658366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10.399000803629558</v>
      </c>
      <c r="L158" s="1">
        <f t="shared" ref="L158" si="86">K158-$K$7</f>
        <v>-3.1426661809285452</v>
      </c>
      <c r="M158" s="27">
        <f t="shared" ref="M158" si="87">SQRT((D158*D158)+(H158*H158))</f>
        <v>0.28308067872891324</v>
      </c>
      <c r="N158" s="14"/>
      <c r="O158" s="38">
        <f t="shared" ref="O158" si="88">POWER(2,-L158)</f>
        <v>8.8315470467476604</v>
      </c>
      <c r="P158" s="26">
        <f t="shared" ref="P158" si="89">M158/SQRT((COUNT(C156:C158)+COUNT(G156:G158)/2))</f>
        <v>0.13344551170140334</v>
      </c>
    </row>
    <row r="159" spans="2:16">
      <c r="B159" s="31" t="s">
        <v>59</v>
      </c>
      <c r="C159" s="30">
        <v>33.683998107910156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7"/>
    </row>
    <row r="160" spans="2:16">
      <c r="B160" s="31" t="s">
        <v>59</v>
      </c>
      <c r="C160" t="s">
        <v>79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7"/>
    </row>
    <row r="161" spans="2:16" ht="15.75">
      <c r="B161" s="31" t="s">
        <v>59</v>
      </c>
      <c r="C161" t="s">
        <v>79</v>
      </c>
      <c r="D161" s="4" t="e">
        <f t="shared" ref="D161" si="90">STDEV(C159:C161)</f>
        <v>#DIV/0!</v>
      </c>
      <c r="E161" s="1">
        <f t="shared" ref="E161" si="91">AVERAGE(C159:C161)</f>
        <v>33.683998107910156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10.625665028889973</v>
      </c>
      <c r="L161" s="1">
        <f t="shared" ref="L161" si="95">K161-$K$7</f>
        <v>-2.9160019556681309</v>
      </c>
      <c r="M161" s="27" t="e">
        <f t="shared" ref="M161" si="96">SQRT((D161*D161)+(H161*H161))</f>
        <v>#DIV/0!</v>
      </c>
      <c r="N161" s="14"/>
      <c r="O161" s="38">
        <f t="shared" ref="O161" si="97">POWER(2,-L161)</f>
        <v>7.5475162383112204</v>
      </c>
      <c r="P161" s="26" t="e">
        <f t="shared" ref="P161" si="98">M161/SQRT((COUNT(C159:C161)+COUNT(G159:G161)/2))</f>
        <v>#DIV/0!</v>
      </c>
    </row>
    <row r="162" spans="2:16">
      <c r="B162" s="33" t="s">
        <v>60</v>
      </c>
      <c r="C162" s="30">
        <v>28.014999389648437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7"/>
    </row>
    <row r="163" spans="2:16">
      <c r="B163" s="33" t="s">
        <v>60</v>
      </c>
      <c r="C163" s="30">
        <v>28.13800048828125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7"/>
    </row>
    <row r="164" spans="2:16" ht="15.75">
      <c r="B164" s="33" t="s">
        <v>60</v>
      </c>
      <c r="C164" s="30">
        <v>27.535999298095703</v>
      </c>
      <c r="D164" s="4">
        <f t="shared" ref="D164" si="99">STDEV(C162:C164)</f>
        <v>0.31806073606487145</v>
      </c>
      <c r="E164" s="1">
        <f t="shared" ref="E164" si="100">AVERAGE(C162:C164)</f>
        <v>27.896333058675129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11.231000264485676</v>
      </c>
      <c r="L164" s="1">
        <f t="shared" ref="L164" si="104">K164-$K$7</f>
        <v>-2.3106667200724278</v>
      </c>
      <c r="M164" s="27">
        <f t="shared" ref="M164" si="105">SQRT((D164*D164)+(H164*H164))</f>
        <v>0.31850110232064843</v>
      </c>
      <c r="N164" s="14"/>
      <c r="O164" s="38">
        <f t="shared" ref="O164" si="106">POWER(2,-L164)</f>
        <v>4.9611229793215879</v>
      </c>
      <c r="P164" s="26">
        <f t="shared" ref="P164" si="107">M164/SQRT((COUNT(C162:C164)+COUNT(G162:G164)/2))</f>
        <v>0.15014285951088063</v>
      </c>
    </row>
    <row r="165" spans="2:16">
      <c r="B165" s="33" t="s">
        <v>61</v>
      </c>
      <c r="C165" s="30">
        <v>30.184000015258789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7"/>
    </row>
    <row r="166" spans="2:16">
      <c r="B166" s="33" t="s">
        <v>61</v>
      </c>
      <c r="C166" s="30">
        <v>30.879999160766602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7"/>
    </row>
    <row r="167" spans="2:16" ht="15.75">
      <c r="B167" s="33" t="s">
        <v>61</v>
      </c>
      <c r="C167" s="30">
        <v>30.12299919128418</v>
      </c>
      <c r="D167" s="4">
        <f t="shared" ref="D167" si="108">STDEV(C165:C167)</f>
        <v>0.42055218956144907</v>
      </c>
      <c r="E167" s="1">
        <f t="shared" ref="E167" si="109">AVERAGE(C165:C167)</f>
        <v>30.395666122436523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12.486332575480144</v>
      </c>
      <c r="L167" s="1">
        <f t="shared" ref="L167" si="113">K167-$K$7</f>
        <v>-1.0553344090779593</v>
      </c>
      <c r="M167" s="27">
        <f t="shared" ref="M167" si="114">SQRT((D167*D167)+(H167*H167))</f>
        <v>0.42262337576909792</v>
      </c>
      <c r="N167" s="14"/>
      <c r="O167" s="38">
        <f t="shared" ref="O167" si="115">POWER(2,-L167)</f>
        <v>2.0781998665044874</v>
      </c>
      <c r="P167" s="26">
        <f t="shared" ref="P167" si="116">M167/SQRT((COUNT(C165:C167)+COUNT(G165:G167)/2))</f>
        <v>0.19922656992951973</v>
      </c>
    </row>
    <row r="168" spans="2:16">
      <c r="B168" s="33" t="s">
        <v>62</v>
      </c>
      <c r="C168" s="30">
        <v>28.295000076293945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7"/>
    </row>
    <row r="169" spans="2:16">
      <c r="B169" s="33" t="s">
        <v>62</v>
      </c>
      <c r="C169" s="30">
        <v>28.452999114990234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7"/>
    </row>
    <row r="170" spans="2:16" ht="15.75">
      <c r="B170" s="33" t="s">
        <v>62</v>
      </c>
      <c r="C170" s="30">
        <v>28.566999435424805</v>
      </c>
      <c r="D170" s="4">
        <f t="shared" ref="D170" si="117">STDEV(C168:C170)</f>
        <v>0.13659149598696008</v>
      </c>
      <c r="E170" s="1">
        <f t="shared" ref="E170" si="118">AVERAGE(C168:C170)</f>
        <v>28.43833287556966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11.572999318440754</v>
      </c>
      <c r="L170" s="1">
        <f t="shared" ref="L170" si="122">K170-$K$7</f>
        <v>-1.9686676661173497</v>
      </c>
      <c r="M170" s="27">
        <f t="shared" ref="M170" si="123">SQRT((D170*D170)+(H170*H170))</f>
        <v>0.13754848760227664</v>
      </c>
      <c r="N170" s="14"/>
      <c r="O170" s="38">
        <f t="shared" ref="O170" si="124">POWER(2,-L170)</f>
        <v>3.9140648682571544</v>
      </c>
      <c r="P170" s="26">
        <f t="shared" ref="P170" si="125">M170/SQRT((COUNT(C168:C170)+COUNT(G168:G170)/2))</f>
        <v>6.4840978883682385E-2</v>
      </c>
    </row>
    <row r="171" spans="2:16">
      <c r="B171" s="33" t="s">
        <v>63</v>
      </c>
      <c r="C171" s="30">
        <v>30.180999755859375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7"/>
    </row>
    <row r="172" spans="2:16">
      <c r="B172" s="33" t="s">
        <v>63</v>
      </c>
      <c r="C172" s="30">
        <v>30.094999313354492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7"/>
    </row>
    <row r="173" spans="2:16" ht="15.75">
      <c r="B173" s="33" t="s">
        <v>63</v>
      </c>
      <c r="C173" s="30">
        <v>30.732999801635742</v>
      </c>
      <c r="D173" s="4">
        <f t="shared" ref="D173" si="126">STDEV(C171:C173)</f>
        <v>0.34620435913267705</v>
      </c>
      <c r="E173" s="1">
        <f t="shared" ref="E173" si="127">AVERAGE(C171:C173)</f>
        <v>30.336332956949871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12.565665562947594</v>
      </c>
      <c r="L173" s="1">
        <f t="shared" ref="L173" si="131">K173-$K$7</f>
        <v>-0.97600142161051018</v>
      </c>
      <c r="M173" s="27">
        <f t="shared" ref="M173" si="132">SQRT((D173*D173)+(H173*H173))</f>
        <v>0.34768347611090739</v>
      </c>
      <c r="N173" s="14"/>
      <c r="O173" s="38">
        <f t="shared" ref="O173" si="133">POWER(2,-L173)</f>
        <v>1.9670060863104575</v>
      </c>
      <c r="P173" s="26">
        <f t="shared" ref="P173" si="134">M173/SQRT((COUNT(C171:C173)+COUNT(G171:G173)/2))</f>
        <v>0.16389956244302242</v>
      </c>
    </row>
    <row r="174" spans="2:16">
      <c r="B174" s="33" t="s">
        <v>64</v>
      </c>
      <c r="C174" s="30">
        <v>29.266000747680664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7"/>
    </row>
    <row r="175" spans="2:16">
      <c r="B175" s="33" t="s">
        <v>64</v>
      </c>
      <c r="C175" s="30">
        <v>29.614999771118164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7"/>
    </row>
    <row r="176" spans="2:16" ht="15.75">
      <c r="B176" s="33" t="s">
        <v>64</v>
      </c>
      <c r="C176" s="30">
        <v>29.364999771118164</v>
      </c>
      <c r="D176" s="4">
        <f t="shared" ref="D176" si="135">STDEV(C174:C176)</f>
        <v>0.17986157872164388</v>
      </c>
      <c r="E176" s="1">
        <f t="shared" ref="E176" si="136">AVERAGE(C174:C176)</f>
        <v>29.415333429972332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12.689666748046875</v>
      </c>
      <c r="L176" s="1">
        <f t="shared" ref="L176" si="140">K176-$K$7</f>
        <v>-0.85200023651122869</v>
      </c>
      <c r="M176" s="27">
        <f t="shared" ref="M176" si="141">SQRT((D176*D176)+(H176*H176))</f>
        <v>0.18881340465083105</v>
      </c>
      <c r="N176" s="14"/>
      <c r="O176" s="38">
        <f t="shared" ref="O176" si="142">POWER(2,-L176)</f>
        <v>1.8050017508315725</v>
      </c>
      <c r="P176" s="26">
        <f t="shared" ref="P176" si="143">M176/SQRT((COUNT(C174:C176)+COUNT(G174:G176)/2))</f>
        <v>8.9007492538348165E-2</v>
      </c>
    </row>
    <row r="177" spans="2:16">
      <c r="B177" s="33" t="s">
        <v>65</v>
      </c>
      <c r="C177" s="30">
        <v>29.305999755859375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7"/>
    </row>
    <row r="178" spans="2:16">
      <c r="B178" s="33" t="s">
        <v>65</v>
      </c>
      <c r="C178" s="30"/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7"/>
    </row>
    <row r="179" spans="2:16" ht="15.75">
      <c r="B179" s="33" t="s">
        <v>65</v>
      </c>
      <c r="C179" s="30">
        <v>29.517999649047852</v>
      </c>
      <c r="D179" s="4">
        <f t="shared" ref="D179" si="144">STDEV(C177:C179)</f>
        <v>0.14990656208439554</v>
      </c>
      <c r="E179" s="1">
        <f t="shared" ref="E179" si="145">AVERAGE(C177:C179)</f>
        <v>29.411999702453613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11.415666262308758</v>
      </c>
      <c r="L179" s="1">
        <f t="shared" ref="L179" si="149">K179-$K$7</f>
        <v>-2.126000722249346</v>
      </c>
      <c r="M179" s="27">
        <f t="shared" ref="M179" si="150">SQRT((D179*D179)+(H179*H179))</f>
        <v>0.15281462806935592</v>
      </c>
      <c r="N179" s="14"/>
      <c r="O179" s="38">
        <f t="shared" ref="O179" si="151">POWER(2,-L179)</f>
        <v>4.3650576934766283</v>
      </c>
      <c r="P179" s="26">
        <f t="shared" ref="P179" si="152">M179/SQRT((COUNT(C177:C179)+COUNT(G177:G179)/2))</f>
        <v>8.1682854560402585E-2</v>
      </c>
    </row>
    <row r="180" spans="2:16">
      <c r="B180" s="33" t="s">
        <v>66</v>
      </c>
      <c r="C180" s="30">
        <v>26.766000747680664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7"/>
    </row>
    <row r="181" spans="2:16">
      <c r="B181" s="33" t="s">
        <v>66</v>
      </c>
      <c r="C181" s="30">
        <v>26.808000564575195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7"/>
    </row>
    <row r="182" spans="2:16" ht="15.75">
      <c r="B182" s="33" t="s">
        <v>66</v>
      </c>
      <c r="C182" s="30">
        <v>26.818000793457031</v>
      </c>
      <c r="D182" s="4">
        <f t="shared" ref="D182" si="153">STDEV(C180:C182)</f>
        <v>2.7592251199710465E-2</v>
      </c>
      <c r="E182" s="1">
        <f t="shared" ref="E182" si="154">AVERAGE(C180:C182)</f>
        <v>26.797334035237629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10.184833844502766</v>
      </c>
      <c r="L182" s="1">
        <f t="shared" ref="L182" si="158">K182-$K$7</f>
        <v>-3.3568331400553379</v>
      </c>
      <c r="M182" s="27">
        <f t="shared" ref="M182" si="159">SQRT((D182*D182)+(H182*H182))</f>
        <v>2.9560984118683853E-2</v>
      </c>
      <c r="N182" s="14"/>
      <c r="O182" s="38">
        <f t="shared" ref="O182" si="160">POWER(2,-L182)</f>
        <v>10.244893913048521</v>
      </c>
      <c r="P182" s="26">
        <f t="shared" ref="P182" si="161">M182/SQRT((COUNT(C180:C182)+COUNT(G180:G182)/2))</f>
        <v>1.4780492059341926E-2</v>
      </c>
    </row>
    <row r="183" spans="2:16">
      <c r="B183" s="33" t="s">
        <v>67</v>
      </c>
      <c r="C183" s="30">
        <v>31.902999877929688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7"/>
    </row>
    <row r="184" spans="2:16">
      <c r="B184" s="33" t="s">
        <v>67</v>
      </c>
      <c r="C184" s="30"/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7"/>
    </row>
    <row r="185" spans="2:16" ht="15.75">
      <c r="B185" s="33" t="s">
        <v>67</v>
      </c>
      <c r="C185" s="30">
        <v>30.961000442504883</v>
      </c>
      <c r="D185" s="4">
        <f t="shared" ref="D185" si="162">STDEV(C183:C185)</f>
        <v>0.6660941886627787</v>
      </c>
      <c r="E185" s="1">
        <f t="shared" ref="E185" si="163">AVERAGE(C183:C185)</f>
        <v>31.432000160217285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12.739666302998859</v>
      </c>
      <c r="L185" s="1">
        <f t="shared" ref="L185" si="167">K185-$K$7</f>
        <v>-0.8020006815592442</v>
      </c>
      <c r="M185" s="27">
        <f t="shared" ref="M185" si="168">SQRT((D185*D185)+(H185*H185))</f>
        <v>0.66855201977596812</v>
      </c>
      <c r="N185" s="14"/>
      <c r="O185" s="39">
        <f t="shared" ref="O185" si="169">POWER(2,-L185)</f>
        <v>1.7435173027478883</v>
      </c>
      <c r="P185" s="26">
        <f t="shared" ref="P185" si="170">M185/SQRT((COUNT(C183:C185)+COUNT(G183:G185)/2))</f>
        <v>0.35735608617676989</v>
      </c>
    </row>
    <row r="186" spans="2:16">
      <c r="B186" s="33" t="s">
        <v>68</v>
      </c>
      <c r="C186" s="30">
        <v>28.201000213623047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7"/>
    </row>
    <row r="187" spans="2:16">
      <c r="B187" s="33" t="s">
        <v>68</v>
      </c>
      <c r="C187" s="30">
        <v>28.559999465942383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7"/>
    </row>
    <row r="188" spans="2:16" ht="15.75">
      <c r="B188" s="33" t="s">
        <v>68</v>
      </c>
      <c r="C188" s="30">
        <v>28.816999435424805</v>
      </c>
      <c r="D188" s="4">
        <f t="shared" ref="D188" si="171">STDEV(C186:C188)</f>
        <v>0.30940385925726172</v>
      </c>
      <c r="E188" s="1">
        <f t="shared" ref="E188" si="172">AVERAGE(C186:C188)</f>
        <v>28.525999704996746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11.365999857584637</v>
      </c>
      <c r="L188" s="1">
        <f t="shared" ref="L188" si="176">K188-$K$7</f>
        <v>-2.1756671269734671</v>
      </c>
      <c r="M188" s="27">
        <f t="shared" ref="M188" si="177">SQRT((D188*D188)+(H188*H188))</f>
        <v>0.31020438447477511</v>
      </c>
      <c r="N188" s="14"/>
      <c r="O188" s="38">
        <f t="shared" ref="O188" si="178">POWER(2,-L188)</f>
        <v>4.5179463122599568</v>
      </c>
      <c r="P188" s="26">
        <f t="shared" ref="P188" si="179">M188/SQRT((COUNT(C186:C188)+COUNT(G186:G188)/2))</f>
        <v>0.14623174921060833</v>
      </c>
    </row>
    <row r="189" spans="2:16">
      <c r="B189" s="33" t="s">
        <v>69</v>
      </c>
      <c r="C189" s="30">
        <v>27.75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7"/>
    </row>
    <row r="190" spans="2:16">
      <c r="B190" s="33" t="s">
        <v>69</v>
      </c>
      <c r="C190" s="30">
        <v>27.708000183105469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7"/>
    </row>
    <row r="191" spans="2:16" ht="15.75">
      <c r="B191" s="33" t="s">
        <v>69</v>
      </c>
      <c r="C191" s="30">
        <v>28.121000289916992</v>
      </c>
      <c r="D191" s="4">
        <f t="shared" ref="D191" si="180">STDEV(C189:C191)</f>
        <v>0.22729360159787318</v>
      </c>
      <c r="E191" s="1">
        <f t="shared" ref="E191" si="181">AVERAGE(C189:C191)</f>
        <v>27.85966682434082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9.7633336385091134</v>
      </c>
      <c r="L191" s="1">
        <f t="shared" ref="L191" si="185">K191-$K$7</f>
        <v>-3.7783333460489903</v>
      </c>
      <c r="M191" s="27">
        <f t="shared" ref="M191" si="186">SQRT((D191*D191)+(H191*H191))</f>
        <v>0.22734273127462651</v>
      </c>
      <c r="N191" s="14"/>
      <c r="O191" s="38">
        <f t="shared" ref="O191" si="187">POWER(2,-L191)</f>
        <v>13.721186608109916</v>
      </c>
      <c r="P191" s="26">
        <f t="shared" ref="P191" si="188">M191/SQRT((COUNT(C189:C191)+COUNT(G189:G191)/2))</f>
        <v>0.10717039129183961</v>
      </c>
    </row>
    <row r="192" spans="2:16">
      <c r="B192" s="33" t="s">
        <v>70</v>
      </c>
      <c r="C192" s="30">
        <v>28.260000228881836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7"/>
    </row>
    <row r="193" spans="2:16">
      <c r="B193" s="33" t="s">
        <v>70</v>
      </c>
      <c r="C193" s="30">
        <v>28.625999450683594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7"/>
    </row>
    <row r="194" spans="2:16" ht="15.75">
      <c r="B194" s="33" t="s">
        <v>70</v>
      </c>
      <c r="C194" s="30">
        <v>28.267000198364258</v>
      </c>
      <c r="D194" s="4">
        <f t="shared" ref="D194" si="189">STDEV(C192:C194)</f>
        <v>0.20931829554438325</v>
      </c>
      <c r="E194" s="1">
        <f t="shared" ref="E194" si="190">AVERAGE(C192:C194)</f>
        <v>28.38433329264323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11.488000233968101</v>
      </c>
      <c r="L194" s="1">
        <f t="shared" ref="L194" si="194">K194-$K$7</f>
        <v>-2.0536667505900024</v>
      </c>
      <c r="M194" s="27">
        <f t="shared" ref="M194" si="195">SQRT((D194*D194)+(H194*H194))</f>
        <v>0.21017247673363473</v>
      </c>
      <c r="N194" s="14"/>
      <c r="O194" s="38">
        <f t="shared" ref="O194" si="196">POWER(2,-L194)</f>
        <v>4.151597990095377</v>
      </c>
      <c r="P194" s="26">
        <f t="shared" ref="P194" si="197">M194/SQRT((COUNT(C192:C194)+COUNT(G192:G194)/2))</f>
        <v>9.9076255678083341E-2</v>
      </c>
    </row>
    <row r="195" spans="2:16">
      <c r="B195" s="33" t="s">
        <v>71</v>
      </c>
      <c r="C195" s="30">
        <v>30.604000091552734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7"/>
    </row>
    <row r="196" spans="2:16">
      <c r="B196" s="33" t="s">
        <v>71</v>
      </c>
      <c r="C196" s="30">
        <v>30.194999694824219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7"/>
    </row>
    <row r="197" spans="2:16" ht="15.75">
      <c r="B197" s="33" t="s">
        <v>71</v>
      </c>
      <c r="C197" s="30">
        <v>30.121999740600586</v>
      </c>
      <c r="D197" s="4">
        <f t="shared" ref="D197" si="198">STDEV(C195:C197)</f>
        <v>0.25978666124286004</v>
      </c>
      <c r="E197" s="1">
        <f t="shared" ref="E197" si="199">AVERAGE(C195:C197)</f>
        <v>30.306999842325848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12.505333582560223</v>
      </c>
      <c r="L197" s="1">
        <f t="shared" ref="L197" si="203">K197-$K$7</f>
        <v>-1.0363334019978812</v>
      </c>
      <c r="M197" s="27">
        <f t="shared" ref="M197" si="204">SQRT((D197*D197)+(H197*H197))</f>
        <v>0.28812374592194184</v>
      </c>
      <c r="N197" s="14"/>
      <c r="O197" s="38">
        <f t="shared" ref="O197" si="205">POWER(2,-L197)</f>
        <v>2.0510084021944373</v>
      </c>
      <c r="P197" s="26">
        <f t="shared" ref="P197" si="206">M197/SQRT((COUNT(C195:C197)+COUNT(G195:G197)/2))</f>
        <v>0.13582283637484999</v>
      </c>
    </row>
    <row r="198" spans="2:16">
      <c r="B198" s="33" t="s">
        <v>72</v>
      </c>
      <c r="C198" s="30">
        <v>29.697000503540039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7"/>
    </row>
    <row r="199" spans="2:16">
      <c r="B199" s="33" t="s">
        <v>72</v>
      </c>
      <c r="C199" s="30">
        <v>29.194999694824219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7"/>
    </row>
    <row r="200" spans="2:16" ht="15.75">
      <c r="B200" s="33" t="s">
        <v>72</v>
      </c>
      <c r="C200" s="30">
        <v>28.982000350952148</v>
      </c>
      <c r="D200" s="4">
        <f t="shared" ref="D200" si="207">STDEV(C198:C200)</f>
        <v>0.36710551404228964</v>
      </c>
      <c r="E200" s="1">
        <f t="shared" ref="E200" si="208">AVERAGE(C198:C200)</f>
        <v>29.291333516438801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11.065833409627277</v>
      </c>
      <c r="L200" s="1">
        <f t="shared" ref="L200" si="212">K200-$K$7</f>
        <v>-2.4758335749308262</v>
      </c>
      <c r="M200" s="27">
        <f t="shared" ref="M200" si="213">SQRT((D200*D200)+(H200*H200))</f>
        <v>0.36712254599983413</v>
      </c>
      <c r="N200" s="14"/>
      <c r="O200" s="38">
        <f t="shared" ref="O200" si="214">POWER(2,-L200)</f>
        <v>5.5628861315943396</v>
      </c>
      <c r="P200" s="26">
        <f t="shared" ref="P200" si="215">M200/SQRT((COUNT(C198:C200)+COUNT(G198:G200)/2))</f>
        <v>0.18356127299991706</v>
      </c>
    </row>
    <row r="201" spans="2:16">
      <c r="B201" s="33" t="s">
        <v>73</v>
      </c>
      <c r="C201" s="30">
        <v>29.85099983215332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7"/>
    </row>
    <row r="202" spans="2:16">
      <c r="B202" s="33" t="s">
        <v>73</v>
      </c>
      <c r="C202" s="30">
        <v>30.488000869750977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7"/>
    </row>
    <row r="203" spans="2:16" ht="15.75">
      <c r="B203" s="33" t="s">
        <v>73</v>
      </c>
      <c r="C203" s="30">
        <v>30.454999923706055</v>
      </c>
      <c r="D203" s="4">
        <f t="shared" ref="D203" si="216">STDEV(C201:C203)</f>
        <v>0.35862596460555929</v>
      </c>
      <c r="E203" s="1">
        <f t="shared" ref="E203" si="217">AVERAGE(C201:C203)</f>
        <v>30.264666875203449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11.327666600545246</v>
      </c>
      <c r="L203" s="1">
        <f t="shared" ref="L203" si="221">K203-$K$7</f>
        <v>-2.2140003840128575</v>
      </c>
      <c r="M203" s="27">
        <f t="shared" ref="M203" si="222">SQRT((D203*D203)+(H203*H203))</f>
        <v>0.35913725033253169</v>
      </c>
      <c r="N203" s="14"/>
      <c r="O203" s="38">
        <f t="shared" ref="O203" si="223">POWER(2,-L203)</f>
        <v>4.6395998529783364</v>
      </c>
      <c r="P203" s="26">
        <f t="shared" ref="P203" si="224">M203/SQRT((COUNT(C201:C203)+COUNT(G201:G203)/2))</f>
        <v>0.16929892339121591</v>
      </c>
    </row>
    <row r="204" spans="2:16">
      <c r="B204" s="33" t="s">
        <v>74</v>
      </c>
      <c r="C204" s="30"/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7"/>
    </row>
    <row r="205" spans="2:16">
      <c r="B205" s="33" t="s">
        <v>74</v>
      </c>
      <c r="C205" s="30">
        <v>30.326000213623047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7"/>
    </row>
    <row r="206" spans="2:16" ht="15.75">
      <c r="B206" s="33" t="s">
        <v>74</v>
      </c>
      <c r="C206" s="30">
        <v>30.048000335693359</v>
      </c>
      <c r="D206" s="4">
        <f t="shared" ref="D206" si="225">STDEV(C204:C206)</f>
        <v>0.19657559885311446</v>
      </c>
      <c r="E206" s="1">
        <f t="shared" ref="E206" si="226">AVERAGE(C204:C206)</f>
        <v>30.187000274658203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12.019000371297199</v>
      </c>
      <c r="L206" s="1">
        <f t="shared" ref="L206" si="230">K206-$K$7</f>
        <v>-1.5226666132609044</v>
      </c>
      <c r="M206" s="27">
        <f t="shared" ref="M206" si="231">SQRT((D206*D206)+(H206*H206))</f>
        <v>0.19829516279727596</v>
      </c>
      <c r="N206" s="14"/>
      <c r="O206" s="38">
        <f t="shared" ref="O206" si="232">POWER(2,-L206)</f>
        <v>2.8732163160758093</v>
      </c>
      <c r="P206" s="26">
        <f t="shared" ref="P206" si="233">M206/SQRT((COUNT(C204:C206)+COUNT(G204:G206)/2))</f>
        <v>0.1059932229488527</v>
      </c>
    </row>
    <row r="207" spans="2:16">
      <c r="B207" s="33" t="s">
        <v>75</v>
      </c>
      <c r="C207" s="30">
        <v>30.971000671386719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7"/>
    </row>
    <row r="208" spans="2:16">
      <c r="B208" s="33" t="s">
        <v>75</v>
      </c>
      <c r="C208" s="30">
        <v>30.646999359130859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7"/>
    </row>
    <row r="209" spans="2:16" ht="15.75">
      <c r="B209" s="33" t="s">
        <v>75</v>
      </c>
      <c r="C209" s="30">
        <v>31.280000686645508</v>
      </c>
      <c r="D209" s="4">
        <f t="shared" ref="D209" si="234">STDEV(C207:C209)</f>
        <v>0.31653028828436602</v>
      </c>
      <c r="E209" s="1">
        <f t="shared" ref="E209" si="235">AVERAGE(C207:C209)</f>
        <v>30.966000239054363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11.427666982014976</v>
      </c>
      <c r="L209" s="1">
        <f t="shared" ref="L209" si="239">K209-$K$7</f>
        <v>-2.1140000025431274</v>
      </c>
      <c r="M209" s="27">
        <f t="shared" ref="M209" si="240">SQRT((D209*D209)+(H209*H209))</f>
        <v>0.32157068286346441</v>
      </c>
      <c r="N209" s="14"/>
      <c r="O209" s="38">
        <f t="shared" ref="O209" si="241">POWER(2,-L209)</f>
        <v>4.3288985857336755</v>
      </c>
      <c r="P209" s="26">
        <f t="shared" ref="P209" si="242">M209/SQRT((COUNT(C207:C209)+COUNT(G207:G209)/2))</f>
        <v>0.15158987365569629</v>
      </c>
    </row>
    <row r="210" spans="2:16">
      <c r="B210" s="33" t="s">
        <v>76</v>
      </c>
      <c r="C210" s="30"/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7"/>
    </row>
    <row r="211" spans="2:16">
      <c r="B211" s="33" t="s">
        <v>76</v>
      </c>
      <c r="C211" s="30">
        <v>29.886999130249023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7"/>
    </row>
    <row r="212" spans="2:16" ht="15.75">
      <c r="B212" s="33" t="s">
        <v>76</v>
      </c>
      <c r="C212" s="30">
        <v>29.600000381469727</v>
      </c>
      <c r="D212" s="4">
        <f t="shared" ref="D212" si="243">STDEV(C210:C212)</f>
        <v>0.20293876145389519</v>
      </c>
      <c r="E212" s="1">
        <f t="shared" ref="E212" si="244">AVERAGE(C210:C212)</f>
        <v>29.743499755859375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11.972166697184246</v>
      </c>
      <c r="L212" s="1">
        <f t="shared" ref="L212" si="248">K212-$K$7</f>
        <v>-1.5695002873738577</v>
      </c>
      <c r="M212" s="27">
        <f t="shared" ref="M212" si="249">SQRT((D212*D212)+(H212*H212))</f>
        <v>0.30880194817150275</v>
      </c>
      <c r="N212" s="14"/>
      <c r="O212" s="38">
        <f t="shared" ref="O212" si="250">POWER(2,-L212)</f>
        <v>2.968018917427691</v>
      </c>
      <c r="P212" s="26">
        <f t="shared" ref="P212" si="251">M212/SQRT((COUNT(C210:C212)+COUNT(G210:G212)/2))</f>
        <v>0.16506158434658386</v>
      </c>
    </row>
    <row r="213" spans="2:16">
      <c r="B213" s="33" t="s">
        <v>77</v>
      </c>
      <c r="C213" s="30">
        <v>31.700000762939453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7"/>
    </row>
    <row r="214" spans="2:16">
      <c r="B214" s="33" t="s">
        <v>77</v>
      </c>
      <c r="C214" s="30">
        <v>31.059999465942383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7"/>
    </row>
    <row r="215" spans="2:16" ht="15.75">
      <c r="B215" s="33" t="s">
        <v>77</v>
      </c>
      <c r="C215" s="30">
        <v>30.944999694824219</v>
      </c>
      <c r="D215" s="4">
        <f t="shared" ref="D215" si="252">STDEV(C213:C215)</f>
        <v>0.40678684434026224</v>
      </c>
      <c r="E215" s="1">
        <f t="shared" ref="E215" si="253">AVERAGE(C213:C215)</f>
        <v>31.234999974568684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12.823333740234375</v>
      </c>
      <c r="L215" s="1">
        <f t="shared" ref="L215" si="257">K215-$K$7</f>
        <v>-0.71833324432372869</v>
      </c>
      <c r="M215" s="27">
        <f t="shared" ref="M215" si="258">SQRT((D215*D215)+(H215*H215))</f>
        <v>0.4071189867096166</v>
      </c>
      <c r="N215" s="14"/>
      <c r="O215" s="38">
        <f t="shared" ref="O215" si="259">POWER(2,-L215)</f>
        <v>1.6452801324561139</v>
      </c>
      <c r="P215" s="26">
        <f t="shared" ref="P215" si="260">M215/SQRT((COUNT(C213:C215)+COUNT(G213:G215)/2))</f>
        <v>0.19191773083477723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workbookViewId="0">
      <selection activeCell="O11" sqref="O11:O104"/>
    </sheetView>
  </sheetViews>
  <sheetFormatPr defaultRowHeight="12.75"/>
  <cols>
    <col min="1" max="1" width="0.7109375" customWidth="1"/>
    <col min="2" max="2" width="21.140625" style="33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140625" style="36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4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27.222000122070313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7"/>
    </row>
    <row r="6" spans="2:16">
      <c r="B6" s="35" t="s">
        <v>4</v>
      </c>
      <c r="C6" s="30">
        <v>27.721000671386719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7"/>
    </row>
    <row r="7" spans="2:16" ht="15.75">
      <c r="B7" s="35"/>
      <c r="C7" s="30">
        <v>27.829000473022461</v>
      </c>
      <c r="D7" s="4">
        <f>STDEV(C5:C8)</f>
        <v>0.32380933984548466</v>
      </c>
      <c r="E7" s="1">
        <f>AVERAGE(C5:C8)</f>
        <v>27.590667088826496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13.541666984558104</v>
      </c>
      <c r="L7" s="1">
        <f>K7-$K$7</f>
        <v>0</v>
      </c>
      <c r="M7" s="27">
        <f>SQRT((D7*D7)+(H7*H7))</f>
        <v>0.32561249686643606</v>
      </c>
      <c r="N7" s="14"/>
      <c r="O7" s="38">
        <f>POWER(2,-L7)</f>
        <v>1</v>
      </c>
      <c r="P7" s="26">
        <f>M7/SQRT((COUNT(C5:C8)+COUNT(G5:G8)/2))</f>
        <v>0.15349520304889361</v>
      </c>
    </row>
    <row r="8" spans="2:16">
      <c r="B8" s="35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7"/>
    </row>
    <row r="9" spans="2:16">
      <c r="B9" s="33" t="s">
        <v>80</v>
      </c>
      <c r="C9" s="30">
        <v>32.553001403808594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7"/>
    </row>
    <row r="10" spans="2:16">
      <c r="B10" s="33" t="s">
        <v>80</v>
      </c>
      <c r="C10" s="30">
        <v>32.625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7"/>
    </row>
    <row r="11" spans="2:16" ht="15.75">
      <c r="B11" s="33" t="s">
        <v>80</v>
      </c>
      <c r="C11" s="30">
        <v>32.141998291015625</v>
      </c>
      <c r="D11" s="4">
        <f>STDEV(C9:C11)</f>
        <v>0.26057564719303528</v>
      </c>
      <c r="E11" s="1">
        <f>AVERAGE(C9:C11)</f>
        <v>32.439999898274742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12.767667134602867</v>
      </c>
      <c r="L11" s="1">
        <f>K11-$K$7</f>
        <v>-0.77399984995523674</v>
      </c>
      <c r="M11" s="27">
        <f>SQRT((D11*D11)+(H11*H11))</f>
        <v>0.26418931533385892</v>
      </c>
      <c r="N11" s="14"/>
      <c r="O11" s="38">
        <f>POWER(2,-L11)</f>
        <v>1.7100041779381929</v>
      </c>
      <c r="P11" s="26">
        <f>M11/SQRT((COUNT(C9:C11)+COUNT(G9:G11)/2))</f>
        <v>0.12454003759306853</v>
      </c>
    </row>
    <row r="12" spans="2:16">
      <c r="B12" s="33" t="s">
        <v>81</v>
      </c>
      <c r="C12" s="30"/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7"/>
    </row>
    <row r="13" spans="2:16">
      <c r="B13" s="33" t="s">
        <v>81</v>
      </c>
      <c r="C13" s="30">
        <v>33.708999633789063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7"/>
    </row>
    <row r="14" spans="2:16" ht="15.75">
      <c r="B14" s="33" t="s">
        <v>81</v>
      </c>
      <c r="C14" s="30">
        <v>33.665000915527344</v>
      </c>
      <c r="D14" s="4">
        <f>STDEV(C12:C14)</f>
        <v>3.1111792046377713E-2</v>
      </c>
      <c r="E14" s="1">
        <f>AVERAGE(C12:C14)</f>
        <v>33.687000274658203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13.359667460123699</v>
      </c>
      <c r="L14" s="1">
        <f>K14-$K$7</f>
        <v>-0.18199952443440459</v>
      </c>
      <c r="M14" s="27">
        <f>SQRT((D14*D14)+(H14*H14))</f>
        <v>3.3915816575908891E-2</v>
      </c>
      <c r="N14" s="14"/>
      <c r="O14" s="38">
        <f>POWER(2,-L14)</f>
        <v>1.1344551109775678</v>
      </c>
      <c r="P14" s="26">
        <f>M14/SQRT((COUNT(C12:C14)+COUNT(G12:G14)/2))</f>
        <v>1.8128766517102799E-2</v>
      </c>
    </row>
    <row r="15" spans="2:16">
      <c r="B15" s="33" t="s">
        <v>82</v>
      </c>
      <c r="C15" s="30">
        <v>32.131000518798828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7"/>
    </row>
    <row r="16" spans="2:16">
      <c r="B16" s="33" t="s">
        <v>82</v>
      </c>
      <c r="C16" s="30">
        <v>31.750999450683594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7"/>
    </row>
    <row r="17" spans="2:16" ht="15.75">
      <c r="B17" s="33" t="s">
        <v>82</v>
      </c>
      <c r="C17" s="30"/>
      <c r="D17" s="4">
        <f>STDEV(C15:C17)</f>
        <v>0.26870133212241337</v>
      </c>
      <c r="E17" s="1">
        <f>AVERAGE(C15:C17)</f>
        <v>31.940999984741211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11.889999389648438</v>
      </c>
      <c r="L17" s="1">
        <f>K17-$K$7</f>
        <v>-1.6516675949096662</v>
      </c>
      <c r="M17" s="27">
        <f>SQRT((D17*D17)+(H17*H17))</f>
        <v>0.2732643012307569</v>
      </c>
      <c r="N17" s="14"/>
      <c r="O17" s="38">
        <f>POWER(2,-L17)</f>
        <v>3.1419660565303049</v>
      </c>
      <c r="P17" s="26">
        <f>M17/SQRT((COUNT(C15:C17)+COUNT(G15:G17)/2))</f>
        <v>0.14606591303452585</v>
      </c>
    </row>
    <row r="18" spans="2:16">
      <c r="B18" s="33" t="s">
        <v>83</v>
      </c>
      <c r="C18" s="30">
        <v>31.694999694824219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7"/>
    </row>
    <row r="19" spans="2:16">
      <c r="B19" s="33" t="s">
        <v>83</v>
      </c>
      <c r="C19" s="30">
        <v>31.041999816894531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7"/>
    </row>
    <row r="20" spans="2:16" ht="15.75">
      <c r="B20" s="33" t="s">
        <v>83</v>
      </c>
      <c r="C20" s="30"/>
      <c r="D20" s="4">
        <f>STDEV(C18:C20)</f>
        <v>0.46174064179806978</v>
      </c>
      <c r="E20" s="1">
        <f>AVERAGE(C18:C20)</f>
        <v>31.368499755859375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13.089255755859373</v>
      </c>
      <c r="L20" s="1">
        <f>K20-$K$7</f>
        <v>-0.45241122869873074</v>
      </c>
      <c r="M20" s="27">
        <f>SQRT((D20*D20)+(H20*H20))</f>
        <v>0.4665146753909179</v>
      </c>
      <c r="N20" s="14"/>
      <c r="O20" s="39">
        <f>POWER(2,-L20)</f>
        <v>1.3683252785122264</v>
      </c>
      <c r="P20" s="26">
        <f>M20/SQRT((COUNT(C18:C20)+COUNT(G18:G20)/2))</f>
        <v>0.2493625830306965</v>
      </c>
    </row>
    <row r="21" spans="2:16">
      <c r="B21" s="33" t="s">
        <v>84</v>
      </c>
      <c r="C21" s="30">
        <v>28.87299919128418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7"/>
    </row>
    <row r="22" spans="2:16">
      <c r="B22" s="33" t="s">
        <v>84</v>
      </c>
      <c r="C22" s="30">
        <v>29.405000686645508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7"/>
    </row>
    <row r="23" spans="2:16" ht="15.75">
      <c r="B23" s="33" t="s">
        <v>84</v>
      </c>
      <c r="C23" s="30">
        <v>29.562000274658203</v>
      </c>
      <c r="D23" s="4">
        <f>STDEV(C21:C23)</f>
        <v>0.36110869891510705</v>
      </c>
      <c r="E23" s="1">
        <f>AVERAGE(C21:C23)</f>
        <v>29.280000050862629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10.365999857584633</v>
      </c>
      <c r="L23" s="1">
        <f>K23-$K$7</f>
        <v>-3.1756671269734706</v>
      </c>
      <c r="M23" s="27">
        <f>SQRT((D23*D23)+(H23*H23))</f>
        <v>0.36371759402856713</v>
      </c>
      <c r="N23" s="14"/>
      <c r="O23" s="38">
        <f>POWER(2,-L23)</f>
        <v>9.0358926245199349</v>
      </c>
      <c r="P23" s="26">
        <f>M23/SQRT((COUNT(C21:C23)+COUNT(G21:G23)/2))</f>
        <v>0.17145811811630371</v>
      </c>
    </row>
    <row r="24" spans="2:16">
      <c r="B24" s="33" t="s">
        <v>85</v>
      </c>
      <c r="C24" s="30">
        <v>30.278999328613281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7"/>
    </row>
    <row r="25" spans="2:16">
      <c r="B25" s="33" t="s">
        <v>85</v>
      </c>
      <c r="C25" s="30">
        <v>30.679000854492187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7"/>
    </row>
    <row r="26" spans="2:16" ht="15.75">
      <c r="B26" s="33" t="s">
        <v>85</v>
      </c>
      <c r="C26" s="30">
        <v>30.61199951171875</v>
      </c>
      <c r="D26" s="4">
        <f>STDEV(C24:C26)</f>
        <v>0.21423488767655544</v>
      </c>
      <c r="E26" s="1">
        <f>AVERAGE(C24:C26)</f>
        <v>30.523333231608074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11.197666803995769</v>
      </c>
      <c r="L26" s="1">
        <f>K26-$K$7</f>
        <v>-2.3440001805623343</v>
      </c>
      <c r="M26" s="27">
        <f>SQRT((D26*D26)+(H26*H26))</f>
        <v>0.21512069177281803</v>
      </c>
      <c r="N26" s="14"/>
      <c r="O26" s="38">
        <f>POWER(2,-L26)</f>
        <v>5.0770841795081125</v>
      </c>
      <c r="P26" s="26">
        <f>M26/SQRT((COUNT(C24:C26)+COUNT(G24:G26)/2))</f>
        <v>0.10140886661740052</v>
      </c>
    </row>
    <row r="27" spans="2:16">
      <c r="B27" s="33" t="s">
        <v>86</v>
      </c>
      <c r="C27" s="30">
        <v>32.551998138427734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7"/>
    </row>
    <row r="28" spans="2:16">
      <c r="B28" s="33" t="s">
        <v>86</v>
      </c>
      <c r="C28" s="30"/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7"/>
    </row>
    <row r="29" spans="2:16" ht="15.75">
      <c r="B29" s="33" t="s">
        <v>86</v>
      </c>
      <c r="C29" s="30">
        <v>33.115001678466797</v>
      </c>
      <c r="D29" s="4">
        <f>STDEV(C27:C29)</f>
        <v>0.39810362099365304</v>
      </c>
      <c r="E29" s="1">
        <f>AVERAGE(C27:C29)</f>
        <v>32.833499908447266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13.015166600545246</v>
      </c>
      <c r="L29" s="1">
        <f>K29-$K$7</f>
        <v>-0.52650038401285748</v>
      </c>
      <c r="M29" s="27">
        <f>SQRT((D29*D29)+(H29*H29))</f>
        <v>0.39897848258476204</v>
      </c>
      <c r="N29" s="14"/>
      <c r="O29" s="39">
        <f>POWER(2,-L29)</f>
        <v>1.4404308305790336</v>
      </c>
      <c r="P29" s="26">
        <f>M29/SQRT((COUNT(C27:C29)+COUNT(G27:G29)/2))</f>
        <v>0.21326296950387619</v>
      </c>
    </row>
    <row r="30" spans="2:16">
      <c r="B30" s="33" t="s">
        <v>87</v>
      </c>
      <c r="C30" s="30">
        <v>31.579999923706055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7"/>
    </row>
    <row r="31" spans="2:16">
      <c r="B31" s="33" t="s">
        <v>87</v>
      </c>
      <c r="C31" s="30">
        <v>31.670999526977539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7"/>
    </row>
    <row r="32" spans="2:16" ht="15.75">
      <c r="B32" s="33" t="s">
        <v>87</v>
      </c>
      <c r="C32" s="30">
        <v>31.004999160766602</v>
      </c>
      <c r="D32" s="4">
        <f>STDEV(C30:C32)</f>
        <v>0.36112400754892326</v>
      </c>
      <c r="E32" s="1">
        <f>AVERAGE(C30:C32)</f>
        <v>31.418666203816731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13.182999293009438</v>
      </c>
      <c r="L32" s="1">
        <f>K32-$K$7</f>
        <v>-0.35866769154866596</v>
      </c>
      <c r="M32" s="27">
        <f>SQRT((D32*D32)+(H32*H32))</f>
        <v>0.36114108318382893</v>
      </c>
      <c r="N32" s="14"/>
      <c r="O32" s="38">
        <f>POWER(2,-L32)</f>
        <v>1.2822412190123753</v>
      </c>
      <c r="P32" s="26">
        <f>M32/SQRT((COUNT(C30:C32)+COUNT(G30:G32)/2))</f>
        <v>0.17024353925622701</v>
      </c>
    </row>
    <row r="33" spans="2:16">
      <c r="B33" s="33" t="s">
        <v>88</v>
      </c>
      <c r="C33" s="30">
        <v>28.312999725341797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7"/>
    </row>
    <row r="34" spans="2:16">
      <c r="B34" s="33" t="s">
        <v>88</v>
      </c>
      <c r="C34" s="30">
        <v>28.368999481201172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7"/>
    </row>
    <row r="35" spans="2:16" ht="15.75">
      <c r="B35" s="33" t="s">
        <v>88</v>
      </c>
      <c r="C35" s="30">
        <v>28.535999298095703</v>
      </c>
      <c r="D35" s="4">
        <f>STDEV(C33:C35)</f>
        <v>0.11601272986727311</v>
      </c>
      <c r="E35" s="1">
        <f>AVERAGE(C33:C35)</f>
        <v>28.405999501546223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10.625</v>
      </c>
      <c r="L35" s="1">
        <f>K35-$K$7</f>
        <v>-2.9166669845581037</v>
      </c>
      <c r="M35" s="27">
        <f>SQRT((D35*D35)+(H35*H35))</f>
        <v>0.13848424625116498</v>
      </c>
      <c r="N35" s="14"/>
      <c r="O35" s="38">
        <f>POWER(2,-L35)</f>
        <v>7.5509961652817905</v>
      </c>
      <c r="P35" s="26">
        <f>M35/SQRT((COUNT(C33:C35)+COUNT(G33:G35)/2))</f>
        <v>6.5282099741137661E-2</v>
      </c>
    </row>
    <row r="36" spans="2:16">
      <c r="B36" s="33" t="s">
        <v>89</v>
      </c>
      <c r="C36" s="30">
        <v>30.309000015258789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7"/>
    </row>
    <row r="37" spans="2:16">
      <c r="B37" s="33" t="s">
        <v>89</v>
      </c>
      <c r="C37" s="30">
        <v>30.086000442504883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7"/>
    </row>
    <row r="38" spans="2:16" ht="15.75">
      <c r="B38" s="33" t="s">
        <v>89</v>
      </c>
      <c r="C38" s="30">
        <v>30.420000076293945</v>
      </c>
      <c r="D38" s="4">
        <f>STDEV(C36:C38)</f>
        <v>0.1701007438595635</v>
      </c>
      <c r="E38" s="1">
        <f>AVERAGE(C36:C38)</f>
        <v>30.271666844685871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12.439000447591145</v>
      </c>
      <c r="L38" s="1">
        <f>K38-$K$7</f>
        <v>-1.102666536966959</v>
      </c>
      <c r="M38" s="27">
        <f>SQRT((D38*D38)+(H38*H38))</f>
        <v>0.23862649427576715</v>
      </c>
      <c r="N38" s="14"/>
      <c r="O38" s="38">
        <f>POWER(2,-L38)</f>
        <v>2.1475125120590208</v>
      </c>
      <c r="P38" s="26">
        <f>M38/SQRT((COUNT(C36:C38)+COUNT(G36:G38)/2))</f>
        <v>0.11248960818211189</v>
      </c>
    </row>
    <row r="39" spans="2:16">
      <c r="B39" s="33" t="s">
        <v>90</v>
      </c>
      <c r="C39" s="30">
        <v>29.923999786376953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7"/>
    </row>
    <row r="40" spans="2:16">
      <c r="B40" s="33" t="s">
        <v>90</v>
      </c>
      <c r="C40" s="30">
        <v>30.188999176025391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7"/>
    </row>
    <row r="41" spans="2:16" ht="15.75">
      <c r="B41" s="33" t="s">
        <v>90</v>
      </c>
      <c r="C41" s="30"/>
      <c r="D41" s="4">
        <f>STDEV(C39:C41)</f>
        <v>0.18738286543070634</v>
      </c>
      <c r="E41" s="1">
        <f>AVERAGE(C39:C41)</f>
        <v>30.056499481201172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11.095499674479168</v>
      </c>
      <c r="L41" s="1">
        <f>K41-$K$7</f>
        <v>-2.4461673100789358</v>
      </c>
      <c r="M41" s="27">
        <f>SQRT((D41*D41)+(H41*H41))</f>
        <v>0.20364010232703403</v>
      </c>
      <c r="N41" s="14"/>
      <c r="O41" s="38">
        <f>POWER(2,-L41)</f>
        <v>5.4496641022391756</v>
      </c>
      <c r="P41" s="26">
        <f>M41/SQRT((COUNT(C39:C41)+COUNT(G39:G41)/2))</f>
        <v>0.10885021330219259</v>
      </c>
    </row>
    <row r="42" spans="2:16">
      <c r="B42" s="33" t="s">
        <v>91</v>
      </c>
      <c r="C42" s="30">
        <v>30.145999908447266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7"/>
    </row>
    <row r="43" spans="2:16">
      <c r="B43" s="33" t="s">
        <v>91</v>
      </c>
      <c r="C43" s="30">
        <v>29.636999130249023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7"/>
    </row>
    <row r="44" spans="2:16" ht="15.75">
      <c r="B44" s="33" t="s">
        <v>91</v>
      </c>
      <c r="C44" s="30">
        <v>29.386999130249023</v>
      </c>
      <c r="D44" s="4">
        <f>STDEV(C42:C44)</f>
        <v>0.3867953751687272</v>
      </c>
      <c r="E44" s="1">
        <f>AVERAGE(C42:C44)</f>
        <v>29.72333272298177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10.781999588012695</v>
      </c>
      <c r="L44" s="1">
        <f>K44-$K$7</f>
        <v>-2.7596673965454084</v>
      </c>
      <c r="M44" s="27">
        <f>SQRT((D44*D44)+(H44*H44))</f>
        <v>0.38842757697452612</v>
      </c>
      <c r="N44" s="14"/>
      <c r="O44" s="38">
        <f>POWER(2,-L44)</f>
        <v>6.7724009882741543</v>
      </c>
      <c r="P44" s="26">
        <f>M44/SQRT((COUNT(C42:C44)+COUNT(G42:G44)/2))</f>
        <v>0.18310651578569809</v>
      </c>
    </row>
    <row r="45" spans="2:16">
      <c r="B45" s="33" t="s">
        <v>92</v>
      </c>
      <c r="C45" s="30">
        <v>30.886999130249023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7"/>
    </row>
    <row r="46" spans="2:16">
      <c r="B46" s="33" t="s">
        <v>92</v>
      </c>
      <c r="C46" s="30">
        <v>31.285999298095703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7"/>
    </row>
    <row r="47" spans="2:16" ht="15.75">
      <c r="B47" s="33" t="s">
        <v>92</v>
      </c>
      <c r="C47" s="30">
        <v>30.818000793457031</v>
      </c>
      <c r="D47" s="4">
        <f>STDEV(C45:C47)</f>
        <v>0.25264748325343644</v>
      </c>
      <c r="E47" s="1">
        <f>AVERAGE(C45:C47)</f>
        <v>30.996999740600586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13.10966682434082</v>
      </c>
      <c r="L47" s="1">
        <f>K47-$K$7</f>
        <v>-0.43200016021728338</v>
      </c>
      <c r="M47" s="27">
        <f>SQRT((D47*D47)+(H47*H47))</f>
        <v>0.25312267081936174</v>
      </c>
      <c r="N47" s="14"/>
      <c r="O47" s="38">
        <f>POWER(2,-L47)</f>
        <v>1.3491026841631535</v>
      </c>
      <c r="P47" s="26">
        <f>M47/SQRT((COUNT(C45:C47)+COUNT(G45:G47)/2))</f>
        <v>0.11932317133894729</v>
      </c>
    </row>
    <row r="48" spans="2:16">
      <c r="B48" s="33" t="s">
        <v>93</v>
      </c>
      <c r="C48" s="30">
        <v>32.61199951171875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7"/>
    </row>
    <row r="49" spans="2:16">
      <c r="B49" s="33" t="s">
        <v>93</v>
      </c>
      <c r="C49" s="30">
        <v>31.573999404907227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7"/>
    </row>
    <row r="50" spans="2:16" ht="15.75">
      <c r="B50" s="33" t="s">
        <v>93</v>
      </c>
      <c r="C50" t="s">
        <v>79</v>
      </c>
      <c r="D50" s="4">
        <f>STDEV(C48:C50)</f>
        <v>0.73397691439878887</v>
      </c>
      <c r="E50" s="1">
        <f>AVERAGE(C48:C50)</f>
        <v>32.092999458312988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13.832999865214031</v>
      </c>
      <c r="L50" s="1">
        <f>K50-$K$7</f>
        <v>0.29133288065592744</v>
      </c>
      <c r="M50" s="27">
        <f>SQRT((D50*D50)+(H50*H50))</f>
        <v>0.7567067968956116</v>
      </c>
      <c r="N50" s="14"/>
      <c r="O50" s="39">
        <f>POWER(2,-L50)</f>
        <v>0.81714676214106641</v>
      </c>
      <c r="P50" s="26">
        <f>M50/SQRT((COUNT(C48:C50)+COUNT(G48:G50)/2))</f>
        <v>0.40447679660378766</v>
      </c>
    </row>
    <row r="51" spans="2:16">
      <c r="B51" s="33" t="s">
        <v>94</v>
      </c>
      <c r="C51" s="30">
        <v>30.670999526977539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7"/>
    </row>
    <row r="52" spans="2:16">
      <c r="B52" s="33" t="s">
        <v>94</v>
      </c>
      <c r="C52" s="30">
        <v>30.524999618530273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7"/>
    </row>
    <row r="53" spans="2:16" ht="15.75">
      <c r="B53" s="33" t="s">
        <v>94</v>
      </c>
      <c r="C53" s="30">
        <v>30.534000396728516</v>
      </c>
      <c r="D53" s="4">
        <f>STDEV(C51:C53)</f>
        <v>8.1818650037519758E-2</v>
      </c>
      <c r="E53" s="1">
        <f>AVERAGE(C51:C53)</f>
        <v>30.576666514078777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12.089000066121422</v>
      </c>
      <c r="L53" s="1">
        <f>K53-$K$7</f>
        <v>-1.4526669184366821</v>
      </c>
      <c r="M53" s="27">
        <f>SQRT((D53*D53)+(H53*H53))</f>
        <v>0.10601236072362925</v>
      </c>
      <c r="N53" s="14"/>
      <c r="O53" s="38">
        <f>POWER(2,-L53)</f>
        <v>2.7371356182846065</v>
      </c>
      <c r="P53" s="26">
        <f>M53/SQRT((COUNT(C51:C53)+COUNT(G51:G53)/2))</f>
        <v>4.9974706104848443E-2</v>
      </c>
    </row>
    <row r="54" spans="2:16">
      <c r="B54" s="33" t="s">
        <v>95</v>
      </c>
      <c r="C54" s="30">
        <v>33.410999298095703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7"/>
    </row>
    <row r="55" spans="2:16">
      <c r="B55" s="33" t="s">
        <v>95</v>
      </c>
      <c r="C55" s="30">
        <v>32.472000122070312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7"/>
    </row>
    <row r="56" spans="2:16" ht="15.75">
      <c r="B56" s="33" t="s">
        <v>95</v>
      </c>
      <c r="C56" t="s">
        <v>79</v>
      </c>
      <c r="D56" s="4">
        <f>STDEV(C54:C56)</f>
        <v>0.66397268489613426</v>
      </c>
      <c r="E56" s="1">
        <f>AVERAGE(C54:C56)</f>
        <v>32.941499710083008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13.16349983215332</v>
      </c>
      <c r="L56" s="1">
        <f>K56-$K$7</f>
        <v>-0.37816715240478338</v>
      </c>
      <c r="M56" s="27">
        <f>SQRT((D56*D56)+(H56*H56))</f>
        <v>0.6661716659563135</v>
      </c>
      <c r="N56" s="14"/>
      <c r="O56" s="39">
        <f>POWER(2,-L56)</f>
        <v>1.2996896373569111</v>
      </c>
      <c r="P56" s="26">
        <f>M56/SQRT((COUNT(C54:C56)+COUNT(G54:G56)/2))</f>
        <v>0.35608373354070616</v>
      </c>
    </row>
    <row r="57" spans="2:16">
      <c r="B57" s="33" t="s">
        <v>96</v>
      </c>
      <c r="C57" s="30">
        <v>29.733999252319336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7"/>
    </row>
    <row r="58" spans="2:16">
      <c r="B58" s="33" t="s">
        <v>96</v>
      </c>
      <c r="C58" s="30">
        <v>29.483999252319336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7"/>
    </row>
    <row r="59" spans="2:16" ht="15.75">
      <c r="B59" s="33" t="s">
        <v>96</v>
      </c>
      <c r="C59" s="30">
        <v>29.694000244140625</v>
      </c>
      <c r="D59" s="4">
        <f>STDEV(C57:C59)</f>
        <v>0.13428845645425974</v>
      </c>
      <c r="E59" s="1">
        <f>AVERAGE(C57:C59)</f>
        <v>29.637332916259766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12.024999618530273</v>
      </c>
      <c r="L59" s="1">
        <f>K59-$K$7</f>
        <v>-1.5166673660278303</v>
      </c>
      <c r="M59" s="27">
        <f>SQRT((D59*D59)+(H59*H59))</f>
        <v>0.15877601280063575</v>
      </c>
      <c r="N59" s="14"/>
      <c r="O59" s="38">
        <f>POWER(2,-L59)</f>
        <v>2.8612932519113228</v>
      </c>
      <c r="P59" s="26">
        <f>M59/SQRT((COUNT(C57:C59)+COUNT(G57:G59)/2))</f>
        <v>7.484773022739441E-2</v>
      </c>
    </row>
    <row r="60" spans="2:16">
      <c r="B60" s="33" t="s">
        <v>97</v>
      </c>
      <c r="C60" s="30">
        <v>30.003999710083008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7"/>
    </row>
    <row r="61" spans="2:16">
      <c r="B61" s="33" t="s">
        <v>97</v>
      </c>
      <c r="C61" s="30">
        <v>29.996999740600586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7"/>
    </row>
    <row r="62" spans="2:16" ht="15.75">
      <c r="B62" s="33" t="s">
        <v>97</v>
      </c>
      <c r="C62" s="30">
        <v>29.948999404907227</v>
      </c>
      <c r="D62" s="4">
        <f>STDEV(C60:C62)</f>
        <v>2.9939008469606718E-2</v>
      </c>
      <c r="E62" s="1">
        <f>AVERAGE(C60:C62)</f>
        <v>29.983332951863606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11.768999099731445</v>
      </c>
      <c r="L62" s="1">
        <f>K62-$K$7</f>
        <v>-1.7726678848266584</v>
      </c>
      <c r="M62" s="27">
        <f>SQRT((D62*D62)+(H62*H62))</f>
        <v>3.5870159537217443E-2</v>
      </c>
      <c r="N62" s="14"/>
      <c r="O62" s="38">
        <f>POWER(2,-L62)</f>
        <v>3.4168522975707862</v>
      </c>
      <c r="P62" s="26">
        <f>M62/SQRT((COUNT(C60:C62)+COUNT(G60:G62)/2))</f>
        <v>1.6909355367339843E-2</v>
      </c>
    </row>
    <row r="63" spans="2:16">
      <c r="B63" s="33" t="s">
        <v>98</v>
      </c>
      <c r="C63" s="30">
        <v>30.298999786376953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7"/>
    </row>
    <row r="64" spans="2:16">
      <c r="B64" s="33" t="s">
        <v>98</v>
      </c>
      <c r="C64" s="30">
        <v>30.076999664306641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7"/>
    </row>
    <row r="65" spans="2:16" ht="15.75">
      <c r="B65" s="33" t="s">
        <v>98</v>
      </c>
      <c r="C65" s="30"/>
      <c r="D65" s="4">
        <f>STDEV(C63:C65)</f>
        <v>0.1569777917401593</v>
      </c>
      <c r="E65" s="1">
        <f>AVERAGE(C63:C65)</f>
        <v>30.187999725341797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11.881333033243816</v>
      </c>
      <c r="L65" s="1">
        <f>K65-$K$7</f>
        <v>-1.6603339513142874</v>
      </c>
      <c r="M65" s="27">
        <f>SQRT((D65*D65)+(H65*H65))</f>
        <v>0.1598699518037616</v>
      </c>
      <c r="N65" s="14"/>
      <c r="O65" s="38">
        <f>POWER(2,-L65)</f>
        <v>3.1608968389964915</v>
      </c>
      <c r="P65" s="26">
        <f>M65/SQRT((COUNT(C63:C65)+COUNT(G63:G65)/2))</f>
        <v>8.5454083727105515E-2</v>
      </c>
    </row>
    <row r="66" spans="2:16">
      <c r="B66" s="33" t="s">
        <v>99</v>
      </c>
      <c r="C66" s="30">
        <v>30.110000610351563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7"/>
    </row>
    <row r="67" spans="2:16">
      <c r="B67" s="33" t="s">
        <v>99</v>
      </c>
      <c r="C67" s="30">
        <v>29.836000442504883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7"/>
    </row>
    <row r="68" spans="2:16" ht="15.75">
      <c r="B68" s="33" t="s">
        <v>99</v>
      </c>
      <c r="C68" s="30">
        <v>30.090999603271484</v>
      </c>
      <c r="D68" s="4">
        <f>STDEV(C66:C68)</f>
        <v>0.15300419506326013</v>
      </c>
      <c r="E68" s="1">
        <f>AVERAGE(C66:C68)</f>
        <v>30.012333552042644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12.018999735514324</v>
      </c>
      <c r="L68" s="1">
        <f>K68-$K$7</f>
        <v>-1.5226672490437796</v>
      </c>
      <c r="M68" s="27">
        <f>SQRT((D68*D68)+(H68*H68))</f>
        <v>0.15355977581064437</v>
      </c>
      <c r="N68" s="14"/>
      <c r="O68" s="38">
        <f>POWER(2,-L68)</f>
        <v>2.8732175822769683</v>
      </c>
      <c r="P68" s="26">
        <f>M68/SQRT((COUNT(C66:C68)+COUNT(G66:G68)/2))</f>
        <v>7.2388772528795067E-2</v>
      </c>
    </row>
    <row r="69" spans="2:16">
      <c r="B69" s="33" t="s">
        <v>100</v>
      </c>
      <c r="C69" s="30">
        <v>31.708999633789063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7"/>
    </row>
    <row r="70" spans="2:16">
      <c r="B70" s="33" t="s">
        <v>100</v>
      </c>
      <c r="C70" s="30"/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7"/>
    </row>
    <row r="71" spans="2:16" ht="15.75">
      <c r="B71" s="33" t="s">
        <v>100</v>
      </c>
      <c r="C71" s="30">
        <v>31.417999267578125</v>
      </c>
      <c r="D71" s="4">
        <f>STDEV(C69:C71)</f>
        <v>0.20576833227552258</v>
      </c>
      <c r="E71" s="1">
        <f>AVERAGE(C69:C71)</f>
        <v>31.563499450683594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13.359165827433269</v>
      </c>
      <c r="L71" s="1">
        <f>K71-$K$7</f>
        <v>-0.18250115712483428</v>
      </c>
      <c r="M71" s="27">
        <f>SQRT((D71*D71)+(H71*H71))</f>
        <v>0.20669051350810752</v>
      </c>
      <c r="N71" s="14"/>
      <c r="O71" s="38">
        <f>POWER(2,-L71)</f>
        <v>1.134849635600478</v>
      </c>
      <c r="P71" s="26">
        <f>M71/SQRT((COUNT(C69:C71)+COUNT(G69:G71)/2))</f>
        <v>0.1104807266633871</v>
      </c>
    </row>
    <row r="72" spans="2:16">
      <c r="B72" s="33" t="s">
        <v>101</v>
      </c>
      <c r="C72" s="30">
        <v>29.958999633789063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7"/>
    </row>
    <row r="73" spans="2:16">
      <c r="B73" s="33" t="s">
        <v>101</v>
      </c>
      <c r="C73" s="30">
        <v>30.120000839233398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7"/>
    </row>
    <row r="74" spans="2:16" ht="15.75">
      <c r="B74" s="33" t="s">
        <v>101</v>
      </c>
      <c r="C74" s="30">
        <v>30.482999801635742</v>
      </c>
      <c r="D74" s="4">
        <f>STDEV(C72:C74)</f>
        <v>0.26841069612399365</v>
      </c>
      <c r="E74" s="1">
        <f>AVERAGE(C72:C74)</f>
        <v>30.187333424886067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12.373666763305664</v>
      </c>
      <c r="L74" s="1">
        <f>K74-$K$7</f>
        <v>-1.1680002212524396</v>
      </c>
      <c r="M74" s="27">
        <f>SQRT((D74*D74)+(H74*H74))</f>
        <v>0.27706781245493772</v>
      </c>
      <c r="N74" s="14"/>
      <c r="O74" s="38">
        <f>POWER(2,-L74)</f>
        <v>2.2470001506643404</v>
      </c>
      <c r="P74" s="26">
        <f>M74/SQRT((COUNT(C72:C74)+COUNT(G72:G74)/2))</f>
        <v>0.13061101935693936</v>
      </c>
    </row>
    <row r="75" spans="2:16">
      <c r="B75" s="33" t="s">
        <v>102</v>
      </c>
      <c r="C75" s="30">
        <v>32.090000152587891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7"/>
    </row>
    <row r="76" spans="2:16">
      <c r="B76" s="33" t="s">
        <v>102</v>
      </c>
      <c r="C76" s="30">
        <v>31.910999298095703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7"/>
    </row>
    <row r="77" spans="2:16" ht="15.75">
      <c r="B77" s="33" t="s">
        <v>102</v>
      </c>
      <c r="C77" t="s">
        <v>79</v>
      </c>
      <c r="D77" s="4">
        <f>STDEV(C75:C77)</f>
        <v>0.12657271804961226</v>
      </c>
      <c r="E77" s="1">
        <f>AVERAGE(C75:C77)</f>
        <v>32.000499725341797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12.089499791463215</v>
      </c>
      <c r="L77" s="1">
        <f>K77-$K$7</f>
        <v>-1.4521671930948887</v>
      </c>
      <c r="M77" s="27">
        <f>SQRT((D77*D77)+(H77*H77))</f>
        <v>0.13031373334742588</v>
      </c>
      <c r="N77" s="14"/>
      <c r="O77" s="38">
        <f>POWER(2,-L77)</f>
        <v>2.7361876846418642</v>
      </c>
      <c r="P77" s="26">
        <f>M77/SQRT((COUNT(C75:C77)+COUNT(G75:G77)/2))</f>
        <v>6.9655620425355114E-2</v>
      </c>
    </row>
    <row r="78" spans="2:16">
      <c r="B78" s="33" t="s">
        <v>103</v>
      </c>
      <c r="C78" s="30">
        <v>28.785999298095703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7"/>
    </row>
    <row r="79" spans="2:16">
      <c r="B79" s="33" t="s">
        <v>103</v>
      </c>
      <c r="C79" s="30">
        <v>28.840000152587891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7"/>
    </row>
    <row r="80" spans="2:16" ht="15.75">
      <c r="B80" s="33" t="s">
        <v>103</v>
      </c>
      <c r="C80" s="30">
        <v>29.12700080871582</v>
      </c>
      <c r="D80" s="4">
        <f>STDEV(C78:C80)</f>
        <v>0.18328825164591414</v>
      </c>
      <c r="E80" s="1">
        <f>AVERAGE(C78:C80)</f>
        <v>28.917666753133137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10.498666763305664</v>
      </c>
      <c r="L80" s="1">
        <f>K80-$K$7</f>
        <v>-3.0430002212524396</v>
      </c>
      <c r="M80" s="27">
        <f>SQRT((D80*D80)+(H80*H80))</f>
        <v>0.18787133103496576</v>
      </c>
      <c r="N80" s="14"/>
      <c r="O80" s="38">
        <f>POWER(2,-L80)</f>
        <v>8.2420328929628237</v>
      </c>
      <c r="P80" s="26">
        <f>M80/SQRT((COUNT(C78:C80)+COUNT(G78:G80)/2))</f>
        <v>8.8563394776911317E-2</v>
      </c>
    </row>
    <row r="81" spans="2:16">
      <c r="B81" s="33" t="s">
        <v>104</v>
      </c>
      <c r="C81" s="30">
        <v>30.423000335693359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7"/>
    </row>
    <row r="82" spans="2:16">
      <c r="B82" s="33" t="s">
        <v>104</v>
      </c>
      <c r="C82" s="30">
        <v>30.886999130249023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7"/>
    </row>
    <row r="83" spans="2:16" ht="15.75">
      <c r="B83" s="33" t="s">
        <v>104</v>
      </c>
      <c r="C83" s="30">
        <v>30.555999755859375</v>
      </c>
      <c r="D83" s="4">
        <f>STDEV(C81:C83)</f>
        <v>0.23893664186695476</v>
      </c>
      <c r="E83" s="1">
        <f>AVERAGE(C81:C83)</f>
        <v>30.621999740600586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11.982333501180012</v>
      </c>
      <c r="L83" s="1">
        <f>K83-$K$7</f>
        <v>-1.5593334833780919</v>
      </c>
      <c r="M83" s="27">
        <f>SQRT((D83*D83)+(H83*H83))</f>
        <v>0.28677010578583084</v>
      </c>
      <c r="N83" s="14"/>
      <c r="O83" s="38">
        <f>POWER(2,-L83)</f>
        <v>2.9471765417883282</v>
      </c>
      <c r="P83" s="26">
        <f>M83/SQRT((COUNT(C81:C83)+COUNT(G81:G83)/2))</f>
        <v>0.13518472429516307</v>
      </c>
    </row>
    <row r="84" spans="2:16">
      <c r="B84" s="33" t="s">
        <v>105</v>
      </c>
      <c r="C84" s="30">
        <v>32.507999420166016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7"/>
    </row>
    <row r="85" spans="2:16">
      <c r="B85" s="33" t="s">
        <v>105</v>
      </c>
      <c r="C85" s="30"/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7"/>
    </row>
    <row r="86" spans="2:16" ht="15.75">
      <c r="B86" s="33" t="s">
        <v>105</v>
      </c>
      <c r="C86" s="30">
        <v>32.904998779296875</v>
      </c>
      <c r="D86" s="4">
        <f>STDEV(C84:C86)</f>
        <v>0.28072093896814415</v>
      </c>
      <c r="E86" s="1">
        <f>AVERAGE(C84:C86)</f>
        <v>32.706499099731445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13.36716588338216</v>
      </c>
      <c r="L86" s="1">
        <f>K86-$K$7</f>
        <v>-0.17450110117594342</v>
      </c>
      <c r="M86" s="27">
        <f>SQRT((D86*D86)+(H86*H86))</f>
        <v>0.28246523750349878</v>
      </c>
      <c r="N86" s="14"/>
      <c r="O86" s="38">
        <f>POWER(2,-L86)</f>
        <v>1.1285740647673193</v>
      </c>
      <c r="P86" s="26">
        <f>M86/SQRT((COUNT(C84:C86)+COUNT(G84:G86)/2))</f>
        <v>0.150984020344546</v>
      </c>
    </row>
    <row r="87" spans="2:16">
      <c r="B87" s="33" t="s">
        <v>106</v>
      </c>
      <c r="C87" s="30">
        <v>32.541999816894531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7"/>
    </row>
    <row r="88" spans="2:16">
      <c r="B88" s="33" t="s">
        <v>106</v>
      </c>
      <c r="C88" s="30"/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7"/>
    </row>
    <row r="89" spans="2:16" ht="15.75">
      <c r="B89" s="33" t="s">
        <v>106</v>
      </c>
      <c r="C89" s="30">
        <v>32.187999725341797</v>
      </c>
      <c r="D89" s="4">
        <f>STDEV(C87:C89)</f>
        <v>0.25031586527759714</v>
      </c>
      <c r="E89" s="1">
        <f>AVERAGE(C87:C89)</f>
        <v>32.364999771118164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14.368666330973308</v>
      </c>
      <c r="L89" s="1">
        <f>K89-$K$7</f>
        <v>0.82699934641520478</v>
      </c>
      <c r="M89" s="27">
        <f>SQRT((D89*D89)+(H89*H89))</f>
        <v>0.25688196558619464</v>
      </c>
      <c r="N89" s="14"/>
      <c r="O89" s="38">
        <f>POWER(2,-L89)</f>
        <v>0.56370046144613117</v>
      </c>
      <c r="P89" s="26">
        <f>M89/SQRT((COUNT(C87:C89)+COUNT(G87:G89)/2))</f>
        <v>0.13730918629494207</v>
      </c>
    </row>
    <row r="90" spans="2:16">
      <c r="B90" s="33" t="s">
        <v>107</v>
      </c>
      <c r="C90" s="30">
        <v>31.308000564575195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7"/>
    </row>
    <row r="91" spans="2:16">
      <c r="B91" s="33" t="s">
        <v>107</v>
      </c>
      <c r="C91" s="30">
        <v>31.142000198364258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7"/>
    </row>
    <row r="92" spans="2:16" ht="15.75">
      <c r="B92" s="33" t="s">
        <v>107</v>
      </c>
      <c r="C92" s="30">
        <v>30.933000564575195</v>
      </c>
      <c r="D92" s="4">
        <f>STDEV(C90:C92)</f>
        <v>0.18791042569341065</v>
      </c>
      <c r="E92" s="1">
        <f>AVERAGE(C90:C92)</f>
        <v>31.127667109171551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13.059333801269531</v>
      </c>
      <c r="L92" s="1">
        <f>K92-$K$7</f>
        <v>-0.48233318328857244</v>
      </c>
      <c r="M92" s="27">
        <f>SQRT((D92*D92)+(H92*H92))</f>
        <v>0.24441921743256798</v>
      </c>
      <c r="N92" s="14"/>
      <c r="O92" s="38">
        <f>POWER(2,-L92)</f>
        <v>1.3970011257200308</v>
      </c>
      <c r="P92" s="26">
        <f>M92/SQRT((COUNT(C90:C92)+COUNT(G90:G92)/2))</f>
        <v>0.1152203240659187</v>
      </c>
    </row>
    <row r="93" spans="2:16">
      <c r="B93" s="33" t="s">
        <v>108</v>
      </c>
      <c r="C93" s="30">
        <v>33.462001800537109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7"/>
    </row>
    <row r="94" spans="2:16">
      <c r="B94" s="33" t="s">
        <v>108</v>
      </c>
      <c r="C94" s="30">
        <v>33.573001861572266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7"/>
    </row>
    <row r="95" spans="2:16" ht="15.75">
      <c r="B95" s="33" t="s">
        <v>108</v>
      </c>
      <c r="C95" s="30"/>
      <c r="D95" s="4">
        <f>STDEV(C93:C95)</f>
        <v>7.848889587007965E-2</v>
      </c>
      <c r="E95" s="1">
        <f>AVERAGE(C93:C95)</f>
        <v>33.517501831054688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13.207835515340168</v>
      </c>
      <c r="L95" s="1">
        <f>K95-$K$7</f>
        <v>-0.33383146921793561</v>
      </c>
      <c r="M95" s="27">
        <f>SQRT((D95*D95)+(H95*H95))</f>
        <v>9.8584036543319278E-2</v>
      </c>
      <c r="N95" s="14"/>
      <c r="O95" s="38">
        <f>POWER(2,-L95)</f>
        <v>1.2603561524167375</v>
      </c>
      <c r="P95" s="26">
        <f>M95/SQRT((COUNT(C93:C95)+COUNT(G93:G95)/2))</f>
        <v>5.2695384078614682E-2</v>
      </c>
    </row>
    <row r="96" spans="2:16">
      <c r="B96" s="33" t="s">
        <v>109</v>
      </c>
      <c r="C96" s="30"/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7"/>
    </row>
    <row r="97" spans="2:16">
      <c r="B97" s="33" t="s">
        <v>109</v>
      </c>
      <c r="C97" s="30">
        <v>32.644001007080078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7"/>
    </row>
    <row r="98" spans="2:16" ht="15.75">
      <c r="B98" s="33" t="s">
        <v>109</v>
      </c>
      <c r="C98" s="30">
        <v>32.514999389648438</v>
      </c>
      <c r="D98" s="4">
        <f>STDEV(C96:C98)</f>
        <v>9.1217918469945827E-2</v>
      </c>
      <c r="E98" s="1">
        <f>AVERAGE(C96:C98)</f>
        <v>32.579500198364258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12.219499588012695</v>
      </c>
      <c r="L98" s="1">
        <f>K98-$K$7</f>
        <v>-1.3221673965454084</v>
      </c>
      <c r="M98" s="27">
        <f>SQRT((D98*D98)+(H98*H98))</f>
        <v>0.15622961683892159</v>
      </c>
      <c r="N98" s="14"/>
      <c r="O98" s="38">
        <f>POWER(2,-L98)</f>
        <v>2.5004147125674439</v>
      </c>
      <c r="P98" s="26">
        <f>M98/SQRT((COUNT(C96:C98)+COUNT(G96:G98)/2))</f>
        <v>8.3508242839744784E-2</v>
      </c>
    </row>
    <row r="99" spans="2:16">
      <c r="B99" s="33" t="s">
        <v>110</v>
      </c>
      <c r="C99" s="30"/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7"/>
    </row>
    <row r="100" spans="2:16">
      <c r="B100" s="33" t="s">
        <v>110</v>
      </c>
      <c r="C100" s="30">
        <v>31.554000854492188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7"/>
    </row>
    <row r="101" spans="2:16" ht="15.75">
      <c r="B101" s="33" t="s">
        <v>110</v>
      </c>
      <c r="C101" s="30">
        <v>32.347999572753906</v>
      </c>
      <c r="D101" s="4">
        <f>STDEV(C99:C101)</f>
        <v>0.5614418779362883</v>
      </c>
      <c r="E101" s="1">
        <f>AVERAGE(C99:C101)</f>
        <v>31.951000213623047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11.870333353678387</v>
      </c>
      <c r="L101" s="1">
        <f>K101-$K$7</f>
        <v>-1.6713336308797171</v>
      </c>
      <c r="M101" s="27">
        <f>SQRT((D101*D101)+(H101*H101))</f>
        <v>0.56192735160477869</v>
      </c>
      <c r="N101" s="14"/>
      <c r="O101" s="39">
        <f>POWER(2,-L101)</f>
        <v>3.1850888786496756</v>
      </c>
      <c r="P101" s="26">
        <f>M101/SQRT((COUNT(C99:C101)+COUNT(G99:G101)/2))</f>
        <v>0.30036280370890545</v>
      </c>
    </row>
    <row r="102" spans="2:16">
      <c r="B102" s="33" t="s">
        <v>111</v>
      </c>
      <c r="C102" t="s">
        <v>79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7"/>
    </row>
    <row r="103" spans="2:16">
      <c r="B103" s="33" t="s">
        <v>111</v>
      </c>
      <c r="C103" s="30">
        <v>32.897998809814453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7"/>
    </row>
    <row r="104" spans="2:16" ht="15.75">
      <c r="B104" s="33" t="s">
        <v>111</v>
      </c>
      <c r="C104" t="s">
        <v>79</v>
      </c>
      <c r="D104" s="4" t="e">
        <f>STDEV(C102:C104)</f>
        <v>#DIV/0!</v>
      </c>
      <c r="E104" s="1">
        <f>AVERAGE(C102:C104)</f>
        <v>32.897998809814453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13.279332478841145</v>
      </c>
      <c r="L104" s="1">
        <f>K104-$K$7</f>
        <v>-0.26233450571695904</v>
      </c>
      <c r="M104" s="27" t="e">
        <f>SQRT((D104*D104)+(H104*H104))</f>
        <v>#DIV/0!</v>
      </c>
      <c r="N104" s="14"/>
      <c r="O104" s="39">
        <f>POWER(2,-L104)</f>
        <v>1.1994179806388561</v>
      </c>
      <c r="P104" s="26" t="e">
        <f>M104/SQRT((COUNT(C102:C104)+COUNT(G102:G104)/2))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2014-04-13T10:34:05Z</dcterms:modified>
</cp:coreProperties>
</file>