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4" i="19" l="1"/>
  <c r="P14" s="1"/>
  <c r="M23"/>
  <c r="P23" s="1"/>
  <c r="M26"/>
  <c r="P26" s="1"/>
  <c r="M1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101" i="19" l="1"/>
  <c r="O101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<sst xmlns="http://schemas.openxmlformats.org/spreadsheetml/2006/main" count="424" uniqueCount="138">
  <si>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</si>
  <si>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</si>
  <si>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</si>
  <si>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</si>
  <si>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</si>
  <si>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</si>
  <si>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</si>
  <si>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</si>
  <si>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</si>
  <si>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</si>
  <si>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</si>
  <si>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</si>
  <si>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</si>
  <si>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</si>
  <si>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</si>
  <si>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</si>
  <si>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</si>
  <si>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</si>
  <si>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</si>
  <si>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</si>
  <si>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</si>
  <si>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</si>
  <si>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</si>
  <si>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</si>
  <si>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</si>
  <si>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</si>
  <si>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</si>
  <si>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</si>
  <si>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</si>
  <si>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</si>
  <si>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</si>
  <si>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</si>
  <si>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</si>
  <si>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</si>
  <si>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</si>
  <si>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</si>
  <si>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</si>
  <si>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</si>
  <si>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</si>
  <si>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</si>
  <si>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</si>
  <si>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</si>
  <si>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</si>
  <si>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</si>
  <si>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</si>
  <si>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</si>
  <si>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</si>
  <si>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</si>
  <si>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</si>
  <si>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</si>
  <si>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</si>
  <si>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</si>
  <si>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</si>
  <si>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</si>
  <si>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</si>
  <si>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</si>
  <si>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</si>
  <si>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</si>
  <si>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</si>
  <si>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</si>
  <si>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</si>
  <si>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</si>
  <si>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</si>
  <si>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</si>
  <si>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</si>
  <si>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</si>
  <si>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</si>
  <si>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</si>
  <si>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</si>
  <si>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</si>
  <si>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</si>
  <si>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</si>
  <si>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</si>
  <si>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</si>
  <si>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</si>
  <si>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</si>
  <si>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</si>
  <si>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</si>
  <si>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</si>
  <si>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</si>
  <si>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</si>
  <si>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</si>
  <si>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</si>
  <si>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</si>
  <si>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</si>
  <si>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</si>
  <si>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</si>
  <si>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</si>
  <si>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</si>
  <si>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</si>
  <si>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</si>
  <si>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</si>
  <si>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</si>
  <si>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</si>
  <si>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</si>
  <si>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</si>
  <si>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</si>
  <si>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</si>
  <si>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</si>
  <si>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</si>
  <si>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</si>
  <si>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</si>
  <si>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</si>
  <si>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</si>
  <si>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</si>
  <si>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</si>
  <si>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</si>
  <si>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</si>
  <si>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</si>
  <si>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</si>
  <si>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</si>
  <si>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</si>
  <si>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</si>
  <si>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</si>
  <si>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</si>
  <si>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</si>
  <si>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</si>
  <si>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</si>
  <si>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</si>
  <si>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</si>
  <si>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</si>
  <si>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</si>
  <si>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</si>
  <si>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</si>
  <si>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</si>
  <si>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</si>
  <si>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</si>
  <si>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</si>
  <si>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</si>
  <si>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</si>
  <si>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</si>
  <si>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</si>
  <si>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</si>
  <si>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</si>
  <si>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</si>
  <si>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</si>
  <si>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</si>
  <si>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FOXP3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</si>
</sst>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6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2"/>
      <color rgb="FFFF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 applyProtection="1">
      <alignment horizontal="center"/>
    </xf>
    <xf numFmtId="2" fontId="7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8" fillId="0" borderId="0" xfId="0" applyNumberFormat="1" applyFont="1" applyAlignment="1" applyProtection="1">
      <alignment horizontal="center"/>
    </xf>
    <xf numFmtId="2" fontId="9" fillId="0" borderId="0" xfId="0" applyNumberFormat="1" applyFont="1" applyAlignment="1" applyProtection="1">
      <alignment horizontal="center"/>
    </xf>
    <xf numFmtId="2" fontId="11" fillId="0" borderId="0" xfId="0" applyNumberFormat="1" applyFont="1" applyAlignment="1" applyProtection="1">
      <alignment horizontal="center"/>
    </xf>
    <xf numFmtId="2" fontId="11" fillId="0" borderId="0" xfId="0" applyNumberFormat="1" applyFont="1" applyProtection="1"/>
    <xf numFmtId="2" fontId="6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4" fillId="0" borderId="0" xfId="0" applyFont="1"/>
    <xf numFmtId="165" fontId="1" fillId="0" borderId="0" xfId="0" applyNumberFormat="1" applyFont="1" applyAlignment="1" applyProtection="1">
      <alignment horizontal="center"/>
    </xf>
    <xf numFmtId="0" fontId="13" fillId="0" borderId="0" xfId="0" applyFont="1"/>
    <xf numFmtId="0" fontId="5" fillId="0" borderId="0" xfId="0" applyFont="1" applyProtection="1"/>
    <xf numFmtId="0" fontId="13" fillId="0" borderId="0" xfId="0" applyFont="1" applyAlignment="1">
      <alignment horizontal="center"/>
    </xf>
    <xf numFmtId="165" fontId="13" fillId="0" borderId="0" xfId="0" applyNumberFormat="1" applyFont="1"/>
    <xf numFmtId="165" fontId="13" fillId="0" borderId="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5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workbookViewId="0">
      <selection activeCell="O11" sqref="O11:O83"/>
    </sheetView>
  </sheetViews>
  <sheetFormatPr defaultRowHeight="12.75"/>
  <cols>
    <col min="1" max="1" width="0.7109375" customWidth="1"/>
    <col min="2" max="2" width="21.140625" style="33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6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4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30.208999633789063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7"/>
    </row>
    <row r="6" spans="2:16">
      <c r="B6" s="35" t="s">
        <v>4</v>
      </c>
      <c r="C6" s="30">
        <v>30.096000671386719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7"/>
    </row>
    <row r="7" spans="2:16" ht="15.75">
      <c r="B7" s="35"/>
      <c r="C7" s="30">
        <v>30.239999771118164</v>
      </c>
      <c r="D7" s="4">
        <f>STDEV(C5:C8)</f>
        <v>7.5790846788927599E-2</v>
      </c>
      <c r="E7" s="1">
        <f>AVERAGE(C5:C8)</f>
        <v>30.181666692097981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16.13266658782959</v>
      </c>
      <c r="L7" s="1">
        <f>K7-$K$7</f>
        <v>0</v>
      </c>
      <c r="M7" s="27">
        <f>SQRT((D7*D7)+(H7*H7))</f>
        <v>8.3158054338764706E-2</v>
      </c>
      <c r="N7" s="14"/>
      <c r="O7" s="38">
        <f>POWER(2,-L7)</f>
        <v>1</v>
      </c>
      <c r="P7" s="26">
        <f>M7/SQRT((COUNT(C5:C8)+COUNT(G5:G8)/2))</f>
        <v>3.9201082755479955E-2</v>
      </c>
    </row>
    <row r="8" spans="2:16">
      <c r="B8" s="35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7"/>
    </row>
    <row r="9" spans="2:16">
      <c r="B9" s="33" t="s">
        <v>112</v>
      </c>
      <c r="C9" s="30">
        <v>31.437000274658203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7"/>
    </row>
    <row r="10" spans="2:16">
      <c r="B10" s="33" t="s">
        <v>112</v>
      </c>
      <c r="C10" s="30">
        <v>31.003000259399414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7"/>
    </row>
    <row r="11" spans="2:16" ht="15.75">
      <c r="B11" s="33" t="s">
        <v>112</v>
      </c>
      <c r="C11" s="30">
        <v>31.229000091552734</v>
      </c>
      <c r="D11" s="4">
        <f>STDEV(C9:C11)</f>
        <v>0.217062208268126</v>
      </c>
      <c r="E11" s="1">
        <f>AVERAGE(C9:C11)</f>
        <v>31.223000208536785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11.883000055948894</v>
      </c>
      <c r="L11" s="1">
        <f>K11-$K$7</f>
        <v>-4.2496665318806954</v>
      </c>
      <c r="M11" s="27">
        <f>SQRT((D11*D11)+(H11*H11))</f>
        <v>0.22024761313923222</v>
      </c>
      <c r="N11" s="14"/>
      <c r="O11" s="38">
        <f>POWER(2,-L11)</f>
        <v>19.022916327652826</v>
      </c>
      <c r="P11" s="26">
        <f>M11/SQRT((COUNT(C9:C11)+COUNT(G9:G11)/2))</f>
        <v>0.10382572052726831</v>
      </c>
    </row>
    <row r="12" spans="2:16">
      <c r="B12" s="33" t="s">
        <v>113</v>
      </c>
      <c r="C12" s="30"/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7"/>
    </row>
    <row r="13" spans="2:16">
      <c r="B13" s="33" t="s">
        <v>113</v>
      </c>
      <c r="C13" s="30">
        <v>32.673999786376953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7"/>
    </row>
    <row r="14" spans="2:16" ht="15.75">
      <c r="B14" s="33" t="s">
        <v>113</v>
      </c>
      <c r="C14" s="30">
        <v>32.018001556396484</v>
      </c>
      <c r="D14" s="4">
        <f>STDEV(C12:C14)</f>
        <v>0.46386079686556181</v>
      </c>
      <c r="E14" s="1">
        <f>AVERAGE(C12:C14)</f>
        <v>32.346000671386719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14.72733434041341</v>
      </c>
      <c r="L14" s="1">
        <f>K14-$K$7</f>
        <v>-1.4053322474161796</v>
      </c>
      <c r="M14" s="27">
        <f>SQRT((D14*D14)+(H14*H14))</f>
        <v>0.46425333301777583</v>
      </c>
      <c r="N14" s="14"/>
      <c r="O14" s="39">
        <f>POWER(2,-L14)</f>
        <v>2.6487877567332725</v>
      </c>
      <c r="P14" s="26">
        <f>M14/SQRT((COUNT(C12:C14)+COUNT(G12:G14)/2))</f>
        <v>0.24815384468862622</v>
      </c>
    </row>
    <row r="15" spans="2:16">
      <c r="B15" s="33" t="s">
        <v>114</v>
      </c>
      <c r="C15" s="30">
        <v>31.131000518798828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7"/>
    </row>
    <row r="16" spans="2:16">
      <c r="B16" s="33" t="s">
        <v>114</v>
      </c>
      <c r="C16" s="30">
        <v>31.086000442504883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7"/>
    </row>
    <row r="17" spans="2:16" ht="15.75">
      <c r="B17" s="33" t="s">
        <v>114</v>
      </c>
      <c r="C17" s="30"/>
      <c r="D17" s="4">
        <f>STDEV(C15:C17)</f>
        <v>3.1819859101360731E-2</v>
      </c>
      <c r="E17" s="1">
        <f>AVERAGE(C15:C17)</f>
        <v>31.108500480651855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13.205167452494305</v>
      </c>
      <c r="L17" s="1">
        <f>K17-$K$7</f>
        <v>-2.9274991353352853</v>
      </c>
      <c r="M17" s="27">
        <f>SQRT((D17*D17)+(H17*H17))</f>
        <v>3.6862597507065067E-2</v>
      </c>
      <c r="N17" s="14"/>
      <c r="O17" s="38">
        <f>POWER(2,-L17)</f>
        <v>7.607904493618955</v>
      </c>
      <c r="P17" s="26">
        <f>M17/SQRT((COUNT(C15:C17)+COUNT(G15:G17)/2))</f>
        <v>1.9703887179712099E-2</v>
      </c>
    </row>
    <row r="18" spans="2:16">
      <c r="B18" s="33" t="s">
        <v>115</v>
      </c>
      <c r="C18" s="30"/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7"/>
    </row>
    <row r="19" spans="2:16">
      <c r="B19" s="33" t="s">
        <v>115</v>
      </c>
      <c r="C19" s="30">
        <v>31.371000289916992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7"/>
    </row>
    <row r="20" spans="2:16" ht="15.75">
      <c r="B20" s="33" t="s">
        <v>115</v>
      </c>
      <c r="C20" s="30">
        <v>31.398000717163086</v>
      </c>
      <c r="D20" s="4">
        <f>STDEV(C18:C20)</f>
        <v>1.909218520064691E-2</v>
      </c>
      <c r="E20" s="1">
        <f>AVERAGE(C18:C20)</f>
        <v>31.384500503540039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15.089833577473957</v>
      </c>
      <c r="L20" s="1">
        <f>K20-$K$7</f>
        <v>-1.0428330103556327</v>
      </c>
      <c r="M20" s="27">
        <f>SQRT((D20*D20)+(H20*H20))</f>
        <v>4.2998263185122197E-2</v>
      </c>
      <c r="N20" s="14"/>
      <c r="O20" s="38">
        <f>POWER(2,-L20)</f>
        <v>2.0602694205467684</v>
      </c>
      <c r="P20" s="26">
        <f>M20/SQRT((COUNT(C18:C20)+COUNT(G18:G20)/2))</f>
        <v>2.2983538437866071E-2</v>
      </c>
    </row>
    <row r="21" spans="2:16">
      <c r="B21" s="33" t="s">
        <v>116</v>
      </c>
      <c r="C21" s="30">
        <v>30.659000396728516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7"/>
    </row>
    <row r="22" spans="2:16">
      <c r="B22" s="33" t="s">
        <v>116</v>
      </c>
      <c r="C22" s="30">
        <v>30.357000350952148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7"/>
    </row>
    <row r="23" spans="2:16" ht="15.75">
      <c r="B23" s="33" t="s">
        <v>116</v>
      </c>
      <c r="C23" s="30">
        <v>30.768999099731445</v>
      </c>
      <c r="D23" s="4">
        <f>STDEV(C21:C23)</f>
        <v>0.21332553812835212</v>
      </c>
      <c r="E23" s="1">
        <f>AVERAGE(C21:C23)</f>
        <v>30.594999949137371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14.263333638509117</v>
      </c>
      <c r="L23" s="1">
        <f>K23-$K$7</f>
        <v>-1.8693329493204729</v>
      </c>
      <c r="M23" s="27">
        <f>SQRT((D23*D23)+(H23*H23))</f>
        <v>0.28127756690083611</v>
      </c>
      <c r="N23" s="14"/>
      <c r="O23" s="38">
        <f>POWER(2,-L23)</f>
        <v>3.6536360994293355</v>
      </c>
      <c r="P23" s="26">
        <f>M23/SQRT((COUNT(C21:C23)+COUNT(G21:G23)/2))</f>
        <v>0.132595516634156</v>
      </c>
    </row>
    <row r="24" spans="2:16">
      <c r="B24" s="33" t="s">
        <v>117</v>
      </c>
      <c r="C24" s="30"/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7"/>
    </row>
    <row r="25" spans="2:16">
      <c r="B25" s="33" t="s">
        <v>117</v>
      </c>
      <c r="C25" s="30">
        <v>32.133998870849609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7"/>
    </row>
    <row r="26" spans="2:16" ht="15.75">
      <c r="B26" s="33" t="s">
        <v>117</v>
      </c>
      <c r="C26" s="30">
        <v>32.234001159667969</v>
      </c>
      <c r="D26" s="4">
        <f>STDEV(C24:C26)</f>
        <v>7.0712296557637569E-2</v>
      </c>
      <c r="E26" s="1">
        <f>AVERAGE(C24:C26)</f>
        <v>32.184000015258789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14.199999491373699</v>
      </c>
      <c r="L26" s="1">
        <f>K26-$K$7</f>
        <v>-1.9326670964558907</v>
      </c>
      <c r="M26" s="27">
        <f>SQRT((D26*D26)+(H26*H26))</f>
        <v>9.4505327926672655E-2</v>
      </c>
      <c r="N26" s="14"/>
      <c r="O26" s="38">
        <f>POWER(2,-L26)</f>
        <v>3.8176030386119759</v>
      </c>
      <c r="P26" s="26">
        <f>M26/SQRT((COUNT(C24:C26)+COUNT(G24:G26)/2))</f>
        <v>5.0515222618046911E-2</v>
      </c>
    </row>
    <row r="27" spans="2:16">
      <c r="B27" s="33" t="s">
        <v>118</v>
      </c>
      <c r="C27" s="30">
        <v>31.552999496459961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7"/>
    </row>
    <row r="28" spans="2:16">
      <c r="B28" s="33" t="s">
        <v>118</v>
      </c>
      <c r="C28" s="30">
        <v>31.266000747680664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7"/>
    </row>
    <row r="29" spans="2:16" ht="15.75">
      <c r="B29" s="33" t="s">
        <v>118</v>
      </c>
      <c r="C29" s="30">
        <v>31.079999923706055</v>
      </c>
      <c r="D29" s="4">
        <f>STDEV(C27:C29)</f>
        <v>0.23829015371497508</v>
      </c>
      <c r="E29" s="1">
        <f>AVERAGE(C27:C29)</f>
        <v>31.299666722615559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13.73699951171875</v>
      </c>
      <c r="L29" s="1">
        <f>K29-$K$7</f>
        <v>-2.3956670761108398</v>
      </c>
      <c r="M29" s="27">
        <f>SQRT((D29*D29)+(H29*H29))</f>
        <v>0.24008443971466159</v>
      </c>
      <c r="N29" s="14"/>
      <c r="O29" s="38">
        <f>POWER(2,-L29)</f>
        <v>5.2622036262299741</v>
      </c>
      <c r="P29" s="26">
        <f>M29/SQRT((COUNT(C27:C29)+COUNT(G27:G29)/2))</f>
        <v>0.1131768902530734</v>
      </c>
    </row>
    <row r="30" spans="2:16">
      <c r="B30" s="33" t="s">
        <v>119</v>
      </c>
      <c r="C30" s="30">
        <v>31.395999908447266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7"/>
    </row>
    <row r="31" spans="2:16">
      <c r="B31" s="33" t="s">
        <v>119</v>
      </c>
      <c r="C31" s="30">
        <v>30.641000747680664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7"/>
    </row>
    <row r="32" spans="2:16" ht="15.75">
      <c r="B32" s="33" t="s">
        <v>119</v>
      </c>
      <c r="C32" s="30">
        <v>31.179000854492187</v>
      </c>
      <c r="D32" s="4">
        <f>STDEV(C30:C32)</f>
        <v>0.3887064953373951</v>
      </c>
      <c r="E32" s="1">
        <f>AVERAGE(C30:C32)</f>
        <v>31.072000503540039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12.770000457763672</v>
      </c>
      <c r="L32" s="1">
        <f>K32-$K$7</f>
        <v>-3.362666130065918</v>
      </c>
      <c r="M32" s="27">
        <f>SQRT((D32*D32)+(H32*H32))</f>
        <v>0.38950958966903443</v>
      </c>
      <c r="N32" s="14"/>
      <c r="O32" s="38">
        <f>POWER(2,-L32)</f>
        <v>10.286399103173341</v>
      </c>
      <c r="P32" s="26">
        <f>M32/SQRT((COUNT(C30:C32)+COUNT(G30:G32)/2))</f>
        <v>0.18361658146144258</v>
      </c>
    </row>
    <row r="33" spans="2:16">
      <c r="B33" s="33" t="s">
        <v>120</v>
      </c>
      <c r="C33" s="30">
        <v>30.687000274658203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7"/>
    </row>
    <row r="34" spans="2:16">
      <c r="B34" s="33" t="s">
        <v>120</v>
      </c>
      <c r="C34" s="30">
        <v>30.309000015258789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7"/>
    </row>
    <row r="35" spans="2:16" ht="15.75">
      <c r="B35" s="33" t="s">
        <v>120</v>
      </c>
      <c r="C35" s="30">
        <v>30.596000671386719</v>
      </c>
      <c r="D35" s="4">
        <f>STDEV(C33:C35)</f>
        <v>0.19728764977353891</v>
      </c>
      <c r="E35" s="1">
        <f>AVERAGE(C33:C35)</f>
        <v>30.530666987101238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11.864333470662437</v>
      </c>
      <c r="L35" s="1">
        <f>K35-$K$7</f>
        <v>-4.2683331171671526</v>
      </c>
      <c r="M35" s="27">
        <f>SQRT((D35*D35)+(H35*H35))</f>
        <v>0.2035280627547347</v>
      </c>
      <c r="N35" s="14"/>
      <c r="O35" s="38">
        <f>POWER(2,-L35)</f>
        <v>19.2706471635395</v>
      </c>
      <c r="P35" s="26">
        <f>M35/SQRT((COUNT(C33:C35)+COUNT(G33:G35)/2))</f>
        <v>9.594404889042274E-2</v>
      </c>
    </row>
    <row r="36" spans="2:16">
      <c r="B36" s="33" t="s">
        <v>121</v>
      </c>
      <c r="C36" s="30">
        <v>30.443000793457031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7"/>
    </row>
    <row r="37" spans="2:16">
      <c r="B37" s="33" t="s">
        <v>121</v>
      </c>
      <c r="C37" s="30">
        <v>30.580999374389648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7"/>
    </row>
    <row r="38" spans="2:16" ht="15.75">
      <c r="B38" s="33" t="s">
        <v>121</v>
      </c>
      <c r="C38" s="30"/>
      <c r="D38" s="4">
        <f>STDEV(C36:C38)</f>
        <v>9.7579732371574204E-2</v>
      </c>
      <c r="E38" s="1">
        <f>AVERAGE(C36:C38)</f>
        <v>30.51200008392334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11.995666186014812</v>
      </c>
      <c r="L38" s="1">
        <f>K38-$K$7</f>
        <v>-4.1370004018147775</v>
      </c>
      <c r="M38" s="27">
        <f>SQRT((D38*D38)+(H38*H38))</f>
        <v>0.10535251171336184</v>
      </c>
      <c r="N38" s="14"/>
      <c r="O38" s="38">
        <f>POWER(2,-L38)</f>
        <v>17.593863289218287</v>
      </c>
      <c r="P38" s="26">
        <f>M38/SQRT((COUNT(C36:C38)+COUNT(G36:G38)/2))</f>
        <v>5.6313286238212641E-2</v>
      </c>
    </row>
    <row r="39" spans="2:16">
      <c r="B39" s="33" t="s">
        <v>122</v>
      </c>
      <c r="C39" s="30">
        <v>32.331001281738281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7"/>
    </row>
    <row r="40" spans="2:16">
      <c r="B40" s="33" t="s">
        <v>122</v>
      </c>
      <c r="C40" s="30">
        <v>32.951000213623047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7"/>
    </row>
    <row r="41" spans="2:16" ht="15.75">
      <c r="B41" s="33" t="s">
        <v>122</v>
      </c>
      <c r="C41" s="30"/>
      <c r="D41" s="4">
        <f>STDEV(C39:C41)</f>
        <v>0.43840544906413415</v>
      </c>
      <c r="E41" s="1">
        <f>AVERAGE(C39:C41)</f>
        <v>32.641000747680664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12.868667602539062</v>
      </c>
      <c r="L41" s="1">
        <f>K41-$K$7</f>
        <v>-3.2639989852905273</v>
      </c>
      <c r="M41" s="27">
        <f>SQRT((D41*D41)+(H41*H41))</f>
        <v>0.44209232622167949</v>
      </c>
      <c r="N41" s="14"/>
      <c r="O41" s="39">
        <f>POWER(2,-L41)</f>
        <v>9.6064206632704678</v>
      </c>
      <c r="P41" s="26">
        <f>M41/SQRT((COUNT(C39:C41)+COUNT(G39:G41)/2))</f>
        <v>0.23630828829191744</v>
      </c>
    </row>
    <row r="42" spans="2:16">
      <c r="B42" s="33" t="s">
        <v>123</v>
      </c>
      <c r="C42" s="30"/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7"/>
    </row>
    <row r="43" spans="2:16">
      <c r="B43" s="33" t="s">
        <v>123</v>
      </c>
      <c r="C43" s="30">
        <v>30.468999862670898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7"/>
    </row>
    <row r="44" spans="2:16" ht="15.75">
      <c r="B44" s="33" t="s">
        <v>123</v>
      </c>
      <c r="C44" s="30">
        <v>30.827999114990234</v>
      </c>
      <c r="D44" s="4">
        <f>STDEV(C42:C44)</f>
        <v>0.25385080575590285</v>
      </c>
      <c r="E44" s="1">
        <f>AVERAGE(C42:C44)</f>
        <v>30.648499488830566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12.545166333516438</v>
      </c>
      <c r="L44" s="1">
        <f>K44-$K$7</f>
        <v>-3.5875002543131522</v>
      </c>
      <c r="M44" s="27">
        <f>SQRT((D44*D44)+(H44*H44))</f>
        <v>0.32889145070948328</v>
      </c>
      <c r="N44" s="14"/>
      <c r="O44" s="38">
        <f>POWER(2,-L44)</f>
        <v>12.02112701711909</v>
      </c>
      <c r="P44" s="26">
        <f>M44/SQRT((COUNT(C42:C44)+COUNT(G42:G44)/2))</f>
        <v>0.17579987514199083</v>
      </c>
    </row>
    <row r="45" spans="2:16">
      <c r="B45" s="33" t="s">
        <v>124</v>
      </c>
      <c r="C45" s="30">
        <v>31.995000839233398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7"/>
    </row>
    <row r="46" spans="2:16">
      <c r="B46" s="33" t="s">
        <v>124</v>
      </c>
      <c r="C46" s="30">
        <v>31.870000839233398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7"/>
    </row>
    <row r="47" spans="2:16" ht="15.75">
      <c r="B47" s="33" t="s">
        <v>124</v>
      </c>
      <c r="C47" s="30">
        <v>32.241001129150391</v>
      </c>
      <c r="D47" s="4">
        <f>STDEV(C45:C47)</f>
        <v>0.18876014663998053</v>
      </c>
      <c r="E47" s="1">
        <f>AVERAGE(C45:C47)</f>
        <v>32.035334269205727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12.165667851765949</v>
      </c>
      <c r="L47" s="1">
        <f>K47-$K$7</f>
        <v>-3.9669987360636405</v>
      </c>
      <c r="M47" s="27">
        <f>SQRT((D47*D47)+(H47*H47))</f>
        <v>0.193294430342206</v>
      </c>
      <c r="N47" s="14"/>
      <c r="O47" s="38">
        <f>POWER(2,-L47)</f>
        <v>15.638158562071185</v>
      </c>
      <c r="P47" s="26">
        <f>M47/SQRT((COUNT(C45:C47)+COUNT(G45:G47)/2))</f>
        <v>9.1119868307043078E-2</v>
      </c>
    </row>
    <row r="48" spans="2:16">
      <c r="B48" s="33" t="s">
        <v>125</v>
      </c>
      <c r="C48" s="30"/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7"/>
    </row>
    <row r="49" spans="2:16">
      <c r="B49" s="33" t="s">
        <v>125</v>
      </c>
      <c r="C49" s="30">
        <v>30.381000518798828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7"/>
    </row>
    <row r="50" spans="2:16" ht="15.75">
      <c r="B50" s="33" t="s">
        <v>125</v>
      </c>
      <c r="C50" s="30">
        <v>30.66200065612793</v>
      </c>
      <c r="D50" s="4">
        <f>STDEV(C48:C50)</f>
        <v>0.19869710261975881</v>
      </c>
      <c r="E50" s="1">
        <f>AVERAGE(C48:C50)</f>
        <v>30.521500587463379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11.821167310078938</v>
      </c>
      <c r="L50" s="1">
        <f>K50-$K$7</f>
        <v>-4.3114992777506522</v>
      </c>
      <c r="M50" s="27">
        <f>SQRT((D50*D50)+(H50*H50))</f>
        <v>0.20742658102300582</v>
      </c>
      <c r="N50" s="14"/>
      <c r="O50" s="38">
        <f>POWER(2,-L50)</f>
        <v>19.855947181062181</v>
      </c>
      <c r="P50" s="26">
        <f>M50/SQRT((COUNT(C48:C50)+COUNT(G48:G50)/2))</f>
        <v>0.11087417129971332</v>
      </c>
    </row>
    <row r="51" spans="2:16">
      <c r="B51" s="33" t="s">
        <v>126</v>
      </c>
      <c r="C51" s="30">
        <v>31.476999282836914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7"/>
    </row>
    <row r="52" spans="2:16">
      <c r="B52" s="33" t="s">
        <v>126</v>
      </c>
      <c r="C52" s="30"/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7"/>
    </row>
    <row r="53" spans="2:16" ht="15.75">
      <c r="B53" s="33" t="s">
        <v>126</v>
      </c>
      <c r="C53" s="30">
        <v>31.139999389648437</v>
      </c>
      <c r="D53" s="4">
        <f>STDEV(C51:C53)</f>
        <v>0.23829490973271397</v>
      </c>
      <c r="E53" s="1">
        <f>AVERAGE(C51:C53)</f>
        <v>31.308499336242676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11.884499549865723</v>
      </c>
      <c r="L53" s="1">
        <f>K53-$K$7</f>
        <v>-4.2481670379638672</v>
      </c>
      <c r="M53" s="27">
        <f>SQRT((D53*D53)+(H53*H53))</f>
        <v>0.23995306223602503</v>
      </c>
      <c r="N53" s="14"/>
      <c r="O53" s="38">
        <f>POWER(2,-L53)</f>
        <v>19.003154751049955</v>
      </c>
      <c r="P53" s="26">
        <f>M53/SQRT((COUNT(C51:C53)+COUNT(G51:G53)/2))</f>
        <v>0.12826030682777861</v>
      </c>
    </row>
    <row r="54" spans="2:16">
      <c r="B54" s="33" t="s">
        <v>127</v>
      </c>
      <c r="C54" s="30">
        <v>32.353000640869141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7"/>
    </row>
    <row r="55" spans="2:16">
      <c r="B55" s="33" t="s">
        <v>127</v>
      </c>
      <c r="C55" s="30">
        <v>32.073001861572266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7"/>
    </row>
    <row r="56" spans="2:16" ht="15.75">
      <c r="B56" s="33" t="s">
        <v>127</v>
      </c>
      <c r="C56" s="30">
        <v>32.88800048828125</v>
      </c>
      <c r="D56" s="4">
        <f>STDEV(C54:C56)</f>
        <v>0.41409477873948053</v>
      </c>
      <c r="E56" s="1">
        <f>AVERAGE(C54:C56)</f>
        <v>32.438000996907554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10.678333918253582</v>
      </c>
      <c r="L56" s="1">
        <f>K56-$K$7</f>
        <v>-5.4543326695760079</v>
      </c>
      <c r="M56" s="27">
        <f>SQRT((D56*D56)+(H56*H56))</f>
        <v>0.41740962493522438</v>
      </c>
      <c r="N56" s="14"/>
      <c r="O56" s="38">
        <f>POWER(2,-L56)</f>
        <v>43.844764312769442</v>
      </c>
      <c r="P56" s="26">
        <f>M56/SQRT((COUNT(C54:C56)+COUNT(G54:G56)/2))</f>
        <v>0.19676878421615374</v>
      </c>
    </row>
    <row r="57" spans="2:16">
      <c r="B57" s="33" t="s">
        <v>128</v>
      </c>
      <c r="C57" s="30">
        <v>30.75200080871582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7"/>
    </row>
    <row r="58" spans="2:16">
      <c r="B58" s="33" t="s">
        <v>128</v>
      </c>
      <c r="C58" s="30"/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7"/>
    </row>
    <row r="59" spans="2:16" ht="15.75">
      <c r="B59" s="33" t="s">
        <v>128</v>
      </c>
      <c r="C59" s="30">
        <v>30.403999328613281</v>
      </c>
      <c r="D59" s="4">
        <f>STDEV(C57:C59)</f>
        <v>0.24607420644346076</v>
      </c>
      <c r="E59" s="1">
        <f>AVERAGE(C57:C59)</f>
        <v>30.578000068664551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11.075333595275879</v>
      </c>
      <c r="L59" s="1">
        <f>K59-$K$7</f>
        <v>-5.0573329925537109</v>
      </c>
      <c r="M59" s="27">
        <f>SQRT((D59*D59)+(H59*H59))</f>
        <v>0.24922850168161506</v>
      </c>
      <c r="N59" s="14"/>
      <c r="O59" s="38">
        <f>POWER(2,-L59)</f>
        <v>33.297293084928228</v>
      </c>
      <c r="P59" s="26">
        <f>M59/SQRT((COUNT(C57:C59)+COUNT(G57:G59)/2))</f>
        <v>0.13321823775880237</v>
      </c>
    </row>
    <row r="60" spans="2:16">
      <c r="B60" s="33" t="s">
        <v>129</v>
      </c>
      <c r="C60" s="30">
        <v>30.075000762939453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7"/>
    </row>
    <row r="61" spans="2:16">
      <c r="B61" s="33" t="s">
        <v>129</v>
      </c>
      <c r="C61" s="30">
        <v>29.88599967956543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7"/>
    </row>
    <row r="62" spans="2:16" ht="15.75">
      <c r="B62" s="33" t="s">
        <v>129</v>
      </c>
      <c r="C62" s="30">
        <v>29.954000473022461</v>
      </c>
      <c r="D62" s="4">
        <f>STDEV(C60:C62)</f>
        <v>9.5731036057049398E-2</v>
      </c>
      <c r="E62" s="1">
        <f>AVERAGE(C60:C62)</f>
        <v>29.971666971842449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11.822666803995769</v>
      </c>
      <c r="L62" s="1">
        <f>K62-$K$7</f>
        <v>-4.3099997838338204</v>
      </c>
      <c r="M62" s="27">
        <f>SQRT((D62*D62)+(H62*H62))</f>
        <v>9.8455392206686004E-2</v>
      </c>
      <c r="N62" s="14"/>
      <c r="O62" s="38">
        <f>POWER(2,-L62)</f>
        <v>19.835320226998792</v>
      </c>
      <c r="P62" s="26">
        <f>M62/SQRT((COUNT(C60:C62)+COUNT(G60:G62)/2))</f>
        <v>4.6412316982485893E-2</v>
      </c>
    </row>
    <row r="63" spans="2:16">
      <c r="B63" s="33" t="s">
        <v>130</v>
      </c>
      <c r="C63" s="30">
        <v>31.865999221801758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7"/>
    </row>
    <row r="64" spans="2:16">
      <c r="B64" s="33" t="s">
        <v>130</v>
      </c>
      <c r="C64" s="30">
        <v>31.28700065612793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7"/>
    </row>
    <row r="65" spans="2:16" ht="15.75">
      <c r="B65" s="33" t="s">
        <v>130</v>
      </c>
      <c r="C65" s="30">
        <v>31.577999114990234</v>
      </c>
      <c r="D65" s="4">
        <f>STDEV(C63:C65)</f>
        <v>0.2895005767513068</v>
      </c>
      <c r="E65" s="1">
        <f>AVERAGE(C63:C65)</f>
        <v>31.576999664306641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13.224332809448242</v>
      </c>
      <c r="L65" s="1">
        <f>K65-$K$7</f>
        <v>-2.9083337783813477</v>
      </c>
      <c r="M65" s="27">
        <f>SQRT((D65*D65)+(H65*H65))</f>
        <v>0.29108918931035876</v>
      </c>
      <c r="N65" s="14"/>
      <c r="O65" s="38">
        <f>POWER(2,-L65)</f>
        <v>7.5075062893126798</v>
      </c>
      <c r="P65" s="26">
        <f>M65/SQRT((COUNT(C63:C65)+COUNT(G63:G65)/2))</f>
        <v>0.1372207597942996</v>
      </c>
    </row>
    <row r="66" spans="2:16">
      <c r="B66" s="33" t="s">
        <v>131</v>
      </c>
      <c r="C66" s="30">
        <v>30.784000396728516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7"/>
    </row>
    <row r="67" spans="2:16">
      <c r="B67" s="33" t="s">
        <v>131</v>
      </c>
      <c r="C67" s="30">
        <v>30.099000930786133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7"/>
    </row>
    <row r="68" spans="2:16" ht="15.75">
      <c r="B68" s="33" t="s">
        <v>131</v>
      </c>
      <c r="C68" s="30">
        <v>30.576999664306641</v>
      </c>
      <c r="D68" s="4">
        <f>STDEV(C66:C68)</f>
        <v>0.3513204522017131</v>
      </c>
      <c r="E68" s="1">
        <f>AVERAGE(C66:C68)</f>
        <v>30.486666997273762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11.575000762939453</v>
      </c>
      <c r="L68" s="1">
        <f>K68-$K$7</f>
        <v>-4.5576658248901367</v>
      </c>
      <c r="M68" s="27">
        <f>SQRT((D68*D68)+(H68*H68))</f>
        <v>0.35172062739483395</v>
      </c>
      <c r="N68" s="14"/>
      <c r="O68" s="38">
        <f>POWER(2,-L68)</f>
        <v>23.55017417631667</v>
      </c>
      <c r="P68" s="26">
        <f>M68/SQRT((COUNT(C66:C68)+COUNT(G66:G68)/2))</f>
        <v>0.16580269380938273</v>
      </c>
    </row>
    <row r="69" spans="2:16">
      <c r="B69" s="33" t="s">
        <v>132</v>
      </c>
      <c r="C69" s="30">
        <v>30.364999771118164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7"/>
    </row>
    <row r="70" spans="2:16">
      <c r="B70" s="33" t="s">
        <v>132</v>
      </c>
      <c r="C70" s="30">
        <v>30.23699951171875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7"/>
    </row>
    <row r="71" spans="2:16" ht="15.75">
      <c r="B71" s="33" t="s">
        <v>132</v>
      </c>
      <c r="C71" s="30">
        <v>29.797000885009766</v>
      </c>
      <c r="D71" s="4">
        <f>STDEV(C69:C71)</f>
        <v>0.29793891782601906</v>
      </c>
      <c r="E71" s="1">
        <f>AVERAGE(C69:C71)</f>
        <v>30.133000055948894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11.450666427612305</v>
      </c>
      <c r="L71" s="1">
        <f>K71-$K$7</f>
        <v>-4.6820001602172852</v>
      </c>
      <c r="M71" s="27">
        <f>SQRT((D71*D71)+(H71*H71))</f>
        <v>0.30377939808415322</v>
      </c>
      <c r="N71" s="14"/>
      <c r="O71" s="38">
        <f>POWER(2,-L71)</f>
        <v>25.669800174017482</v>
      </c>
      <c r="P71" s="26">
        <f>M71/SQRT((COUNT(C69:C71)+COUNT(G69:G71)/2))</f>
        <v>0.14320298158004832</v>
      </c>
    </row>
    <row r="72" spans="2:16">
      <c r="B72" s="33" t="s">
        <v>133</v>
      </c>
      <c r="C72" s="30">
        <v>28.669000625610352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7"/>
    </row>
    <row r="73" spans="2:16">
      <c r="B73" s="33" t="s">
        <v>133</v>
      </c>
      <c r="C73" s="30">
        <v>28.656999588012695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7"/>
    </row>
    <row r="74" spans="2:16" ht="15.75">
      <c r="B74" s="33" t="s">
        <v>133</v>
      </c>
      <c r="C74" s="30">
        <v>28.871999740600586</v>
      </c>
      <c r="D74" s="4">
        <f>STDEV(C72:C74)</f>
        <v>0.12081510060353591</v>
      </c>
      <c r="E74" s="1">
        <f>AVERAGE(C72:C74)</f>
        <v>28.732666651407879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11.328332901000977</v>
      </c>
      <c r="L74" s="1">
        <f>K74-$K$7</f>
        <v>-4.8043336868286133</v>
      </c>
      <c r="M74" s="27">
        <f>SQRT((D74*D74)+(H74*H74))</f>
        <v>0.12444516072620422</v>
      </c>
      <c r="N74" s="14"/>
      <c r="O74" s="38">
        <f>POWER(2,-L74)</f>
        <v>27.941424855227407</v>
      </c>
      <c r="P74" s="26">
        <f>M74/SQRT((COUNT(C72:C74)+COUNT(G72:G74)/2))</f>
        <v>5.8664011356899221E-2</v>
      </c>
    </row>
    <row r="75" spans="2:16">
      <c r="B75" s="33" t="s">
        <v>134</v>
      </c>
      <c r="C75" s="30">
        <v>28.743000030517578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7"/>
    </row>
    <row r="76" spans="2:16">
      <c r="B76" s="33" t="s">
        <v>134</v>
      </c>
      <c r="C76" s="30">
        <v>28.631999969482422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7"/>
    </row>
    <row r="77" spans="2:16" ht="15.75">
      <c r="B77" s="33" t="s">
        <v>134</v>
      </c>
      <c r="C77" s="30">
        <v>28.183000564575195</v>
      </c>
      <c r="D77" s="4">
        <f>STDEV(C75:C77)</f>
        <v>0.2965133164553635</v>
      </c>
      <c r="E77" s="1">
        <f>AVERAGE(C75:C77)</f>
        <v>28.519333521525066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10.40399996439616</v>
      </c>
      <c r="L77" s="1">
        <f>K77-$K$7</f>
        <v>-5.7286666234334298</v>
      </c>
      <c r="M77" s="27">
        <f>SQRT((D77*D77)+(H77*H77))</f>
        <v>0.29682399974858986</v>
      </c>
      <c r="N77" s="14"/>
      <c r="O77" s="38">
        <f>POWER(2,-L77)</f>
        <v>53.027418946971892</v>
      </c>
      <c r="P77" s="26">
        <f>M77/SQRT((COUNT(C75:C77)+COUNT(G75:G77)/2))</f>
        <v>0.13992417536076132</v>
      </c>
    </row>
    <row r="78" spans="2:16">
      <c r="B78" s="33" t="s">
        <v>135</v>
      </c>
      <c r="C78" s="30">
        <v>30.465999603271484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7"/>
    </row>
    <row r="79" spans="2:16">
      <c r="B79" s="33" t="s">
        <v>135</v>
      </c>
      <c r="C79" s="30">
        <v>30.572999954223633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7"/>
    </row>
    <row r="80" spans="2:16" ht="15.75">
      <c r="B80" s="33" t="s">
        <v>135</v>
      </c>
      <c r="C80" s="30"/>
      <c r="D80" s="4">
        <f>STDEV(C78:C80)</f>
        <v>7.5660673747604615E-2</v>
      </c>
      <c r="E80" s="1">
        <f>AVERAGE(C78:C80)</f>
        <v>30.519499778747559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11.22416655222575</v>
      </c>
      <c r="L80" s="1">
        <f>K80-$K$7</f>
        <v>-4.90850003560384</v>
      </c>
      <c r="M80" s="27">
        <f>SQRT((D80*D80)+(H80*H80))</f>
        <v>8.9832514101948355E-2</v>
      </c>
      <c r="N80" s="14"/>
      <c r="O80" s="38">
        <f>POWER(2,-L80)</f>
        <v>30.033486038535553</v>
      </c>
      <c r="P80" s="26">
        <f>M80/SQRT((COUNT(C78:C80)+COUNT(G78:G80)/2))</f>
        <v>4.8017498566004187E-2</v>
      </c>
    </row>
    <row r="81" spans="2:16">
      <c r="B81" s="33" t="s">
        <v>136</v>
      </c>
      <c r="C81" s="30">
        <v>29.968999862670898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7"/>
    </row>
    <row r="82" spans="2:16">
      <c r="B82" s="33" t="s">
        <v>136</v>
      </c>
      <c r="C82" s="30">
        <v>29.836000442504883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7"/>
    </row>
    <row r="83" spans="2:16" ht="15.75">
      <c r="B83" s="33" t="s">
        <v>136</v>
      </c>
      <c r="C83" s="30">
        <v>30.23699951171875</v>
      </c>
      <c r="D83" s="4">
        <f>STDEV(C81:C83)</f>
        <v>0.20425185073198882</v>
      </c>
      <c r="E83" s="1">
        <f>AVERAGE(C81:C83)</f>
        <v>30.013999938964844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9.410666783650715</v>
      </c>
      <c r="L83" s="1">
        <f>K83-$K$7</f>
        <v>-6.7219998041788749</v>
      </c>
      <c r="M83" s="27">
        <f>SQRT((D83*D83)+(H83*H83))</f>
        <v>0.20794498893721075</v>
      </c>
      <c r="N83" s="14"/>
      <c r="O83" s="38">
        <f>POWER(2,-L83)</f>
        <v>105.56587989333059</v>
      </c>
      <c r="P83" s="26">
        <f>M83/SQRT((COUNT(C81:C83)+COUNT(G81:G83)/2))</f>
        <v>9.8026207860842221E-2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workbookViewId="0">
      <selection activeCell="O11" sqref="O11:O215"/>
    </sheetView>
  </sheetViews>
  <sheetFormatPr defaultRowHeight="12.75"/>
  <cols>
    <col min="1" max="1" width="0.7109375" customWidth="1"/>
    <col min="2" max="2" width="21.140625" style="33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7109375" style="36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4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30.208999633789063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7"/>
    </row>
    <row r="6" spans="2:16">
      <c r="B6" s="35" t="s">
        <v>4</v>
      </c>
      <c r="C6" s="30">
        <v>30.096000671386719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7"/>
    </row>
    <row r="7" spans="2:16" ht="15.75">
      <c r="B7" s="35"/>
      <c r="C7" s="30">
        <v>30.239999771118164</v>
      </c>
      <c r="D7" s="4">
        <f>STDEV(C5:C8)</f>
        <v>7.5790846788927599E-2</v>
      </c>
      <c r="E7" s="1">
        <f>AVERAGE(C5:C8)</f>
        <v>30.181666692097981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16.13266658782959</v>
      </c>
      <c r="L7" s="1">
        <f>K7-$K$7</f>
        <v>0</v>
      </c>
      <c r="M7" s="27">
        <f>SQRT((D7*D7)+(H7*H7))</f>
        <v>8.3158054338764706E-2</v>
      </c>
      <c r="N7" s="14"/>
      <c r="O7" s="38">
        <f>POWER(2,-L7)</f>
        <v>1</v>
      </c>
      <c r="P7" s="26">
        <f>M7/SQRT((COUNT(C5:C8)+COUNT(G5:G8)/2))</f>
        <v>3.9201082755479955E-2</v>
      </c>
    </row>
    <row r="8" spans="2:16">
      <c r="B8" s="35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7"/>
    </row>
    <row r="9" spans="2:16">
      <c r="B9" s="33" t="s">
        <v>9</v>
      </c>
      <c r="C9" s="30">
        <v>29.017000198364258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7"/>
    </row>
    <row r="10" spans="2:16">
      <c r="B10" s="33" t="s">
        <v>9</v>
      </c>
      <c r="C10" s="30">
        <v>28.98900032043457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7"/>
    </row>
    <row r="11" spans="2:16" ht="15.75">
      <c r="B11" s="33" t="s">
        <v>9</v>
      </c>
      <c r="C11" s="30">
        <v>29.336000442504883</v>
      </c>
      <c r="D11" s="4">
        <f>STDEV(C9:C11)</f>
        <v>0.1927667993728292</v>
      </c>
      <c r="E11" s="1">
        <f>AVERAGE(C9:C11)</f>
        <v>29.11400032043457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11.799333572387695</v>
      </c>
      <c r="L11" s="1">
        <f>K11-$K$7</f>
        <v>-4.3333330154418945</v>
      </c>
      <c r="M11" s="27">
        <f>SQRT((D11*D11)+(H11*H11))</f>
        <v>0.25079098193217308</v>
      </c>
      <c r="N11" s="14"/>
      <c r="O11" s="38">
        <f>POWER(2,-L11)</f>
        <v>20.15873235643042</v>
      </c>
      <c r="P11" s="26">
        <f>M11/SQRT((COUNT(C9:C11)+COUNT(G9:G11)/2))</f>
        <v>0.11822400265644835</v>
      </c>
    </row>
    <row r="12" spans="2:16">
      <c r="B12" s="33" t="s">
        <v>10</v>
      </c>
      <c r="C12" s="30">
        <v>30.825000762939453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7"/>
    </row>
    <row r="13" spans="2:16">
      <c r="B13" s="33" t="s">
        <v>10</v>
      </c>
      <c r="C13" s="30">
        <v>30.617000579833984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7"/>
    </row>
    <row r="14" spans="2:16" ht="15.75">
      <c r="B14" s="33" t="s">
        <v>10</v>
      </c>
      <c r="C14" s="30">
        <v>30.670999526977539</v>
      </c>
      <c r="D14" s="4">
        <f>STDEV(C12:C14)</f>
        <v>0.10793234234333876</v>
      </c>
      <c r="E14" s="1">
        <f>AVERAGE(C12:C14)</f>
        <v>30.704333623250324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11.561333338419594</v>
      </c>
      <c r="L14" s="1">
        <f>K14-$K$7</f>
        <v>-4.5713332494099959</v>
      </c>
      <c r="M14" s="27">
        <f>SQRT((D14*D14)+(H14*H14))</f>
        <v>0.10861119256088549</v>
      </c>
      <c r="N14" s="14"/>
      <c r="O14" s="38">
        <f>POWER(2,-L14)</f>
        <v>23.774337751772666</v>
      </c>
      <c r="P14" s="26">
        <f>M14/SQRT((COUNT(C12:C14)+COUNT(G12:G14)/2))</f>
        <v>5.1199807181706691E-2</v>
      </c>
    </row>
    <row r="15" spans="2:16">
      <c r="B15" s="33" t="s">
        <v>11</v>
      </c>
      <c r="C15" s="30">
        <v>28.983999252319336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7"/>
    </row>
    <row r="16" spans="2:16">
      <c r="B16" s="33" t="s">
        <v>11</v>
      </c>
      <c r="C16" s="30">
        <v>29.684000015258789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7"/>
    </row>
    <row r="17" spans="2:16" ht="15.75">
      <c r="B17" s="33" t="s">
        <v>11</v>
      </c>
      <c r="C17" s="30">
        <v>29.125999450683594</v>
      </c>
      <c r="D17" s="4">
        <f>STDEV(C15:C17)</f>
        <v>0.37002922283631579</v>
      </c>
      <c r="E17" s="1">
        <f>AVERAGE(C15:C17)</f>
        <v>29.264666239420574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11.737332661946617</v>
      </c>
      <c r="L17" s="1">
        <f>K17-$K$7</f>
        <v>-4.3953339258829729</v>
      </c>
      <c r="M17" s="27">
        <f>SQRT((D17*D17)+(H17*H17))</f>
        <v>0.3711858979896312</v>
      </c>
      <c r="N17" s="14"/>
      <c r="O17" s="38">
        <f>POWER(2,-L17)</f>
        <v>21.043954428776967</v>
      </c>
      <c r="P17" s="26">
        <f>M17/SQRT((COUNT(C15:C17)+COUNT(G15:G17)/2))</f>
        <v>0.17497871036619089</v>
      </c>
    </row>
    <row r="18" spans="2:16">
      <c r="B18" s="33" t="s">
        <v>12</v>
      </c>
      <c r="C18" s="30">
        <v>30.354999542236328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7"/>
    </row>
    <row r="19" spans="2:16">
      <c r="B19" s="33" t="s">
        <v>12</v>
      </c>
      <c r="C19" s="30">
        <v>30.11400032043457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7"/>
    </row>
    <row r="20" spans="2:16" ht="15.75">
      <c r="B20" s="33" t="s">
        <v>12</v>
      </c>
      <c r="C20" s="30">
        <v>29.913999557495117</v>
      </c>
      <c r="D20" s="4">
        <f>STDEV(C18:C20)</f>
        <v>0.22081738934662901</v>
      </c>
      <c r="E20" s="1">
        <f>AVERAGE(C18:C20)</f>
        <v>30.127666473388672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12.199000040690105</v>
      </c>
      <c r="L20" s="1">
        <f>K20-$K$7</f>
        <v>-3.9336665471394845</v>
      </c>
      <c r="M20" s="27">
        <f>SQRT((D20*D20)+(H20*H20))</f>
        <v>0.22101280426325931</v>
      </c>
      <c r="N20" s="14"/>
      <c r="O20" s="38">
        <f>POWER(2,-L20)</f>
        <v>15.280994648435643</v>
      </c>
      <c r="P20" s="26">
        <f>M20/SQRT((COUNT(C18:C20)+COUNT(G18:G20)/2))</f>
        <v>0.10418643508240386</v>
      </c>
    </row>
    <row r="21" spans="2:16">
      <c r="B21" s="33" t="s">
        <v>13</v>
      </c>
      <c r="C21" s="30">
        <v>29.233999252319336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7"/>
    </row>
    <row r="22" spans="2:16">
      <c r="B22" s="33" t="s">
        <v>13</v>
      </c>
      <c r="C22" s="30">
        <v>29.406000137329102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7"/>
    </row>
    <row r="23" spans="2:16" ht="15.75">
      <c r="B23" s="33" t="s">
        <v>13</v>
      </c>
      <c r="C23" s="30">
        <v>29.249000549316406</v>
      </c>
      <c r="D23" s="4">
        <f>STDEV(C21:C23)</f>
        <v>9.5269979524763362E-2</v>
      </c>
      <c r="E23" s="1">
        <f>AVERAGE(C21:C23)</f>
        <v>29.296333312988281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12.320999781290691</v>
      </c>
      <c r="L23" s="1">
        <f>K23-$K$7</f>
        <v>-3.8116668065388986</v>
      </c>
      <c r="M23" s="27">
        <f>SQRT((D23*D23)+(H23*H23))</f>
        <v>0.11156011369123781</v>
      </c>
      <c r="N23" s="14"/>
      <c r="O23" s="38">
        <f>POWER(2,-L23)</f>
        <v>14.04190537958398</v>
      </c>
      <c r="P23" s="26">
        <f>M23/SQRT((COUNT(C21:C23)+COUNT(G21:G23)/2))</f>
        <v>5.2589941934010974E-2</v>
      </c>
    </row>
    <row r="24" spans="2:16">
      <c r="B24" s="33" t="s">
        <v>14</v>
      </c>
      <c r="C24" s="30">
        <v>30.054000854492187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7"/>
    </row>
    <row r="25" spans="2:16">
      <c r="B25" s="33" t="s">
        <v>14</v>
      </c>
      <c r="C25" s="30">
        <v>30.132999420166016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7"/>
    </row>
    <row r="26" spans="2:16" ht="15.75">
      <c r="B26" s="33" t="s">
        <v>14</v>
      </c>
      <c r="C26" s="30">
        <v>29.718000411987305</v>
      </c>
      <c r="D26" s="4">
        <f>STDEV(C24:C26)</f>
        <v>0.22036380810334918</v>
      </c>
      <c r="E26" s="1">
        <f>AVERAGE(C24:C26)</f>
        <v>29.968333562215168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12.063999811808266</v>
      </c>
      <c r="L26" s="1">
        <f>K26-$K$7</f>
        <v>-4.068666776021324</v>
      </c>
      <c r="M26" s="27">
        <f>SQRT((D26*D26)+(H26*H26))</f>
        <v>0.22507224834142397</v>
      </c>
      <c r="N26" s="14"/>
      <c r="O26" s="38">
        <f>POWER(2,-L26)</f>
        <v>16.77995307308478</v>
      </c>
      <c r="P26" s="26">
        <f>M26/SQRT((COUNT(C24:C26)+COUNT(G24:G26)/2))</f>
        <v>0.10610007537274906</v>
      </c>
    </row>
    <row r="27" spans="2:16">
      <c r="B27" s="33" t="s">
        <v>15</v>
      </c>
      <c r="C27" s="30">
        <v>28.426000595092773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7"/>
    </row>
    <row r="28" spans="2:16">
      <c r="B28" s="33" t="s">
        <v>15</v>
      </c>
      <c r="C28" s="30">
        <v>28.548999786376953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7"/>
    </row>
    <row r="29" spans="2:16" ht="15.75">
      <c r="B29" s="33" t="s">
        <v>15</v>
      </c>
      <c r="C29" s="30">
        <v>28.624000549316406</v>
      </c>
      <c r="D29" s="4">
        <f>STDEV(C27:C29)</f>
        <v>9.9964908318388529E-2</v>
      </c>
      <c r="E29" s="1">
        <f>AVERAGE(C27:C29)</f>
        <v>28.533000310262043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11.017000516255695</v>
      </c>
      <c r="L29" s="1">
        <f>K29-$K$7</f>
        <v>-5.1156660715738944</v>
      </c>
      <c r="M29" s="27">
        <f>SQRT((D29*D29)+(H29*H29))</f>
        <v>0.13296922388293411</v>
      </c>
      <c r="N29" s="14"/>
      <c r="O29" s="38">
        <f>POWER(2,-L29)</f>
        <v>34.671204959477471</v>
      </c>
      <c r="P29" s="26">
        <f>M29/SQRT((COUNT(C27:C29)+COUNT(G27:G29)/2))</f>
        <v>6.6484611941467056E-2</v>
      </c>
    </row>
    <row r="30" spans="2:16">
      <c r="B30" s="33" t="s">
        <v>16</v>
      </c>
      <c r="C30" s="30">
        <v>30.798000335693359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7"/>
    </row>
    <row r="31" spans="2:16">
      <c r="B31" s="33" t="s">
        <v>16</v>
      </c>
      <c r="C31" s="30">
        <v>30.770000457763672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7"/>
    </row>
    <row r="32" spans="2:16" ht="15.75">
      <c r="B32" s="33" t="s">
        <v>16</v>
      </c>
      <c r="C32" s="30">
        <v>30.131999969482422</v>
      </c>
      <c r="D32" s="4">
        <f>STDEV(C30:C32)</f>
        <v>0.37669286870602309</v>
      </c>
      <c r="E32" s="1">
        <f>AVERAGE(C30:C32)</f>
        <v>30.566666920979817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12.540334065755207</v>
      </c>
      <c r="L32" s="1">
        <f>K32-$K$7</f>
        <v>-3.5923325220743827</v>
      </c>
      <c r="M32" s="27">
        <f>SQRT((D32*D32)+(H32*H32))</f>
        <v>0.3871690339111421</v>
      </c>
      <c r="N32" s="14"/>
      <c r="O32" s="38">
        <f>POWER(2,-L32)</f>
        <v>12.061458962450148</v>
      </c>
      <c r="P32" s="26">
        <f>M32/SQRT((COUNT(C30:C32)+COUNT(G30:G32)/2))</f>
        <v>0.18251323289600865</v>
      </c>
    </row>
    <row r="33" spans="2:16">
      <c r="B33" s="33" t="s">
        <v>17</v>
      </c>
      <c r="C33" s="30">
        <v>27.71299934387207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7"/>
    </row>
    <row r="34" spans="2:16">
      <c r="B34" s="33" t="s">
        <v>17</v>
      </c>
      <c r="C34" s="30">
        <v>27.673000335693359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7"/>
    </row>
    <row r="35" spans="2:16" ht="15.75">
      <c r="B35" s="33" t="s">
        <v>17</v>
      </c>
      <c r="C35" s="30">
        <v>27.593999862670898</v>
      </c>
      <c r="D35" s="4">
        <f>STDEV(C33:C35)</f>
        <v>6.055558317116766E-2</v>
      </c>
      <c r="E35" s="1">
        <f>AVERAGE(C33:C35)</f>
        <v>27.659999847412109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10.341333389282227</v>
      </c>
      <c r="L35" s="1">
        <f>K35-$K$7</f>
        <v>-5.7913331985473633</v>
      </c>
      <c r="M35" s="27">
        <f>SQRT((D35*D35)+(H35*H35))</f>
        <v>0.23253602359512676</v>
      </c>
      <c r="N35" s="14"/>
      <c r="O35" s="38">
        <f>POWER(2,-L35)</f>
        <v>55.381537398576967</v>
      </c>
      <c r="P35" s="26">
        <f>M35/SQRT((COUNT(C33:C35)+COUNT(G33:G35)/2))</f>
        <v>0.10961853276951278</v>
      </c>
    </row>
    <row r="36" spans="2:16">
      <c r="B36" s="33" t="s">
        <v>18</v>
      </c>
      <c r="C36" s="30">
        <v>28.868999481201172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7"/>
    </row>
    <row r="37" spans="2:16">
      <c r="B37" s="33" t="s">
        <v>18</v>
      </c>
      <c r="C37" s="30">
        <v>29.142999649047852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7"/>
    </row>
    <row r="38" spans="2:16" ht="15.75">
      <c r="B38" s="33" t="s">
        <v>18</v>
      </c>
      <c r="C38" s="30">
        <v>29.284999847412109</v>
      </c>
      <c r="D38" s="4">
        <f>STDEV(C36:C38)</f>
        <v>0.21146175895524488</v>
      </c>
      <c r="E38" s="1">
        <f>AVERAGE(C36:C38)</f>
        <v>29.098999659220379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11.197333017985027</v>
      </c>
      <c r="L38" s="1">
        <f>K38-$K$7</f>
        <v>-4.9353335698445626</v>
      </c>
      <c r="M38" s="27">
        <f>SQRT((D38*D38)+(H38*H38))</f>
        <v>0.2125568780405363</v>
      </c>
      <c r="N38" s="14"/>
      <c r="O38" s="38">
        <f>POWER(2,-L38)</f>
        <v>30.59732384415943</v>
      </c>
      <c r="P38" s="26">
        <f>M38/SQRT((COUNT(C36:C38)+COUNT(G36:G38)/2))</f>
        <v>0.10020027323353679</v>
      </c>
    </row>
    <row r="39" spans="2:16">
      <c r="B39" s="33" t="s">
        <v>19</v>
      </c>
      <c r="C39" s="30">
        <v>27.906999588012695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7"/>
    </row>
    <row r="40" spans="2:16">
      <c r="B40" s="33" t="s">
        <v>19</v>
      </c>
      <c r="C40" s="30">
        <v>27.97599983215332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7"/>
    </row>
    <row r="41" spans="2:16" ht="15.75">
      <c r="B41" s="33" t="s">
        <v>19</v>
      </c>
      <c r="C41" s="30">
        <v>28.257999420166016</v>
      </c>
      <c r="D41" s="4">
        <f>STDEV(C39:C41)</f>
        <v>0.18595953121669601</v>
      </c>
      <c r="E41" s="1">
        <f>AVERAGE(C39:C41)</f>
        <v>28.046999613444012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11.485666275024414</v>
      </c>
      <c r="L41" s="1">
        <f>K41-$K$7</f>
        <v>-4.6470003128051758</v>
      </c>
      <c r="M41" s="27">
        <f>SQRT((D41*D41)+(H41*H41))</f>
        <v>0.25712882385273855</v>
      </c>
      <c r="N41" s="14"/>
      <c r="O41" s="38">
        <f>POWER(2,-L41)</f>
        <v>25.054542912535414</v>
      </c>
      <c r="P41" s="26">
        <f>M41/SQRT((COUNT(C39:C41)+COUNT(G39:G41)/2))</f>
        <v>0.12121168998986183</v>
      </c>
    </row>
    <row r="42" spans="2:16">
      <c r="B42" s="33" t="s">
        <v>20</v>
      </c>
      <c r="C42" s="30">
        <v>32.476001739501953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7"/>
    </row>
    <row r="43" spans="2:16">
      <c r="B43" s="33" t="s">
        <v>20</v>
      </c>
      <c r="C43" s="30">
        <v>32.722000122070312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7"/>
    </row>
    <row r="44" spans="2:16" ht="15.75">
      <c r="B44" s="33" t="s">
        <v>20</v>
      </c>
      <c r="C44" s="30"/>
      <c r="D44" s="4">
        <f>STDEV(C42:C44)</f>
        <v>0.17394712447500951</v>
      </c>
      <c r="E44" s="1">
        <f>AVERAGE(C42:C44)</f>
        <v>32.599000930786133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13.493667602539063</v>
      </c>
      <c r="L44" s="1">
        <f>K44-$K$7</f>
        <v>-2.6389989852905273</v>
      </c>
      <c r="M44" s="27">
        <f>SQRT((D44*D44)+(H44*H44))</f>
        <v>0.17548485361817612</v>
      </c>
      <c r="N44" s="14"/>
      <c r="O44" s="38">
        <f>POWER(2,-L44)</f>
        <v>6.2289931473729645</v>
      </c>
      <c r="P44" s="26">
        <f>M44/SQRT((COUNT(C42:C44)+COUNT(G42:G44)/2))</f>
        <v>9.3800599829627504E-2</v>
      </c>
    </row>
    <row r="45" spans="2:16">
      <c r="B45" s="33" t="s">
        <v>21</v>
      </c>
      <c r="C45" s="30">
        <v>27.903999328613281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7"/>
    </row>
    <row r="46" spans="2:16">
      <c r="B46" s="33" t="s">
        <v>21</v>
      </c>
      <c r="C46" s="30">
        <v>27.798000335693359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7"/>
    </row>
    <row r="47" spans="2:16" ht="15.75">
      <c r="B47" s="33" t="s">
        <v>21</v>
      </c>
      <c r="C47" s="30">
        <v>27.818000793457031</v>
      </c>
      <c r="D47" s="4">
        <f>STDEV(C45:C47)</f>
        <v>5.6319849756864639E-2</v>
      </c>
      <c r="E47" s="1">
        <f>AVERAGE(C45:C47)</f>
        <v>27.840000152587891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10.916999816894531</v>
      </c>
      <c r="L47" s="1">
        <f>K47-$K$7</f>
        <v>-5.2156667709350586</v>
      </c>
      <c r="M47" s="27">
        <f>SQRT((D47*D47)+(H47*H47))</f>
        <v>7.4323285352272603E-2</v>
      </c>
      <c r="N47" s="14"/>
      <c r="O47" s="38">
        <f>POWER(2,-L47)</f>
        <v>37.15969540326239</v>
      </c>
      <c r="P47" s="26">
        <f>M47/SQRT((COUNT(C45:C47)+COUNT(G45:G47)/2))</f>
        <v>3.5036332715103174E-2</v>
      </c>
    </row>
    <row r="48" spans="2:16">
      <c r="B48" s="33" t="s">
        <v>22</v>
      </c>
      <c r="C48" s="30">
        <v>31.309000015258789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7"/>
    </row>
    <row r="49" spans="2:16">
      <c r="B49" s="33" t="s">
        <v>22</v>
      </c>
      <c r="C49" s="30">
        <v>31.625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7"/>
    </row>
    <row r="50" spans="2:16" ht="15.75">
      <c r="B50" s="33" t="s">
        <v>22</v>
      </c>
      <c r="C50" s="30"/>
      <c r="D50" s="4">
        <f>STDEV(C48:C50)</f>
        <v>0.22344573206535581</v>
      </c>
      <c r="E50" s="1">
        <f>AVERAGE(C48:C50)</f>
        <v>31.467000007629395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12.594000180562336</v>
      </c>
      <c r="L50" s="1">
        <f>K50-$K$7</f>
        <v>-3.5386664072672538</v>
      </c>
      <c r="M50" s="27">
        <f>SQRT((D50*D50)+(H50*H50))</f>
        <v>0.23095443428145129</v>
      </c>
      <c r="N50" s="14"/>
      <c r="O50" s="38">
        <f>POWER(2,-L50)</f>
        <v>11.621032967647155</v>
      </c>
      <c r="P50" s="26">
        <f>M50/SQRT((COUNT(C48:C50)+COUNT(G48:G50)/2))</f>
        <v>0.12345033786248415</v>
      </c>
    </row>
    <row r="51" spans="2:16">
      <c r="B51" s="33" t="s">
        <v>23</v>
      </c>
      <c r="C51" s="30">
        <v>29.284999847412109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7"/>
    </row>
    <row r="52" spans="2:16">
      <c r="B52" s="33" t="s">
        <v>23</v>
      </c>
      <c r="C52" s="30">
        <v>29.350000381469727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7"/>
    </row>
    <row r="53" spans="2:16" ht="15.75">
      <c r="B53" s="33" t="s">
        <v>23</v>
      </c>
      <c r="C53" s="30">
        <v>29.194000244140625</v>
      </c>
      <c r="D53" s="4">
        <f>STDEV(C51:C53)</f>
        <v>7.8360321666476024E-2</v>
      </c>
      <c r="E53" s="1">
        <f>AVERAGE(C51:C53)</f>
        <v>29.276333491007488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11.221000035603844</v>
      </c>
      <c r="L53" s="1">
        <f>K53-$K$7</f>
        <v>-4.9116665522257463</v>
      </c>
      <c r="M53" s="27">
        <f>SQRT((D53*D53)+(H53*H53))</f>
        <v>0.15660353414323253</v>
      </c>
      <c r="N53" s="14"/>
      <c r="O53" s="38">
        <f>POWER(2,-L53)</f>
        <v>30.099477792738057</v>
      </c>
      <c r="P53" s="26">
        <f>M53/SQRT((COUNT(C51:C53)+COUNT(G51:G53)/2))</f>
        <v>7.3823613966972498E-2</v>
      </c>
    </row>
    <row r="54" spans="2:16">
      <c r="B54" s="33" t="s">
        <v>24</v>
      </c>
      <c r="C54" s="30">
        <v>28.667999267578125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7"/>
    </row>
    <row r="55" spans="2:16">
      <c r="B55" s="33" t="s">
        <v>24</v>
      </c>
      <c r="C55" s="30">
        <v>28.922000885009766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7"/>
    </row>
    <row r="56" spans="2:16" ht="15.75">
      <c r="B56" s="33" t="s">
        <v>24</v>
      </c>
      <c r="C56" s="30">
        <v>28.771999359130859</v>
      </c>
      <c r="D56" s="4">
        <f>STDEV(C54:C56)</f>
        <v>0.1276931859751248</v>
      </c>
      <c r="E56" s="1">
        <f>AVERAGE(C54:C56)</f>
        <v>28.787333170572918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11.719666163126629</v>
      </c>
      <c r="L56" s="1">
        <f>K56-$K$7</f>
        <v>-4.4130004247029611</v>
      </c>
      <c r="M56" s="27">
        <f>SQRT((D56*D56)+(H56*H56))</f>
        <v>0.13057914215081207</v>
      </c>
      <c r="N56" s="14"/>
      <c r="O56" s="38">
        <f>POWER(2,-L56)</f>
        <v>21.30323208306184</v>
      </c>
      <c r="P56" s="26">
        <f>M56/SQRT((COUNT(C54:C56)+COUNT(G54:G56)/2))</f>
        <v>6.1555597930907577E-2</v>
      </c>
    </row>
    <row r="57" spans="2:16">
      <c r="B57" s="33" t="s">
        <v>25</v>
      </c>
      <c r="C57" s="30">
        <v>35.995998382568359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7"/>
    </row>
    <row r="58" spans="2:16">
      <c r="B58" s="33" t="s">
        <v>25</v>
      </c>
      <c r="C58" s="30">
        <v>36.513999938964844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7"/>
    </row>
    <row r="59" spans="2:16" ht="15.75">
      <c r="B59" s="33" t="s">
        <v>25</v>
      </c>
      <c r="C59" s="30">
        <v>34.412998199462891</v>
      </c>
      <c r="D59" s="4">
        <f>STDEV(C57:C59)</f>
        <v>1.0945641066600713</v>
      </c>
      <c r="E59" s="1">
        <f>AVERAGE(C57:C59)</f>
        <v>35.640998840332031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>
        <f>E59-I59</f>
        <v>6.4163322448730469</v>
      </c>
      <c r="L59" s="1">
        <f>K59-$K$7</f>
        <v>-9.716334342956543</v>
      </c>
      <c r="M59" s="27">
        <f>SQRT((D59*D59)+(H59*H59))</f>
        <v>1.095831627587259</v>
      </c>
      <c r="N59" s="14"/>
      <c r="O59" s="39">
        <f>POWER(2,-L59)</f>
        <v>841.21708609758741</v>
      </c>
      <c r="P59" s="26">
        <f>M59/SQRT((COUNT(C57:C59)+COUNT(G57:G59)/2))</f>
        <v>0.5165799832704282</v>
      </c>
    </row>
    <row r="60" spans="2:16">
      <c r="B60" s="33" t="s">
        <v>26</v>
      </c>
      <c r="C60" s="30">
        <v>26.437000274658203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7"/>
    </row>
    <row r="61" spans="2:16">
      <c r="B61" s="33" t="s">
        <v>26</v>
      </c>
      <c r="C61" s="30">
        <v>26.358999252319336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7"/>
    </row>
    <row r="62" spans="2:16" ht="15.75">
      <c r="B62" s="33" t="s">
        <v>26</v>
      </c>
      <c r="C62" s="30">
        <v>26.413999557495117</v>
      </c>
      <c r="D62" s="4">
        <f>STDEV(C60:C62)</f>
        <v>4.0079558475100086E-2</v>
      </c>
      <c r="E62" s="1">
        <f>AVERAGE(C60:C62)</f>
        <v>26.403333028157551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10.058666229248047</v>
      </c>
      <c r="L62" s="1">
        <f>K62-$K$7</f>
        <v>-6.074000358581543</v>
      </c>
      <c r="M62" s="27">
        <f>SQRT((D62*D62)+(H62*H62))</f>
        <v>5.6184120544424176E-2</v>
      </c>
      <c r="N62" s="14"/>
      <c r="O62" s="38">
        <f>POWER(2,-L62)</f>
        <v>67.36841064580598</v>
      </c>
      <c r="P62" s="26">
        <f>M62/SQRT((COUNT(C60:C62)+COUNT(G60:G62)/2))</f>
        <v>2.6485448421309839E-2</v>
      </c>
    </row>
    <row r="63" spans="2:16">
      <c r="B63" s="33" t="s">
        <v>27</v>
      </c>
      <c r="C63" s="30">
        <v>30.781999588012695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7"/>
    </row>
    <row r="64" spans="2:16">
      <c r="B64" s="33" t="s">
        <v>27</v>
      </c>
      <c r="C64" s="30"/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7"/>
    </row>
    <row r="65" spans="2:16" ht="15.75">
      <c r="B65" s="33" t="s">
        <v>27</v>
      </c>
      <c r="C65" s="30">
        <v>30.496000289916992</v>
      </c>
      <c r="D65" s="4">
        <f>STDEV(C63:C65)</f>
        <v>0.20223204309806453</v>
      </c>
      <c r="E65" s="1">
        <f>AVERAGE(C63:C65)</f>
        <v>30.638999938964844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12.400333404541016</v>
      </c>
      <c r="L65" s="1">
        <f>K65-$K$7</f>
        <v>-3.7323331832885742</v>
      </c>
      <c r="M65" s="27">
        <f>SQRT((D65*D65)+(H65*H65))</f>
        <v>0.20223781348837586</v>
      </c>
      <c r="N65" s="14"/>
      <c r="O65" s="38">
        <f>POWER(2,-L65)</f>
        <v>13.290589426984583</v>
      </c>
      <c r="P65" s="26">
        <f>M65/SQRT((COUNT(C63:C65)+COUNT(G63:G65)/2))</f>
        <v>0.10810065838911316</v>
      </c>
    </row>
    <row r="66" spans="2:16">
      <c r="B66" s="33" t="s">
        <v>28</v>
      </c>
      <c r="C66" s="30">
        <v>25.784000396728516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7"/>
    </row>
    <row r="67" spans="2:16">
      <c r="B67" s="33" t="s">
        <v>28</v>
      </c>
      <c r="C67" s="30">
        <v>25.495000839233398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7"/>
    </row>
    <row r="68" spans="2:16" ht="15.75">
      <c r="B68" s="33" t="s">
        <v>28</v>
      </c>
      <c r="C68" s="30">
        <v>25.580999374389648</v>
      </c>
      <c r="D68" s="4">
        <f>STDEV(C66:C68)</f>
        <v>0.14839469181432982</v>
      </c>
      <c r="E68" s="1">
        <f>AVERAGE(C66:C68)</f>
        <v>25.62000020345052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9.7353334426879865</v>
      </c>
      <c r="L68" s="1">
        <f>K68-$K$7</f>
        <v>-6.3973331451416033</v>
      </c>
      <c r="M68" s="27">
        <f>SQRT((D68*D68)+(H68*H68))</f>
        <v>0.15111351554157157</v>
      </c>
      <c r="N68" s="14"/>
      <c r="O68" s="38">
        <f>POWER(2,-L68)</f>
        <v>84.29254548249159</v>
      </c>
      <c r="P68" s="26">
        <f>M68/SQRT((COUNT(C66:C68)+COUNT(G66:G68)/2))</f>
        <v>7.123559437892267E-2</v>
      </c>
    </row>
    <row r="69" spans="2:16">
      <c r="B69" s="33" t="s">
        <v>29</v>
      </c>
      <c r="C69" s="30">
        <v>30.815999984741211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7"/>
    </row>
    <row r="70" spans="2:16">
      <c r="B70" s="33" t="s">
        <v>29</v>
      </c>
      <c r="C70" s="30">
        <v>30.368999481201172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7"/>
    </row>
    <row r="71" spans="2:16" ht="15.75">
      <c r="B71" s="33" t="s">
        <v>29</v>
      </c>
      <c r="C71" s="30"/>
      <c r="D71" s="4">
        <f>STDEV(C69:C71)</f>
        <v>0.31607708724696298</v>
      </c>
      <c r="E71" s="1">
        <f>AVERAGE(C69:C71)</f>
        <v>30.592499732971191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11.882166862487793</v>
      </c>
      <c r="L71" s="1">
        <f>K71-$K$7</f>
        <v>-4.2504997253417969</v>
      </c>
      <c r="M71" s="27">
        <f>SQRT((D71*D71)+(H71*H71))</f>
        <v>0.31784751018241536</v>
      </c>
      <c r="N71" s="14"/>
      <c r="O71" s="38">
        <f>POWER(2,-L71)</f>
        <v>19.033905723714884</v>
      </c>
      <c r="P71" s="26">
        <f>M71/SQRT((COUNT(C69:C71)+COUNT(G69:G71)/2))</f>
        <v>0.16989664062024856</v>
      </c>
    </row>
    <row r="72" spans="2:16">
      <c r="B72" s="33" t="s">
        <v>30</v>
      </c>
      <c r="C72" s="30">
        <v>33.325000762939453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7"/>
    </row>
    <row r="73" spans="2:16">
      <c r="B73" s="33" t="s">
        <v>30</v>
      </c>
      <c r="C73" s="30">
        <v>34.000999450683594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7"/>
    </row>
    <row r="74" spans="2:16" ht="15.75">
      <c r="B74" s="33" t="s">
        <v>30</v>
      </c>
      <c r="C74" s="30"/>
      <c r="D74" s="4">
        <f>STDEV(C72:C74)</f>
        <v>0.47800325617708933</v>
      </c>
      <c r="E74" s="1">
        <f>AVERAGE(C72:C74)</f>
        <v>33.663000106811523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12.667332967122395</v>
      </c>
      <c r="L74" s="1">
        <f>K74-$K$7</f>
        <v>-3.4653336207071952</v>
      </c>
      <c r="M74" s="27">
        <f>SQRT((D74*D74)+(H74*H74))</f>
        <v>0.47951168286164864</v>
      </c>
      <c r="N74" s="14"/>
      <c r="O74" s="39">
        <f>POWER(2,-L74)</f>
        <v>11.045092690257547</v>
      </c>
      <c r="P74" s="26">
        <f>M74/SQRT((COUNT(C72:C74)+COUNT(G72:G74)/2))</f>
        <v>0.25630977574624159</v>
      </c>
    </row>
    <row r="75" spans="2:16">
      <c r="B75" s="33" t="s">
        <v>31</v>
      </c>
      <c r="C75" s="30">
        <v>30.658000946044922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7"/>
    </row>
    <row r="76" spans="2:16">
      <c r="B76" s="33" t="s">
        <v>31</v>
      </c>
      <c r="C76" s="30"/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7"/>
    </row>
    <row r="77" spans="2:16" ht="15.75">
      <c r="B77" s="33" t="s">
        <v>31</v>
      </c>
      <c r="C77" s="30">
        <v>30.62700080871582</v>
      </c>
      <c r="D77" s="4">
        <f>STDEV(C75:C77)</f>
        <v>2.1920407323121942E-2</v>
      </c>
      <c r="E77" s="1">
        <f>AVERAGE(C75:C77)</f>
        <v>30.642500877380371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12.404167493184406</v>
      </c>
      <c r="L77" s="1">
        <f>K77-$K$7</f>
        <v>-3.7284990946451835</v>
      </c>
      <c r="M77" s="27">
        <f>SQRT((D77*D77)+(H77*H77))</f>
        <v>5.6875914984413599E-2</v>
      </c>
      <c r="N77" s="14"/>
      <c r="O77" s="38">
        <f>POWER(2,-L77)</f>
        <v>13.255315412212163</v>
      </c>
      <c r="P77" s="26">
        <f>M77/SQRT((COUNT(C75:C77)+COUNT(G75:G77)/2))</f>
        <v>3.0401455347279692E-2</v>
      </c>
    </row>
    <row r="78" spans="2:16">
      <c r="B78" s="33" t="s">
        <v>32</v>
      </c>
      <c r="C78" s="30">
        <v>27.957000732421875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7"/>
    </row>
    <row r="79" spans="2:16">
      <c r="B79" s="33" t="s">
        <v>32</v>
      </c>
      <c r="C79" s="30">
        <v>28.215999603271484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7"/>
    </row>
    <row r="80" spans="2:16" ht="15.75">
      <c r="B80" s="33" t="s">
        <v>32</v>
      </c>
      <c r="C80" s="30">
        <v>28.068000793457031</v>
      </c>
      <c r="D80" s="4">
        <f>STDEV(C78:C80)</f>
        <v>0.1299391372641282</v>
      </c>
      <c r="E80" s="1">
        <f>AVERAGE(C78:C80)</f>
        <v>28.080333709716797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9.3079999287923165</v>
      </c>
      <c r="L80" s="1">
        <f>K80-$K$7</f>
        <v>-6.8246666590372733</v>
      </c>
      <c r="M80" s="27">
        <f>SQRT((D80*D80)+(H80*H80))</f>
        <v>0.14371677040865949</v>
      </c>
      <c r="N80" s="14"/>
      <c r="O80" s="38">
        <f>POWER(2,-L80)</f>
        <v>113.352048935341</v>
      </c>
      <c r="P80" s="26">
        <f>M80/SQRT((COUNT(C78:C80)+COUNT(G78:G80)/2))</f>
        <v>6.774873528412885E-2</v>
      </c>
    </row>
    <row r="81" spans="2:16">
      <c r="B81" s="33" t="s">
        <v>33</v>
      </c>
      <c r="C81" s="30">
        <v>29.937000274658203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7"/>
    </row>
    <row r="82" spans="2:16">
      <c r="B82" s="33" t="s">
        <v>33</v>
      </c>
      <c r="C82" s="30">
        <v>29.870000839233398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7"/>
    </row>
    <row r="83" spans="2:16" ht="15.75">
      <c r="B83" s="33" t="s">
        <v>33</v>
      </c>
      <c r="C83" s="30">
        <v>30.204999923706055</v>
      </c>
      <c r="D83" s="4">
        <f>STDEV(C81:C83)</f>
        <v>0.17726492548070402</v>
      </c>
      <c r="E83" s="1">
        <f>AVERAGE(C81:C83)</f>
        <v>30.004000345865887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11.212333679199219</v>
      </c>
      <c r="L83" s="1">
        <f>K83-$K$7</f>
        <v>-4.9203329086303711</v>
      </c>
      <c r="M83" s="27">
        <f>SQRT((D83*D83)+(H83*H83))</f>
        <v>0.23516630053874413</v>
      </c>
      <c r="N83" s="14"/>
      <c r="O83" s="38">
        <f>POWER(2,-L83)</f>
        <v>30.280831332588079</v>
      </c>
      <c r="P83" s="26">
        <f>M83/SQRT((COUNT(C81:C83)+COUNT(G81:G83)/2))</f>
        <v>0.11085845721166643</v>
      </c>
    </row>
    <row r="84" spans="2:16">
      <c r="B84" s="33" t="s">
        <v>34</v>
      </c>
      <c r="C84" s="30">
        <v>27.940999984741211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7"/>
    </row>
    <row r="85" spans="2:16">
      <c r="B85" s="33" t="s">
        <v>34</v>
      </c>
      <c r="C85" s="30">
        <v>27.684000015258789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7"/>
    </row>
    <row r="86" spans="2:16" ht="15.75">
      <c r="B86" s="33" t="s">
        <v>34</v>
      </c>
      <c r="C86" s="30">
        <v>27.833999633789063</v>
      </c>
      <c r="D86" s="4">
        <f>STDEV(C84:C86)</f>
        <v>0.12909811835517218</v>
      </c>
      <c r="E86" s="1">
        <f>AVERAGE(C84:C86)</f>
        <v>27.819666544596355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10.579166094462078</v>
      </c>
      <c r="L86" s="1">
        <f>K86-$K$7</f>
        <v>-5.5535004933675118</v>
      </c>
      <c r="M86" s="27">
        <f>SQRT((D86*D86)+(H86*H86))</f>
        <v>0.12911554879671902</v>
      </c>
      <c r="N86" s="14"/>
      <c r="O86" s="38">
        <f>POWER(2,-L86)</f>
        <v>46.964556923453536</v>
      </c>
      <c r="P86" s="26">
        <f>M86/SQRT((COUNT(C84:C86)+COUNT(G84:G86)/2))</f>
        <v>6.455777439835951E-2</v>
      </c>
    </row>
    <row r="87" spans="2:16">
      <c r="B87" s="33" t="s">
        <v>35</v>
      </c>
      <c r="C87" s="30">
        <v>35.882999420166016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7"/>
    </row>
    <row r="88" spans="2:16">
      <c r="B88" s="33" t="s">
        <v>35</v>
      </c>
      <c r="C88" s="30">
        <v>36.188999176025391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7"/>
    </row>
    <row r="89" spans="2:16" ht="15.75">
      <c r="B89" s="33" t="s">
        <v>35</v>
      </c>
      <c r="C89" s="30">
        <v>36.852001190185547</v>
      </c>
      <c r="D89" s="4">
        <f>STDEV(C87:C89)</f>
        <v>0.49534027894417371</v>
      </c>
      <c r="E89" s="1">
        <f>AVERAGE(C87:C89)</f>
        <v>36.30799992879232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>
        <f>E89-I89</f>
        <v>3.9306659698486328</v>
      </c>
      <c r="L89" s="1">
        <f>K89-$K$7</f>
        <v>-12.202000617980957</v>
      </c>
      <c r="M89" s="27">
        <f>SQRT((D89*D89)+(H89*H89))</f>
        <v>2.3050767533154644</v>
      </c>
      <c r="N89" s="14"/>
      <c r="O89" s="39">
        <f>POWER(2,-L89)</f>
        <v>4711.5976133847653</v>
      </c>
      <c r="P89" s="26">
        <f>M89/SQRT((COUNT(C87:C89)+COUNT(G87:G89)/2))</f>
        <v>1.0866236022832236</v>
      </c>
    </row>
    <row r="90" spans="2:16">
      <c r="B90" s="33" t="s">
        <v>36</v>
      </c>
      <c r="C90" s="30">
        <v>35.252998352050781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7"/>
    </row>
    <row r="91" spans="2:16">
      <c r="B91" s="33" t="s">
        <v>36</v>
      </c>
      <c r="C91" s="30">
        <v>37.321998596191406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7"/>
    </row>
    <row r="92" spans="2:16" ht="15.75">
      <c r="B92" s="33" t="s">
        <v>36</v>
      </c>
      <c r="C92" s="30">
        <v>35.493999481201172</v>
      </c>
      <c r="D92" s="4">
        <f>STDEV(C90:C92)</f>
        <v>1.1314021035062947</v>
      </c>
      <c r="E92" s="1">
        <f>AVERAGE(C90:C92)</f>
        <v>36.022998809814453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>
        <f>E92-I92</f>
        <v>6.4289983113606759</v>
      </c>
      <c r="L92" s="1">
        <f>K92-$K$7</f>
        <v>-9.7036682764689139</v>
      </c>
      <c r="M92" s="27">
        <f>SQRT((D92*D92)+(H92*H92))</f>
        <v>1.2161380430909969</v>
      </c>
      <c r="N92" s="14"/>
      <c r="O92" s="39">
        <f>POWER(2,-L92)</f>
        <v>833.86398949857755</v>
      </c>
      <c r="P92" s="26">
        <f>M92/SQRT((COUNT(C90:C92)+COUNT(G90:G92)/2))</f>
        <v>0.57329297141905455</v>
      </c>
    </row>
    <row r="93" spans="2:16">
      <c r="B93" s="33" t="s">
        <v>37</v>
      </c>
      <c r="C93" s="30">
        <v>30.041000366210938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7"/>
    </row>
    <row r="94" spans="2:16">
      <c r="B94" s="33" t="s">
        <v>37</v>
      </c>
      <c r="C94" s="30">
        <v>29.934999465942383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7"/>
    </row>
    <row r="95" spans="2:16" ht="15.75">
      <c r="B95" s="33" t="s">
        <v>37</v>
      </c>
      <c r="C95" s="30">
        <v>29.927000045776367</v>
      </c>
      <c r="D95" s="4">
        <f>STDEV(C93:C95)</f>
        <v>6.3634705729815444E-2</v>
      </c>
      <c r="E95" s="1">
        <f>AVERAGE(C93:C95)</f>
        <v>29.967666625976563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11.716332753499348</v>
      </c>
      <c r="L95" s="1">
        <f>K95-$K$7</f>
        <v>-4.4163338343302421</v>
      </c>
      <c r="M95" s="27">
        <f>SQRT((D95*D95)+(H95*H95))</f>
        <v>6.4704728689490829E-2</v>
      </c>
      <c r="N95" s="14"/>
      <c r="O95" s="38">
        <f>POWER(2,-L95)</f>
        <v>21.352511035814747</v>
      </c>
      <c r="P95" s="26">
        <f>M95/SQRT((COUNT(C93:C95)+COUNT(G93:G95)/2))</f>
        <v>3.0502101620783147E-2</v>
      </c>
    </row>
    <row r="96" spans="2:16">
      <c r="B96" s="33" t="s">
        <v>38</v>
      </c>
      <c r="C96" s="30">
        <v>28.931999206542969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7"/>
    </row>
    <row r="97" spans="2:16">
      <c r="B97" s="33" t="s">
        <v>38</v>
      </c>
      <c r="C97" s="30">
        <v>28.707000732421875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7"/>
    </row>
    <row r="98" spans="2:16" ht="15.75">
      <c r="B98" s="33" t="s">
        <v>38</v>
      </c>
      <c r="C98" s="30">
        <v>28.652000427246094</v>
      </c>
      <c r="D98" s="4">
        <f>STDEV(C96:C98)</f>
        <v>0.14835130790008205</v>
      </c>
      <c r="E98" s="1">
        <f>AVERAGE(C96:C98)</f>
        <v>28.76366678873698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11.409333546956383</v>
      </c>
      <c r="L98" s="1">
        <f>K98-$K$7</f>
        <v>-4.7233330408732073</v>
      </c>
      <c r="M98" s="27">
        <f>SQRT((D98*D98)+(H98*H98))</f>
        <v>0.1495909298717478</v>
      </c>
      <c r="N98" s="14"/>
      <c r="O98" s="38">
        <f>POWER(2,-L98)</f>
        <v>26.415870375662102</v>
      </c>
      <c r="P98" s="26">
        <f>M98/SQRT((COUNT(C96:C98)+COUNT(G96:G98)/2))</f>
        <v>7.0517840610876098E-2</v>
      </c>
    </row>
    <row r="99" spans="2:16">
      <c r="B99" s="33" t="s">
        <v>39</v>
      </c>
      <c r="C99" s="30">
        <v>31.295999526977539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7"/>
    </row>
    <row r="100" spans="2:16">
      <c r="B100" s="33" t="s">
        <v>39</v>
      </c>
      <c r="C100" s="30">
        <v>30.86400032043457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7"/>
    </row>
    <row r="101" spans="2:16" ht="15.75">
      <c r="B101" s="33" t="s">
        <v>39</v>
      </c>
      <c r="C101" s="30">
        <v>30.892999649047852</v>
      </c>
      <c r="D101" s="4">
        <f>STDEV(C99:C101)</f>
        <v>0.24147918375595853</v>
      </c>
      <c r="E101" s="1">
        <f>AVERAGE(C99:C101)</f>
        <v>31.017666498819988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12.071999867757164</v>
      </c>
      <c r="L101" s="1">
        <f>K101-$K$7</f>
        <v>-4.060666720072426</v>
      </c>
      <c r="M101" s="27">
        <f>SQRT((D101*D101)+(H101*H101))</f>
        <v>0.24419162484029588</v>
      </c>
      <c r="N101" s="14"/>
      <c r="O101" s="38">
        <f>POWER(2,-L101)</f>
        <v>16.687162115777387</v>
      </c>
      <c r="P101" s="26">
        <f>M101/SQRT((COUNT(C99:C101)+COUNT(G99:G101)/2))</f>
        <v>0.11511303588902308</v>
      </c>
    </row>
    <row r="102" spans="2:16">
      <c r="B102" s="33" t="s">
        <v>40</v>
      </c>
      <c r="C102" s="30">
        <v>28.781000137329102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7"/>
    </row>
    <row r="103" spans="2:16">
      <c r="B103" s="33" t="s">
        <v>40</v>
      </c>
      <c r="C103" s="30">
        <v>29.308000564575195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7"/>
    </row>
    <row r="104" spans="2:16" ht="15.75">
      <c r="B104" s="33" t="s">
        <v>40</v>
      </c>
      <c r="C104" s="30">
        <v>29.020999908447266</v>
      </c>
      <c r="D104" s="4">
        <f>STDEV(C102:C104)</f>
        <v>0.26384929949758523</v>
      </c>
      <c r="E104" s="1">
        <f>AVERAGE(C102:C104)</f>
        <v>29.036666870117187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11.367666880289715</v>
      </c>
      <c r="L104" s="1">
        <f>K104-$K$7</f>
        <v>-4.7649997075398751</v>
      </c>
      <c r="M104" s="27">
        <f>SQRT((D104*D104)+(H104*H104))</f>
        <v>0.26659417737358232</v>
      </c>
      <c r="N104" s="14"/>
      <c r="O104" s="38">
        <f>POWER(2,-L104)</f>
        <v>27.189914460553592</v>
      </c>
      <c r="P104" s="26">
        <f>M104/SQRT((COUNT(C102:C104)+COUNT(G102:G104)/2))</f>
        <v>0.12567370043047288</v>
      </c>
    </row>
    <row r="105" spans="2:16">
      <c r="B105" s="33" t="s">
        <v>41</v>
      </c>
      <c r="C105" s="30">
        <v>31.410999298095703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7"/>
    </row>
    <row r="106" spans="2:16">
      <c r="B106" s="33" t="s">
        <v>41</v>
      </c>
      <c r="C106" s="30">
        <v>31.107000350952148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7"/>
    </row>
    <row r="107" spans="2:16" ht="15.75">
      <c r="B107" s="33" t="s">
        <v>41</v>
      </c>
      <c r="C107" s="30">
        <v>31.420999526977539</v>
      </c>
      <c r="D107" s="4">
        <f>STDEV(C105:C107)</f>
        <v>0.17847074783032985</v>
      </c>
      <c r="E107" s="1">
        <f>AVERAGE(C105:C107)</f>
        <v>31.312999725341797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12.499666213989258</v>
      </c>
      <c r="L107" s="1">
        <f>K107-$K$7</f>
        <v>-3.633000373840332</v>
      </c>
      <c r="M107" s="27">
        <f>SQRT((D107*D107)+(H107*H107))</f>
        <v>0.17959153970886177</v>
      </c>
      <c r="N107" s="14"/>
      <c r="O107" s="38">
        <f>POWER(2,-L107)</f>
        <v>12.40629451634975</v>
      </c>
      <c r="P107" s="26">
        <f>M107/SQRT((COUNT(C105:C107)+COUNT(G105:G107)/2))</f>
        <v>8.4660263714579534E-2</v>
      </c>
    </row>
    <row r="108" spans="2:16">
      <c r="B108" s="33" t="s">
        <v>42</v>
      </c>
      <c r="C108" s="30">
        <v>29.597999572753906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7"/>
    </row>
    <row r="109" spans="2:16">
      <c r="B109" s="33" t="s">
        <v>42</v>
      </c>
      <c r="C109" s="30">
        <v>28.985000610351563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7"/>
    </row>
    <row r="110" spans="2:16" ht="15.75">
      <c r="B110" s="33" t="s">
        <v>42</v>
      </c>
      <c r="C110" s="30">
        <v>29.660999298095703</v>
      </c>
      <c r="D110" s="4">
        <f>STDEV(C108:C110)</f>
        <v>0.37343248366356607</v>
      </c>
      <c r="E110" s="1">
        <f>AVERAGE(C108:C110)</f>
        <v>29.414666493733723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10.723333358764648</v>
      </c>
      <c r="L110" s="1">
        <f>K110-$K$7</f>
        <v>-5.4093332290649414</v>
      </c>
      <c r="M110" s="27">
        <f>SQRT((D110*D110)+(H110*H110))</f>
        <v>0.37954208666101208</v>
      </c>
      <c r="N110" s="14"/>
      <c r="O110" s="38">
        <f>POWER(2,-L110)</f>
        <v>42.49830005547043</v>
      </c>
      <c r="P110" s="26">
        <f>M110/SQRT((COUNT(C108:C110)+COUNT(G108:G110)/2))</f>
        <v>0.17891785548246264</v>
      </c>
    </row>
    <row r="111" spans="2:16">
      <c r="B111" s="33" t="s">
        <v>43</v>
      </c>
      <c r="C111" s="30">
        <v>33.826000213623047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7"/>
    </row>
    <row r="112" spans="2:16">
      <c r="B112" s="33" t="s">
        <v>43</v>
      </c>
      <c r="C112" s="30"/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7"/>
    </row>
    <row r="113" spans="2:16" ht="15.75">
      <c r="B113" s="33" t="s">
        <v>43</v>
      </c>
      <c r="C113" s="30">
        <v>32.284000396728516</v>
      </c>
      <c r="D113" s="4">
        <f>STDEV(C111:C113)</f>
        <v>1.0903585271145377</v>
      </c>
      <c r="E113" s="1">
        <f>AVERAGE(C111:C113)</f>
        <v>33.055000305175781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11.755000432332356</v>
      </c>
      <c r="L113" s="1">
        <f>K113-$K$7</f>
        <v>-4.3776661554972343</v>
      </c>
      <c r="M113" s="27">
        <f>SQRT((D113*D113)+(H113*H113))</f>
        <v>1.0918492387377594</v>
      </c>
      <c r="N113" s="14"/>
      <c r="O113" s="39">
        <f>POWER(2,-L113)</f>
        <v>20.787814072323513</v>
      </c>
      <c r="P113" s="26">
        <f>M113/SQRT((COUNT(C111:C113)+COUNT(G111:G113)/2))</f>
        <v>0.58361796705237745</v>
      </c>
    </row>
    <row r="114" spans="2:16">
      <c r="B114" s="33" t="s">
        <v>44</v>
      </c>
      <c r="C114" s="30">
        <v>27.354999542236328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7"/>
    </row>
    <row r="115" spans="2:16">
      <c r="B115" s="33" t="s">
        <v>44</v>
      </c>
      <c r="C115" s="30">
        <v>27.284000396728516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7"/>
    </row>
    <row r="116" spans="2:16" ht="15.75">
      <c r="B116" s="33" t="s">
        <v>44</v>
      </c>
      <c r="C116" s="30">
        <v>27.312999725341797</v>
      </c>
      <c r="D116" s="4">
        <f>STDEV(C114:C116)</f>
        <v>3.569739566138954E-2</v>
      </c>
      <c r="E116" s="1">
        <f>AVERAGE(C114:C116)</f>
        <v>27.317333221435547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9.6716664632161446</v>
      </c>
      <c r="L116" s="1">
        <f>K116-$K$7</f>
        <v>-6.4610001246134452</v>
      </c>
      <c r="M116" s="27">
        <f>SQRT((D116*D116)+(H116*H116))</f>
        <v>0.11426111747456413</v>
      </c>
      <c r="N116" s="14"/>
      <c r="O116" s="38">
        <f>POWER(2,-L116)</f>
        <v>88.095726111112953</v>
      </c>
      <c r="P116" s="26">
        <f>M116/SQRT((COUNT(C114:C116)+COUNT(G114:G116)/2))</f>
        <v>5.3863207328144688E-2</v>
      </c>
    </row>
    <row r="117" spans="2:16">
      <c r="B117" s="33" t="s">
        <v>45</v>
      </c>
      <c r="C117" s="30"/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7"/>
    </row>
    <row r="118" spans="2:16">
      <c r="B118" s="33" t="s">
        <v>45</v>
      </c>
      <c r="C118" s="30">
        <v>31.222999572753906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7"/>
    </row>
    <row r="119" spans="2:16" ht="15.75">
      <c r="B119" s="33" t="s">
        <v>45</v>
      </c>
      <c r="C119" s="30">
        <v>31.684000015258789</v>
      </c>
      <c r="D119" s="4">
        <f>STDEV(C117:C119)</f>
        <v>0.32597653902520174</v>
      </c>
      <c r="E119" s="1">
        <f>AVERAGE(C117:C119)</f>
        <v>31.453499794006348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12.640166282653809</v>
      </c>
      <c r="L119" s="1">
        <f>K119-$K$7</f>
        <v>-3.4925003051757812</v>
      </c>
      <c r="M119" s="27">
        <f>SQRT((D119*D119)+(H119*H119))</f>
        <v>0.32736377965600288</v>
      </c>
      <c r="N119" s="14"/>
      <c r="O119" s="38">
        <f>POWER(2,-L119)</f>
        <v>11.255048005813538</v>
      </c>
      <c r="P119" s="26">
        <f>M119/SQRT((COUNT(C117:C119)+COUNT(G117:G119)/2))</f>
        <v>0.17498330061601716</v>
      </c>
    </row>
    <row r="120" spans="2:16">
      <c r="B120" s="33" t="s">
        <v>46</v>
      </c>
      <c r="C120" s="30">
        <v>28.954000473022461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7"/>
    </row>
    <row r="121" spans="2:16">
      <c r="B121" s="33" t="s">
        <v>46</v>
      </c>
      <c r="C121" s="30">
        <v>28.996000289916992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7"/>
    </row>
    <row r="122" spans="2:16" ht="15.75">
      <c r="B122" s="33" t="s">
        <v>46</v>
      </c>
      <c r="C122" s="30">
        <v>29.459999084472656</v>
      </c>
      <c r="D122" s="4">
        <f>STDEV(C120:C122)</f>
        <v>0.28080048099357974</v>
      </c>
      <c r="E122" s="1">
        <f>AVERAGE(C120:C122)</f>
        <v>29.136666615804035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10.785333633422852</v>
      </c>
      <c r="L122" s="1">
        <f>K122-$K$7</f>
        <v>-5.3473329544067383</v>
      </c>
      <c r="M122" s="27">
        <f>SQRT((D122*D122)+(H122*H122))</f>
        <v>0.28232112263153669</v>
      </c>
      <c r="N122" s="14"/>
      <c r="O122" s="38">
        <f>POWER(2,-L122)</f>
        <v>40.710610587302583</v>
      </c>
      <c r="P122" s="26">
        <f>M122/SQRT((COUNT(C120:C122)+COUNT(G120:G122)/2))</f>
        <v>0.13308745352330564</v>
      </c>
    </row>
    <row r="123" spans="2:16">
      <c r="B123" s="33" t="s">
        <v>47</v>
      </c>
      <c r="C123" s="30">
        <v>31.813999176025391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7"/>
    </row>
    <row r="124" spans="2:16">
      <c r="B124" s="33" t="s">
        <v>47</v>
      </c>
      <c r="C124" s="30">
        <v>31.760000228881836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7"/>
    </row>
    <row r="125" spans="2:16" ht="15.75">
      <c r="B125" s="33" t="s">
        <v>47</v>
      </c>
      <c r="C125" s="30">
        <v>32.103000640869141</v>
      </c>
      <c r="D125" s="4">
        <f>STDEV(C123:C125)</f>
        <v>0.184430210647755</v>
      </c>
      <c r="E125" s="1">
        <f>AVERAGE(C123:C125)</f>
        <v>31.892333348592121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12.031000773111977</v>
      </c>
      <c r="L125" s="1">
        <f>K125-$K$7</f>
        <v>-4.101665814717613</v>
      </c>
      <c r="M125" s="27">
        <f>SQRT((D125*D125)+(H125*H125))</f>
        <v>0.18685511374393815</v>
      </c>
      <c r="N125" s="14"/>
      <c r="O125" s="38">
        <f>POWER(2,-L125)</f>
        <v>17.168187289862999</v>
      </c>
      <c r="P125" s="26">
        <f>M125/SQRT((COUNT(C123:C125)+COUNT(G123:G125)/2))</f>
        <v>8.8084345351814891E-2</v>
      </c>
    </row>
    <row r="126" spans="2:16">
      <c r="B126" s="33" t="s">
        <v>48</v>
      </c>
      <c r="C126" s="30">
        <v>28.934000015258789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7"/>
    </row>
    <row r="127" spans="2:16">
      <c r="B127" s="33" t="s">
        <v>48</v>
      </c>
      <c r="C127" s="30">
        <v>28.542999267578125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7"/>
    </row>
    <row r="128" spans="2:16" ht="15.75">
      <c r="B128" s="33" t="s">
        <v>48</v>
      </c>
      <c r="C128" s="30">
        <v>28.86400032043457</v>
      </c>
      <c r="D128" s="4">
        <f>STDEV(C126:C128)</f>
        <v>0.20849589040586777</v>
      </c>
      <c r="E128" s="1">
        <f>AVERAGE(C126:C128)</f>
        <v>28.780333201090496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11.644999821980797</v>
      </c>
      <c r="L128" s="1">
        <f>K128-$K$7</f>
        <v>-4.4876667658487932</v>
      </c>
      <c r="M128" s="27">
        <f>SQRT((D128*D128)+(H128*H128))</f>
        <v>0.20934870124618662</v>
      </c>
      <c r="N128" s="14"/>
      <c r="O128" s="38">
        <f>POWER(2,-L128)</f>
        <v>22.434805413400067</v>
      </c>
      <c r="P128" s="26">
        <f>M128/SQRT((COUNT(C126:C128)+COUNT(G126:G128)/2))</f>
        <v>9.8687924189183471E-2</v>
      </c>
    </row>
    <row r="129" spans="2:16">
      <c r="B129" s="33" t="s">
        <v>49</v>
      </c>
      <c r="C129" s="30">
        <v>31.868000030517578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7"/>
    </row>
    <row r="130" spans="2:16">
      <c r="B130" s="33" t="s">
        <v>49</v>
      </c>
      <c r="C130" s="30">
        <v>32.594001770019531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7"/>
    </row>
    <row r="131" spans="2:16" ht="15.75">
      <c r="B131" s="33" t="s">
        <v>49</v>
      </c>
      <c r="C131" s="30">
        <v>32.203998565673828</v>
      </c>
      <c r="D131" s="4">
        <f t="shared" ref="D131" si="0">STDEV(C129:C131)</f>
        <v>0.3633354833545539</v>
      </c>
      <c r="E131" s="1">
        <f t="shared" ref="E131" si="1">AVERAGE(C129:C131)</f>
        <v>32.222000122070313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12.904666900634766</v>
      </c>
      <c r="L131" s="1">
        <f t="shared" ref="L131" si="5">K131-$K$7</f>
        <v>-3.2279996871948242</v>
      </c>
      <c r="M131" s="27">
        <f t="shared" ref="M131" si="6">SQRT((D131*D131)+(H131*H131))</f>
        <v>0.39465576542738595</v>
      </c>
      <c r="N131" s="14"/>
      <c r="O131" s="38">
        <f t="shared" ref="O131" si="7">POWER(2,-L131)</f>
        <v>9.3696794182161245</v>
      </c>
      <c r="P131" s="26">
        <f t="shared" ref="P131" si="8">M131/SQRT((COUNT(C129:C131)+COUNT(G129:G131)/2))</f>
        <v>0.18604251197871469</v>
      </c>
    </row>
    <row r="132" spans="2:16">
      <c r="B132" s="33" t="s">
        <v>50</v>
      </c>
      <c r="C132" s="30">
        <v>25.732000350952148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7"/>
    </row>
    <row r="133" spans="2:16">
      <c r="B133" s="33" t="s">
        <v>50</v>
      </c>
      <c r="C133" s="30">
        <v>25.601999282836914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7"/>
    </row>
    <row r="134" spans="2:16" ht="15.75">
      <c r="B134" s="33" t="s">
        <v>50</v>
      </c>
      <c r="C134" s="30">
        <v>25.834999084472656</v>
      </c>
      <c r="D134" s="4">
        <f t="shared" ref="D134" si="9">STDEV(C132:C134)</f>
        <v>0.11676038453475676</v>
      </c>
      <c r="E134" s="1">
        <f t="shared" ref="E134" si="10">AVERAGE(C132:C134)</f>
        <v>25.722999572753906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8.8530000050862618</v>
      </c>
      <c r="L134" s="1">
        <f t="shared" ref="L134" si="14">K134-$K$7</f>
        <v>-7.279666582743328</v>
      </c>
      <c r="M134" s="27">
        <f t="shared" ref="M134" si="15">SQRT((D134*D134)+(H134*H134))</f>
        <v>0.11697003409836494</v>
      </c>
      <c r="N134" s="14"/>
      <c r="O134" s="38">
        <f t="shared" ref="O134" si="16">POWER(2,-L134)</f>
        <v>155.38103137277838</v>
      </c>
      <c r="P134" s="26">
        <f t="shared" ref="P134" si="17">M134/SQRT((COUNT(C132:C134)+COUNT(G132:G134)/2))</f>
        <v>5.5140202871050363E-2</v>
      </c>
    </row>
    <row r="135" spans="2:16">
      <c r="B135" s="33" t="s">
        <v>51</v>
      </c>
      <c r="C135" s="30"/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7"/>
    </row>
    <row r="136" spans="2:16">
      <c r="B136" s="33" t="s">
        <v>51</v>
      </c>
      <c r="C136" s="30">
        <v>31.062000274658203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7"/>
    </row>
    <row r="137" spans="2:16" ht="15.75">
      <c r="B137" s="33" t="s">
        <v>51</v>
      </c>
      <c r="C137" s="30">
        <v>31.542999267578125</v>
      </c>
      <c r="D137" s="4">
        <f t="shared" ref="D137" si="18">STDEV(C135:C137)</f>
        <v>0.3401176496375769</v>
      </c>
      <c r="E137" s="1">
        <f t="shared" ref="E137" si="19">AVERAGE(C135:C137)</f>
        <v>31.302499771118164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12.479832967122395</v>
      </c>
      <c r="L137" s="1">
        <f t="shared" ref="L137" si="23">K137-$K$7</f>
        <v>-3.6528336207071952</v>
      </c>
      <c r="M137" s="27">
        <f t="shared" ref="M137" si="24">SQRT((D137*D137)+(H137*H137))</f>
        <v>0.34831358670223117</v>
      </c>
      <c r="N137" s="14"/>
      <c r="O137" s="38">
        <f t="shared" ref="O137" si="25">POWER(2,-L137)</f>
        <v>12.578026025499506</v>
      </c>
      <c r="P137" s="26">
        <f t="shared" ref="P137" si="26">M137/SQRT((COUNT(C135:C137)+COUNT(G135:G137)/2))</f>
        <v>0.18618144351401841</v>
      </c>
    </row>
    <row r="138" spans="2:16">
      <c r="B138" s="33" t="s">
        <v>52</v>
      </c>
      <c r="C138" s="30"/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7"/>
    </row>
    <row r="139" spans="2:16">
      <c r="B139" s="33" t="s">
        <v>52</v>
      </c>
      <c r="C139" s="30">
        <v>25.620000839233398</v>
      </c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7"/>
    </row>
    <row r="140" spans="2:16" ht="15.75">
      <c r="B140" s="33" t="s">
        <v>52</v>
      </c>
      <c r="C140" s="30">
        <v>25.711000442504883</v>
      </c>
      <c r="D140" s="4">
        <f t="shared" ref="D140" si="27">STDEV(C138:C140)</f>
        <v>6.4346436558552142E-2</v>
      </c>
      <c r="E140" s="1">
        <f t="shared" ref="E140" si="28">AVERAGE(C138:C140)</f>
        <v>25.665500640869141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8.9998340606689453</v>
      </c>
      <c r="L140" s="1">
        <f t="shared" ref="L140" si="32">K140-$K$7</f>
        <v>-7.1328325271606445</v>
      </c>
      <c r="M140" s="27">
        <f t="shared" ref="M140" si="33">SQRT((D140*D140)+(H140*H140))</f>
        <v>9.1108609680888644E-2</v>
      </c>
      <c r="N140" s="14"/>
      <c r="O140" s="38">
        <f t="shared" ref="O140" si="34">POWER(2,-L140)</f>
        <v>140.34487069418034</v>
      </c>
      <c r="P140" s="26">
        <f t="shared" ref="P140" si="35">M140/SQRT((COUNT(C138:C140)+COUNT(G138:G140)/2))</f>
        <v>4.8699600344457264E-2</v>
      </c>
    </row>
    <row r="141" spans="2:16">
      <c r="B141" s="33" t="s">
        <v>53</v>
      </c>
      <c r="C141" s="30">
        <v>31.945999145507812</v>
      </c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7"/>
    </row>
    <row r="142" spans="2:16">
      <c r="B142" s="33" t="s">
        <v>53</v>
      </c>
      <c r="C142" s="30">
        <v>32.233001708984375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7"/>
    </row>
    <row r="143" spans="2:16" ht="15.75">
      <c r="B143" s="33" t="s">
        <v>53</v>
      </c>
      <c r="C143" s="30">
        <v>32.465000152587891</v>
      </c>
      <c r="D143" s="4">
        <f t="shared" ref="D143" si="36">STDEV(C141:C143)</f>
        <v>0.25998583122491259</v>
      </c>
      <c r="E143" s="1">
        <f t="shared" ref="E143" si="37">AVERAGE(C141:C143)</f>
        <v>32.214667002360024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12.514333724975582</v>
      </c>
      <c r="L143" s="1">
        <f t="shared" ref="L143" si="41">K143-$K$7</f>
        <v>-3.6183328628540075</v>
      </c>
      <c r="M143" s="27">
        <f t="shared" ref="M143" si="42">SQRT((D143*D143)+(H143*H143))</f>
        <v>0.26032667106806995</v>
      </c>
      <c r="N143" s="14"/>
      <c r="O143" s="38">
        <f t="shared" ref="O143" si="43">POWER(2,-L143)</f>
        <v>12.28080190398831</v>
      </c>
      <c r="P143" s="26">
        <f t="shared" ref="P143" si="44">M143/SQRT((COUNT(C141:C143)+COUNT(G141:G143)/2))</f>
        <v>0.12271916962396806</v>
      </c>
    </row>
    <row r="144" spans="2:16">
      <c r="B144" s="33" t="s">
        <v>54</v>
      </c>
      <c r="C144" s="30">
        <v>25.645000457763672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7"/>
    </row>
    <row r="145" spans="2:16">
      <c r="B145" s="33" t="s">
        <v>54</v>
      </c>
      <c r="C145" s="30">
        <v>25.711999893188477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7"/>
    </row>
    <row r="146" spans="2:16" ht="15.75">
      <c r="B146" s="33" t="s">
        <v>54</v>
      </c>
      <c r="C146" s="30">
        <v>25.753000259399414</v>
      </c>
      <c r="D146" s="4">
        <f t="shared" ref="D146" si="45">STDEV(C144:C146)</f>
        <v>5.4518974571600938E-2</v>
      </c>
      <c r="E146" s="1">
        <f t="shared" ref="E146" si="46">AVERAGE(C144:C146)</f>
        <v>25.703333536783855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8.8483339945475272</v>
      </c>
      <c r="L146" s="1">
        <f t="shared" ref="L146" si="50">K146-$K$7</f>
        <v>-7.2843325932820626</v>
      </c>
      <c r="M146" s="27">
        <f t="shared" ref="M146" si="51">SQRT((D146*D146)+(H146*H146))</f>
        <v>6.5660628117996403E-2</v>
      </c>
      <c r="N146" s="14"/>
      <c r="O146" s="38">
        <f t="shared" ref="O146" si="52">POWER(2,-L146)</f>
        <v>155.88438322388976</v>
      </c>
      <c r="P146" s="26">
        <f t="shared" ref="P146" si="53">M146/SQRT((COUNT(C144:C146)+COUNT(G144:G146)/2))</f>
        <v>3.0952716932802236E-2</v>
      </c>
    </row>
    <row r="147" spans="2:16">
      <c r="B147" s="33" t="s">
        <v>55</v>
      </c>
      <c r="C147" s="30">
        <v>30.391000747680664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7"/>
    </row>
    <row r="148" spans="2:16">
      <c r="B148" s="33" t="s">
        <v>55</v>
      </c>
      <c r="C148" s="30">
        <v>30.396999359130859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7"/>
    </row>
    <row r="149" spans="2:16" ht="15.75">
      <c r="B149" s="33" t="s">
        <v>55</v>
      </c>
      <c r="C149" s="30">
        <v>30.37299919128418</v>
      </c>
      <c r="D149" s="4">
        <f t="shared" ref="D149" si="54">STDEV(C147:C149)</f>
        <v>1.2490312437345321E-2</v>
      </c>
      <c r="E149" s="1">
        <f t="shared" ref="E149" si="55">AVERAGE(C147:C149)</f>
        <v>30.386999766031902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11.500999450683594</v>
      </c>
      <c r="L149" s="1">
        <f t="shared" ref="L149" si="59">K149-$K$7</f>
        <v>-4.6316671371459961</v>
      </c>
      <c r="M149" s="27">
        <f t="shared" ref="M149" si="60">SQRT((D149*D149)+(H149*H149))</f>
        <v>0.12818334877137608</v>
      </c>
      <c r="N149" s="14"/>
      <c r="O149" s="38">
        <f t="shared" ref="O149" si="61">POWER(2,-L149)</f>
        <v>24.789669585161899</v>
      </c>
      <c r="P149" s="26">
        <f t="shared" ref="P149" si="62">M149/SQRT((COUNT(C147:C149)+COUNT(G147:G149)/2))</f>
        <v>6.0426210100960227E-2</v>
      </c>
    </row>
    <row r="150" spans="2:16">
      <c r="B150" s="33" t="s">
        <v>56</v>
      </c>
      <c r="C150" s="30">
        <v>27.739999771118164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7"/>
    </row>
    <row r="151" spans="2:16">
      <c r="B151" s="33" t="s">
        <v>56</v>
      </c>
      <c r="C151" s="30">
        <v>27.791999816894531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7"/>
    </row>
    <row r="152" spans="2:16" ht="15.75">
      <c r="B152" s="33" t="s">
        <v>56</v>
      </c>
      <c r="C152" s="30">
        <v>27.545999526977539</v>
      </c>
      <c r="D152" s="4">
        <f t="shared" ref="D152" si="63">STDEV(C150:C152)</f>
        <v>0.12965096871126119</v>
      </c>
      <c r="E152" s="1">
        <f t="shared" ref="E152" si="64">AVERAGE(C150:C152)</f>
        <v>27.69266637166341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10.035999298095703</v>
      </c>
      <c r="L152" s="1">
        <f t="shared" ref="L152" si="68">K152-$K$7</f>
        <v>-6.0966672897338867</v>
      </c>
      <c r="M152" s="27">
        <f t="shared" ref="M152" si="69">SQRT((D152*D152)+(H152*H152))</f>
        <v>0.15454349174814647</v>
      </c>
      <c r="N152" s="14"/>
      <c r="O152" s="38">
        <f t="shared" ref="O152" si="70">POWER(2,-L152)</f>
        <v>68.435229464846088</v>
      </c>
      <c r="P152" s="26">
        <f t="shared" ref="P152" si="71">M152/SQRT((COUNT(C150:C152)+COUNT(G150:G152)/2))</f>
        <v>7.2852500668907749E-2</v>
      </c>
    </row>
    <row r="153" spans="2:16">
      <c r="B153" s="33" t="s">
        <v>57</v>
      </c>
      <c r="C153" s="30">
        <v>30.474000930786133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7"/>
    </row>
    <row r="154" spans="2:16">
      <c r="B154" s="33" t="s">
        <v>57</v>
      </c>
      <c r="C154" s="30">
        <v>30.503000259399414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7"/>
    </row>
    <row r="155" spans="2:16" ht="15.75">
      <c r="B155" s="33" t="s">
        <v>57</v>
      </c>
      <c r="C155" s="30">
        <v>31.143999099731445</v>
      </c>
      <c r="D155" s="4">
        <f t="shared" ref="D155" si="72">STDEV(C153:C155)</f>
        <v>0.3787298995230961</v>
      </c>
      <c r="E155" s="1">
        <f t="shared" ref="E155" si="73">AVERAGE(C153:C155)</f>
        <v>30.707000096638996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12.71600023905436</v>
      </c>
      <c r="L155" s="1">
        <f t="shared" ref="L155" si="77">K155-$K$7</f>
        <v>-3.4166663487752302</v>
      </c>
      <c r="M155" s="27">
        <f t="shared" ref="M155" si="78">SQRT((D155*D155)+(H155*H155))</f>
        <v>0.37881833117549657</v>
      </c>
      <c r="N155" s="14"/>
      <c r="O155" s="38">
        <f t="shared" ref="O155" si="79">POWER(2,-L155)</f>
        <v>10.67871648035233</v>
      </c>
      <c r="P155" s="26">
        <f t="shared" ref="P155" si="80">M155/SQRT((COUNT(C153:C155)+COUNT(G153:G155)/2))</f>
        <v>0.17857667387464332</v>
      </c>
    </row>
    <row r="156" spans="2:16">
      <c r="B156" s="33" t="s">
        <v>58</v>
      </c>
      <c r="C156" s="30">
        <v>27.759000778198242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7"/>
    </row>
    <row r="157" spans="2:16">
      <c r="B157" s="33" t="s">
        <v>58</v>
      </c>
      <c r="C157" s="30">
        <v>27.805999755859375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7"/>
    </row>
    <row r="158" spans="2:16" ht="15.75">
      <c r="B158" s="33" t="s">
        <v>58</v>
      </c>
      <c r="C158" s="30">
        <v>27.679000854492188</v>
      </c>
      <c r="D158" s="4">
        <f t="shared" ref="D158" si="81">STDEV(C156:C158)</f>
        <v>6.4210088307366533E-2</v>
      </c>
      <c r="E158" s="1">
        <f t="shared" ref="E158" si="82">AVERAGE(C156:C158)</f>
        <v>27.748000462849934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9.6093343098958321</v>
      </c>
      <c r="L158" s="1">
        <f t="shared" ref="L158" si="86">K158-$K$7</f>
        <v>-6.5233322779337577</v>
      </c>
      <c r="M158" s="27">
        <f t="shared" ref="M158" si="87">SQRT((D158*D158)+(H158*H158))</f>
        <v>6.4631784544788934E-2</v>
      </c>
      <c r="N158" s="14"/>
      <c r="O158" s="38">
        <f t="shared" ref="O158" si="88">POWER(2,-L158)</f>
        <v>91.98535469739393</v>
      </c>
      <c r="P158" s="26">
        <f t="shared" ref="P158" si="89">M158/SQRT((COUNT(C156:C158)+COUNT(G156:G158)/2))</f>
        <v>3.0467715421205438E-2</v>
      </c>
    </row>
    <row r="159" spans="2:16">
      <c r="B159" s="31" t="s">
        <v>59</v>
      </c>
      <c r="C159" s="30">
        <v>34.561000823974609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7"/>
    </row>
    <row r="160" spans="2:16">
      <c r="B160" s="31" t="s">
        <v>59</v>
      </c>
      <c r="C160" s="30"/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7"/>
    </row>
    <row r="161" spans="2:16" ht="15.75">
      <c r="B161" s="31" t="s">
        <v>59</v>
      </c>
      <c r="C161" s="30">
        <v>34.212001800537109</v>
      </c>
      <c r="D161" s="4">
        <f t="shared" ref="D161" si="90">STDEV(C159:C161)</f>
        <v>0.24677957610013909</v>
      </c>
      <c r="E161" s="1">
        <f t="shared" ref="E161" si="91">AVERAGE(C159:C161)</f>
        <v>34.386501312255859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11.328168233235676</v>
      </c>
      <c r="L161" s="1">
        <f t="shared" ref="L161" si="95">K161-$K$7</f>
        <v>-4.8044983545939139</v>
      </c>
      <c r="M161" s="27">
        <f t="shared" ref="M161" si="96">SQRT((D161*D161)+(H161*H161))</f>
        <v>0.26320075042879326</v>
      </c>
      <c r="N161" s="14"/>
      <c r="O161" s="38">
        <f t="shared" ref="O161" si="97">POWER(2,-L161)</f>
        <v>27.944614243455369</v>
      </c>
      <c r="P161" s="26">
        <f t="shared" ref="P161" si="98">M161/SQRT((COUNT(C159:C161)+COUNT(G159:G161)/2))</f>
        <v>0.14068671886376272</v>
      </c>
    </row>
    <row r="162" spans="2:16">
      <c r="B162" s="33" t="s">
        <v>60</v>
      </c>
      <c r="C162" s="30">
        <v>25.791000366210938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7"/>
    </row>
    <row r="163" spans="2:16">
      <c r="B163" s="33" t="s">
        <v>60</v>
      </c>
      <c r="C163" s="30">
        <v>25.91200065612793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7"/>
    </row>
    <row r="164" spans="2:16" ht="15.75">
      <c r="B164" s="33" t="s">
        <v>60</v>
      </c>
      <c r="C164" s="30">
        <v>25.847000122070313</v>
      </c>
      <c r="D164" s="4">
        <f t="shared" ref="D164" si="99">STDEV(C162:C164)</f>
        <v>6.055591389242565E-2</v>
      </c>
      <c r="E164" s="1">
        <f t="shared" ref="E164" si="100">AVERAGE(C162:C164)</f>
        <v>25.850000381469727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9.1846675872802734</v>
      </c>
      <c r="L164" s="1">
        <f t="shared" ref="L164" si="104">K164-$K$7</f>
        <v>-6.9479990005493164</v>
      </c>
      <c r="M164" s="27">
        <f t="shared" ref="M164" si="105">SQRT((D164*D164)+(H164*H164))</f>
        <v>6.2827852586947674E-2</v>
      </c>
      <c r="N164" s="14"/>
      <c r="O164" s="38">
        <f t="shared" ref="O164" si="106">POWER(2,-L164)</f>
        <v>123.46848209192135</v>
      </c>
      <c r="P164" s="26">
        <f t="shared" ref="P164" si="107">M164/SQRT((COUNT(C162:C164)+COUNT(G162:G164)/2))</f>
        <v>2.9617333741079652E-2</v>
      </c>
    </row>
    <row r="165" spans="2:16">
      <c r="B165" s="33" t="s">
        <v>61</v>
      </c>
      <c r="C165" s="30">
        <v>29.121999740600586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7"/>
    </row>
    <row r="166" spans="2:16">
      <c r="B166" s="33" t="s">
        <v>61</v>
      </c>
      <c r="C166" s="30">
        <v>29.374000549316406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7"/>
    </row>
    <row r="167" spans="2:16" ht="15.75">
      <c r="B167" s="33" t="s">
        <v>61</v>
      </c>
      <c r="C167" s="30">
        <v>29.045000076293945</v>
      </c>
      <c r="D167" s="4">
        <f t="shared" ref="D167" si="108">STDEV(C165:C167)</f>
        <v>0.17208266770427089</v>
      </c>
      <c r="E167" s="1">
        <f t="shared" ref="E167" si="109">AVERAGE(C165:C167)</f>
        <v>29.180333455403645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11.270999908447266</v>
      </c>
      <c r="L167" s="1">
        <f t="shared" ref="L167" si="113">K167-$K$7</f>
        <v>-4.8616666793823242</v>
      </c>
      <c r="M167" s="27">
        <f t="shared" ref="M167" si="114">SQRT((D167*D167)+(H167*H167))</f>
        <v>0.17708421196074384</v>
      </c>
      <c r="N167" s="14"/>
      <c r="O167" s="38">
        <f t="shared" ref="O167" si="115">POWER(2,-L167)</f>
        <v>29.074181644218928</v>
      </c>
      <c r="P167" s="26">
        <f t="shared" ref="P167" si="116">M167/SQRT((COUNT(C165:C167)+COUNT(G165:G167)/2))</f>
        <v>8.3478298079011942E-2</v>
      </c>
    </row>
    <row r="168" spans="2:16">
      <c r="B168" s="33" t="s">
        <v>62</v>
      </c>
      <c r="C168" s="30">
        <v>27.535999298095703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7"/>
    </row>
    <row r="169" spans="2:16">
      <c r="B169" s="33" t="s">
        <v>62</v>
      </c>
      <c r="C169" s="30">
        <v>27.454999923706055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7"/>
    </row>
    <row r="170" spans="2:16" ht="15.75">
      <c r="B170" s="33" t="s">
        <v>62</v>
      </c>
      <c r="C170" s="30">
        <v>27.437999725341797</v>
      </c>
      <c r="D170" s="4">
        <f t="shared" ref="D170" si="117">STDEV(C168:C170)</f>
        <v>5.2367008787159608E-2</v>
      </c>
      <c r="E170" s="1">
        <f t="shared" ref="E170" si="118">AVERAGE(C168:C170)</f>
        <v>27.476332982381184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10.610999425252277</v>
      </c>
      <c r="L170" s="1">
        <f t="shared" ref="L170" si="122">K170-$K$7</f>
        <v>-5.5216671625773124</v>
      </c>
      <c r="M170" s="27">
        <f t="shared" ref="M170" si="123">SQRT((D170*D170)+(H170*H170))</f>
        <v>5.4814717686332858E-2</v>
      </c>
      <c r="N170" s="14"/>
      <c r="O170" s="38">
        <f t="shared" ref="O170" si="124">POWER(2,-L170)</f>
        <v>45.939624601443057</v>
      </c>
      <c r="P170" s="26">
        <f t="shared" ref="P170" si="125">M170/SQRT((COUNT(C168:C170)+COUNT(G168:G170)/2))</f>
        <v>2.583990572322143E-2</v>
      </c>
    </row>
    <row r="171" spans="2:16">
      <c r="B171" s="33" t="s">
        <v>63</v>
      </c>
      <c r="C171" s="30">
        <v>30.232000350952148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7"/>
    </row>
    <row r="172" spans="2:16">
      <c r="B172" s="33" t="s">
        <v>63</v>
      </c>
      <c r="C172" s="30">
        <v>30.826999664306641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7"/>
    </row>
    <row r="173" spans="2:16" ht="15.75">
      <c r="B173" s="33" t="s">
        <v>63</v>
      </c>
      <c r="C173" s="30">
        <v>30.415000915527344</v>
      </c>
      <c r="D173" s="4">
        <f t="shared" ref="D173" si="126">STDEV(C171:C173)</f>
        <v>0.30475573785202931</v>
      </c>
      <c r="E173" s="1">
        <f t="shared" ref="E173" si="127">AVERAGE(C171:C173)</f>
        <v>30.491333643595379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12.720666249593101</v>
      </c>
      <c r="L173" s="1">
        <f t="shared" ref="L173" si="131">K173-$K$7</f>
        <v>-3.4120003382364885</v>
      </c>
      <c r="M173" s="27">
        <f t="shared" ref="M173" si="132">SQRT((D173*D173)+(H173*H173))</f>
        <v>0.30643498663147306</v>
      </c>
      <c r="N173" s="14"/>
      <c r="O173" s="38">
        <f t="shared" ref="O173" si="133">POWER(2,-L173)</f>
        <v>10.644234824161231</v>
      </c>
      <c r="P173" s="26">
        <f t="shared" ref="P173" si="134">M173/SQRT((COUNT(C171:C173)+COUNT(G171:G173)/2))</f>
        <v>0.14445483802661577</v>
      </c>
    </row>
    <row r="174" spans="2:16">
      <c r="B174" s="33" t="s">
        <v>64</v>
      </c>
      <c r="C174" s="30">
        <v>26.513999938964844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7"/>
    </row>
    <row r="175" spans="2:16">
      <c r="B175" s="33" t="s">
        <v>64</v>
      </c>
      <c r="C175" s="30">
        <v>26.538999557495117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7"/>
    </row>
    <row r="176" spans="2:16" ht="15.75">
      <c r="B176" s="33" t="s">
        <v>64</v>
      </c>
      <c r="C176" s="30">
        <v>26.687000274658203</v>
      </c>
      <c r="D176" s="4">
        <f t="shared" ref="D176" si="135">STDEV(C174:C176)</f>
        <v>9.3504286316601543E-2</v>
      </c>
      <c r="E176" s="1">
        <f t="shared" ref="E176" si="136">AVERAGE(C174:C176)</f>
        <v>26.579999923706055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9.8543332417805978</v>
      </c>
      <c r="L176" s="1">
        <f t="shared" ref="L176" si="140">K176-$K$7</f>
        <v>-6.2783333460489921</v>
      </c>
      <c r="M176" s="27">
        <f t="shared" ref="M176" si="141">SQRT((D176*D176)+(H176*H176))</f>
        <v>0.109742270047477</v>
      </c>
      <c r="N176" s="14"/>
      <c r="O176" s="38">
        <f t="shared" ref="O176" si="142">POWER(2,-L176)</f>
        <v>77.618752772164598</v>
      </c>
      <c r="P176" s="26">
        <f t="shared" ref="P176" si="143">M176/SQRT((COUNT(C174:C176)+COUNT(G174:G176)/2))</f>
        <v>5.1733002222250891E-2</v>
      </c>
    </row>
    <row r="177" spans="2:16">
      <c r="B177" s="33" t="s">
        <v>65</v>
      </c>
      <c r="C177" s="30">
        <v>28.86199951171875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7"/>
    </row>
    <row r="178" spans="2:16">
      <c r="B178" s="33" t="s">
        <v>65</v>
      </c>
      <c r="C178" s="30">
        <v>28.950000762939453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7"/>
    </row>
    <row r="179" spans="2:16" ht="15.75">
      <c r="B179" s="33" t="s">
        <v>65</v>
      </c>
      <c r="C179" s="30">
        <v>29.052999496459961</v>
      </c>
      <c r="D179" s="4">
        <f t="shared" ref="D179" si="144">STDEV(C177:C179)</f>
        <v>9.5598076597091894E-2</v>
      </c>
      <c r="E179" s="1">
        <f t="shared" ref="E179" si="145">AVERAGE(C177:C179)</f>
        <v>28.954999923706055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10.958666483561199</v>
      </c>
      <c r="L179" s="1">
        <f t="shared" ref="L179" si="149">K179-$K$7</f>
        <v>-5.1740001042683907</v>
      </c>
      <c r="M179" s="27">
        <f t="shared" ref="M179" si="150">SQRT((D179*D179)+(H179*H179))</f>
        <v>0.10009658058633319</v>
      </c>
      <c r="N179" s="14"/>
      <c r="O179" s="38">
        <f t="shared" ref="O179" si="151">POWER(2,-L179)</f>
        <v>36.101831007808215</v>
      </c>
      <c r="P179" s="26">
        <f t="shared" ref="P179" si="152">M179/SQRT((COUNT(C177:C179)+COUNT(G177:G179)/2))</f>
        <v>4.718598060412129E-2</v>
      </c>
    </row>
    <row r="180" spans="2:16">
      <c r="B180" s="33" t="s">
        <v>66</v>
      </c>
      <c r="C180" s="30">
        <v>25.184000015258789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7"/>
    </row>
    <row r="181" spans="2:16">
      <c r="B181" s="33" t="s">
        <v>66</v>
      </c>
      <c r="C181" s="30"/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7"/>
    </row>
    <row r="182" spans="2:16" ht="15.75">
      <c r="B182" s="33" t="s">
        <v>66</v>
      </c>
      <c r="C182" s="30">
        <v>25.25200080871582</v>
      </c>
      <c r="D182" s="4">
        <f t="shared" ref="D182" si="153">STDEV(C180:C182)</f>
        <v>4.8083822179532609E-2</v>
      </c>
      <c r="E182" s="1">
        <f t="shared" ref="E182" si="154">AVERAGE(C180:C182)</f>
        <v>25.218000411987305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8.6055002212524414</v>
      </c>
      <c r="L182" s="1">
        <f t="shared" ref="L182" si="158">K182-$K$7</f>
        <v>-7.5271663665771484</v>
      </c>
      <c r="M182" s="27">
        <f t="shared" ref="M182" si="159">SQRT((D182*D182)+(H182*H182))</f>
        <v>4.9239957465355991E-2</v>
      </c>
      <c r="N182" s="14"/>
      <c r="O182" s="38">
        <f t="shared" ref="O182" si="160">POWER(2,-L182)</f>
        <v>184.46027794288187</v>
      </c>
      <c r="P182" s="26">
        <f t="shared" ref="P182" si="161">M182/SQRT((COUNT(C180:C182)+COUNT(G180:G182)/2))</f>
        <v>2.8428702697509006E-2</v>
      </c>
    </row>
    <row r="183" spans="2:16">
      <c r="B183" s="33" t="s">
        <v>67</v>
      </c>
      <c r="C183" s="30">
        <v>31.280000686645508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7"/>
    </row>
    <row r="184" spans="2:16">
      <c r="B184" s="33" t="s">
        <v>67</v>
      </c>
      <c r="C184" s="30">
        <v>31.066999435424805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7"/>
    </row>
    <row r="185" spans="2:16" ht="15.75">
      <c r="B185" s="33" t="s">
        <v>67</v>
      </c>
      <c r="C185" s="30">
        <v>31.106000900268555</v>
      </c>
      <c r="D185" s="4">
        <f t="shared" ref="D185" si="162">STDEV(C183:C185)</f>
        <v>0.11340677003657283</v>
      </c>
      <c r="E185" s="1">
        <f t="shared" ref="E185" si="163">AVERAGE(C183:C185)</f>
        <v>31.151000340779621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12.458666483561196</v>
      </c>
      <c r="L185" s="1">
        <f t="shared" ref="L185" si="167">K185-$K$7</f>
        <v>-3.6740001042683943</v>
      </c>
      <c r="M185" s="27">
        <f t="shared" ref="M185" si="168">SQRT((D185*D185)+(H185*H185))</f>
        <v>0.12704892941827231</v>
      </c>
      <c r="N185" s="14"/>
      <c r="O185" s="38">
        <f t="shared" ref="O185" si="169">POWER(2,-L185)</f>
        <v>12.763924759436012</v>
      </c>
      <c r="P185" s="26">
        <f t="shared" ref="P185" si="170">M185/SQRT((COUNT(C183:C185)+COUNT(G183:G185)/2))</f>
        <v>5.9891439689434271E-2</v>
      </c>
    </row>
    <row r="186" spans="2:16">
      <c r="B186" s="33" t="s">
        <v>68</v>
      </c>
      <c r="C186" s="30">
        <v>27.333000183105469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7"/>
    </row>
    <row r="187" spans="2:16">
      <c r="B187" s="33" t="s">
        <v>68</v>
      </c>
      <c r="C187" s="30">
        <v>27.256000518798828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7"/>
    </row>
    <row r="188" spans="2:16" ht="15.75">
      <c r="B188" s="33" t="s">
        <v>68</v>
      </c>
      <c r="C188" s="30">
        <v>27.347000122070312</v>
      </c>
      <c r="D188" s="4">
        <f t="shared" ref="D188" si="171">STDEV(C186:C188)</f>
        <v>4.8999786376953125E-2</v>
      </c>
      <c r="E188" s="1">
        <f t="shared" ref="E188" si="172">AVERAGE(C186:C188)</f>
        <v>27.312000274658203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10.152000427246094</v>
      </c>
      <c r="L188" s="1">
        <f t="shared" ref="L188" si="176">K188-$K$7</f>
        <v>-5.9806661605834961</v>
      </c>
      <c r="M188" s="27">
        <f t="shared" ref="M188" si="177">SQRT((D188*D188)+(H188*H188))</f>
        <v>5.3823703784426691E-2</v>
      </c>
      <c r="N188" s="14"/>
      <c r="O188" s="38">
        <f t="shared" ref="O188" si="178">POWER(2,-L188)</f>
        <v>63.148044797790774</v>
      </c>
      <c r="P188" s="26">
        <f t="shared" ref="P188" si="179">M188/SQRT((COUNT(C186:C188)+COUNT(G186:G188)/2))</f>
        <v>2.5372737289696103E-2</v>
      </c>
    </row>
    <row r="189" spans="2:16">
      <c r="B189" s="33" t="s">
        <v>69</v>
      </c>
      <c r="C189" s="30">
        <v>28.868999481201172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7"/>
    </row>
    <row r="190" spans="2:16">
      <c r="B190" s="33" t="s">
        <v>69</v>
      </c>
      <c r="C190" s="30">
        <v>29.208000183105469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7"/>
    </row>
    <row r="191" spans="2:16" ht="15.75">
      <c r="B191" s="33" t="s">
        <v>69</v>
      </c>
      <c r="C191" s="30">
        <v>28.996999740600586</v>
      </c>
      <c r="D191" s="4">
        <f t="shared" ref="D191" si="180">STDEV(C189:C191)</f>
        <v>0.17118543991566809</v>
      </c>
      <c r="E191" s="1">
        <f t="shared" ref="E191" si="181">AVERAGE(C189:C191)</f>
        <v>29.02466646830241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10.928333282470703</v>
      </c>
      <c r="L191" s="1">
        <f t="shared" ref="L191" si="185">K191-$K$7</f>
        <v>-5.2043333053588867</v>
      </c>
      <c r="M191" s="27">
        <f t="shared" ref="M191" si="186">SQRT((D191*D191)+(H191*H191))</f>
        <v>0.17125066707956252</v>
      </c>
      <c r="N191" s="14"/>
      <c r="O191" s="38">
        <f t="shared" ref="O191" si="187">POWER(2,-L191)</f>
        <v>36.86892138605414</v>
      </c>
      <c r="P191" s="26">
        <f t="shared" ref="P191" si="188">M191/SQRT((COUNT(C189:C191)+COUNT(G189:G191)/2))</f>
        <v>8.072833864978568E-2</v>
      </c>
    </row>
    <row r="192" spans="2:16">
      <c r="B192" s="33" t="s">
        <v>70</v>
      </c>
      <c r="C192" s="30">
        <v>26.003999710083008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7"/>
    </row>
    <row r="193" spans="2:16">
      <c r="B193" s="33" t="s">
        <v>70</v>
      </c>
      <c r="C193" s="30">
        <v>25.916000366210938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7"/>
    </row>
    <row r="194" spans="2:16" ht="15.75">
      <c r="B194" s="33" t="s">
        <v>70</v>
      </c>
      <c r="C194" s="30">
        <v>25.968000411987305</v>
      </c>
      <c r="D194" s="4">
        <f t="shared" ref="D194" si="189">STDEV(C192:C194)</f>
        <v>4.4241456324060381E-2</v>
      </c>
      <c r="E194" s="1">
        <f t="shared" ref="E194" si="190">AVERAGE(C192:C194)</f>
        <v>25.962666829427082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9.0663337707519531</v>
      </c>
      <c r="L194" s="1">
        <f t="shared" ref="L194" si="194">K194-$K$7</f>
        <v>-7.0663328170776367</v>
      </c>
      <c r="M194" s="27">
        <f t="shared" ref="M194" si="195">SQRT((D194*D194)+(H194*H194))</f>
        <v>4.8120968240655801E-2</v>
      </c>
      <c r="N194" s="14"/>
      <c r="O194" s="38">
        <f t="shared" ref="O194" si="196">POWER(2,-L194)</f>
        <v>134.02263037075701</v>
      </c>
      <c r="P194" s="26">
        <f t="shared" ref="P194" si="197">M194/SQRT((COUNT(C192:C194)+COUNT(G192:G194)/2))</f>
        <v>2.2684441973486805E-2</v>
      </c>
    </row>
    <row r="195" spans="2:16">
      <c r="B195" s="33" t="s">
        <v>71</v>
      </c>
      <c r="C195" s="30">
        <v>31.103000640869141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7"/>
    </row>
    <row r="196" spans="2:16">
      <c r="B196" s="33" t="s">
        <v>71</v>
      </c>
      <c r="C196" s="30">
        <v>30.76099967956543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7"/>
    </row>
    <row r="197" spans="2:16" ht="15.75">
      <c r="B197" s="33" t="s">
        <v>71</v>
      </c>
      <c r="C197" s="30">
        <v>30.329000473022461</v>
      </c>
      <c r="D197" s="4">
        <f t="shared" ref="D197" si="198">STDEV(C195:C197)</f>
        <v>0.38787116241793712</v>
      </c>
      <c r="E197" s="1">
        <f t="shared" ref="E197" si="199">AVERAGE(C195:C197)</f>
        <v>30.731000264485676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12.929334004720051</v>
      </c>
      <c r="L197" s="1">
        <f t="shared" ref="L197" si="203">K197-$K$7</f>
        <v>-3.2033325831095389</v>
      </c>
      <c r="M197" s="27">
        <f t="shared" ref="M197" si="204">SQRT((D197*D197)+(H197*H197))</f>
        <v>0.40739443079136578</v>
      </c>
      <c r="N197" s="14"/>
      <c r="O197" s="38">
        <f t="shared" ref="O197" si="205">POWER(2,-L197)</f>
        <v>9.2108390518194536</v>
      </c>
      <c r="P197" s="26">
        <f t="shared" ref="P197" si="206">M197/SQRT((COUNT(C195:C197)+COUNT(G195:G197)/2))</f>
        <v>0.19204757642013892</v>
      </c>
    </row>
    <row r="198" spans="2:16">
      <c r="B198" s="33" t="s">
        <v>72</v>
      </c>
      <c r="C198" s="30">
        <v>27.209999084472656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7"/>
    </row>
    <row r="199" spans="2:16">
      <c r="B199" s="33" t="s">
        <v>72</v>
      </c>
      <c r="C199" s="30">
        <v>27.510000228881836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7"/>
    </row>
    <row r="200" spans="2:16" ht="15.75">
      <c r="B200" s="33" t="s">
        <v>72</v>
      </c>
      <c r="C200" s="30">
        <v>27.562000274658203</v>
      </c>
      <c r="D200" s="4">
        <f t="shared" ref="D200" si="207">STDEV(C198:C200)</f>
        <v>0.19000417947120204</v>
      </c>
      <c r="E200" s="1">
        <f t="shared" ref="E200" si="208">AVERAGE(C198:C200)</f>
        <v>27.427333196004231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9.2018330891927071</v>
      </c>
      <c r="L200" s="1">
        <f t="shared" ref="L200" si="212">K200-$K$7</f>
        <v>-6.9308334986368827</v>
      </c>
      <c r="M200" s="27">
        <f t="shared" ref="M200" si="213">SQRT((D200*D200)+(H200*H200))</f>
        <v>0.19003708469051867</v>
      </c>
      <c r="N200" s="14"/>
      <c r="O200" s="38">
        <f t="shared" ref="O200" si="214">POWER(2,-L200)</f>
        <v>122.00813203184534</v>
      </c>
      <c r="P200" s="26">
        <f t="shared" ref="P200" si="215">M200/SQRT((COUNT(C198:C200)+COUNT(G198:G200)/2))</f>
        <v>9.5018542345259333E-2</v>
      </c>
    </row>
    <row r="201" spans="2:16">
      <c r="B201" s="33" t="s">
        <v>73</v>
      </c>
      <c r="C201" s="30">
        <v>30.521999359130859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7"/>
    </row>
    <row r="202" spans="2:16">
      <c r="B202" s="33" t="s">
        <v>73</v>
      </c>
      <c r="C202" s="30">
        <v>30.950000762939453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7"/>
    </row>
    <row r="203" spans="2:16" ht="15.75">
      <c r="B203" s="33" t="s">
        <v>73</v>
      </c>
      <c r="C203" s="30">
        <v>30.086999893188477</v>
      </c>
      <c r="D203" s="4">
        <f t="shared" ref="D203" si="216">STDEV(C201:C203)</f>
        <v>0.43150516378200837</v>
      </c>
      <c r="E203" s="1">
        <f t="shared" ref="E203" si="217">AVERAGE(C201:C203)</f>
        <v>30.51966667175293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11.582666397094727</v>
      </c>
      <c r="L203" s="1">
        <f t="shared" ref="L203" si="221">K203-$K$7</f>
        <v>-4.5500001907348633</v>
      </c>
      <c r="M203" s="27">
        <f t="shared" ref="M203" si="222">SQRT((D203*D203)+(H203*H203))</f>
        <v>0.43193018933350974</v>
      </c>
      <c r="N203" s="14"/>
      <c r="O203" s="38">
        <f t="shared" ref="O203" si="223">POWER(2,-L203)</f>
        <v>23.425374232136043</v>
      </c>
      <c r="P203" s="26">
        <f t="shared" ref="P203" si="224">M203/SQRT((COUNT(C201:C203)+COUNT(G201:G203)/2))</f>
        <v>0.20361384391794277</v>
      </c>
    </row>
    <row r="204" spans="2:16">
      <c r="B204" s="33" t="s">
        <v>74</v>
      </c>
      <c r="C204" s="30">
        <v>27.83799934387207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7"/>
    </row>
    <row r="205" spans="2:16">
      <c r="B205" s="33" t="s">
        <v>74</v>
      </c>
      <c r="C205" s="30">
        <v>28.209999084472656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7"/>
    </row>
    <row r="206" spans="2:16" ht="15.75">
      <c r="B206" s="33" t="s">
        <v>74</v>
      </c>
      <c r="C206" s="30">
        <v>28.11199951171875</v>
      </c>
      <c r="D206" s="4">
        <f t="shared" ref="D206" si="225">STDEV(C204:C206)</f>
        <v>0.19281416582053185</v>
      </c>
      <c r="E206" s="1">
        <f t="shared" ref="E206" si="226">AVERAGE(C204:C206)</f>
        <v>28.053332646687824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9.8853327433268205</v>
      </c>
      <c r="L206" s="1">
        <f t="shared" ref="L206" si="230">K206-$K$7</f>
        <v>-6.2473338445027693</v>
      </c>
      <c r="M206" s="27">
        <f t="shared" ref="M206" si="231">SQRT((D206*D206)+(H206*H206))</f>
        <v>0.19456697578316101</v>
      </c>
      <c r="N206" s="14"/>
      <c r="O206" s="38">
        <f t="shared" ref="O206" si="232">POWER(2,-L206)</f>
        <v>75.968732437350511</v>
      </c>
      <c r="P206" s="26">
        <f t="shared" ref="P206" si="233">M206/SQRT((COUNT(C204:C206)+COUNT(G204:G206)/2))</f>
        <v>9.1719751980821287E-2</v>
      </c>
    </row>
    <row r="207" spans="2:16">
      <c r="B207" s="33" t="s">
        <v>75</v>
      </c>
      <c r="C207" s="30">
        <v>31.813999176025391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7"/>
    </row>
    <row r="208" spans="2:16">
      <c r="B208" s="33" t="s">
        <v>75</v>
      </c>
      <c r="C208" s="30">
        <v>31.36400032043457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7"/>
    </row>
    <row r="209" spans="2:16" ht="15.75">
      <c r="B209" s="33" t="s">
        <v>75</v>
      </c>
      <c r="C209" s="30"/>
      <c r="D209" s="4">
        <f t="shared" ref="D209" si="234">STDEV(C207:C209)</f>
        <v>0.31819724231445495</v>
      </c>
      <c r="E209" s="1">
        <f t="shared" ref="E209" si="235">AVERAGE(C207:C209)</f>
        <v>31.58899974822998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12.050666491190594</v>
      </c>
      <c r="L209" s="1">
        <f t="shared" ref="L209" si="239">K209-$K$7</f>
        <v>-4.0820000966389962</v>
      </c>
      <c r="M209" s="27">
        <f t="shared" ref="M209" si="240">SQRT((D209*D209)+(H209*H209))</f>
        <v>0.32321164226001342</v>
      </c>
      <c r="N209" s="14"/>
      <c r="O209" s="38">
        <f t="shared" ref="O209" si="241">POWER(2,-L209)</f>
        <v>16.935751452444205</v>
      </c>
      <c r="P209" s="26">
        <f t="shared" ref="P209" si="242">M209/SQRT((COUNT(C207:C209)+COUNT(G207:G209)/2))</f>
        <v>0.17276388982193083</v>
      </c>
    </row>
    <row r="210" spans="2:16">
      <c r="B210" s="33" t="s">
        <v>76</v>
      </c>
      <c r="C210" s="30">
        <v>26.916000366210938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7"/>
    </row>
    <row r="211" spans="2:16">
      <c r="B211" s="33" t="s">
        <v>76</v>
      </c>
      <c r="C211" s="30">
        <v>26.857000350952148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7"/>
    </row>
    <row r="212" spans="2:16" ht="15.75">
      <c r="B212" s="33" t="s">
        <v>76</v>
      </c>
      <c r="C212" s="30">
        <v>27.146999359130859</v>
      </c>
      <c r="D212" s="4">
        <f t="shared" ref="D212" si="243">STDEV(C210:C212)</f>
        <v>0.15326499995932508</v>
      </c>
      <c r="E212" s="1">
        <f t="shared" ref="E212" si="244">AVERAGE(C210:C212)</f>
        <v>26.973333358764648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9.2020003000895194</v>
      </c>
      <c r="L212" s="1">
        <f t="shared" ref="L212" si="248">K212-$K$7</f>
        <v>-6.9306662877400704</v>
      </c>
      <c r="M212" s="27">
        <f t="shared" ref="M212" si="249">SQRT((D212*D212)+(H212*H212))</f>
        <v>0.27868380381106905</v>
      </c>
      <c r="N212" s="14"/>
      <c r="O212" s="38">
        <f t="shared" ref="O212" si="250">POWER(2,-L212)</f>
        <v>121.99399189385235</v>
      </c>
      <c r="P212" s="26">
        <f t="shared" ref="P212" si="251">M212/SQRT((COUNT(C210:C212)+COUNT(G210:G212)/2))</f>
        <v>0.1313728049877789</v>
      </c>
    </row>
    <row r="213" spans="2:16">
      <c r="B213" s="33" t="s">
        <v>77</v>
      </c>
      <c r="C213" s="30">
        <v>29.326999664306641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7"/>
    </row>
    <row r="214" spans="2:16">
      <c r="B214" s="33" t="s">
        <v>77</v>
      </c>
      <c r="C214" s="30">
        <v>29.080999374389648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7"/>
    </row>
    <row r="215" spans="2:16" ht="15.75">
      <c r="B215" s="33" t="s">
        <v>77</v>
      </c>
      <c r="C215" s="30"/>
      <c r="D215" s="4">
        <f t="shared" ref="D215" si="252">STDEV(C213:C215)</f>
        <v>0.17394847317416184</v>
      </c>
      <c r="E215" s="1">
        <f t="shared" ref="E215" si="253">AVERAGE(C213:C215)</f>
        <v>29.203999519348145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10.792333285013836</v>
      </c>
      <c r="L215" s="1">
        <f t="shared" ref="L215" si="257">K215-$K$7</f>
        <v>-5.340333302815754</v>
      </c>
      <c r="M215" s="27">
        <f t="shared" ref="M215" si="258">SQRT((D215*D215)+(H215*H215))</f>
        <v>0.17472379325889861</v>
      </c>
      <c r="N215" s="14"/>
      <c r="O215" s="38">
        <f t="shared" ref="O215" si="259">POWER(2,-L215)</f>
        <v>40.513569691160079</v>
      </c>
      <c r="P215" s="26">
        <f t="shared" ref="P215" si="260">M215/SQRT((COUNT(C213:C215)+COUNT(G213:G215)/2))</f>
        <v>9.3393795956045855E-2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workbookViewId="0">
      <selection activeCell="O11" sqref="O11:O104"/>
    </sheetView>
  </sheetViews>
  <sheetFormatPr defaultRowHeight="12.75"/>
  <cols>
    <col min="1" max="1" width="0.7109375" customWidth="1"/>
    <col min="2" max="2" width="21.140625" style="33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2.140625" style="36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4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30.208999633789063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7"/>
    </row>
    <row r="6" spans="2:16">
      <c r="B6" s="35" t="s">
        <v>4</v>
      </c>
      <c r="C6" s="30">
        <v>30.096000671386719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7"/>
    </row>
    <row r="7" spans="2:16" ht="15.75">
      <c r="B7" s="35"/>
      <c r="C7" s="30">
        <v>30.239999771118164</v>
      </c>
      <c r="D7" s="4">
        <f>STDEV(C5:C8)</f>
        <v>7.5790846788927599E-2</v>
      </c>
      <c r="E7" s="1">
        <f>AVERAGE(C5:C8)</f>
        <v>30.181666692097981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16.13266658782959</v>
      </c>
      <c r="L7" s="1">
        <f>K7-$K$7</f>
        <v>0</v>
      </c>
      <c r="M7" s="27">
        <f>SQRT((D7*D7)+(H7*H7))</f>
        <v>8.3158054338764706E-2</v>
      </c>
      <c r="N7" s="14"/>
      <c r="O7" s="38">
        <f>POWER(2,-L7)</f>
        <v>1</v>
      </c>
      <c r="P7" s="26">
        <f>M7/SQRT((COUNT(C5:C8)+COUNT(G5:G8)/2))</f>
        <v>3.9201082755479955E-2</v>
      </c>
    </row>
    <row r="8" spans="2:16">
      <c r="B8" s="35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7"/>
    </row>
    <row r="9" spans="2:16">
      <c r="B9" s="33" t="s">
        <v>80</v>
      </c>
      <c r="C9" s="30">
        <v>32.380001068115234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7"/>
    </row>
    <row r="10" spans="2:16">
      <c r="B10" s="33" t="s">
        <v>80</v>
      </c>
      <c r="C10" s="30">
        <v>32.333999633789062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7"/>
    </row>
    <row r="11" spans="2:16" ht="15.75">
      <c r="B11" s="33" t="s">
        <v>80</v>
      </c>
      <c r="C11" s="30">
        <v>32.238998413085938</v>
      </c>
      <c r="D11" s="4">
        <f>STDEV(C9:C11)</f>
        <v>7.1906319402933183E-2</v>
      </c>
      <c r="E11" s="1">
        <f>AVERAGE(C9:C11)</f>
        <v>32.317666371663414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12.645333607991539</v>
      </c>
      <c r="L11" s="1">
        <f>K11-$K$7</f>
        <v>-3.487332979838051</v>
      </c>
      <c r="M11" s="27">
        <f>SQRT((D11*D11)+(H11*H11))</f>
        <v>8.4064529955151665E-2</v>
      </c>
      <c r="N11" s="14"/>
      <c r="O11" s="38">
        <f>POWER(2,-L11)</f>
        <v>11.21480771684293</v>
      </c>
      <c r="P11" s="26">
        <f>M11/SQRT((COUNT(C9:C11)+COUNT(G9:G11)/2))</f>
        <v>3.9628399459031599E-2</v>
      </c>
    </row>
    <row r="12" spans="2:16">
      <c r="B12" s="33" t="s">
        <v>81</v>
      </c>
      <c r="C12" s="30">
        <v>32.549999237060547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7"/>
    </row>
    <row r="13" spans="2:16">
      <c r="B13" s="33" t="s">
        <v>81</v>
      </c>
      <c r="C13" s="30">
        <v>32.313999176025391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7"/>
    </row>
    <row r="14" spans="2:16" ht="15.75">
      <c r="B14" s="33" t="s">
        <v>81</v>
      </c>
      <c r="C14" s="30">
        <v>32.433998107910156</v>
      </c>
      <c r="D14" s="4">
        <f>STDEV(C12:C14)</f>
        <v>0.11800567389342465</v>
      </c>
      <c r="E14" s="1">
        <f>AVERAGE(C12:C14)</f>
        <v>32.432665506998696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12.105332692464192</v>
      </c>
      <c r="L14" s="1">
        <f>K14-$K$7</f>
        <v>-4.0273338953653983</v>
      </c>
      <c r="M14" s="27">
        <f>SQRT((D14*D14)+(H14*H14))</f>
        <v>0.11877574702234008</v>
      </c>
      <c r="N14" s="14"/>
      <c r="O14" s="38">
        <f>POWER(2,-L14)</f>
        <v>16.306032555048056</v>
      </c>
      <c r="P14" s="26">
        <f>M14/SQRT((COUNT(C12:C14)+COUNT(G12:G14)/2))</f>
        <v>5.5991424106663037E-2</v>
      </c>
    </row>
    <row r="15" spans="2:16">
      <c r="B15" s="33" t="s">
        <v>82</v>
      </c>
      <c r="C15" s="30">
        <v>31.106000900268555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7"/>
    </row>
    <row r="16" spans="2:16">
      <c r="B16" s="33" t="s">
        <v>82</v>
      </c>
      <c r="C16" s="30">
        <v>31.309000015258789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7"/>
    </row>
    <row r="17" spans="2:16" ht="15.75">
      <c r="B17" s="33" t="s">
        <v>82</v>
      </c>
      <c r="C17" s="30">
        <v>31.304000854492188</v>
      </c>
      <c r="D17" s="4">
        <f>STDEV(C15:C17)</f>
        <v>0.11578544393816623</v>
      </c>
      <c r="E17" s="1">
        <f>AVERAGE(C15:C17)</f>
        <v>31.239667256673176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11.188666661580402</v>
      </c>
      <c r="L17" s="1">
        <f>K17-$K$7</f>
        <v>-4.9439999262491874</v>
      </c>
      <c r="M17" s="27">
        <f>SQRT((D17*D17)+(H17*H17))</f>
        <v>0.12601286232259218</v>
      </c>
      <c r="N17" s="14"/>
      <c r="O17" s="38">
        <f>POWER(2,-L17)</f>
        <v>30.781676975708251</v>
      </c>
      <c r="P17" s="26">
        <f>M17/SQRT((COUNT(C15:C17)+COUNT(G15:G17)/2))</f>
        <v>5.9403032976687822E-2</v>
      </c>
    </row>
    <row r="18" spans="2:16">
      <c r="B18" s="33" t="s">
        <v>83</v>
      </c>
      <c r="C18" s="30">
        <v>30.906000137329102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7"/>
    </row>
    <row r="19" spans="2:16">
      <c r="B19" s="33" t="s">
        <v>83</v>
      </c>
      <c r="C19" s="30">
        <v>30.202999114990234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7"/>
    </row>
    <row r="20" spans="2:16" ht="15.75">
      <c r="B20" s="33" t="s">
        <v>83</v>
      </c>
      <c r="C20" s="30">
        <v>30.565999984741211</v>
      </c>
      <c r="D20" s="4">
        <f>STDEV(C18:C20)</f>
        <v>0.35156321683987174</v>
      </c>
      <c r="E20" s="1">
        <f>AVERAGE(C18:C20)</f>
        <v>30.558333079020183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12.279089079020181</v>
      </c>
      <c r="L20" s="1">
        <f>K20-$K$7</f>
        <v>-3.8535775088094084</v>
      </c>
      <c r="M20" s="27">
        <f>SQRT((D20*D20)+(H20*H20))</f>
        <v>0.35781030938445413</v>
      </c>
      <c r="N20" s="14"/>
      <c r="O20" s="38">
        <f>POWER(2,-L20)</f>
        <v>14.455809644797545</v>
      </c>
      <c r="P20" s="26">
        <f>M20/SQRT((COUNT(C18:C20)+COUNT(G18:G20)/2))</f>
        <v>0.16867339742946941</v>
      </c>
    </row>
    <row r="21" spans="2:16">
      <c r="B21" s="33" t="s">
        <v>84</v>
      </c>
      <c r="C21" s="30">
        <v>29.879999160766602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7"/>
    </row>
    <row r="22" spans="2:16">
      <c r="B22" s="33" t="s">
        <v>84</v>
      </c>
      <c r="C22" s="30">
        <v>29.618999481201172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7"/>
    </row>
    <row r="23" spans="2:16" ht="15.75">
      <c r="B23" s="33" t="s">
        <v>84</v>
      </c>
      <c r="C23" s="30">
        <v>29.427000045776367</v>
      </c>
      <c r="D23" s="4">
        <f>STDEV(C21:C23)</f>
        <v>0.22737370638011392</v>
      </c>
      <c r="E23" s="1">
        <f>AVERAGE(C21:C23)</f>
        <v>29.641999562581379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10.727999369303383</v>
      </c>
      <c r="L23" s="1">
        <f>K23-$K$7</f>
        <v>-5.4046672185262068</v>
      </c>
      <c r="M23" s="27">
        <f>SQRT((D23*D23)+(H23*H23))</f>
        <v>0.23149470431696356</v>
      </c>
      <c r="N23" s="14"/>
      <c r="O23" s="38">
        <f>POWER(2,-L23)</f>
        <v>42.361072723523499</v>
      </c>
      <c r="P23" s="26">
        <f>M23/SQRT((COUNT(C21:C23)+COUNT(G21:G23)/2))</f>
        <v>0.10912765015419978</v>
      </c>
    </row>
    <row r="24" spans="2:16">
      <c r="B24" s="33" t="s">
        <v>85</v>
      </c>
      <c r="C24" s="30">
        <v>30.37700080871582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7"/>
    </row>
    <row r="25" spans="2:16">
      <c r="B25" s="33" t="s">
        <v>85</v>
      </c>
      <c r="C25" s="30"/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7"/>
    </row>
    <row r="26" spans="2:16" ht="15.75">
      <c r="B26" s="33" t="s">
        <v>85</v>
      </c>
      <c r="C26" s="30">
        <v>30.11199951171875</v>
      </c>
      <c r="D26" s="4">
        <f>STDEV(C24:C26)</f>
        <v>0.1873842141298587</v>
      </c>
      <c r="E26" s="1">
        <f>AVERAGE(C24:C26)</f>
        <v>30.244500160217285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10.91883373260498</v>
      </c>
      <c r="L26" s="1">
        <f>K26-$K$7</f>
        <v>-5.2138328552246094</v>
      </c>
      <c r="M26" s="27">
        <f>SQRT((D26*D26)+(H26*H26))</f>
        <v>0.18839630738444479</v>
      </c>
      <c r="N26" s="14"/>
      <c r="O26" s="38">
        <f>POWER(2,-L26)</f>
        <v>37.112488993171532</v>
      </c>
      <c r="P26" s="26">
        <f>M26/SQRT((COUNT(C24:C26)+COUNT(G24:G26)/2))</f>
        <v>0.10070206216656313</v>
      </c>
    </row>
    <row r="27" spans="2:16">
      <c r="B27" s="33" t="s">
        <v>86</v>
      </c>
      <c r="C27" s="30">
        <v>31.25200080871582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7"/>
    </row>
    <row r="28" spans="2:16">
      <c r="B28" s="33" t="s">
        <v>86</v>
      </c>
      <c r="C28" s="30">
        <v>31.301000595092773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7"/>
    </row>
    <row r="29" spans="2:16" ht="15.75">
      <c r="B29" s="33" t="s">
        <v>86</v>
      </c>
      <c r="C29" s="30"/>
      <c r="D29" s="4">
        <f>STDEV(C27:C29)</f>
        <v>3.4648081223835767E-2</v>
      </c>
      <c r="E29" s="1">
        <f>AVERAGE(C27:C29)</f>
        <v>31.276500701904297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11.458167394002277</v>
      </c>
      <c r="L29" s="1">
        <f>K29-$K$7</f>
        <v>-4.6744991938273124</v>
      </c>
      <c r="M29" s="27">
        <f>SQRT((D29*D29)+(H29*H29))</f>
        <v>4.3564045380044936E-2</v>
      </c>
      <c r="N29" s="14"/>
      <c r="O29" s="38">
        <f>POWER(2,-L29)</f>
        <v>25.536682215194883</v>
      </c>
      <c r="P29" s="26">
        <f>M29/SQRT((COUNT(C27:C29)+COUNT(G27:G29)/2))</f>
        <v>2.3285961742000046E-2</v>
      </c>
    </row>
    <row r="30" spans="2:16">
      <c r="B30" s="33" t="s">
        <v>87</v>
      </c>
      <c r="C30" s="30">
        <v>30.271999359130859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7"/>
    </row>
    <row r="31" spans="2:16">
      <c r="B31" s="33" t="s">
        <v>87</v>
      </c>
      <c r="C31" s="30">
        <v>30.715000152587891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7"/>
    </row>
    <row r="32" spans="2:16" ht="15.75">
      <c r="B32" s="33" t="s">
        <v>87</v>
      </c>
      <c r="C32" s="30">
        <v>30.365999221801758</v>
      </c>
      <c r="D32" s="4">
        <f>STDEV(C30:C32)</f>
        <v>0.23341212724665047</v>
      </c>
      <c r="E32" s="1">
        <f>AVERAGE(C30:C32)</f>
        <v>30.450999577840168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12.215332667032875</v>
      </c>
      <c r="L32" s="1">
        <f>K32-$K$7</f>
        <v>-3.9173339207967146</v>
      </c>
      <c r="M32" s="27">
        <f>SQRT((D32*D32)+(H32*H32))</f>
        <v>0.23343854497661909</v>
      </c>
      <c r="N32" s="14"/>
      <c r="O32" s="38">
        <f>POWER(2,-L32)</f>
        <v>15.108975368638925</v>
      </c>
      <c r="P32" s="26">
        <f>M32/SQRT((COUNT(C30:C32)+COUNT(G30:G32)/2))</f>
        <v>0.11004398542885883</v>
      </c>
    </row>
    <row r="33" spans="2:16">
      <c r="B33" s="33" t="s">
        <v>88</v>
      </c>
      <c r="C33" s="30">
        <v>29.083999633789063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7"/>
    </row>
    <row r="34" spans="2:16">
      <c r="B34" s="33" t="s">
        <v>88</v>
      </c>
      <c r="C34" s="30">
        <v>28.965000152587891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7"/>
    </row>
    <row r="35" spans="2:16" ht="15.75">
      <c r="B35" s="33" t="s">
        <v>88</v>
      </c>
      <c r="C35" s="30">
        <v>28.864999771118164</v>
      </c>
      <c r="D35" s="4">
        <f>STDEV(C33:C35)</f>
        <v>0.10963719918448547</v>
      </c>
      <c r="E35" s="1">
        <f>AVERAGE(C33:C35)</f>
        <v>28.971333185831707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11.190333684285484</v>
      </c>
      <c r="L35" s="1">
        <f>K35-$K$7</f>
        <v>-4.9423329035441057</v>
      </c>
      <c r="M35" s="27">
        <f>SQRT((D35*D35)+(H35*H35))</f>
        <v>0.13318876984759251</v>
      </c>
      <c r="N35" s="14"/>
      <c r="O35" s="38">
        <f>POWER(2,-L35)</f>
        <v>30.74612953285839</v>
      </c>
      <c r="P35" s="26">
        <f>M35/SQRT((COUNT(C33:C35)+COUNT(G33:G35)/2))</f>
        <v>6.2785788224751365E-2</v>
      </c>
    </row>
    <row r="36" spans="2:16">
      <c r="B36" s="33" t="s">
        <v>89</v>
      </c>
      <c r="C36" s="30">
        <v>29.305999755859375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7"/>
    </row>
    <row r="37" spans="2:16">
      <c r="B37" s="33" t="s">
        <v>89</v>
      </c>
      <c r="C37" s="30">
        <v>29.433000564575195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7"/>
    </row>
    <row r="38" spans="2:16" ht="15.75">
      <c r="B38" s="33" t="s">
        <v>89</v>
      </c>
      <c r="C38" s="30">
        <v>29.714000701904297</v>
      </c>
      <c r="D38" s="4">
        <f>STDEV(C36:C38)</f>
        <v>0.20878819194203441</v>
      </c>
      <c r="E38" s="1">
        <f>AVERAGE(C36:C38)</f>
        <v>29.484333674112957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11.65166727701823</v>
      </c>
      <c r="L38" s="1">
        <f>K38-$K$7</f>
        <v>-4.4809993108113595</v>
      </c>
      <c r="M38" s="27">
        <f>SQRT((D38*D38)+(H38*H38))</f>
        <v>0.26758335113229614</v>
      </c>
      <c r="N38" s="14"/>
      <c r="O38" s="38">
        <f>POWER(2,-L38)</f>
        <v>22.331361558056074</v>
      </c>
      <c r="P38" s="26">
        <f>M38/SQRT((COUNT(C36:C38)+COUNT(G36:G38)/2))</f>
        <v>0.12614000141217843</v>
      </c>
    </row>
    <row r="39" spans="2:16">
      <c r="B39" s="33" t="s">
        <v>90</v>
      </c>
      <c r="C39" s="30">
        <v>30.028999328613281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7"/>
    </row>
    <row r="40" spans="2:16">
      <c r="B40" s="33" t="s">
        <v>90</v>
      </c>
      <c r="C40" s="30"/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7"/>
    </row>
    <row r="41" spans="2:16" ht="15.75">
      <c r="B41" s="33" t="s">
        <v>90</v>
      </c>
      <c r="C41" s="30">
        <v>30.309999465942383</v>
      </c>
      <c r="D41" s="4">
        <f>STDEV(C39:C41)</f>
        <v>0.19869710261975881</v>
      </c>
      <c r="E41" s="1">
        <f>AVERAGE(C39:C41)</f>
        <v>30.169499397277832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11.208499590555828</v>
      </c>
      <c r="L41" s="1">
        <f>K41-$K$7</f>
        <v>-4.9241669972737618</v>
      </c>
      <c r="M41" s="27">
        <f>SQRT((D41*D41)+(H41*H41))</f>
        <v>0.21409692106200326</v>
      </c>
      <c r="N41" s="14"/>
      <c r="O41" s="38">
        <f>POWER(2,-L41)</f>
        <v>30.361412326591651</v>
      </c>
      <c r="P41" s="26">
        <f>M41/SQRT((COUNT(C39:C41)+COUNT(G39:G41)/2))</f>
        <v>0.11443961802531456</v>
      </c>
    </row>
    <row r="42" spans="2:16">
      <c r="B42" s="33" t="s">
        <v>91</v>
      </c>
      <c r="C42" s="30">
        <v>30.613000869750977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7"/>
    </row>
    <row r="43" spans="2:16">
      <c r="B43" s="33" t="s">
        <v>91</v>
      </c>
      <c r="C43" s="30"/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7"/>
    </row>
    <row r="44" spans="2:16" ht="15.75">
      <c r="B44" s="33" t="s">
        <v>91</v>
      </c>
      <c r="C44" s="30">
        <v>30.570999145507813</v>
      </c>
      <c r="D44" s="4">
        <f>STDEV(C42:C44)</f>
        <v>2.9699704033868721E-2</v>
      </c>
      <c r="E44" s="1">
        <f>AVERAGE(C42:C44)</f>
        <v>30.592000007629395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11.65066687266032</v>
      </c>
      <c r="L44" s="1">
        <f>K44-$K$7</f>
        <v>-4.4819997151692696</v>
      </c>
      <c r="M44" s="27">
        <f>SQRT((D44*D44)+(H44*H44))</f>
        <v>4.633996894781417E-2</v>
      </c>
      <c r="N44" s="14"/>
      <c r="O44" s="38">
        <f>POWER(2,-L44)</f>
        <v>22.346852107547452</v>
      </c>
      <c r="P44" s="26">
        <f>M44/SQRT((COUNT(C42:C44)+COUNT(G42:G44)/2))</f>
        <v>2.4769755302351995E-2</v>
      </c>
    </row>
    <row r="45" spans="2:16">
      <c r="B45" s="33" t="s">
        <v>92</v>
      </c>
      <c r="C45" s="30">
        <v>30.009000778198242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7"/>
    </row>
    <row r="46" spans="2:16">
      <c r="B46" s="33" t="s">
        <v>92</v>
      </c>
      <c r="C46" s="30">
        <v>29.447999954223633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7"/>
    </row>
    <row r="47" spans="2:16" ht="15.75">
      <c r="B47" s="33" t="s">
        <v>92</v>
      </c>
      <c r="C47" s="30">
        <v>30.138999938964844</v>
      </c>
      <c r="D47" s="4">
        <f>STDEV(C45:C47)</f>
        <v>0.36721988989626847</v>
      </c>
      <c r="E47" s="1">
        <f>AVERAGE(C45:C47)</f>
        <v>29.865333557128906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11.978000640869141</v>
      </c>
      <c r="L47" s="1">
        <f>K47-$K$7</f>
        <v>-4.1546659469604492</v>
      </c>
      <c r="M47" s="27">
        <f>SQRT((D47*D47)+(H47*H47))</f>
        <v>0.36754698097503002</v>
      </c>
      <c r="N47" s="14"/>
      <c r="O47" s="38">
        <f>POWER(2,-L47)</f>
        <v>17.810621401784463</v>
      </c>
      <c r="P47" s="26">
        <f>M47/SQRT((COUNT(C45:C47)+COUNT(G45:G47)/2))</f>
        <v>0.17326330843472448</v>
      </c>
    </row>
    <row r="48" spans="2:16">
      <c r="B48" s="33" t="s">
        <v>93</v>
      </c>
      <c r="C48" s="30">
        <v>30.503999710083008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7"/>
    </row>
    <row r="49" spans="2:16">
      <c r="B49" s="33" t="s">
        <v>93</v>
      </c>
      <c r="C49" s="30">
        <v>30.191999435424805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7"/>
    </row>
    <row r="50" spans="2:16" ht="15.75">
      <c r="B50" s="33" t="s">
        <v>93</v>
      </c>
      <c r="C50" s="30">
        <v>29.823999404907227</v>
      </c>
      <c r="D50" s="4">
        <f>STDEV(C48:C50)</f>
        <v>0.34038424583756161</v>
      </c>
      <c r="E50" s="1">
        <f>AVERAGE(C48:C50)</f>
        <v>30.173332850138348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11.91333325703939</v>
      </c>
      <c r="L50" s="1">
        <f>K50-$K$7</f>
        <v>-4.2193333307901995</v>
      </c>
      <c r="M50" s="27">
        <f>SQRT((D50*D50)+(H50*H50))</f>
        <v>0.38696834549101689</v>
      </c>
      <c r="N50" s="14"/>
      <c r="O50" s="38">
        <f>POWER(2,-L50)</f>
        <v>18.627127800824944</v>
      </c>
      <c r="P50" s="26">
        <f>M50/SQRT((COUNT(C48:C50)+COUNT(G48:G50)/2))</f>
        <v>0.18241862746749121</v>
      </c>
    </row>
    <row r="51" spans="2:16">
      <c r="B51" s="33" t="s">
        <v>94</v>
      </c>
      <c r="C51" s="30">
        <v>30.240999221801758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7"/>
    </row>
    <row r="52" spans="2:16">
      <c r="B52" s="33" t="s">
        <v>94</v>
      </c>
      <c r="C52" s="30">
        <v>29.954000473022461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7"/>
    </row>
    <row r="53" spans="2:16" ht="15.75">
      <c r="B53" s="33" t="s">
        <v>94</v>
      </c>
      <c r="C53" s="30">
        <v>30.23699951171875</v>
      </c>
      <c r="D53" s="4">
        <f>STDEV(C51:C53)</f>
        <v>0.16455634059730312</v>
      </c>
      <c r="E53" s="1">
        <f>AVERAGE(C51:C53)</f>
        <v>30.143999735514324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11.656333287556969</v>
      </c>
      <c r="L53" s="1">
        <f>K53-$K$7</f>
        <v>-4.4763333002726213</v>
      </c>
      <c r="M53" s="27">
        <f>SQRT((D53*D53)+(H53*H53))</f>
        <v>0.17782890193388246</v>
      </c>
      <c r="N53" s="14"/>
      <c r="O53" s="38">
        <f>POWER(2,-L53)</f>
        <v>22.259253422875208</v>
      </c>
      <c r="P53" s="26">
        <f>M53/SQRT((COUNT(C51:C53)+COUNT(G51:G53)/2))</f>
        <v>8.3829348298937234E-2</v>
      </c>
    </row>
    <row r="54" spans="2:16">
      <c r="B54" s="33" t="s">
        <v>95</v>
      </c>
      <c r="C54" t="s">
        <v>79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7"/>
    </row>
    <row r="55" spans="2:16">
      <c r="B55" s="33" t="s">
        <v>95</v>
      </c>
      <c r="C55" s="30">
        <v>32.909999847412109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7"/>
    </row>
    <row r="56" spans="2:16" ht="15.75">
      <c r="B56" s="33" t="s">
        <v>95</v>
      </c>
      <c r="C56" s="30">
        <v>33.083000183105469</v>
      </c>
      <c r="D56" s="4">
        <f>STDEV(C54:C56)</f>
        <v>0.12232971051632353</v>
      </c>
      <c r="E56" s="1">
        <f>AVERAGE(C54:C56)</f>
        <v>32.996500015258789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13.218500137329102</v>
      </c>
      <c r="L56" s="1">
        <f>K56-$K$7</f>
        <v>-2.9141664505004883</v>
      </c>
      <c r="M56" s="27">
        <f>SQRT((D56*D56)+(H56*H56))</f>
        <v>0.13375171142769116</v>
      </c>
      <c r="N56" s="14"/>
      <c r="O56" s="38">
        <f>POWER(2,-L56)</f>
        <v>7.5379198262723337</v>
      </c>
      <c r="P56" s="26">
        <f>M56/SQRT((COUNT(C54:C56)+COUNT(G54:G56)/2))</f>
        <v>7.1493297008153892E-2</v>
      </c>
    </row>
    <row r="57" spans="2:16">
      <c r="B57" s="33" t="s">
        <v>96</v>
      </c>
      <c r="C57" s="30">
        <v>29.302999496459961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7"/>
    </row>
    <row r="58" spans="2:16">
      <c r="B58" s="33" t="s">
        <v>96</v>
      </c>
      <c r="C58" s="30">
        <v>29.427000045776367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7"/>
    </row>
    <row r="59" spans="2:16" ht="15.75">
      <c r="B59" s="33" t="s">
        <v>96</v>
      </c>
      <c r="C59" s="30">
        <v>29.875999450683594</v>
      </c>
      <c r="D59" s="4">
        <f>STDEV(C57:C59)</f>
        <v>0.30147016142498656</v>
      </c>
      <c r="E59" s="1">
        <f>AVERAGE(C57:C59)</f>
        <v>29.535332997639973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11.922999699910481</v>
      </c>
      <c r="L59" s="1">
        <f>K59-$K$7</f>
        <v>-4.2096668879191093</v>
      </c>
      <c r="M59" s="27">
        <f>SQRT((D59*D59)+(H59*H59))</f>
        <v>0.31314643688473848</v>
      </c>
      <c r="N59" s="14"/>
      <c r="O59" s="38">
        <f>POWER(2,-L59)</f>
        <v>18.502738246536587</v>
      </c>
      <c r="P59" s="26">
        <f>M59/SQRT((COUNT(C57:C59)+COUNT(G57:G59)/2))</f>
        <v>0.1476186460170692</v>
      </c>
    </row>
    <row r="60" spans="2:16">
      <c r="B60" s="33" t="s">
        <v>97</v>
      </c>
      <c r="C60" s="30">
        <v>30.437999725341797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7"/>
    </row>
    <row r="61" spans="2:16">
      <c r="B61" s="33" t="s">
        <v>97</v>
      </c>
      <c r="C61" s="30">
        <v>30.429000854492188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7"/>
    </row>
    <row r="62" spans="2:16" ht="15.75">
      <c r="B62" s="33" t="s">
        <v>97</v>
      </c>
      <c r="C62" s="30">
        <v>29.798999786376953</v>
      </c>
      <c r="D62" s="4">
        <f>STDEV(C60:C62)</f>
        <v>0.36635666762959701</v>
      </c>
      <c r="E62" s="1">
        <f>AVERAGE(C60:C62)</f>
        <v>30.222000122070312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12.007666269938152</v>
      </c>
      <c r="L62" s="1">
        <f>K62-$K$7</f>
        <v>-4.1250003178914376</v>
      </c>
      <c r="M62" s="27">
        <f>SQRT((D62*D62)+(H62*H62))</f>
        <v>0.36688899143166626</v>
      </c>
      <c r="N62" s="14"/>
      <c r="O62" s="38">
        <f>POWER(2,-L62)</f>
        <v>17.448127567261025</v>
      </c>
      <c r="P62" s="26">
        <f>M62/SQRT((COUNT(C60:C62)+COUNT(G60:G62)/2))</f>
        <v>0.17295312918934957</v>
      </c>
    </row>
    <row r="63" spans="2:16">
      <c r="B63" s="33" t="s">
        <v>98</v>
      </c>
      <c r="C63" s="30">
        <v>30.530000686645508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7"/>
    </row>
    <row r="64" spans="2:16">
      <c r="B64" s="33" t="s">
        <v>98</v>
      </c>
      <c r="C64" s="30">
        <v>30.311000823974609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7"/>
    </row>
    <row r="65" spans="2:16" ht="15.75">
      <c r="B65" s="33" t="s">
        <v>98</v>
      </c>
      <c r="C65" s="30">
        <v>30.326999664306641</v>
      </c>
      <c r="D65" s="4">
        <f>STDEV(C63:C65)</f>
        <v>0.12208352182861498</v>
      </c>
      <c r="E65" s="1">
        <f>AVERAGE(C63:C65)</f>
        <v>30.389333724975586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12.082667032877605</v>
      </c>
      <c r="L65" s="1">
        <f>K65-$K$7</f>
        <v>-4.0499995549519845</v>
      </c>
      <c r="M65" s="27">
        <f>SQRT((D65*D65)+(H65*H65))</f>
        <v>0.12578060538969488</v>
      </c>
      <c r="N65" s="14"/>
      <c r="O65" s="38">
        <f>POWER(2,-L65)</f>
        <v>16.564233671663882</v>
      </c>
      <c r="P65" s="26">
        <f>M65/SQRT((COUNT(C63:C65)+COUNT(G63:G65)/2))</f>
        <v>5.9293546008534974E-2</v>
      </c>
    </row>
    <row r="66" spans="2:16">
      <c r="B66" s="33" t="s">
        <v>99</v>
      </c>
      <c r="C66" s="30">
        <v>29.450000762939453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7"/>
    </row>
    <row r="67" spans="2:16">
      <c r="B67" s="33" t="s">
        <v>99</v>
      </c>
      <c r="C67" s="30"/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7"/>
    </row>
    <row r="68" spans="2:16" ht="15.75">
      <c r="B68" s="33" t="s">
        <v>99</v>
      </c>
      <c r="C68" s="30">
        <v>29.093999862670898</v>
      </c>
      <c r="D68" s="4">
        <f>STDEV(C66:C68)</f>
        <v>0.25173065068841083</v>
      </c>
      <c r="E68" s="1">
        <f>AVERAGE(C66:C68)</f>
        <v>29.272000312805176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11.278666496276855</v>
      </c>
      <c r="L68" s="1">
        <f>K68-$K$7</f>
        <v>-4.8540000915527344</v>
      </c>
      <c r="M68" s="27">
        <f>SQRT((D68*D68)+(H68*H68))</f>
        <v>0.25206872383552448</v>
      </c>
      <c r="N68" s="14"/>
      <c r="O68" s="38">
        <f>POWER(2,-L68)</f>
        <v>28.92008909128965</v>
      </c>
      <c r="P68" s="26">
        <f>M68/SQRT((COUNT(C66:C68)+COUNT(G66:G68)/2))</f>
        <v>0.1347364003591244</v>
      </c>
    </row>
    <row r="69" spans="2:16">
      <c r="B69" s="33" t="s">
        <v>100</v>
      </c>
      <c r="C69" s="30">
        <v>30.898000717163086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7"/>
    </row>
    <row r="70" spans="2:16">
      <c r="B70" s="33" t="s">
        <v>100</v>
      </c>
      <c r="C70" s="30">
        <v>31.25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7"/>
    </row>
    <row r="71" spans="2:16" ht="15.75">
      <c r="B71" s="33" t="s">
        <v>100</v>
      </c>
      <c r="C71" s="30">
        <v>31.275999069213867</v>
      </c>
      <c r="D71" s="4">
        <f>STDEV(C69:C71)</f>
        <v>0.21113273900177146</v>
      </c>
      <c r="E71" s="1">
        <f>AVERAGE(C69:C71)</f>
        <v>31.141333262125652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12.936999638875328</v>
      </c>
      <c r="L71" s="1">
        <f>K71-$K$7</f>
        <v>-3.195666948954262</v>
      </c>
      <c r="M71" s="27">
        <f>SQRT((D71*D71)+(H71*H71))</f>
        <v>0.21203159030009058</v>
      </c>
      <c r="N71" s="14"/>
      <c r="O71" s="38">
        <f>POWER(2,-L71)</f>
        <v>9.1620278544619289</v>
      </c>
      <c r="P71" s="26">
        <f>M71/SQRT((COUNT(C69:C71)+COUNT(G69:G71)/2))</f>
        <v>9.9952650217974573E-2</v>
      </c>
    </row>
    <row r="72" spans="2:16">
      <c r="B72" s="33" t="s">
        <v>101</v>
      </c>
      <c r="C72" s="30">
        <v>29.511999130249023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7"/>
    </row>
    <row r="73" spans="2:16">
      <c r="B73" s="33" t="s">
        <v>101</v>
      </c>
      <c r="C73" s="30"/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7"/>
    </row>
    <row r="74" spans="2:16" ht="15.75">
      <c r="B74" s="33" t="s">
        <v>101</v>
      </c>
      <c r="C74" s="30">
        <v>29.259000778198242</v>
      </c>
      <c r="D74" s="4">
        <f>STDEV(C72:C74)</f>
        <v>0.17889685036412889</v>
      </c>
      <c r="E74" s="1">
        <f>AVERAGE(C72:C74)</f>
        <v>29.385499954223633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11.57183329264323</v>
      </c>
      <c r="L74" s="1">
        <f>K74-$K$7</f>
        <v>-4.5608332951863595</v>
      </c>
      <c r="M74" s="27">
        <f>SQRT((D74*D74)+(H74*H74))</f>
        <v>0.19164121157778982</v>
      </c>
      <c r="N74" s="14"/>
      <c r="O74" s="38">
        <f>POWER(2,-L74)</f>
        <v>23.60193592912519</v>
      </c>
      <c r="P74" s="26">
        <f>M74/SQRT((COUNT(C72:C74)+COUNT(G72:G74)/2))</f>
        <v>0.10243653641576358</v>
      </c>
    </row>
    <row r="75" spans="2:16">
      <c r="B75" s="33" t="s">
        <v>102</v>
      </c>
      <c r="C75" s="30">
        <v>33.254001617431641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7"/>
    </row>
    <row r="76" spans="2:16">
      <c r="B76" s="33" t="s">
        <v>102</v>
      </c>
      <c r="C76" s="30">
        <v>33.141998291015625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7"/>
    </row>
    <row r="77" spans="2:16" ht="15.75">
      <c r="B77" s="33" t="s">
        <v>102</v>
      </c>
      <c r="C77" s="30">
        <v>33.560001373291016</v>
      </c>
      <c r="D77" s="4">
        <f>STDEV(C75:C77)</f>
        <v>0.21637435634624924</v>
      </c>
      <c r="E77" s="1">
        <f>AVERAGE(C75:C77)</f>
        <v>33.318667093912758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13.407667160034176</v>
      </c>
      <c r="L77" s="1">
        <f>K77-$K$7</f>
        <v>-2.7249994277954137</v>
      </c>
      <c r="M77" s="27">
        <f>SQRT((D77*D77)+(H77*H77))</f>
        <v>0.21858380138686176</v>
      </c>
      <c r="N77" s="14"/>
      <c r="O77" s="38">
        <f>POWER(2,-L77)</f>
        <v>6.6115999229272173</v>
      </c>
      <c r="P77" s="26">
        <f>M77/SQRT((COUNT(C75:C77)+COUNT(G75:G77)/2))</f>
        <v>0.10304139214545563</v>
      </c>
    </row>
    <row r="78" spans="2:16">
      <c r="B78" s="33" t="s">
        <v>103</v>
      </c>
      <c r="C78" s="30">
        <v>29.106000900268555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7"/>
    </row>
    <row r="79" spans="2:16">
      <c r="B79" s="33" t="s">
        <v>103</v>
      </c>
      <c r="C79" s="30">
        <v>28.931999206542969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7"/>
    </row>
    <row r="80" spans="2:16" ht="15.75">
      <c r="B80" s="33" t="s">
        <v>103</v>
      </c>
      <c r="C80" s="30">
        <v>29.326999664306641</v>
      </c>
      <c r="D80" s="4">
        <f>STDEV(C78:C80)</f>
        <v>0.19796565558988163</v>
      </c>
      <c r="E80" s="1">
        <f>AVERAGE(C78:C80)</f>
        <v>29.121666590372723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10.70266660054525</v>
      </c>
      <c r="L80" s="1">
        <f>K80-$K$7</f>
        <v>-5.4299999872843401</v>
      </c>
      <c r="M80" s="27">
        <f>SQRT((D80*D80)+(H80*H80))</f>
        <v>0.20221635598181809</v>
      </c>
      <c r="N80" s="14"/>
      <c r="O80" s="38">
        <f>POWER(2,-L80)</f>
        <v>43.111474079725141</v>
      </c>
      <c r="P80" s="26">
        <f>M80/SQRT((COUNT(C78:C80)+COUNT(G78:G80)/2))</f>
        <v>9.5325704387717633E-2</v>
      </c>
    </row>
    <row r="81" spans="2:16">
      <c r="B81" s="33" t="s">
        <v>104</v>
      </c>
      <c r="C81" s="30">
        <v>29.819000244140625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7"/>
    </row>
    <row r="82" spans="2:16">
      <c r="B82" s="33" t="s">
        <v>104</v>
      </c>
      <c r="C82" s="30">
        <v>30.257999420166016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7"/>
    </row>
    <row r="83" spans="2:16" ht="15.75">
      <c r="B83" s="33" t="s">
        <v>104</v>
      </c>
      <c r="C83" s="30">
        <v>30.476999282836914</v>
      </c>
      <c r="D83" s="4">
        <f>STDEV(C81:C83)</f>
        <v>0.3350731142416607</v>
      </c>
      <c r="E83" s="1">
        <f>AVERAGE(C81:C83)</f>
        <v>30.184666315714519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11.545000076293945</v>
      </c>
      <c r="L83" s="1">
        <f>K83-$K$7</f>
        <v>-4.5876665115356445</v>
      </c>
      <c r="M83" s="27">
        <f>SQRT((D83*D83)+(H83*H83))</f>
        <v>0.37070253119363</v>
      </c>
      <c r="N83" s="14"/>
      <c r="O83" s="38">
        <f>POWER(2,-L83)</f>
        <v>24.045024840675968</v>
      </c>
      <c r="P83" s="26">
        <f>M83/SQRT((COUNT(C81:C83)+COUNT(G81:G83)/2))</f>
        <v>0.17475084907335564</v>
      </c>
    </row>
    <row r="84" spans="2:16">
      <c r="B84" s="33" t="s">
        <v>105</v>
      </c>
      <c r="C84" s="30">
        <v>30.909999847412109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7"/>
    </row>
    <row r="85" spans="2:16">
      <c r="B85" s="33" t="s">
        <v>105</v>
      </c>
      <c r="C85" s="30">
        <v>31.447999954223633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7"/>
    </row>
    <row r="86" spans="2:16" ht="15.75">
      <c r="B86" s="33" t="s">
        <v>105</v>
      </c>
      <c r="C86" s="30">
        <v>31.701999664306641</v>
      </c>
      <c r="D86" s="4">
        <f>STDEV(C84:C86)</f>
        <v>0.4043974277885512</v>
      </c>
      <c r="E86" s="1">
        <f>AVERAGE(C84:C86)</f>
        <v>31.353333155314129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12.013999938964844</v>
      </c>
      <c r="L86" s="1">
        <f>K86-$K$7</f>
        <v>-4.1186666488647461</v>
      </c>
      <c r="M86" s="27">
        <f>SQRT((D86*D86)+(H86*H86))</f>
        <v>0.40561021242659551</v>
      </c>
      <c r="N86" s="14"/>
      <c r="O86" s="38">
        <f>POWER(2,-L86)</f>
        <v>17.371695309158575</v>
      </c>
      <c r="P86" s="26">
        <f>M86/SQRT((COUNT(C84:C86)+COUNT(G84:G86)/2))</f>
        <v>0.19120648781690783</v>
      </c>
    </row>
    <row r="87" spans="2:16">
      <c r="B87" s="33" t="s">
        <v>106</v>
      </c>
      <c r="C87" s="30">
        <v>28.457000732421875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7"/>
    </row>
    <row r="88" spans="2:16">
      <c r="B88" s="33" t="s">
        <v>106</v>
      </c>
      <c r="C88" s="30">
        <v>28.652999877929688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7"/>
    </row>
    <row r="89" spans="2:16" ht="15.75">
      <c r="B89" s="33" t="s">
        <v>106</v>
      </c>
      <c r="C89" s="30">
        <v>28.892000198364258</v>
      </c>
      <c r="D89" s="4">
        <f>STDEV(C87:C89)</f>
        <v>0.21785367932696562</v>
      </c>
      <c r="E89" s="1">
        <f>AVERAGE(C87:C89)</f>
        <v>28.667333602905273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10.671000162760418</v>
      </c>
      <c r="L89" s="1">
        <f>K89-$K$7</f>
        <v>-5.461666425069172</v>
      </c>
      <c r="M89" s="27">
        <f>SQRT((D89*D89)+(H89*H89))</f>
        <v>0.22536756073146619</v>
      </c>
      <c r="N89" s="14"/>
      <c r="O89" s="38">
        <f>POWER(2,-L89)</f>
        <v>44.068211007686919</v>
      </c>
      <c r="P89" s="26">
        <f>M89/SQRT((COUNT(C87:C89)+COUNT(G87:G89)/2))</f>
        <v>0.10623928696846056</v>
      </c>
    </row>
    <row r="90" spans="2:16">
      <c r="B90" s="33" t="s">
        <v>107</v>
      </c>
      <c r="C90" s="30">
        <v>30.756999969482422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7"/>
    </row>
    <row r="91" spans="2:16">
      <c r="B91" s="33" t="s">
        <v>107</v>
      </c>
      <c r="C91" s="30">
        <v>31.125999450683594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7"/>
    </row>
    <row r="92" spans="2:16" ht="15.75">
      <c r="B92" s="33" t="s">
        <v>107</v>
      </c>
      <c r="C92" s="30">
        <v>30.511999130249023</v>
      </c>
      <c r="D92" s="4">
        <f>STDEV(C90:C92)</f>
        <v>0.30907993082833868</v>
      </c>
      <c r="E92" s="1">
        <f>AVERAGE(C90:C92)</f>
        <v>30.798332850138348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12.729999542236328</v>
      </c>
      <c r="L92" s="1">
        <f>K92-$K$7</f>
        <v>-3.4026670455932617</v>
      </c>
      <c r="M92" s="27">
        <f>SQRT((D92*D92)+(H92*H92))</f>
        <v>0.34635361901807921</v>
      </c>
      <c r="N92" s="14"/>
      <c r="O92" s="38">
        <f>POWER(2,-L92)</f>
        <v>10.575595855695282</v>
      </c>
      <c r="P92" s="26">
        <f>M92/SQRT((COUNT(C90:C92)+COUNT(G90:G92)/2))</f>
        <v>0.1632726617974572</v>
      </c>
    </row>
    <row r="93" spans="2:16">
      <c r="B93" s="33" t="s">
        <v>108</v>
      </c>
      <c r="C93" s="30">
        <v>33.056999206542969</v>
      </c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7"/>
    </row>
    <row r="94" spans="2:16">
      <c r="B94" s="33" t="s">
        <v>108</v>
      </c>
      <c r="C94" s="30">
        <v>33.326000213623047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7"/>
    </row>
    <row r="95" spans="2:16" ht="15.75">
      <c r="B95" s="33" t="s">
        <v>108</v>
      </c>
      <c r="C95" s="30"/>
      <c r="D95" s="4">
        <f>STDEV(C93:C95)</f>
        <v>0.19021243625233372</v>
      </c>
      <c r="E95" s="1">
        <f>AVERAGE(C93:C95)</f>
        <v>33.191499710083008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12.881833394368488</v>
      </c>
      <c r="L95" s="1">
        <f>K95-$K$7</f>
        <v>-3.2508331934611014</v>
      </c>
      <c r="M95" s="27">
        <f>SQRT((D95*D95)+(H95*H95))</f>
        <v>0.19934662372691048</v>
      </c>
      <c r="N95" s="14"/>
      <c r="O95" s="38">
        <f>POWER(2,-L95)</f>
        <v>9.5191528882577554</v>
      </c>
      <c r="P95" s="26">
        <f>M95/SQRT((COUNT(C93:C95)+COUNT(G93:G95)/2))</f>
        <v>0.10655525245660571</v>
      </c>
    </row>
    <row r="96" spans="2:16">
      <c r="B96" s="33" t="s">
        <v>109</v>
      </c>
      <c r="C96" s="30"/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7"/>
    </row>
    <row r="97" spans="2:16">
      <c r="B97" s="33" t="s">
        <v>109</v>
      </c>
      <c r="C97" s="30">
        <v>32.467998504638672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7"/>
    </row>
    <row r="98" spans="2:16" ht="15.75">
      <c r="B98" s="33" t="s">
        <v>109</v>
      </c>
      <c r="C98" s="30">
        <v>31.959999084472656</v>
      </c>
      <c r="D98" s="4">
        <f>STDEV(C96:C98)</f>
        <v>0.35920983483822383</v>
      </c>
      <c r="E98" s="1">
        <f>AVERAGE(C96:C98)</f>
        <v>32.213998794555664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11.853998184204102</v>
      </c>
      <c r="L98" s="1">
        <f>K98-$K$7</f>
        <v>-4.2786684036254883</v>
      </c>
      <c r="M98" s="27">
        <f>SQRT((D98*D98)+(H98*H98))</f>
        <v>0.38094447098251816</v>
      </c>
      <c r="N98" s="14"/>
      <c r="O98" s="38">
        <f>POWER(2,-L98)</f>
        <v>19.409195342967141</v>
      </c>
      <c r="P98" s="26">
        <f>M98/SQRT((COUNT(C96:C98)+COUNT(G96:G98)/2))</f>
        <v>0.20362338482891865</v>
      </c>
    </row>
    <row r="99" spans="2:16">
      <c r="B99" s="33" t="s">
        <v>110</v>
      </c>
      <c r="C99" s="30">
        <v>30.927000045776367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7"/>
    </row>
    <row r="100" spans="2:16">
      <c r="B100" s="33" t="s">
        <v>110</v>
      </c>
      <c r="C100" s="30">
        <v>30.454999923706055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7"/>
    </row>
    <row r="101" spans="2:16" ht="15.75">
      <c r="B101" s="33" t="s">
        <v>110</v>
      </c>
      <c r="C101" s="30">
        <v>30.695999145507813</v>
      </c>
      <c r="D101" s="4">
        <f>STDEV(C99:C101)</f>
        <v>0.236017709811457</v>
      </c>
      <c r="E101" s="1">
        <f>AVERAGE(C99:C101)</f>
        <v>30.69266637166341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10.61199951171875</v>
      </c>
      <c r="L101" s="1">
        <f>K101-$K$7</f>
        <v>-5.5206670761108398</v>
      </c>
      <c r="M101" s="27">
        <f>SQRT((D101*D101)+(H101*H101))</f>
        <v>0.23717024586903745</v>
      </c>
      <c r="N101" s="14"/>
      <c r="O101" s="38">
        <f>POWER(2,-L101)</f>
        <v>45.907789962103564</v>
      </c>
      <c r="P101" s="26">
        <f>M101/SQRT((COUNT(C99:C101)+COUNT(G99:G101)/2))</f>
        <v>0.11180312609978477</v>
      </c>
    </row>
    <row r="102" spans="2:16">
      <c r="B102" s="33" t="s">
        <v>111</v>
      </c>
      <c r="C102" s="30">
        <v>31.687999725341797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7"/>
    </row>
    <row r="103" spans="2:16">
      <c r="B103" s="33" t="s">
        <v>111</v>
      </c>
      <c r="C103" s="30">
        <v>31.636999130249023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7"/>
    </row>
    <row r="104" spans="2:16" ht="15.75">
      <c r="B104" s="33" t="s">
        <v>111</v>
      </c>
      <c r="C104" s="30">
        <v>32.28900146484375</v>
      </c>
      <c r="D104" s="4">
        <f>STDEV(C102:C104)</f>
        <v>0.36260887925805807</v>
      </c>
      <c r="E104" s="1">
        <f>AVERAGE(C102:C104)</f>
        <v>31.871333440144856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12.252667109171547</v>
      </c>
      <c r="L104" s="1">
        <f>K104-$K$7</f>
        <v>-3.8799994786580427</v>
      </c>
      <c r="M104" s="27">
        <f>SQRT((D104*D104)+(H104*H104))</f>
        <v>0.36873504740271168</v>
      </c>
      <c r="N104" s="14"/>
      <c r="O104" s="38">
        <f>POWER(2,-L104)</f>
        <v>14.722997089596053</v>
      </c>
      <c r="P104" s="26">
        <f>M104/SQRT((COUNT(C102:C104)+COUNT(G102:G104)/2))</f>
        <v>0.17382336831973366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2014-04-13T11:10:29Z</dcterms:modified>
</cp:coreProperties>
</file>