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/>
  </bookViews>
  <sheets>
    <sheet name="KONTROLL(Bact)" sheetId="21" r:id="rId1"/>
    <sheet name="PSORIAAS(Bact)" sheetId="13" r:id="rId2"/>
    <sheet name="VITILIIGO(Bact)" sheetId="19" r:id="rId3"/>
  </sheets>
  <calcPr calcId="125725"/>
</workbook>
</file>

<file path=xl/calcChain.xml><?xml version="1.0" encoding="utf-8"?>
<calcChain xmlns="http://schemas.openxmlformats.org/spreadsheetml/2006/main">
  <c r="I83" i="21"/>
  <c r="H83"/>
  <c r="M83" s="1"/>
  <c r="P83" s="1"/>
  <c r="E83"/>
  <c r="D83"/>
  <c r="I80"/>
  <c r="K80" s="1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M50" s="1"/>
  <c r="P50" s="1"/>
  <c r="E50"/>
  <c r="D50"/>
  <c r="I47"/>
  <c r="H47"/>
  <c r="M47" s="1"/>
  <c r="P47" s="1"/>
  <c r="E47"/>
  <c r="D47"/>
  <c r="I44"/>
  <c r="K44" s="1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M14" s="1"/>
  <c r="P14" s="1"/>
  <c r="E14"/>
  <c r="D14"/>
  <c r="I11"/>
  <c r="H11"/>
  <c r="M11" s="1"/>
  <c r="P11" s="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64"/>
  <c r="E164"/>
  <c r="H164"/>
  <c r="I164"/>
  <c r="D167"/>
  <c r="E167"/>
  <c r="H167"/>
  <c r="I167"/>
  <c r="D170"/>
  <c r="E170"/>
  <c r="H170"/>
  <c r="I170"/>
  <c r="D173"/>
  <c r="E173"/>
  <c r="H173"/>
  <c r="I173"/>
  <c r="D176"/>
  <c r="E176"/>
  <c r="H176"/>
  <c r="I176"/>
  <c r="D179"/>
  <c r="E179"/>
  <c r="H179"/>
  <c r="I179"/>
  <c r="D182"/>
  <c r="E182"/>
  <c r="H182"/>
  <c r="I182"/>
  <c r="D185"/>
  <c r="E185"/>
  <c r="H185"/>
  <c r="I185"/>
  <c r="D188"/>
  <c r="E188"/>
  <c r="H188"/>
  <c r="I188"/>
  <c r="D191"/>
  <c r="E191"/>
  <c r="H191"/>
  <c r="I191"/>
  <c r="D194"/>
  <c r="E194"/>
  <c r="H194"/>
  <c r="I194"/>
  <c r="D197"/>
  <c r="E197"/>
  <c r="H197"/>
  <c r="I197"/>
  <c r="D200"/>
  <c r="E200"/>
  <c r="H200"/>
  <c r="I200"/>
  <c r="D203"/>
  <c r="E203"/>
  <c r="H203"/>
  <c r="I203"/>
  <c r="D206"/>
  <c r="E206"/>
  <c r="H206"/>
  <c r="I206"/>
  <c r="D209"/>
  <c r="E209"/>
  <c r="H209"/>
  <c r="I209"/>
  <c r="D212"/>
  <c r="E212"/>
  <c r="H212"/>
  <c r="I212"/>
  <c r="D215"/>
  <c r="E215"/>
  <c r="H215"/>
  <c r="I215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M11" i="19" l="1"/>
  <c r="P11" s="1"/>
  <c r="M14"/>
  <c r="P14" s="1"/>
  <c r="M23"/>
  <c r="P23" s="1"/>
  <c r="M26"/>
  <c r="P26" s="1"/>
  <c r="K56"/>
  <c r="K95"/>
  <c r="L95" s="1"/>
  <c r="O95" s="1"/>
  <c r="K98"/>
  <c r="K101"/>
  <c r="K104"/>
  <c r="M200" i="13"/>
  <c r="P200" s="1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L35"/>
  <c r="O35" s="1"/>
  <c r="L38"/>
  <c r="O38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L62" s="1"/>
  <c r="O62" s="1"/>
  <c r="K65"/>
  <c r="K68"/>
  <c r="K71"/>
  <c r="K74"/>
  <c r="K77"/>
  <c r="K80"/>
  <c r="K83"/>
  <c r="K86"/>
  <c r="K89"/>
  <c r="M101"/>
  <c r="P101" s="1"/>
  <c r="M104"/>
  <c r="P104" s="1"/>
  <c r="K11"/>
  <c r="K14"/>
  <c r="K17"/>
  <c r="K20"/>
  <c r="K23"/>
  <c r="K26"/>
  <c r="K29"/>
  <c r="K32"/>
  <c r="K35"/>
  <c r="K38"/>
  <c r="K4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88" i="13"/>
  <c r="P188" s="1"/>
  <c r="M182"/>
  <c r="P182" s="1"/>
  <c r="M167"/>
  <c r="P167" s="1"/>
  <c r="M152"/>
  <c r="P152" s="1"/>
  <c r="M149"/>
  <c r="P149" s="1"/>
  <c r="M146"/>
  <c r="P146" s="1"/>
  <c r="M131"/>
  <c r="P131" s="1"/>
  <c r="K203"/>
  <c r="K209"/>
  <c r="M212"/>
  <c r="P212" s="1"/>
  <c r="M209"/>
  <c r="P209" s="1"/>
  <c r="M197"/>
  <c r="P197" s="1"/>
  <c r="M164"/>
  <c r="P164" s="1"/>
  <c r="M161"/>
  <c r="P161" s="1"/>
  <c r="K194"/>
  <c r="K191"/>
  <c r="K185"/>
  <c r="K164"/>
  <c r="K155"/>
  <c r="K125"/>
  <c r="K128"/>
  <c r="K215"/>
  <c r="K197"/>
  <c r="M185"/>
  <c r="P185" s="1"/>
  <c r="M176"/>
  <c r="P176" s="1"/>
  <c r="M173"/>
  <c r="P173" s="1"/>
  <c r="K161"/>
  <c r="K158"/>
  <c r="M140"/>
  <c r="P140" s="1"/>
  <c r="M137"/>
  <c r="P137" s="1"/>
  <c r="M128"/>
  <c r="P128" s="1"/>
  <c r="M215"/>
  <c r="P215" s="1"/>
  <c r="K212"/>
  <c r="K206"/>
  <c r="K182"/>
  <c r="K179"/>
  <c r="K173"/>
  <c r="K170"/>
  <c r="K167"/>
  <c r="K149"/>
  <c r="K146"/>
  <c r="K143"/>
  <c r="K137"/>
  <c r="K134"/>
  <c r="K131"/>
  <c r="M125"/>
  <c r="P125" s="1"/>
  <c r="M203"/>
  <c r="P203" s="1"/>
  <c r="K200"/>
  <c r="M191"/>
  <c r="P191" s="1"/>
  <c r="K188"/>
  <c r="M170"/>
  <c r="P170" s="1"/>
  <c r="M155"/>
  <c r="P155" s="1"/>
  <c r="K152"/>
  <c r="M134"/>
  <c r="P134" s="1"/>
  <c r="M206"/>
  <c r="P206" s="1"/>
  <c r="M194"/>
  <c r="P194" s="1"/>
  <c r="M179"/>
  <c r="P179" s="1"/>
  <c r="K176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L95" s="1"/>
  <c r="O95" s="1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L11" s="1"/>
  <c r="O11" s="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19" l="1"/>
  <c r="O53" s="1"/>
  <c r="L41"/>
  <c r="O41" s="1"/>
  <c r="L17"/>
  <c r="O17" s="1"/>
  <c r="L80"/>
  <c r="O80" s="1"/>
  <c r="L101"/>
  <c r="O101" s="1"/>
  <c r="L8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73"/>
  <c r="O173" s="1"/>
  <c r="L212"/>
  <c r="O212" s="1"/>
  <c r="L128"/>
  <c r="O128" s="1"/>
  <c r="L164"/>
  <c r="O164" s="1"/>
  <c r="L191"/>
  <c r="O191" s="1"/>
  <c r="L176"/>
  <c r="O176" s="1"/>
  <c r="L188"/>
  <c r="O188" s="1"/>
  <c r="L143"/>
  <c r="O143" s="1"/>
  <c r="L170"/>
  <c r="O170" s="1"/>
  <c r="L206"/>
  <c r="O206" s="1"/>
  <c r="L215"/>
  <c r="O215" s="1"/>
  <c r="L209"/>
  <c r="O209" s="1"/>
  <c r="L185"/>
  <c r="O185" s="1"/>
  <c r="L137"/>
  <c r="O137" s="1"/>
  <c r="L167"/>
  <c r="O167" s="1"/>
  <c r="L182"/>
  <c r="O182" s="1"/>
  <c r="L161"/>
  <c r="O161" s="1"/>
  <c r="L197"/>
  <c r="O197" s="1"/>
  <c r="L203"/>
  <c r="O203" s="1"/>
  <c r="L155"/>
  <c r="O155" s="1"/>
  <c r="L200"/>
  <c r="O200" s="1"/>
  <c r="L134"/>
  <c r="O134" s="1"/>
  <c r="L149"/>
  <c r="O149" s="1"/>
  <c r="L179"/>
  <c r="O179" s="1"/>
  <c r="L158"/>
  <c r="O158" s="1"/>
  <c r="L125"/>
  <c r="O125" s="1"/>
  <c r="L194"/>
  <c r="O194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<sst xmlns="http://schemas.openxmlformats.org/spreadsheetml/2006/main" count="428" uniqueCount="138">
  <si>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</si>
  <si>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</si>
  <si>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</si>
  <si>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</si>
  <si>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</si>
  <si>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</si>
  <si>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</si>
  <si>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</si>
  <si>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</si>
  <si>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</si>
  <si>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</si>
  <si>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</si>
  <si>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</si>
  <si>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</si>
  <si>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</si>
  <si>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</si>
  <si>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</si>
  <si>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</si>
  <si>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</si>
  <si>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</si>
  <si>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</si>
  <si>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</si>
  <si>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</si>
  <si>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</si>
  <si>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</si>
  <si>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</si>
  <si>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</si>
  <si>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</si>
  <si>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</si>
  <si>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</si>
  <si>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</si>
  <si>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</si>
  <si>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</si>
  <si>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</si>
  <si>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</si>
  <si>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</si>
  <si>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</si>
  <si>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</si>
  <si>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</si>
  <si>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</si>
  <si>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</si>
  <si>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</si>
  <si>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</si>
  <si>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</si>
  <si>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</si>
  <si>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</si>
  <si>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</si>
  <si>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</si>
  <si>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</si>
  <si>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</si>
  <si>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</si>
  <si>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</si>
  <si>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</si>
  <si>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</si>
  <si>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</si>
  <si>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</si>
  <si>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</si>
  <si>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</si>
  <si>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</si>
  <si>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</si>
  <si>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</si>
  <si>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</si>
  <si>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</si>
  <si>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</si>
  <si>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</si>
  <si>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</si>
  <si>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</si>
  <si>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</si>
  <si>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</si>
  <si>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</si>
  <si>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</si>
  <si>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</si>
  <si>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</si>
  <si>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</si>
  <si>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</si>
  <si>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</si>
  <si>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</si>
  <si>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</si>
  <si>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Bact</t>
  </si>
  <si>
    <t>Undetermined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</si>
  <si>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</si>
  <si>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</si>
  <si>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</si>
  <si>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</si>
  <si>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</si>
  <si>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</si>
  <si>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</si>
  <si>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</si>
  <si>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</si>
  <si>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</si>
  <si>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</si>
  <si>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</si>
  <si>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</si>
  <si>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</si>
  <si>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</si>
  <si>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</si>
  <si>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</si>
  <si>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</si>
  <si>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</si>
  <si>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</si>
  <si>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</si>
  <si>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</si>
  <si>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</si>
  <si>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</si>
  <si>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</si>
  <si>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</si>
  <si>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</si>
  <si>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</si>
  <si>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</si>
  <si>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</si>
  <si>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</si>
  <si>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</si>
  <si>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</si>
  <si>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</si>
  <si>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</si>
  <si>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</si>
  <si>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</si>
  <si>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</si>
  <si>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</si>
  <si>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</si>
  <si>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</si>
  <si>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</si>
  <si>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</si>
  <si>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</si>
  <si>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</si>
  <si>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</si>
  <si>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</si>
  <si>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</si>
  <si>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</si>
  <si>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</si>
  <si>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</si>
  <si>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</si>
  <si>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</si>
  <si>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</si>
  <si>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</si>
  <si>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</si>
  <si>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</si>
  <si>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IFNAR1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</si>
</sst>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4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0" fontId="15" fillId="0" borderId="0" xfId="0" applyFon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showGridLines="0" tabSelected="1" workbookViewId="0">
      <selection activeCell="D92" sqref="D92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21.145000457763672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 s="32">
        <v>21.11400032043457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 s="32">
        <v>21.166999816894531</v>
      </c>
      <c r="D7" s="5">
        <f>STDEV(C5:C8)</f>
        <v>2.6626825263260025E-2</v>
      </c>
      <c r="E7" s="1">
        <f>AVERAGE(C5:C8)</f>
        <v>21.142000198364258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7.0930000940958653</v>
      </c>
      <c r="L7" s="1">
        <f>K7-$K$7</f>
        <v>0</v>
      </c>
      <c r="M7" s="29">
        <f>SQRT((D7*D7)+(H7*H7))</f>
        <v>4.3358936426374992E-2</v>
      </c>
      <c r="N7" s="16"/>
      <c r="O7" s="37">
        <f>POWER(2,-L7)</f>
        <v>1</v>
      </c>
      <c r="P7" s="28">
        <f>M7/SQRT((COUNT(C5:C8)+COUNT(G5:G8)/2))</f>
        <v>2.0439598648084114E-2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112</v>
      </c>
      <c r="C9" s="32">
        <v>26.163999557495117</v>
      </c>
      <c r="D9" s="12"/>
      <c r="E9" s="9"/>
      <c r="F9" s="9"/>
      <c r="G9" s="32">
        <v>19.330999374389648</v>
      </c>
      <c r="I9" s="9"/>
      <c r="J9" s="9"/>
      <c r="K9" s="9"/>
      <c r="L9" s="9"/>
      <c r="M9" s="9"/>
      <c r="N9" s="9"/>
      <c r="O9" s="36"/>
    </row>
    <row r="10" spans="2:16">
      <c r="B10" t="s">
        <v>112</v>
      </c>
      <c r="C10" s="32">
        <v>26.030000686645508</v>
      </c>
      <c r="D10" s="11"/>
      <c r="E10" s="9"/>
      <c r="F10" s="9"/>
      <c r="G10" s="32">
        <v>19.381000518798828</v>
      </c>
      <c r="H10" s="11"/>
      <c r="I10" s="9"/>
      <c r="J10" s="9"/>
      <c r="K10" s="9"/>
      <c r="L10" s="9"/>
      <c r="M10" s="9"/>
      <c r="N10" s="9"/>
      <c r="O10" s="36"/>
    </row>
    <row r="11" spans="2:16" ht="15.75">
      <c r="B11" t="s">
        <v>112</v>
      </c>
      <c r="C11" s="32">
        <v>26.100000381469727</v>
      </c>
      <c r="D11" s="5">
        <f>STDEV(C9:C11)</f>
        <v>6.7021823804368608E-2</v>
      </c>
      <c r="E11" s="1">
        <f>AVERAGE(C9:C11)</f>
        <v>26.098000208536785</v>
      </c>
      <c r="F11" s="9"/>
      <c r="G11" s="32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>
        <f>E11-I11</f>
        <v>6.7580000559488944</v>
      </c>
      <c r="L11" s="1">
        <f>K11-$K$7</f>
        <v>-0.33500003814697088</v>
      </c>
      <c r="M11" s="29">
        <f>SQRT((D11*D11)+(H11*H11))</f>
        <v>7.6713321537770843E-2</v>
      </c>
      <c r="N11" s="16"/>
      <c r="O11" s="37">
        <f>POWER(2,-L11)</f>
        <v>1.261377442183917</v>
      </c>
      <c r="P11" s="28">
        <f>M11/SQRT((COUNT(C9:C11)+COUNT(G9:G11)/2))</f>
        <v>3.61630065778012E-2</v>
      </c>
    </row>
    <row r="12" spans="2:16">
      <c r="B12" t="s">
        <v>113</v>
      </c>
      <c r="C12" s="32">
        <v>25.631000518798828</v>
      </c>
      <c r="D12" s="12"/>
      <c r="E12" s="9"/>
      <c r="F12" s="9"/>
      <c r="G12" s="32">
        <v>17.597000122070313</v>
      </c>
      <c r="I12" s="9"/>
      <c r="J12" s="9"/>
      <c r="K12" s="9"/>
      <c r="L12" s="9"/>
      <c r="M12" s="9"/>
      <c r="N12" s="9"/>
      <c r="O12" s="36"/>
    </row>
    <row r="13" spans="2:16">
      <c r="B13" t="s">
        <v>113</v>
      </c>
      <c r="C13" s="32">
        <v>25.554000854492187</v>
      </c>
      <c r="D13" s="11"/>
      <c r="E13" s="9"/>
      <c r="F13" s="9"/>
      <c r="G13" s="32">
        <v>17.632999420166016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113</v>
      </c>
      <c r="C14" s="32">
        <v>25.534999847412109</v>
      </c>
      <c r="D14" s="5">
        <f>STDEV(C12:C14)</f>
        <v>5.0836528009056123E-2</v>
      </c>
      <c r="E14" s="1">
        <f>AVERAGE(C12:C14)</f>
        <v>25.573333740234375</v>
      </c>
      <c r="F14" s="9"/>
      <c r="G14" s="32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>
        <f>E14-I14</f>
        <v>7.9546674092610665</v>
      </c>
      <c r="L14" s="1">
        <f>K14-$K$7</f>
        <v>0.86166731516520123</v>
      </c>
      <c r="M14" s="29">
        <f>SQRT((D14*D14)+(H14*H14))</f>
        <v>5.4301665990790886E-2</v>
      </c>
      <c r="N14" s="16"/>
      <c r="O14" s="37">
        <f>POWER(2,-L14)</f>
        <v>0.55031619272163534</v>
      </c>
      <c r="P14" s="28">
        <f>M14/SQRT((COUNT(C12:C14)+COUNT(G12:G14)/2))</f>
        <v>2.5598050834543442E-2</v>
      </c>
    </row>
    <row r="15" spans="2:16">
      <c r="B15" t="s">
        <v>114</v>
      </c>
      <c r="C15" s="32">
        <v>26.024999618530273</v>
      </c>
      <c r="D15" s="12"/>
      <c r="E15" s="9"/>
      <c r="F15" s="9"/>
      <c r="G15" s="32">
        <v>17.923000335693359</v>
      </c>
      <c r="I15" s="9"/>
      <c r="J15" s="9"/>
      <c r="K15" s="9"/>
      <c r="L15" s="9"/>
      <c r="M15" s="9"/>
      <c r="N15" s="9"/>
      <c r="O15" s="36"/>
    </row>
    <row r="16" spans="2:16">
      <c r="B16" t="s">
        <v>114</v>
      </c>
      <c r="C16" s="32">
        <v>26.01099967956543</v>
      </c>
      <c r="D16" s="11"/>
      <c r="E16" s="9"/>
      <c r="F16" s="9"/>
      <c r="G16" s="32">
        <v>17.88599967956543</v>
      </c>
      <c r="H16" s="11"/>
      <c r="I16" s="9"/>
      <c r="J16" s="9"/>
      <c r="K16" s="9"/>
      <c r="L16" s="9"/>
      <c r="M16" s="9"/>
      <c r="N16" s="9"/>
      <c r="O16" s="36"/>
    </row>
    <row r="17" spans="2:16" ht="15.75">
      <c r="B17" t="s">
        <v>114</v>
      </c>
      <c r="C17" s="32">
        <v>26.187000274658203</v>
      </c>
      <c r="D17" s="5">
        <f>STDEV(C15:C17)</f>
        <v>9.7823327441114868E-2</v>
      </c>
      <c r="E17" s="1">
        <f>AVERAGE(C15:C17)</f>
        <v>26.074333190917969</v>
      </c>
      <c r="F17" s="9"/>
      <c r="G17" s="32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>
        <f>E17-I17</f>
        <v>8.1710001627604179</v>
      </c>
      <c r="L17" s="1">
        <f>K17-$K$7</f>
        <v>1.0780000686645526</v>
      </c>
      <c r="M17" s="29">
        <f>SQRT((D17*D17)+(H17*H17))</f>
        <v>9.9577864274089586E-2</v>
      </c>
      <c r="N17" s="16"/>
      <c r="O17" s="37">
        <f>POWER(2,-L17)</f>
        <v>0.47368501275476516</v>
      </c>
      <c r="P17" s="28">
        <f>M17/SQRT((COUNT(C15:C17)+COUNT(G15:G17)/2))</f>
        <v>4.6941455389521602E-2</v>
      </c>
    </row>
    <row r="18" spans="2:16">
      <c r="B18" t="s">
        <v>115</v>
      </c>
      <c r="C18" s="32">
        <v>24.652999877929688</v>
      </c>
      <c r="D18" s="12"/>
      <c r="E18" s="9"/>
      <c r="F18" s="9"/>
      <c r="G18" s="32">
        <v>16.253000259399414</v>
      </c>
      <c r="I18" s="9"/>
      <c r="J18" s="9"/>
      <c r="K18" s="9"/>
      <c r="L18" s="9"/>
      <c r="M18" s="9"/>
      <c r="N18" s="9"/>
      <c r="O18" s="36"/>
    </row>
    <row r="19" spans="2:16">
      <c r="B19" t="s">
        <v>115</v>
      </c>
      <c r="C19" s="32">
        <v>24.653999328613281</v>
      </c>
      <c r="D19" s="11"/>
      <c r="E19" s="9"/>
      <c r="F19" s="9"/>
      <c r="G19" s="32">
        <v>16.302000045776367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115</v>
      </c>
      <c r="C20" s="32">
        <v>24.74799919128418</v>
      </c>
      <c r="D20" s="5">
        <f>STDEV(C18:C20)</f>
        <v>5.4561651095559931E-2</v>
      </c>
      <c r="E20" s="1">
        <f>AVERAGE(C18:C20)</f>
        <v>24.684999465942383</v>
      </c>
      <c r="F20" s="9"/>
      <c r="G20" s="32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>
        <f>E20-I20</f>
        <v>8.3903325398763009</v>
      </c>
      <c r="L20" s="1">
        <f>K20-$K$7</f>
        <v>1.2973324457804356</v>
      </c>
      <c r="M20" s="29">
        <f>SQRT((D20*D20)+(H20*H20))</f>
        <v>6.679306005473061E-2</v>
      </c>
      <c r="N20" s="16"/>
      <c r="O20" s="37">
        <f>POWER(2,-L20)</f>
        <v>0.40687782330632932</v>
      </c>
      <c r="P20" s="28">
        <f>M20/SQRT((COUNT(C18:C20)+COUNT(G18:G20)/2))</f>
        <v>3.1486550467266887E-2</v>
      </c>
    </row>
    <row r="21" spans="2:16">
      <c r="B21" t="s">
        <v>116</v>
      </c>
      <c r="C21" s="32">
        <v>25.329999923706055</v>
      </c>
      <c r="D21" s="12"/>
      <c r="E21" s="9"/>
      <c r="F21" s="9"/>
      <c r="G21" s="32">
        <v>16.190999984741211</v>
      </c>
      <c r="I21" s="9"/>
      <c r="J21" s="9"/>
      <c r="K21" s="9"/>
      <c r="L21" s="9"/>
      <c r="M21" s="9"/>
      <c r="N21" s="9"/>
      <c r="O21" s="36"/>
    </row>
    <row r="22" spans="2:16">
      <c r="B22" t="s">
        <v>116</v>
      </c>
      <c r="C22" s="32">
        <v>25.128000259399414</v>
      </c>
      <c r="D22" s="11"/>
      <c r="E22" s="9"/>
      <c r="F22" s="9"/>
      <c r="G22" s="32">
        <v>16.264999389648438</v>
      </c>
      <c r="H22" s="11"/>
      <c r="I22" s="9"/>
      <c r="J22" s="9"/>
      <c r="K22" s="9"/>
      <c r="L22" s="9"/>
      <c r="M22" s="9"/>
      <c r="N22" s="9"/>
      <c r="O22" s="36"/>
    </row>
    <row r="23" spans="2:16" ht="15.75">
      <c r="B23" t="s">
        <v>116</v>
      </c>
      <c r="C23" s="32">
        <v>25.363000869750977</v>
      </c>
      <c r="D23" s="5">
        <f>STDEV(C21:C23)</f>
        <v>0.12722566151361542</v>
      </c>
      <c r="E23" s="1">
        <f>AVERAGE(C21:C23)</f>
        <v>25.273667017618816</v>
      </c>
      <c r="F23" s="9"/>
      <c r="G23" s="32">
        <v>16.538999557495117</v>
      </c>
      <c r="H23" s="4">
        <f>STDEV(G21:G23)</f>
        <v>0.18332835139144005</v>
      </c>
      <c r="I23" s="1">
        <f>AVERAGE(G21:G23)</f>
        <v>16.331666310628254</v>
      </c>
      <c r="J23" s="9"/>
      <c r="K23" s="1">
        <f>E23-I23</f>
        <v>8.9420007069905623</v>
      </c>
      <c r="L23" s="1">
        <f>K23-$K$7</f>
        <v>1.849000612894697</v>
      </c>
      <c r="M23" s="29">
        <f>SQRT((D23*D23)+(H23*H23))</f>
        <v>0.22314939697763103</v>
      </c>
      <c r="N23" s="16"/>
      <c r="O23" s="37">
        <f>POWER(2,-L23)</f>
        <v>0.2775845904819193</v>
      </c>
      <c r="P23" s="28">
        <f>M23/SQRT((COUNT(C21:C23)+COUNT(G21:G23)/2))</f>
        <v>0.10519363454704786</v>
      </c>
    </row>
    <row r="24" spans="2:16">
      <c r="B24" t="s">
        <v>117</v>
      </c>
      <c r="C24" s="32">
        <v>26.993999481201172</v>
      </c>
      <c r="D24" s="12"/>
      <c r="E24" s="9"/>
      <c r="F24" s="9"/>
      <c r="G24" s="32">
        <v>17.933000564575195</v>
      </c>
      <c r="I24" s="9"/>
      <c r="J24" s="9"/>
      <c r="K24" s="9"/>
      <c r="L24" s="9"/>
      <c r="M24" s="9"/>
      <c r="N24" s="9"/>
      <c r="O24" s="36"/>
    </row>
    <row r="25" spans="2:16">
      <c r="B25" t="s">
        <v>117</v>
      </c>
      <c r="C25" s="32">
        <v>26.940999984741211</v>
      </c>
      <c r="D25" s="11"/>
      <c r="E25" s="9"/>
      <c r="F25" s="9"/>
      <c r="G25" s="32">
        <v>17.965000152587891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117</v>
      </c>
      <c r="C26" s="32">
        <v>26.957000732421875</v>
      </c>
      <c r="D26" s="5">
        <f>STDEV(C24:C26)</f>
        <v>2.7184180333983496E-2</v>
      </c>
      <c r="E26" s="1">
        <f>AVERAGE(C24:C26)</f>
        <v>26.964000066121418</v>
      </c>
      <c r="F26" s="9"/>
      <c r="G26" s="32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>
        <f>E26-I26</f>
        <v>8.9799995422363281</v>
      </c>
      <c r="L26" s="1">
        <f>K26-$K$7</f>
        <v>1.8869994481404628</v>
      </c>
      <c r="M26" s="29">
        <f>SQRT((D26*D26)+(H26*H26))</f>
        <v>6.8337455194813823E-2</v>
      </c>
      <c r="N26" s="16"/>
      <c r="O26" s="37">
        <f>POWER(2,-L26)</f>
        <v>0.27036879429232408</v>
      </c>
      <c r="P26" s="28">
        <f>M26/SQRT((COUNT(C24:C26)+COUNT(G24:G26)/2))</f>
        <v>3.2214585318189812E-2</v>
      </c>
    </row>
    <row r="27" spans="2:16">
      <c r="B27" t="s">
        <v>118</v>
      </c>
      <c r="C27" s="32">
        <v>26.514999389648438</v>
      </c>
      <c r="D27" s="12"/>
      <c r="E27" s="9"/>
      <c r="F27" s="9"/>
      <c r="G27" s="32">
        <v>17.551000595092773</v>
      </c>
      <c r="I27" s="9"/>
      <c r="J27" s="9"/>
      <c r="K27" s="9"/>
      <c r="L27" s="9"/>
      <c r="M27" s="9"/>
      <c r="N27" s="9"/>
      <c r="O27" s="36"/>
    </row>
    <row r="28" spans="2:16">
      <c r="B28" t="s">
        <v>118</v>
      </c>
      <c r="C28" s="32">
        <v>26.590999603271484</v>
      </c>
      <c r="D28" s="11"/>
      <c r="E28" s="9"/>
      <c r="F28" s="9"/>
      <c r="G28" s="32">
        <v>17.541000366210938</v>
      </c>
      <c r="H28" s="11"/>
      <c r="I28" s="9"/>
      <c r="J28" s="9"/>
      <c r="K28" s="9"/>
      <c r="L28" s="9"/>
      <c r="M28" s="9"/>
      <c r="N28" s="9"/>
      <c r="O28" s="36"/>
    </row>
    <row r="29" spans="2:16" ht="15.75">
      <c r="B29" t="s">
        <v>118</v>
      </c>
      <c r="C29" s="32">
        <v>26.614999771118164</v>
      </c>
      <c r="D29" s="5">
        <f>STDEV(C27:C29)</f>
        <v>5.2204911680652534E-2</v>
      </c>
      <c r="E29" s="1">
        <f>AVERAGE(C27:C29)</f>
        <v>26.573666254679363</v>
      </c>
      <c r="F29" s="9"/>
      <c r="G29" s="32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>
        <f>E29-I29</f>
        <v>9.0109990437825545</v>
      </c>
      <c r="L29" s="1">
        <f>K29-$K$7</f>
        <v>1.9179989496866892</v>
      </c>
      <c r="M29" s="29">
        <f>SQRT((D29*D29)+(H29*H29))</f>
        <v>5.9863959434548288E-2</v>
      </c>
      <c r="N29" s="16"/>
      <c r="O29" s="37">
        <f>POWER(2,-L29)</f>
        <v>0.26462129136875812</v>
      </c>
      <c r="P29" s="28">
        <f>M29/SQRT((COUNT(C27:C29)+COUNT(G27:G29)/2))</f>
        <v>2.8220141109896998E-2</v>
      </c>
    </row>
    <row r="30" spans="2:16">
      <c r="B30" t="s">
        <v>119</v>
      </c>
      <c r="C30" s="32">
        <v>25.284999847412109</v>
      </c>
      <c r="D30" s="12"/>
      <c r="E30" s="9"/>
      <c r="F30" s="9"/>
      <c r="G30" s="32">
        <v>18.277000427246094</v>
      </c>
      <c r="I30" s="9"/>
      <c r="J30" s="9"/>
      <c r="K30" s="9"/>
      <c r="L30" s="9"/>
      <c r="M30" s="9"/>
      <c r="N30" s="9"/>
      <c r="O30" s="36"/>
    </row>
    <row r="31" spans="2:16">
      <c r="B31" t="s">
        <v>119</v>
      </c>
      <c r="C31" s="32">
        <v>25.141000747680664</v>
      </c>
      <c r="D31" s="11"/>
      <c r="E31" s="9"/>
      <c r="F31" s="9"/>
      <c r="G31" s="32">
        <v>18.302000045776367</v>
      </c>
      <c r="H31" s="11"/>
      <c r="I31" s="9"/>
      <c r="J31" s="9"/>
      <c r="K31" s="9"/>
      <c r="L31" s="9"/>
      <c r="M31" s="9"/>
      <c r="N31" s="9"/>
      <c r="O31" s="36"/>
    </row>
    <row r="32" spans="2:16" ht="15.75">
      <c r="B32" t="s">
        <v>119</v>
      </c>
      <c r="C32" s="32">
        <v>25.326999664306641</v>
      </c>
      <c r="D32" s="5">
        <f>STDEV(C30:C32)</f>
        <v>9.7549408274882135E-2</v>
      </c>
      <c r="E32" s="1">
        <f>AVERAGE(C30:C32)</f>
        <v>25.251000086466473</v>
      </c>
      <c r="F32" s="9"/>
      <c r="G32" s="32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>
        <f>E32-I32</f>
        <v>6.9490000406901054</v>
      </c>
      <c r="L32" s="1">
        <f>K32-$K$7</f>
        <v>-0.14400005340575994</v>
      </c>
      <c r="M32" s="29">
        <f>SQRT((D32*D32)+(H32*H32))</f>
        <v>0.10070187675231695</v>
      </c>
      <c r="N32" s="16"/>
      <c r="O32" s="37">
        <f>POWER(2,-L32)</f>
        <v>1.1049645257035452</v>
      </c>
      <c r="P32" s="28">
        <f>M32/SQRT((COUNT(C30:C32)+COUNT(G30:G32)/2))</f>
        <v>4.7471319953183509E-2</v>
      </c>
    </row>
    <row r="33" spans="2:16">
      <c r="B33" t="s">
        <v>120</v>
      </c>
      <c r="C33" s="32"/>
      <c r="D33" s="12"/>
      <c r="E33" s="9"/>
      <c r="F33" s="9"/>
      <c r="G33" s="32">
        <v>18.665000915527344</v>
      </c>
      <c r="I33" s="9"/>
      <c r="J33" s="9"/>
      <c r="K33" s="9"/>
      <c r="L33" s="9"/>
      <c r="M33" s="9"/>
      <c r="N33" s="9"/>
      <c r="O33" s="36"/>
    </row>
    <row r="34" spans="2:16">
      <c r="B34" t="s">
        <v>120</v>
      </c>
      <c r="C34" s="32">
        <v>25.304000854492188</v>
      </c>
      <c r="D34" s="11"/>
      <c r="E34" s="9"/>
      <c r="F34" s="9"/>
      <c r="G34" s="32">
        <v>18.716999053955078</v>
      </c>
      <c r="H34" s="11"/>
      <c r="I34" s="9"/>
      <c r="J34" s="9"/>
      <c r="K34" s="9"/>
      <c r="L34" s="9"/>
      <c r="M34" s="9"/>
      <c r="N34" s="9"/>
      <c r="O34" s="36"/>
    </row>
    <row r="35" spans="2:16" ht="15.75">
      <c r="B35" t="s">
        <v>120</v>
      </c>
      <c r="C35" s="32">
        <v>25.693000793457031</v>
      </c>
      <c r="D35" s="5">
        <f>STDEV(C33:C35)</f>
        <v>0.27506449472319411</v>
      </c>
      <c r="E35" s="1">
        <f>AVERAGE(C33:C35)</f>
        <v>25.498500823974609</v>
      </c>
      <c r="F35" s="9"/>
      <c r="G35" s="32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>
        <f>E35-I35</f>
        <v>6.8321673075358085</v>
      </c>
      <c r="L35" s="1">
        <f>K35-$K$7</f>
        <v>-0.26083278656005682</v>
      </c>
      <c r="M35" s="29">
        <f>SQRT((D35*D35)+(H35*H35))</f>
        <v>0.27957419736602079</v>
      </c>
      <c r="N35" s="16"/>
      <c r="O35" s="37">
        <f>POWER(2,-L35)</f>
        <v>1.1981701411489745</v>
      </c>
      <c r="P35" s="28">
        <f>M35/SQRT((COUNT(C33:C35)+COUNT(G33:G35)/2))</f>
        <v>0.14943869438942392</v>
      </c>
    </row>
    <row r="36" spans="2:16">
      <c r="B36" t="s">
        <v>121</v>
      </c>
      <c r="C36" s="32">
        <v>25.674999237060547</v>
      </c>
      <c r="D36" s="12"/>
      <c r="E36" s="9"/>
      <c r="F36" s="9"/>
      <c r="G36" s="32">
        <v>18.503000259399414</v>
      </c>
      <c r="I36" s="9"/>
      <c r="J36" s="9"/>
      <c r="K36" s="9"/>
      <c r="L36" s="9"/>
      <c r="M36" s="9"/>
      <c r="N36" s="9"/>
      <c r="O36" s="36"/>
    </row>
    <row r="37" spans="2:16">
      <c r="B37" t="s">
        <v>121</v>
      </c>
      <c r="C37" s="32">
        <v>25.825000762939453</v>
      </c>
      <c r="D37" s="11"/>
      <c r="E37" s="9"/>
      <c r="F37" s="9"/>
      <c r="G37" s="32">
        <v>18.485000610351562</v>
      </c>
      <c r="H37" s="11"/>
      <c r="I37" s="9"/>
      <c r="J37" s="9"/>
      <c r="K37" s="9"/>
      <c r="L37" s="9"/>
      <c r="M37" s="9"/>
      <c r="N37" s="9"/>
      <c r="O37" s="36"/>
    </row>
    <row r="38" spans="2:16" ht="15.75">
      <c r="B38" t="s">
        <v>121</v>
      </c>
      <c r="C38" s="32">
        <v>26.027000427246094</v>
      </c>
      <c r="D38" s="5">
        <f>STDEV(C36:C38)</f>
        <v>0.1766395388157592</v>
      </c>
      <c r="E38" s="1">
        <f>AVERAGE(C36:C38)</f>
        <v>25.842333475748699</v>
      </c>
      <c r="F38" s="9"/>
      <c r="G38" s="32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>
        <f>E38-I38</f>
        <v>7.3259995778401716</v>
      </c>
      <c r="L38" s="1">
        <f>K38-$K$7</f>
        <v>0.23299948374430635</v>
      </c>
      <c r="M38" s="29">
        <f>SQRT((D38*D38)+(H38*H38))</f>
        <v>0.1810493695864476</v>
      </c>
      <c r="N38" s="16"/>
      <c r="O38" s="37">
        <f>POWER(2,-L38)</f>
        <v>0.85086403398067478</v>
      </c>
      <c r="P38" s="28">
        <f>M38/SQRT((COUNT(C36:C38)+COUNT(G36:G38)/2))</f>
        <v>8.5347491309417725E-2</v>
      </c>
    </row>
    <row r="39" spans="2:16">
      <c r="B39" t="s">
        <v>122</v>
      </c>
      <c r="C39" s="32">
        <v>26.618999481201172</v>
      </c>
      <c r="D39" s="12"/>
      <c r="E39" s="9"/>
      <c r="F39" s="9"/>
      <c r="G39" s="32">
        <v>19.83799934387207</v>
      </c>
      <c r="I39" s="9"/>
      <c r="J39" s="9"/>
      <c r="K39" s="9"/>
      <c r="L39" s="9"/>
      <c r="M39" s="9"/>
      <c r="N39" s="9"/>
      <c r="O39" s="36"/>
    </row>
    <row r="40" spans="2:16">
      <c r="B40" t="s">
        <v>122</v>
      </c>
      <c r="C40" s="32">
        <v>26.802000045776367</v>
      </c>
      <c r="D40" s="11"/>
      <c r="E40" s="9"/>
      <c r="F40" s="9"/>
      <c r="G40" s="32">
        <v>19.743000030517578</v>
      </c>
      <c r="H40" s="11"/>
      <c r="I40" s="9"/>
      <c r="J40" s="9"/>
      <c r="K40" s="9"/>
      <c r="L40" s="9"/>
      <c r="M40" s="9"/>
      <c r="N40" s="9"/>
      <c r="O40" s="36"/>
    </row>
    <row r="41" spans="2:16" ht="15.75">
      <c r="B41" t="s">
        <v>122</v>
      </c>
      <c r="C41" s="32">
        <v>26.774999618530273</v>
      </c>
      <c r="D41" s="5">
        <f>STDEV(C39:C41)</f>
        <v>9.8787880964730332E-2</v>
      </c>
      <c r="E41" s="1">
        <f>AVERAGE(C39:C41)</f>
        <v>26.73199971516927</v>
      </c>
      <c r="F41" s="9"/>
      <c r="G41" s="32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>
        <f>E41-I41</f>
        <v>6.9596665700276681</v>
      </c>
      <c r="L41" s="1">
        <f>K41-$K$7</f>
        <v>-0.13333352406819721</v>
      </c>
      <c r="M41" s="29">
        <f>SQRT((D41*D41)+(H41*H41))</f>
        <v>0.11404092493693876</v>
      </c>
      <c r="N41" s="16"/>
      <c r="O41" s="37">
        <f>POWER(2,-L41)</f>
        <v>1.096825124702941</v>
      </c>
      <c r="P41" s="28">
        <f>M41/SQRT((COUNT(C39:C41)+COUNT(G39:G41)/2))</f>
        <v>5.3759407570463637E-2</v>
      </c>
    </row>
    <row r="42" spans="2:16">
      <c r="B42" t="s">
        <v>123</v>
      </c>
      <c r="C42" s="32">
        <v>25.065000534057617</v>
      </c>
      <c r="D42" s="12"/>
      <c r="E42" s="9"/>
      <c r="F42" s="9"/>
      <c r="G42" s="32">
        <v>17.965999603271484</v>
      </c>
      <c r="I42" s="9"/>
      <c r="J42" s="9"/>
      <c r="K42" s="9"/>
      <c r="L42" s="9"/>
      <c r="M42" s="9"/>
      <c r="N42" s="9"/>
      <c r="O42" s="36"/>
    </row>
    <row r="43" spans="2:16">
      <c r="B43" t="s">
        <v>123</v>
      </c>
      <c r="C43" s="32">
        <v>25.10099983215332</v>
      </c>
      <c r="D43" s="11"/>
      <c r="E43" s="9"/>
      <c r="F43" s="9"/>
      <c r="G43" s="32">
        <v>18</v>
      </c>
      <c r="H43" s="11"/>
      <c r="I43" s="9"/>
      <c r="J43" s="9"/>
      <c r="K43" s="9"/>
      <c r="L43" s="9"/>
      <c r="M43" s="9"/>
      <c r="N43" s="9"/>
      <c r="O43" s="36"/>
    </row>
    <row r="44" spans="2:16" ht="15.75">
      <c r="B44" t="s">
        <v>123</v>
      </c>
      <c r="C44" s="32"/>
      <c r="D44" s="5">
        <f>STDEV(C42:C44)</f>
        <v>2.5455347801427646E-2</v>
      </c>
      <c r="E44" s="1">
        <f>AVERAGE(C42:C44)</f>
        <v>25.083000183105469</v>
      </c>
      <c r="F44" s="9"/>
      <c r="G44" s="32">
        <v>18.343999862670898</v>
      </c>
      <c r="H44" s="4">
        <f>STDEV(G42:G44)</f>
        <v>0.20911564926343351</v>
      </c>
      <c r="I44" s="1">
        <f>AVERAGE(G42:G44)</f>
        <v>18.103333155314129</v>
      </c>
      <c r="J44" s="9"/>
      <c r="K44" s="1">
        <f>E44-I44</f>
        <v>6.97966702779134</v>
      </c>
      <c r="L44" s="1">
        <f>K44-$K$7</f>
        <v>-0.11333306630452533</v>
      </c>
      <c r="M44" s="29">
        <f>SQRT((D44*D44)+(H44*H44))</f>
        <v>0.21065927346917104</v>
      </c>
      <c r="N44" s="16"/>
      <c r="O44" s="37">
        <f>POWER(2,-L44)</f>
        <v>1.0817244658634178</v>
      </c>
      <c r="P44" s="28">
        <f>M44/SQRT((COUNT(C42:C44)+COUNT(G42:G44)/2))</f>
        <v>0.11260211809547938</v>
      </c>
    </row>
    <row r="45" spans="2:16">
      <c r="B45" t="s">
        <v>124</v>
      </c>
      <c r="C45" s="32">
        <v>26.693000793457031</v>
      </c>
      <c r="D45" s="12"/>
      <c r="E45" s="9"/>
      <c r="F45" s="9"/>
      <c r="G45" s="32">
        <v>19.829999923706055</v>
      </c>
      <c r="I45" s="9"/>
      <c r="J45" s="9"/>
      <c r="K45" s="9"/>
      <c r="L45" s="9"/>
      <c r="M45" s="9"/>
      <c r="N45" s="9"/>
      <c r="O45" s="36"/>
    </row>
    <row r="46" spans="2:16">
      <c r="B46" t="s">
        <v>124</v>
      </c>
      <c r="C46" s="32">
        <v>26.687999725341797</v>
      </c>
      <c r="D46" s="11"/>
      <c r="E46" s="9"/>
      <c r="F46" s="9"/>
      <c r="G46" s="32">
        <v>19.865999221801758</v>
      </c>
      <c r="H46" s="11"/>
      <c r="I46" s="9"/>
      <c r="J46" s="9"/>
      <c r="K46" s="9"/>
      <c r="L46" s="9"/>
      <c r="M46" s="9"/>
      <c r="N46" s="9"/>
      <c r="O46" s="36"/>
    </row>
    <row r="47" spans="2:16" ht="15.75">
      <c r="B47" t="s">
        <v>124</v>
      </c>
      <c r="C47" s="32">
        <v>26.721000671386719</v>
      </c>
      <c r="D47" s="5">
        <f>STDEV(C45:C47)</f>
        <v>1.778607267044667E-2</v>
      </c>
      <c r="E47" s="1">
        <f>AVERAGE(C45:C47)</f>
        <v>26.700667063395183</v>
      </c>
      <c r="F47" s="9"/>
      <c r="G47" s="32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>
        <f>E47-I47</f>
        <v>6.831000645955406</v>
      </c>
      <c r="L47" s="1">
        <f>K47-$K$7</f>
        <v>-0.26199944814045928</v>
      </c>
      <c r="M47" s="29">
        <f>SQRT((D47*D47)+(H47*H47))</f>
        <v>4.5262437216851061E-2</v>
      </c>
      <c r="N47" s="16"/>
      <c r="O47" s="37">
        <f>POWER(2,-L47)</f>
        <v>1.1991394550963388</v>
      </c>
      <c r="P47" s="28">
        <f>M47/SQRT((COUNT(C45:C47)+COUNT(G45:G47)/2))</f>
        <v>2.1336917526043834E-2</v>
      </c>
    </row>
    <row r="48" spans="2:16">
      <c r="B48" t="s">
        <v>125</v>
      </c>
      <c r="C48" s="32">
        <v>25.326000213623047</v>
      </c>
      <c r="D48" s="12"/>
      <c r="E48" s="9"/>
      <c r="F48" s="9"/>
      <c r="G48" s="32">
        <v>18.663000106811523</v>
      </c>
      <c r="I48" s="9"/>
      <c r="J48" s="9"/>
      <c r="K48" s="9"/>
      <c r="L48" s="9"/>
      <c r="M48" s="9"/>
      <c r="N48" s="9"/>
      <c r="O48" s="36"/>
    </row>
    <row r="49" spans="2:16">
      <c r="B49" t="s">
        <v>125</v>
      </c>
      <c r="C49" s="32">
        <v>25.544000625610352</v>
      </c>
      <c r="D49" s="11"/>
      <c r="E49" s="9"/>
      <c r="F49" s="9"/>
      <c r="G49" s="32">
        <v>18.768999099731445</v>
      </c>
      <c r="H49" s="11"/>
      <c r="I49" s="9"/>
      <c r="J49" s="9"/>
      <c r="K49" s="9"/>
      <c r="L49" s="9"/>
      <c r="M49" s="9"/>
      <c r="N49" s="9"/>
      <c r="O49" s="36"/>
    </row>
    <row r="50" spans="2:16" ht="15.75">
      <c r="B50" t="s">
        <v>125</v>
      </c>
      <c r="C50" s="32">
        <v>25.452999114990234</v>
      </c>
      <c r="D50" s="5">
        <f>STDEV(C48:C50)</f>
        <v>0.10949442566500094</v>
      </c>
      <c r="E50" s="1">
        <f>AVERAGE(C48:C50)</f>
        <v>25.440999984741211</v>
      </c>
      <c r="F50" s="9"/>
      <c r="G50" s="32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>
        <f>E50-I50</f>
        <v>6.7406667073567696</v>
      </c>
      <c r="L50" s="1">
        <f>K50-$K$7</f>
        <v>-0.35233338673909564</v>
      </c>
      <c r="M50" s="29">
        <f>SQRT((D50*D50)+(H50*H50))</f>
        <v>0.12463658041327613</v>
      </c>
      <c r="N50" s="16"/>
      <c r="O50" s="37">
        <f>POWER(2,-L50)</f>
        <v>1.276623744719785</v>
      </c>
      <c r="P50" s="28">
        <f>M50/SQRT((COUNT(C48:C50)+COUNT(G48:G50)/2))</f>
        <v>5.8754247462753324E-2</v>
      </c>
    </row>
    <row r="51" spans="2:16">
      <c r="B51" t="s">
        <v>126</v>
      </c>
      <c r="C51" s="32">
        <v>25.898000717163086</v>
      </c>
      <c r="D51" s="12"/>
      <c r="E51" s="9"/>
      <c r="F51" s="9"/>
      <c r="G51" s="32">
        <v>19.392999649047852</v>
      </c>
      <c r="I51" s="9"/>
      <c r="J51" s="9"/>
      <c r="K51" s="9"/>
      <c r="L51" s="9"/>
      <c r="M51" s="9"/>
      <c r="N51" s="9"/>
      <c r="O51" s="36"/>
    </row>
    <row r="52" spans="2:16">
      <c r="B52" t="s">
        <v>126</v>
      </c>
      <c r="C52" s="32">
        <v>25.931999206542969</v>
      </c>
      <c r="D52" s="11"/>
      <c r="E52" s="9"/>
      <c r="F52" s="9"/>
      <c r="G52" s="32">
        <v>19.430999755859375</v>
      </c>
      <c r="H52" s="11"/>
      <c r="I52" s="9"/>
      <c r="J52" s="9"/>
      <c r="K52" s="9"/>
      <c r="L52" s="9"/>
      <c r="M52" s="9"/>
      <c r="N52" s="9"/>
      <c r="O52" s="36"/>
    </row>
    <row r="53" spans="2:16" ht="15.75">
      <c r="B53" t="s">
        <v>126</v>
      </c>
      <c r="C53" s="32">
        <v>26.055000305175781</v>
      </c>
      <c r="D53" s="5">
        <f>STDEV(C51:C53)</f>
        <v>8.2597455752935603E-2</v>
      </c>
      <c r="E53" s="1">
        <f>AVERAGE(C51:C53)</f>
        <v>25.961666742960613</v>
      </c>
      <c r="F53" s="9"/>
      <c r="G53" s="32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>
        <f>E53-I53</f>
        <v>6.53766695658366</v>
      </c>
      <c r="L53" s="1">
        <f>K53-$K$7</f>
        <v>-0.55533313751220525</v>
      </c>
      <c r="M53" s="29">
        <f>SQRT((D53*D53)+(H53*H53))</f>
        <v>8.7265959965965825E-2</v>
      </c>
      <c r="N53" s="16"/>
      <c r="O53" s="37">
        <f>POWER(2,-L53)</f>
        <v>1.4695079230675785</v>
      </c>
      <c r="P53" s="28">
        <f>M53/SQRT((COUNT(C51:C53)+COUNT(G51:G53)/2))</f>
        <v>4.113756803912548E-2</v>
      </c>
    </row>
    <row r="54" spans="2:16">
      <c r="B54" t="s">
        <v>127</v>
      </c>
      <c r="C54" s="32">
        <v>27.704000473022461</v>
      </c>
      <c r="D54" s="12"/>
      <c r="E54" s="9"/>
      <c r="F54" s="9"/>
      <c r="G54" s="32">
        <v>21.812000274658203</v>
      </c>
      <c r="I54" s="9"/>
      <c r="J54" s="9"/>
      <c r="K54" s="9"/>
      <c r="L54" s="9"/>
      <c r="M54" s="9"/>
      <c r="N54" s="9"/>
      <c r="O54" s="36"/>
    </row>
    <row r="55" spans="2:16">
      <c r="B55" t="s">
        <v>127</v>
      </c>
      <c r="C55" s="32">
        <v>27.121000289916992</v>
      </c>
      <c r="D55" s="11"/>
      <c r="E55" s="9"/>
      <c r="F55" s="9"/>
      <c r="G55" s="32">
        <v>21.707000732421875</v>
      </c>
      <c r="H55" s="11"/>
      <c r="I55" s="9"/>
      <c r="J55" s="9"/>
      <c r="K55" s="9"/>
      <c r="L55" s="9"/>
      <c r="M55" s="9"/>
      <c r="N55" s="9"/>
      <c r="O55" s="36"/>
    </row>
    <row r="56" spans="2:16" ht="15.75">
      <c r="B56" t="s">
        <v>127</v>
      </c>
      <c r="C56" s="32">
        <v>27.193000793457031</v>
      </c>
      <c r="D56" s="5">
        <f>STDEV(C54:C56)</f>
        <v>0.31785582647025845</v>
      </c>
      <c r="E56" s="1">
        <f>AVERAGE(C54:C56)</f>
        <v>27.33933385213216</v>
      </c>
      <c r="F56" s="9"/>
      <c r="G56" s="32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>
        <f>E56-I56</f>
        <v>5.5796667734781877</v>
      </c>
      <c r="L56" s="1">
        <f>K56-$K$7</f>
        <v>-1.5133333206176776</v>
      </c>
      <c r="M56" s="29">
        <f>SQRT((D56*D56)+(H56*H56))</f>
        <v>0.32216243671532596</v>
      </c>
      <c r="N56" s="16"/>
      <c r="O56" s="37">
        <f>POWER(2,-L56)</f>
        <v>2.8546884831810178</v>
      </c>
      <c r="P56" s="28">
        <f>M56/SQRT((COUNT(C54:C56)+COUNT(G54:G56)/2))</f>
        <v>0.15186882909665933</v>
      </c>
    </row>
    <row r="57" spans="2:16">
      <c r="B57" t="s">
        <v>128</v>
      </c>
      <c r="C57" s="32">
        <v>26.37299919128418</v>
      </c>
      <c r="D57" s="12"/>
      <c r="E57" s="9"/>
      <c r="F57" s="9"/>
      <c r="G57" s="32">
        <v>19.535999298095703</v>
      </c>
      <c r="I57" s="9"/>
      <c r="J57" s="9"/>
      <c r="K57" s="9"/>
      <c r="L57" s="9"/>
      <c r="M57" s="9"/>
      <c r="N57" s="9"/>
      <c r="O57" s="36"/>
    </row>
    <row r="58" spans="2:16">
      <c r="B58" t="s">
        <v>128</v>
      </c>
      <c r="C58" s="32">
        <v>26.294000625610352</v>
      </c>
      <c r="D58" s="11"/>
      <c r="E58" s="9"/>
      <c r="F58" s="9"/>
      <c r="G58" s="32">
        <v>19.51300048828125</v>
      </c>
      <c r="H58" s="11"/>
      <c r="I58" s="9"/>
      <c r="J58" s="9"/>
      <c r="K58" s="9"/>
      <c r="L58" s="9"/>
      <c r="M58" s="9"/>
      <c r="N58" s="9"/>
      <c r="O58" s="36"/>
    </row>
    <row r="59" spans="2:16" ht="15.75">
      <c r="B59" t="s">
        <v>128</v>
      </c>
      <c r="C59" s="32">
        <v>26.280000686645508</v>
      </c>
      <c r="D59" s="5">
        <f>STDEV(C57:C59)</f>
        <v>5.0142286769037835E-2</v>
      </c>
      <c r="E59" s="1">
        <f>AVERAGE(C57:C59)</f>
        <v>26.315666834513348</v>
      </c>
      <c r="F59" s="9"/>
      <c r="G59" s="32">
        <v>19.458999633789063</v>
      </c>
      <c r="H59" s="4">
        <f>STDEV(G57:G59)</f>
        <v>3.9526332661706125E-2</v>
      </c>
      <c r="I59" s="1">
        <f>AVERAGE(G57:G59)</f>
        <v>19.502666473388672</v>
      </c>
      <c r="J59" s="9"/>
      <c r="K59" s="1">
        <f>E59-I59</f>
        <v>6.8130003611246757</v>
      </c>
      <c r="L59" s="1">
        <f>K59-$K$7</f>
        <v>-0.27999973297118963</v>
      </c>
      <c r="M59" s="29">
        <f>SQRT((D59*D59)+(H59*H59))</f>
        <v>6.3848100176217337E-2</v>
      </c>
      <c r="N59" s="16"/>
      <c r="O59" s="37">
        <f>POWER(2,-L59)</f>
        <v>1.2141946596594122</v>
      </c>
      <c r="P59" s="28">
        <f>M59/SQRT((COUNT(C57:C59)+COUNT(G57:G59)/2))</f>
        <v>3.0098283066987523E-2</v>
      </c>
    </row>
    <row r="60" spans="2:16">
      <c r="B60" t="s">
        <v>129</v>
      </c>
      <c r="C60" s="32">
        <v>25.173999786376953</v>
      </c>
      <c r="D60" s="12"/>
      <c r="E60" s="9"/>
      <c r="F60" s="9"/>
      <c r="G60" s="32">
        <v>18.172000885009766</v>
      </c>
      <c r="I60" s="9"/>
      <c r="J60" s="9"/>
      <c r="K60" s="9"/>
      <c r="L60" s="9"/>
      <c r="M60" s="9"/>
      <c r="N60" s="9"/>
      <c r="O60" s="36"/>
    </row>
    <row r="61" spans="2:16">
      <c r="B61" t="s">
        <v>129</v>
      </c>
      <c r="C61" s="32">
        <v>25.25200080871582</v>
      </c>
      <c r="D61" s="11"/>
      <c r="E61" s="9"/>
      <c r="F61" s="9"/>
      <c r="G61" s="32">
        <v>18.125999450683594</v>
      </c>
      <c r="H61" s="11"/>
      <c r="I61" s="9"/>
      <c r="J61" s="9"/>
      <c r="K61" s="9"/>
      <c r="L61" s="9"/>
      <c r="M61" s="9"/>
      <c r="N61" s="9"/>
      <c r="O61" s="36"/>
    </row>
    <row r="62" spans="2:16" ht="15.75">
      <c r="B62" t="s">
        <v>129</v>
      </c>
      <c r="C62" s="32">
        <v>25.257999420166016</v>
      </c>
      <c r="D62" s="5">
        <f>STDEV(C60:C62)</f>
        <v>4.6861642633635667E-2</v>
      </c>
      <c r="E62" s="1">
        <f>AVERAGE(C60:C62)</f>
        <v>25.228000005086262</v>
      </c>
      <c r="F62" s="9"/>
      <c r="G62" s="32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>
        <f>E62-I62</f>
        <v>7.0789998372395821</v>
      </c>
      <c r="L62" s="1">
        <f>K62-$K$7</f>
        <v>-1.4000256856283144E-2</v>
      </c>
      <c r="M62" s="29">
        <f>SQRT((D62*D62)+(H62*H62))</f>
        <v>5.2201978318248209E-2</v>
      </c>
      <c r="N62" s="16"/>
      <c r="O62" s="37">
        <f>POWER(2,-L62)</f>
        <v>1.0097514773720235</v>
      </c>
      <c r="P62" s="28">
        <f>M62/SQRT((COUNT(C60:C62)+COUNT(G60:G62)/2))</f>
        <v>2.4608248573457624E-2</v>
      </c>
    </row>
    <row r="63" spans="2:16">
      <c r="B63" t="s">
        <v>130</v>
      </c>
      <c r="C63" s="32">
        <v>25.746999740600586</v>
      </c>
      <c r="D63" s="12"/>
      <c r="E63" s="9"/>
      <c r="F63" s="9"/>
      <c r="G63" s="32">
        <v>18.361000061035156</v>
      </c>
      <c r="I63" s="9"/>
      <c r="J63" s="9"/>
      <c r="K63" s="9"/>
      <c r="L63" s="9"/>
      <c r="M63" s="9"/>
      <c r="N63" s="9"/>
      <c r="O63" s="36"/>
    </row>
    <row r="64" spans="2:16">
      <c r="B64" t="s">
        <v>130</v>
      </c>
      <c r="C64" s="32">
        <v>25.520999908447266</v>
      </c>
      <c r="D64" s="11"/>
      <c r="E64" s="9"/>
      <c r="F64" s="9"/>
      <c r="G64" s="32">
        <v>18.319000244140625</v>
      </c>
      <c r="H64" s="11"/>
      <c r="I64" s="9"/>
      <c r="J64" s="9"/>
      <c r="K64" s="9"/>
      <c r="L64" s="9"/>
      <c r="M64" s="9"/>
      <c r="N64" s="9"/>
      <c r="O64" s="36"/>
    </row>
    <row r="65" spans="2:16" ht="15.75">
      <c r="B65" t="s">
        <v>130</v>
      </c>
      <c r="C65" s="32">
        <v>25.677000045776367</v>
      </c>
      <c r="D65" s="5">
        <f>STDEV(C63:C65)</f>
        <v>0.11569494677492131</v>
      </c>
      <c r="E65" s="1">
        <f>AVERAGE(C63:C65)</f>
        <v>25.648333231608074</v>
      </c>
      <c r="F65" s="9"/>
      <c r="G65" s="32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>
        <f>E65-I65</f>
        <v>7.2956663767496757</v>
      </c>
      <c r="L65" s="1">
        <f>K65-$K$7</f>
        <v>0.20266628265381037</v>
      </c>
      <c r="M65" s="29">
        <f>SQRT((D65*D65)+(H65*H65))</f>
        <v>0.11961460154711245</v>
      </c>
      <c r="N65" s="16"/>
      <c r="O65" s="37">
        <f>POWER(2,-L65)</f>
        <v>0.86894316169918084</v>
      </c>
      <c r="P65" s="28">
        <f>M65/SQRT((COUNT(C63:C65)+COUNT(G63:G65)/2))</f>
        <v>5.6386863921926746E-2</v>
      </c>
    </row>
    <row r="66" spans="2:16">
      <c r="B66" t="s">
        <v>131</v>
      </c>
      <c r="C66" s="32">
        <v>25.552999496459961</v>
      </c>
      <c r="D66" s="12"/>
      <c r="E66" s="9"/>
      <c r="F66" s="9"/>
      <c r="G66" s="32">
        <v>18.902999877929688</v>
      </c>
      <c r="I66" s="9"/>
      <c r="J66" s="9"/>
      <c r="K66" s="9"/>
      <c r="L66" s="9"/>
      <c r="M66" s="9"/>
      <c r="N66" s="9"/>
      <c r="O66" s="36"/>
    </row>
    <row r="67" spans="2:16">
      <c r="B67" t="s">
        <v>131</v>
      </c>
      <c r="C67" s="32">
        <v>25.658000946044922</v>
      </c>
      <c r="D67" s="11"/>
      <c r="E67" s="9"/>
      <c r="F67" s="9"/>
      <c r="G67" s="32">
        <v>18.930999755859375</v>
      </c>
      <c r="H67" s="11"/>
      <c r="I67" s="9"/>
      <c r="J67" s="9"/>
      <c r="K67" s="9"/>
      <c r="L67" s="9"/>
      <c r="M67" s="9"/>
      <c r="N67" s="9"/>
      <c r="O67" s="36"/>
    </row>
    <row r="68" spans="2:16" ht="15.75">
      <c r="B68" t="s">
        <v>131</v>
      </c>
      <c r="C68" s="32">
        <v>25.658000946044922</v>
      </c>
      <c r="D68" s="5">
        <f>STDEV(C66:C68)</f>
        <v>6.0622615183178116E-2</v>
      </c>
      <c r="E68" s="1">
        <f>AVERAGE(C66:C68)</f>
        <v>25.623000462849934</v>
      </c>
      <c r="F68" s="9"/>
      <c r="G68" s="32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>
        <f>E68-I68</f>
        <v>6.711334228515625</v>
      </c>
      <c r="L68" s="1">
        <f>K68-$K$7</f>
        <v>-0.38166586558024029</v>
      </c>
      <c r="M68" s="29">
        <f>SQRT((D68*D68)+(H68*H68))</f>
        <v>6.290024699035085E-2</v>
      </c>
      <c r="N68" s="16"/>
      <c r="O68" s="37">
        <f>POWER(2,-L68)</f>
        <v>1.3028453697876687</v>
      </c>
      <c r="P68" s="28">
        <f>M68/SQRT((COUNT(C66:C68)+COUNT(G66:G68)/2))</f>
        <v>2.9651460790123877E-2</v>
      </c>
    </row>
    <row r="69" spans="2:16">
      <c r="B69" t="s">
        <v>132</v>
      </c>
      <c r="C69" s="32">
        <v>25.115999221801758</v>
      </c>
      <c r="D69" s="12"/>
      <c r="E69" s="9"/>
      <c r="F69" s="9"/>
      <c r="G69" s="32">
        <v>18.620000839233398</v>
      </c>
      <c r="I69" s="9"/>
      <c r="J69" s="9"/>
      <c r="K69" s="9"/>
      <c r="L69" s="9"/>
      <c r="M69" s="9"/>
      <c r="N69" s="9"/>
      <c r="O69" s="36"/>
    </row>
    <row r="70" spans="2:16">
      <c r="B70" t="s">
        <v>132</v>
      </c>
      <c r="C70" s="32">
        <v>25.052999496459961</v>
      </c>
      <c r="D70" s="11"/>
      <c r="E70" s="9"/>
      <c r="F70" s="9"/>
      <c r="G70" s="32">
        <v>18.738000869750977</v>
      </c>
      <c r="H70" s="11"/>
      <c r="I70" s="9"/>
      <c r="J70" s="9"/>
      <c r="K70" s="9"/>
      <c r="L70" s="9"/>
      <c r="M70" s="9"/>
      <c r="N70" s="9"/>
      <c r="O70" s="36"/>
    </row>
    <row r="71" spans="2:16" ht="15.75">
      <c r="B71" t="s">
        <v>132</v>
      </c>
      <c r="C71" s="32">
        <v>25.049999237060547</v>
      </c>
      <c r="D71" s="5">
        <f>STDEV(C69:C71)</f>
        <v>3.7269211903495025E-2</v>
      </c>
      <c r="E71" s="1">
        <f>AVERAGE(C69:C71)</f>
        <v>25.072999318440754</v>
      </c>
      <c r="F71" s="9"/>
      <c r="G71" s="32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>
        <f>E71-I71</f>
        <v>6.3906656901041643</v>
      </c>
      <c r="L71" s="1">
        <f>K71-$K$7</f>
        <v>-0.702334403991701</v>
      </c>
      <c r="M71" s="29">
        <f>SQRT((D71*D71)+(H71*H71))</f>
        <v>7.0023696710033306E-2</v>
      </c>
      <c r="N71" s="16"/>
      <c r="O71" s="37">
        <f>POWER(2,-L71)</f>
        <v>1.6271355082229544</v>
      </c>
      <c r="P71" s="28">
        <f>M71/SQRT((COUNT(C69:C71)+COUNT(G69:G71)/2))</f>
        <v>3.3009487191609795E-2</v>
      </c>
    </row>
    <row r="72" spans="2:16">
      <c r="B72" t="s">
        <v>133</v>
      </c>
      <c r="C72" s="32">
        <v>23.454999923706055</v>
      </c>
      <c r="D72" s="12"/>
      <c r="E72" s="9"/>
      <c r="F72" s="9"/>
      <c r="G72" s="32">
        <v>17.370000839233398</v>
      </c>
      <c r="I72" s="9"/>
      <c r="J72" s="9"/>
      <c r="K72" s="9"/>
      <c r="L72" s="9"/>
      <c r="M72" s="9"/>
      <c r="N72" s="9"/>
      <c r="O72" s="36"/>
    </row>
    <row r="73" spans="2:16">
      <c r="B73" t="s">
        <v>133</v>
      </c>
      <c r="C73" s="32">
        <v>23.829999923706055</v>
      </c>
      <c r="D73" s="11"/>
      <c r="E73" s="9"/>
      <c r="F73" s="9"/>
      <c r="G73" s="32">
        <v>17.419000625610352</v>
      </c>
      <c r="H73" s="11"/>
      <c r="I73" s="9"/>
      <c r="J73" s="9"/>
      <c r="K73" s="9"/>
      <c r="L73" s="9"/>
      <c r="M73" s="9"/>
      <c r="N73" s="9"/>
      <c r="O73" s="36"/>
    </row>
    <row r="74" spans="2:16" ht="15.75">
      <c r="B74" t="s">
        <v>133</v>
      </c>
      <c r="C74" s="32">
        <v>23.53700065612793</v>
      </c>
      <c r="D74" s="5">
        <f>STDEV(C72:C74)</f>
        <v>0.19714533172225551</v>
      </c>
      <c r="E74" s="1">
        <f>AVERAGE(C72:C74)</f>
        <v>23.607333501180012</v>
      </c>
      <c r="F74" s="9"/>
      <c r="G74" s="32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>
        <f>E74-I74</f>
        <v>6.2029997507731096</v>
      </c>
      <c r="L74" s="1">
        <f>K74-$K$7</f>
        <v>-0.89000034332275568</v>
      </c>
      <c r="M74" s="29">
        <f>SQRT((D74*D74)+(H74*H74))</f>
        <v>0.19939054971138043</v>
      </c>
      <c r="N74" s="16"/>
      <c r="O74" s="37">
        <f>POWER(2,-L74)</f>
        <v>1.8531765647870466</v>
      </c>
      <c r="P74" s="28">
        <f>M74/SQRT((COUNT(C72:C74)+COUNT(G72:G74)/2))</f>
        <v>9.3993606536953683E-2</v>
      </c>
    </row>
    <row r="75" spans="2:16">
      <c r="B75" t="s">
        <v>134</v>
      </c>
      <c r="C75" s="32">
        <v>24.188999176025391</v>
      </c>
      <c r="D75" s="12"/>
      <c r="E75" s="9"/>
      <c r="F75" s="9"/>
      <c r="G75" s="32">
        <v>18.128000259399414</v>
      </c>
      <c r="I75" s="9"/>
      <c r="J75" s="9"/>
      <c r="K75" s="9"/>
      <c r="L75" s="9"/>
      <c r="M75" s="9"/>
      <c r="N75" s="9"/>
      <c r="O75" s="36"/>
    </row>
    <row r="76" spans="2:16">
      <c r="B76" t="s">
        <v>134</v>
      </c>
      <c r="C76" s="32">
        <v>23.968999862670898</v>
      </c>
      <c r="D76" s="11"/>
      <c r="E76" s="9"/>
      <c r="F76" s="9"/>
      <c r="G76" s="32">
        <v>18.10099983215332</v>
      </c>
      <c r="H76" s="11"/>
      <c r="I76" s="9"/>
      <c r="J76" s="9"/>
      <c r="K76" s="9"/>
      <c r="L76" s="9"/>
      <c r="M76" s="9"/>
      <c r="N76" s="9"/>
      <c r="O76" s="36"/>
    </row>
    <row r="77" spans="2:16" ht="15.75">
      <c r="B77" t="s">
        <v>134</v>
      </c>
      <c r="C77" s="32">
        <v>24.176000595092773</v>
      </c>
      <c r="D77" s="5">
        <f>STDEV(C75:C77)</f>
        <v>0.12343551906825856</v>
      </c>
      <c r="E77" s="1">
        <f>AVERAGE(C75:C77)</f>
        <v>24.11133321126302</v>
      </c>
      <c r="F77" s="9"/>
      <c r="G77" s="32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>
        <f>E77-I77</f>
        <v>5.9959996541341134</v>
      </c>
      <c r="L77" s="1">
        <f>K77-$K$7</f>
        <v>-1.0970004399617519</v>
      </c>
      <c r="M77" s="29">
        <f>SQRT((D77*D77)+(H77*H77))</f>
        <v>0.12417997970302121</v>
      </c>
      <c r="N77" s="16"/>
      <c r="O77" s="37">
        <f>POWER(2,-L77)</f>
        <v>2.1390948281050011</v>
      </c>
      <c r="P77" s="28">
        <f>M77/SQRT((COUNT(C75:C77)+COUNT(G75:G77)/2))</f>
        <v>5.8539003823742761E-2</v>
      </c>
    </row>
    <row r="78" spans="2:16">
      <c r="B78" t="s">
        <v>135</v>
      </c>
      <c r="C78" s="32">
        <v>25.441999435424805</v>
      </c>
      <c r="D78" s="12"/>
      <c r="E78" s="9"/>
      <c r="F78" s="9"/>
      <c r="G78" s="32">
        <v>19.239999771118164</v>
      </c>
      <c r="I78" s="9"/>
      <c r="J78" s="9"/>
      <c r="K78" s="9"/>
      <c r="L78" s="9"/>
      <c r="M78" s="9"/>
      <c r="N78" s="9"/>
      <c r="O78" s="36"/>
    </row>
    <row r="79" spans="2:16">
      <c r="B79" t="s">
        <v>135</v>
      </c>
      <c r="C79" s="32">
        <v>25.406000137329102</v>
      </c>
      <c r="D79" s="11"/>
      <c r="E79" s="9"/>
      <c r="F79" s="9"/>
      <c r="G79" s="32">
        <v>19.315999984741211</v>
      </c>
      <c r="H79" s="11"/>
      <c r="I79" s="9"/>
      <c r="J79" s="9"/>
      <c r="K79" s="9"/>
      <c r="L79" s="9"/>
      <c r="M79" s="9"/>
      <c r="N79" s="9"/>
      <c r="O79" s="36"/>
    </row>
    <row r="80" spans="2:16" ht="15.75">
      <c r="B80" t="s">
        <v>135</v>
      </c>
      <c r="C80" s="32">
        <v>25.455999374389648</v>
      </c>
      <c r="D80" s="5">
        <f>STDEV(C78:C80)</f>
        <v>2.5793640886335428E-2</v>
      </c>
      <c r="E80" s="1">
        <f>AVERAGE(C78:C80)</f>
        <v>25.434666315714519</v>
      </c>
      <c r="F80" s="9"/>
      <c r="G80" s="32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>
        <f>E80-I80</f>
        <v>6.1393330891927107</v>
      </c>
      <c r="L80" s="1">
        <f>K80-$K$7</f>
        <v>-0.95366700490315459</v>
      </c>
      <c r="M80" s="29">
        <f>SQRT((D80*D80)+(H80*H80))</f>
        <v>5.4869435463730791E-2</v>
      </c>
      <c r="N80" s="16"/>
      <c r="O80" s="37">
        <f>POWER(2,-L80)</f>
        <v>1.9367892875887427</v>
      </c>
      <c r="P80" s="28">
        <f>M80/SQRT((COUNT(C78:C80)+COUNT(G78:G80)/2))</f>
        <v>2.5865699930854455E-2</v>
      </c>
    </row>
    <row r="81" spans="2:16">
      <c r="B81" t="s">
        <v>136</v>
      </c>
      <c r="C81" s="32">
        <v>26.492000579833984</v>
      </c>
      <c r="D81" s="12"/>
      <c r="E81" s="9"/>
      <c r="F81" s="9"/>
      <c r="G81" s="32">
        <v>20.565000534057617</v>
      </c>
      <c r="I81" s="9"/>
      <c r="J81" s="9"/>
      <c r="K81" s="9"/>
      <c r="L81" s="9"/>
      <c r="M81" s="9"/>
      <c r="N81" s="9"/>
      <c r="O81" s="36"/>
    </row>
    <row r="82" spans="2:16">
      <c r="B82" t="s">
        <v>136</v>
      </c>
      <c r="C82" s="32">
        <v>26.318000793457031</v>
      </c>
      <c r="D82" s="11"/>
      <c r="E82" s="9"/>
      <c r="F82" s="9"/>
      <c r="G82" s="32">
        <v>20.601999282836914</v>
      </c>
      <c r="H82" s="11"/>
      <c r="I82" s="9"/>
      <c r="J82" s="9"/>
      <c r="K82" s="9"/>
      <c r="L82" s="9"/>
      <c r="M82" s="9"/>
      <c r="N82" s="9"/>
      <c r="O82" s="36"/>
    </row>
    <row r="83" spans="2:16" ht="15.75">
      <c r="B83" t="s">
        <v>136</v>
      </c>
      <c r="C83" s="32">
        <v>26.298000335693359</v>
      </c>
      <c r="D83" s="5">
        <f>STDEV(C81:C83)</f>
        <v>0.10670210767724932</v>
      </c>
      <c r="E83" s="1">
        <f>AVERAGE(C81:C83)</f>
        <v>26.369333902994793</v>
      </c>
      <c r="F83" s="9"/>
      <c r="G83" s="32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>
        <f>E83-I83</f>
        <v>5.7660007476806641</v>
      </c>
      <c r="L83" s="1">
        <f>K83-$K$7</f>
        <v>-1.3269993464152012</v>
      </c>
      <c r="M83" s="29">
        <f>SQRT((D83*D83)+(H83*H83))</f>
        <v>0.11361179375144713</v>
      </c>
      <c r="N83" s="16"/>
      <c r="O83" s="37">
        <f>POWER(2,-L83)</f>
        <v>2.5088032724774303</v>
      </c>
      <c r="P83" s="28">
        <f>M83/SQRT((COUNT(C81:C83)+COUNT(G81:G83)/2))</f>
        <v>5.355711318961047E-2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topLeftCell="A193" workbookViewId="0">
      <selection activeCell="O92" sqref="O92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21.145000457763672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 s="32">
        <v>21.11400032043457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 s="32">
        <v>21.166999816894531</v>
      </c>
      <c r="D7" s="5">
        <f>STDEV(C5:C8)</f>
        <v>2.6626825263260025E-2</v>
      </c>
      <c r="E7" s="1">
        <f>AVERAGE(C5:C8)</f>
        <v>21.142000198364258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7.0930000940958653</v>
      </c>
      <c r="L7" s="1">
        <f>K7-$K$7</f>
        <v>0</v>
      </c>
      <c r="M7" s="29">
        <f>SQRT((D7*D7)+(H7*H7))</f>
        <v>4.3358936426374992E-2</v>
      </c>
      <c r="N7" s="16"/>
      <c r="O7" s="37">
        <f>POWER(2,-L7)</f>
        <v>1</v>
      </c>
      <c r="P7" s="28">
        <f>M7/SQRT((COUNT(C5:C8)+COUNT(G5:G8)/2))</f>
        <v>2.0439598648084114E-2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9</v>
      </c>
      <c r="C9" s="32">
        <v>26.117000579833984</v>
      </c>
      <c r="D9" s="12"/>
      <c r="E9" s="9"/>
      <c r="F9" s="9"/>
      <c r="G9" s="32">
        <v>17.246000289916992</v>
      </c>
      <c r="I9" s="9"/>
      <c r="J9" s="9"/>
      <c r="K9" s="9"/>
      <c r="L9" s="9"/>
      <c r="M9" s="9"/>
      <c r="N9" s="9"/>
      <c r="O9" s="36"/>
    </row>
    <row r="10" spans="2:16">
      <c r="B10" t="s">
        <v>9</v>
      </c>
      <c r="C10" s="32">
        <v>26.204999923706055</v>
      </c>
      <c r="D10" s="11"/>
      <c r="E10" s="9"/>
      <c r="F10" s="9"/>
      <c r="G10" s="32">
        <v>17.49799919128418</v>
      </c>
      <c r="H10" s="11"/>
      <c r="I10" s="9"/>
      <c r="J10" s="9"/>
      <c r="K10" s="9"/>
      <c r="L10" s="9"/>
      <c r="M10" s="9"/>
      <c r="N10" s="9"/>
      <c r="O10" s="36"/>
    </row>
    <row r="11" spans="2:16" ht="15.75">
      <c r="B11" t="s">
        <v>9</v>
      </c>
      <c r="C11" s="32">
        <v>26.170000076293945</v>
      </c>
      <c r="D11" s="5">
        <f>STDEV(C9:C11)</f>
        <v>4.4305418152101199E-2</v>
      </c>
      <c r="E11" s="1">
        <f>AVERAGE(C9:C11)</f>
        <v>26.164000193277996</v>
      </c>
      <c r="F11" s="9"/>
      <c r="G11" s="32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8.849333445231121</v>
      </c>
      <c r="L11" s="1">
        <f>K11-$K$7</f>
        <v>1.7563333511352557</v>
      </c>
      <c r="M11" s="29">
        <f>SQRT((D11*D11)+(H11*H11))</f>
        <v>0.16643331323894123</v>
      </c>
      <c r="N11" s="16"/>
      <c r="O11" s="37">
        <f>POWER(2,-L11)</f>
        <v>0.29599950100222172</v>
      </c>
      <c r="P11" s="28">
        <f>M11/SQRT((COUNT(C9:C11)+COUNT(G9:G11)/2))</f>
        <v>7.8457416271066768E-2</v>
      </c>
    </row>
    <row r="12" spans="2:16">
      <c r="B12" t="s">
        <v>10</v>
      </c>
      <c r="C12" s="32">
        <v>27.381000518798828</v>
      </c>
      <c r="D12" s="12"/>
      <c r="E12" s="9"/>
      <c r="F12" s="9"/>
      <c r="G12" s="32">
        <v>19.156000137329102</v>
      </c>
      <c r="I12" s="9"/>
      <c r="J12" s="9"/>
      <c r="K12" s="9"/>
      <c r="L12" s="9"/>
      <c r="M12" s="9"/>
      <c r="N12" s="9"/>
      <c r="O12" s="36"/>
    </row>
    <row r="13" spans="2:16">
      <c r="B13" t="s">
        <v>10</v>
      </c>
      <c r="C13" s="32">
        <v>27.618000030517578</v>
      </c>
      <c r="D13" s="11"/>
      <c r="E13" s="9"/>
      <c r="F13" s="9"/>
      <c r="G13" s="32">
        <v>19.131999969482422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10</v>
      </c>
      <c r="C14" s="32">
        <v>27.538999557495117</v>
      </c>
      <c r="D14" s="5">
        <f>STDEV(C12:C14)</f>
        <v>0.12067417531079985</v>
      </c>
      <c r="E14" s="1">
        <f>AVERAGE(C12:C14)</f>
        <v>27.512666702270508</v>
      </c>
      <c r="F14" s="9"/>
      <c r="G14" s="32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>
        <f>E14-I14</f>
        <v>8.3696664174397775</v>
      </c>
      <c r="L14" s="1">
        <f>K14-$K$7</f>
        <v>1.2766663233439122</v>
      </c>
      <c r="M14" s="29">
        <f>SQRT((D14*D14)+(H14*H14))</f>
        <v>0.12128172662326228</v>
      </c>
      <c r="N14" s="16"/>
      <c r="O14" s="37">
        <f>POWER(2,-L14)</f>
        <v>0.41274815651412405</v>
      </c>
      <c r="P14" s="28">
        <f>M14/SQRT((COUNT(C12:C14)+COUNT(G12:G14)/2))</f>
        <v>5.7172754219547872E-2</v>
      </c>
    </row>
    <row r="15" spans="2:16">
      <c r="B15" t="s">
        <v>11</v>
      </c>
      <c r="C15" s="32">
        <v>25.604000091552734</v>
      </c>
      <c r="D15" s="12"/>
      <c r="E15" s="9"/>
      <c r="F15" s="9"/>
      <c r="G15" s="32">
        <v>17.496000289916992</v>
      </c>
      <c r="I15" s="9"/>
      <c r="J15" s="9"/>
      <c r="K15" s="9"/>
      <c r="L15" s="9"/>
      <c r="M15" s="9"/>
      <c r="N15" s="9"/>
      <c r="O15" s="36"/>
    </row>
    <row r="16" spans="2:16">
      <c r="B16" t="s">
        <v>11</v>
      </c>
      <c r="C16" s="32">
        <v>25.694999694824219</v>
      </c>
      <c r="D16" s="11"/>
      <c r="E16" s="9"/>
      <c r="F16" s="9"/>
      <c r="G16" s="32">
        <v>17.554000854492187</v>
      </c>
      <c r="H16" s="11"/>
      <c r="I16" s="9"/>
      <c r="J16" s="9"/>
      <c r="K16" s="9"/>
      <c r="L16" s="9"/>
      <c r="M16" s="9"/>
      <c r="N16" s="9"/>
      <c r="O16" s="36"/>
    </row>
    <row r="17" spans="2:16" ht="15.75">
      <c r="B17" t="s">
        <v>11</v>
      </c>
      <c r="C17" s="32">
        <v>25.652000427246094</v>
      </c>
      <c r="D17" s="5">
        <f>STDEV(C15:C17)</f>
        <v>4.5522699529095614E-2</v>
      </c>
      <c r="E17" s="1">
        <f>AVERAGE(C15:C17)</f>
        <v>25.650333404541016</v>
      </c>
      <c r="F17" s="9"/>
      <c r="G17" s="32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8.1229998270670585</v>
      </c>
      <c r="L17" s="1">
        <f>K17-$K$7</f>
        <v>1.0299997329711932</v>
      </c>
      <c r="M17" s="29">
        <f>SQRT((D17*D17)+(H17*H17))</f>
        <v>5.4126345580847925E-2</v>
      </c>
      <c r="N17" s="16"/>
      <c r="O17" s="37">
        <f>POWER(2,-L17)</f>
        <v>0.48971023943405279</v>
      </c>
      <c r="P17" s="28">
        <f>M17/SQRT((COUNT(C15:C17)+COUNT(G15:G17)/2))</f>
        <v>2.5515404000709393E-2</v>
      </c>
    </row>
    <row r="18" spans="2:16">
      <c r="B18" t="s">
        <v>12</v>
      </c>
      <c r="C18" s="32">
        <v>24.840000152587891</v>
      </c>
      <c r="D18" s="12"/>
      <c r="E18" s="9"/>
      <c r="F18" s="9"/>
      <c r="G18" s="32">
        <v>17.917999267578125</v>
      </c>
      <c r="I18" s="9"/>
      <c r="J18" s="9"/>
      <c r="K18" s="9"/>
      <c r="L18" s="9"/>
      <c r="M18" s="9"/>
      <c r="N18" s="9"/>
      <c r="O18" s="36"/>
    </row>
    <row r="19" spans="2:16">
      <c r="B19" t="s">
        <v>12</v>
      </c>
      <c r="C19" s="32">
        <v>24.875</v>
      </c>
      <c r="D19" s="11"/>
      <c r="E19" s="9"/>
      <c r="F19" s="9"/>
      <c r="G19" s="32">
        <v>17.933000564575195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12</v>
      </c>
      <c r="C20" s="32">
        <v>24.857000350952148</v>
      </c>
      <c r="D20" s="5">
        <f>STDEV(C18:C20)</f>
        <v>1.7502301892136345E-2</v>
      </c>
      <c r="E20" s="1">
        <f>AVERAGE(C18:C20)</f>
        <v>24.857333501180012</v>
      </c>
      <c r="F20" s="9"/>
      <c r="G20" s="32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>
        <f>E20-I20</f>
        <v>6.9286670684814453</v>
      </c>
      <c r="L20" s="1">
        <f>K20-$K$7</f>
        <v>-0.16433302561441998</v>
      </c>
      <c r="M20" s="29">
        <f>SQRT((D20*D20)+(H20*H20))</f>
        <v>1.9815922435569525E-2</v>
      </c>
      <c r="N20" s="16"/>
      <c r="O20" s="37">
        <f>POWER(2,-L20)</f>
        <v>1.1206478699486557</v>
      </c>
      <c r="P20" s="28">
        <f>M20/SQRT((COUNT(C18:C20)+COUNT(G18:G20)/2))</f>
        <v>9.3413154197719058E-3</v>
      </c>
    </row>
    <row r="21" spans="2:16">
      <c r="B21" t="s">
        <v>13</v>
      </c>
      <c r="C21" s="32">
        <v>25.577999114990234</v>
      </c>
      <c r="D21" s="12"/>
      <c r="E21" s="9"/>
      <c r="F21" s="9"/>
      <c r="G21" s="32">
        <v>16.947999954223633</v>
      </c>
      <c r="I21" s="9"/>
      <c r="J21" s="9"/>
      <c r="K21" s="9"/>
      <c r="L21" s="9"/>
      <c r="M21" s="9"/>
      <c r="N21" s="9"/>
      <c r="O21" s="36"/>
    </row>
    <row r="22" spans="2:16">
      <c r="B22" t="s">
        <v>13</v>
      </c>
      <c r="C22" s="32">
        <v>25.493999481201172</v>
      </c>
      <c r="D22" s="11"/>
      <c r="E22" s="9"/>
      <c r="F22" s="9"/>
      <c r="G22" s="32">
        <v>16.936000823974609</v>
      </c>
      <c r="H22" s="11"/>
      <c r="I22" s="9"/>
      <c r="J22" s="9"/>
      <c r="K22" s="9"/>
      <c r="L22" s="9"/>
      <c r="M22" s="9"/>
      <c r="N22" s="9"/>
      <c r="O22" s="36"/>
    </row>
    <row r="23" spans="2:16" ht="15.75">
      <c r="B23" t="s">
        <v>13</v>
      </c>
      <c r="C23" s="32">
        <v>25.555999755859375</v>
      </c>
      <c r="D23" s="5">
        <f>STDEV(C21:C23)</f>
        <v>4.3558283438319287E-2</v>
      </c>
      <c r="E23" s="1">
        <f>AVERAGE(C21:C23)</f>
        <v>25.542666117350262</v>
      </c>
      <c r="F23" s="9"/>
      <c r="G23" s="32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8.5673325856526716</v>
      </c>
      <c r="L23" s="1">
        <f>K23-$K$7</f>
        <v>1.4743324915568063</v>
      </c>
      <c r="M23" s="29">
        <f>SQRT((D23*D23)+(H23*H23))</f>
        <v>7.2571440830715442E-2</v>
      </c>
      <c r="N23" s="16"/>
      <c r="O23" s="37">
        <f>POWER(2,-L23)</f>
        <v>0.35989987553459252</v>
      </c>
      <c r="P23" s="28">
        <f>M23/SQRT((COUNT(C21:C23)+COUNT(G21:G23)/2))</f>
        <v>3.4210505287918129E-2</v>
      </c>
    </row>
    <row r="24" spans="2:16">
      <c r="B24" t="s">
        <v>14</v>
      </c>
      <c r="C24" s="32">
        <v>24.763999938964844</v>
      </c>
      <c r="D24" s="12"/>
      <c r="E24" s="9"/>
      <c r="F24" s="9"/>
      <c r="G24" s="32">
        <v>17.853000640869141</v>
      </c>
      <c r="I24" s="9"/>
      <c r="J24" s="9"/>
      <c r="K24" s="9"/>
      <c r="L24" s="9"/>
      <c r="M24" s="9"/>
      <c r="N24" s="9"/>
      <c r="O24" s="36"/>
    </row>
    <row r="25" spans="2:16">
      <c r="B25" t="s">
        <v>14</v>
      </c>
      <c r="C25" s="32">
        <v>24.881000518798828</v>
      </c>
      <c r="D25" s="11"/>
      <c r="E25" s="9"/>
      <c r="F25" s="9"/>
      <c r="G25" s="32">
        <v>17.919000625610352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14</v>
      </c>
      <c r="C26" s="32">
        <v>24.900999069213867</v>
      </c>
      <c r="D26" s="5">
        <f>STDEV(C24:C26)</f>
        <v>7.400207135522209E-2</v>
      </c>
      <c r="E26" s="1">
        <f>AVERAGE(C24:C26)</f>
        <v>24.848666508992512</v>
      </c>
      <c r="F26" s="9"/>
      <c r="G26" s="32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>
        <f>E26-I26</f>
        <v>6.9443327585856096</v>
      </c>
      <c r="L26" s="1">
        <f>K26-$K$7</f>
        <v>-0.14866733551025568</v>
      </c>
      <c r="M26" s="29">
        <f>SQRT((D26*D26)+(H26*H26))</f>
        <v>8.7026522488936067E-2</v>
      </c>
      <c r="N26" s="16"/>
      <c r="O26" s="37">
        <f>POWER(2,-L26)</f>
        <v>1.1085449997792298</v>
      </c>
      <c r="P26" s="28">
        <f>M26/SQRT((COUNT(C24:C26)+COUNT(G24:G26)/2))</f>
        <v>4.1024696130006852E-2</v>
      </c>
    </row>
    <row r="27" spans="2:16">
      <c r="B27" t="s">
        <v>15</v>
      </c>
      <c r="C27" s="32">
        <v>26.884000778198242</v>
      </c>
      <c r="D27" s="12"/>
      <c r="E27" s="9"/>
      <c r="F27" s="9"/>
      <c r="G27" s="32">
        <v>17.454000473022461</v>
      </c>
      <c r="I27" s="9"/>
      <c r="J27" s="9"/>
      <c r="K27" s="9"/>
      <c r="L27" s="9"/>
      <c r="M27" s="9"/>
      <c r="N27" s="9"/>
      <c r="O27" s="36"/>
    </row>
    <row r="28" spans="2:16">
      <c r="B28" t="s">
        <v>15</v>
      </c>
      <c r="C28" s="32">
        <v>26.735000610351563</v>
      </c>
      <c r="D28" s="11"/>
      <c r="E28" s="9"/>
      <c r="F28" s="9"/>
      <c r="G28" s="32"/>
      <c r="H28" s="11"/>
      <c r="I28" s="9"/>
      <c r="J28" s="9"/>
      <c r="K28" s="9"/>
      <c r="L28" s="9"/>
      <c r="M28" s="9"/>
      <c r="N28" s="9"/>
      <c r="O28" s="36"/>
    </row>
    <row r="29" spans="2:16" ht="15.75">
      <c r="B29" t="s">
        <v>15</v>
      </c>
      <c r="C29" s="32">
        <v>26.740999221801758</v>
      </c>
      <c r="D29" s="5">
        <f>STDEV(C27:C29)</f>
        <v>8.4346980275413569E-2</v>
      </c>
      <c r="E29" s="1">
        <f>AVERAGE(C27:C29)</f>
        <v>26.786666870117187</v>
      </c>
      <c r="F29" s="9"/>
      <c r="G29" s="32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9.2706670761108398</v>
      </c>
      <c r="L29" s="1">
        <f>K29-$K$7</f>
        <v>2.1776669820149746</v>
      </c>
      <c r="M29" s="29">
        <f>SQRT((D29*D29)+(H29*H29))</f>
        <v>0.12166447586089803</v>
      </c>
      <c r="N29" s="16"/>
      <c r="O29" s="37">
        <f>POWER(2,-L29)</f>
        <v>0.22103289800712228</v>
      </c>
      <c r="P29" s="28">
        <f>M29/SQRT((COUNT(C27:C29)+COUNT(G27:G29)/2))</f>
        <v>6.0832237930449014E-2</v>
      </c>
    </row>
    <row r="30" spans="2:16">
      <c r="B30" t="s">
        <v>16</v>
      </c>
      <c r="C30" s="32">
        <v>25.715999603271484</v>
      </c>
      <c r="D30" s="12"/>
      <c r="E30" s="9"/>
      <c r="F30" s="9"/>
      <c r="G30" s="32">
        <v>17.952999114990234</v>
      </c>
      <c r="I30" s="9"/>
      <c r="J30" s="9"/>
      <c r="K30" s="9"/>
      <c r="L30" s="9"/>
      <c r="M30" s="9"/>
      <c r="N30" s="9"/>
      <c r="O30" s="36"/>
    </row>
    <row r="31" spans="2:16">
      <c r="B31" t="s">
        <v>16</v>
      </c>
      <c r="C31" s="32">
        <v>25.886999130249023</v>
      </c>
      <c r="D31" s="11"/>
      <c r="E31" s="9"/>
      <c r="F31" s="9"/>
      <c r="G31" s="32">
        <v>18</v>
      </c>
      <c r="H31" s="11"/>
      <c r="I31" s="9"/>
      <c r="J31" s="9"/>
      <c r="K31" s="9"/>
      <c r="L31" s="9"/>
      <c r="M31" s="9"/>
      <c r="N31" s="9"/>
      <c r="O31" s="36"/>
    </row>
    <row r="32" spans="2:16" ht="15.75">
      <c r="B32" t="s">
        <v>16</v>
      </c>
      <c r="C32" s="32">
        <v>25.986000061035156</v>
      </c>
      <c r="D32" s="5">
        <f>STDEV(C30:C32)</f>
        <v>0.13659079380620492</v>
      </c>
      <c r="E32" s="1">
        <f>AVERAGE(C30:C32)</f>
        <v>25.862999598185223</v>
      </c>
      <c r="F32" s="9"/>
      <c r="G32" s="32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>
        <f>E32-I32</f>
        <v>7.8366667429606132</v>
      </c>
      <c r="L32" s="1">
        <f>K32-$K$7</f>
        <v>0.74366664886474787</v>
      </c>
      <c r="M32" s="29">
        <f>SQRT((D32*D32)+(H32*H32))</f>
        <v>0.16327702973266978</v>
      </c>
      <c r="N32" s="16"/>
      <c r="O32" s="37">
        <f>POWER(2,-L32)</f>
        <v>0.59721957198606779</v>
      </c>
      <c r="P32" s="28">
        <f>M32/SQRT((COUNT(C30:C32)+COUNT(G30:G32)/2))</f>
        <v>7.6969529957312238E-2</v>
      </c>
    </row>
    <row r="33" spans="2:16">
      <c r="B33" t="s">
        <v>17</v>
      </c>
      <c r="C33" s="32">
        <v>23.982000350952148</v>
      </c>
      <c r="D33" s="12"/>
      <c r="E33" s="9"/>
      <c r="F33" s="9"/>
      <c r="G33" s="32">
        <v>17.570999145507812</v>
      </c>
      <c r="I33" s="9"/>
      <c r="J33" s="9"/>
      <c r="K33" s="9"/>
      <c r="L33" s="9"/>
      <c r="M33" s="9"/>
      <c r="N33" s="9"/>
      <c r="O33" s="36"/>
    </row>
    <row r="34" spans="2:16">
      <c r="B34" t="s">
        <v>17</v>
      </c>
      <c r="C34" s="32">
        <v>24.021999359130859</v>
      </c>
      <c r="D34" s="11"/>
      <c r="E34" s="9"/>
      <c r="F34" s="9"/>
      <c r="G34" s="32">
        <v>17.243999481201172</v>
      </c>
      <c r="H34" s="11"/>
      <c r="I34" s="9"/>
      <c r="J34" s="9"/>
      <c r="K34" s="9"/>
      <c r="L34" s="9"/>
      <c r="M34" s="9"/>
      <c r="N34" s="9"/>
      <c r="O34" s="36"/>
    </row>
    <row r="35" spans="2:16" ht="15.75">
      <c r="B35" t="s">
        <v>17</v>
      </c>
      <c r="C35" s="32">
        <v>23.99799919128418</v>
      </c>
      <c r="D35" s="5">
        <f>STDEV(C33:C35)</f>
        <v>2.0132443153275476E-2</v>
      </c>
      <c r="E35" s="1">
        <f>AVERAGE(C33:C35)</f>
        <v>24.00066630045573</v>
      </c>
      <c r="F35" s="9"/>
      <c r="G35" s="32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6.6819998423258475</v>
      </c>
      <c r="L35" s="1">
        <f>K35-$K$7</f>
        <v>-0.41100025177001775</v>
      </c>
      <c r="M35" s="29">
        <f>SQRT((D35*D35)+(H35*H35))</f>
        <v>0.2254137060685375</v>
      </c>
      <c r="N35" s="16"/>
      <c r="O35" s="37">
        <f>POWER(2,-L35)</f>
        <v>1.3296073402163617</v>
      </c>
      <c r="P35" s="28">
        <f>M35/SQRT((COUNT(C33:C35)+COUNT(G33:G35)/2))</f>
        <v>0.1062610400889694</v>
      </c>
    </row>
    <row r="36" spans="2:16">
      <c r="B36" t="s">
        <v>18</v>
      </c>
      <c r="C36" s="32">
        <v>24.843000411987305</v>
      </c>
      <c r="D36" s="12"/>
      <c r="E36" s="9"/>
      <c r="F36" s="9"/>
      <c r="G36" s="32">
        <v>17.885000228881836</v>
      </c>
      <c r="I36" s="9"/>
      <c r="J36" s="9"/>
      <c r="K36" s="9"/>
      <c r="L36" s="9"/>
      <c r="M36" s="9"/>
      <c r="N36" s="9"/>
      <c r="O36" s="36"/>
    </row>
    <row r="37" spans="2:16">
      <c r="B37" t="s">
        <v>18</v>
      </c>
      <c r="C37" s="32">
        <v>24.85099983215332</v>
      </c>
      <c r="D37" s="11"/>
      <c r="E37" s="9"/>
      <c r="F37" s="9"/>
      <c r="G37" s="32">
        <v>17.926000595092773</v>
      </c>
      <c r="H37" s="11"/>
      <c r="I37" s="9"/>
      <c r="J37" s="9"/>
      <c r="K37" s="9"/>
      <c r="L37" s="9"/>
      <c r="M37" s="9"/>
      <c r="N37" s="9"/>
      <c r="O37" s="36"/>
    </row>
    <row r="38" spans="2:16" ht="15.75">
      <c r="B38" t="s">
        <v>18</v>
      </c>
      <c r="C38" s="32">
        <v>24.860000610351563</v>
      </c>
      <c r="D38" s="5">
        <f>STDEV(C36:C38)</f>
        <v>8.5050129883354024E-3</v>
      </c>
      <c r="E38" s="1">
        <f>AVERAGE(C36:C38)</f>
        <v>24.851333618164063</v>
      </c>
      <c r="F38" s="9"/>
      <c r="G38" s="32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>
        <f>E38-I38</f>
        <v>6.9496669769287109</v>
      </c>
      <c r="L38" s="1">
        <f>K38-$K$7</f>
        <v>-0.14333311716715436</v>
      </c>
      <c r="M38" s="29">
        <f>SQRT((D38*D38)+(H38*H38))</f>
        <v>2.3166487602247647E-2</v>
      </c>
      <c r="N38" s="16"/>
      <c r="O38" s="37">
        <f>POWER(2,-L38)</f>
        <v>1.1044538352585236</v>
      </c>
      <c r="P38" s="28">
        <f>M38/SQRT((COUNT(C36:C38)+COUNT(G36:G38)/2))</f>
        <v>1.0920786986548929E-2</v>
      </c>
    </row>
    <row r="39" spans="2:16">
      <c r="B39" t="s">
        <v>19</v>
      </c>
      <c r="C39" s="32">
        <v>25.113000869750977</v>
      </c>
      <c r="D39" s="12"/>
      <c r="E39" s="9"/>
      <c r="F39" s="9"/>
      <c r="G39" s="32">
        <v>16.433000564575195</v>
      </c>
      <c r="I39" s="9"/>
      <c r="J39" s="9"/>
      <c r="K39" s="9"/>
      <c r="L39" s="9"/>
      <c r="M39" s="9"/>
      <c r="N39" s="9"/>
      <c r="O39" s="36"/>
    </row>
    <row r="40" spans="2:16">
      <c r="B40" t="s">
        <v>19</v>
      </c>
      <c r="C40" s="32">
        <v>25.280000686645508</v>
      </c>
      <c r="D40" s="11"/>
      <c r="E40" s="9"/>
      <c r="F40" s="9"/>
      <c r="G40" s="32">
        <v>16.763999938964844</v>
      </c>
      <c r="H40" s="11"/>
      <c r="I40" s="9"/>
      <c r="J40" s="9"/>
      <c r="K40" s="9"/>
      <c r="L40" s="9"/>
      <c r="M40" s="9"/>
      <c r="N40" s="9"/>
      <c r="O40" s="36"/>
    </row>
    <row r="41" spans="2:16" ht="15.75">
      <c r="B41" t="s">
        <v>19</v>
      </c>
      <c r="C41" s="32">
        <v>25.118000030517578</v>
      </c>
      <c r="D41" s="5">
        <f>STDEV(C39:C41)</f>
        <v>9.5007142746442161E-2</v>
      </c>
      <c r="E41" s="1">
        <f>AVERAGE(C39:C41)</f>
        <v>25.170333862304687</v>
      </c>
      <c r="F41" s="9"/>
      <c r="G41" s="32">
        <v>16.48699951171875</v>
      </c>
      <c r="H41" s="4">
        <f>STDEV(G39:G41)</f>
        <v>0.17757895372357421</v>
      </c>
      <c r="I41" s="1">
        <f>AVERAGE(G39:G41)</f>
        <v>16.561333338419598</v>
      </c>
      <c r="J41" s="9"/>
      <c r="K41" s="1">
        <f>E41-I41</f>
        <v>8.60900052388509</v>
      </c>
      <c r="L41" s="1">
        <f>K41-$K$7</f>
        <v>1.5160004297892247</v>
      </c>
      <c r="M41" s="29">
        <f>SQRT((D41*D41)+(H41*H41))</f>
        <v>0.20139672782446627</v>
      </c>
      <c r="N41" s="16"/>
      <c r="O41" s="37">
        <f>POWER(2,-L41)</f>
        <v>0.34965391652018435</v>
      </c>
      <c r="P41" s="28">
        <f>M41/SQRT((COUNT(C39:C41)+COUNT(G39:G41)/2))</f>
        <v>9.4939327968974363E-2</v>
      </c>
    </row>
    <row r="42" spans="2:16">
      <c r="B42" t="s">
        <v>20</v>
      </c>
      <c r="C42" s="32">
        <v>27.493000030517578</v>
      </c>
      <c r="D42" s="12"/>
      <c r="E42" s="9"/>
      <c r="F42" s="9"/>
      <c r="G42" s="32">
        <v>19.090000152587891</v>
      </c>
      <c r="I42" s="9"/>
      <c r="J42" s="9"/>
      <c r="K42" s="9"/>
      <c r="L42" s="9"/>
      <c r="M42" s="9"/>
      <c r="N42" s="9"/>
      <c r="O42" s="36"/>
    </row>
    <row r="43" spans="2:16">
      <c r="B43" t="s">
        <v>20</v>
      </c>
      <c r="C43" s="32">
        <v>27.170000076293945</v>
      </c>
      <c r="D43" s="11"/>
      <c r="E43" s="9"/>
      <c r="F43" s="9"/>
      <c r="G43" s="32">
        <v>19.093999862670898</v>
      </c>
      <c r="H43" s="11"/>
      <c r="I43" s="9"/>
      <c r="J43" s="9"/>
      <c r="K43" s="9"/>
      <c r="L43" s="9"/>
      <c r="M43" s="9"/>
      <c r="N43" s="9"/>
      <c r="O43" s="36"/>
    </row>
    <row r="44" spans="2:16" ht="15.75">
      <c r="B44" t="s">
        <v>20</v>
      </c>
      <c r="C44" s="32">
        <v>27.548000335693359</v>
      </c>
      <c r="D44" s="5">
        <f>STDEV(C42:C44)</f>
        <v>0.20422136686427123</v>
      </c>
      <c r="E44" s="1">
        <f>AVERAGE(C42:C44)</f>
        <v>27.403666814168293</v>
      </c>
      <c r="F44" s="9"/>
      <c r="G44" s="32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>
        <f>E44-I44</f>
        <v>8.2983334859212228</v>
      </c>
      <c r="L44" s="1">
        <f>K44-$K$7</f>
        <v>1.2053333918253575</v>
      </c>
      <c r="M44" s="29">
        <f>SQRT((D44*D44)+(H44*H44))</f>
        <v>0.2055327186123404</v>
      </c>
      <c r="N44" s="16"/>
      <c r="O44" s="37">
        <f>POWER(2,-L44)</f>
        <v>0.43366911557157112</v>
      </c>
      <c r="P44" s="28">
        <f>M44/SQRT((COUNT(C42:C44)+COUNT(G42:G44)/2))</f>
        <v>9.6889052724328295E-2</v>
      </c>
    </row>
    <row r="45" spans="2:16">
      <c r="B45" t="s">
        <v>21</v>
      </c>
      <c r="C45" s="32">
        <v>23.836000442504883</v>
      </c>
      <c r="D45" s="12"/>
      <c r="E45" s="9"/>
      <c r="F45" s="9"/>
      <c r="G45" s="32">
        <v>16.878999710083008</v>
      </c>
      <c r="I45" s="9"/>
      <c r="J45" s="9"/>
      <c r="K45" s="9"/>
      <c r="L45" s="9"/>
      <c r="M45" s="9"/>
      <c r="N45" s="9"/>
      <c r="O45" s="36"/>
    </row>
    <row r="46" spans="2:16">
      <c r="B46" t="s">
        <v>21</v>
      </c>
      <c r="C46" s="32">
        <v>23.871000289916992</v>
      </c>
      <c r="D46" s="11"/>
      <c r="E46" s="9"/>
      <c r="F46" s="9"/>
      <c r="G46" s="32">
        <v>16.915000915527344</v>
      </c>
      <c r="H46" s="11"/>
      <c r="I46" s="9"/>
      <c r="J46" s="9"/>
      <c r="K46" s="9"/>
      <c r="L46" s="9"/>
      <c r="M46" s="9"/>
      <c r="N46" s="9"/>
      <c r="O46" s="36"/>
    </row>
    <row r="47" spans="2:16" ht="15.75">
      <c r="B47" t="s">
        <v>21</v>
      </c>
      <c r="C47" s="32">
        <v>23.724000930786133</v>
      </c>
      <c r="D47" s="5">
        <f>STDEV(C45:C47)</f>
        <v>7.6787251034913268E-2</v>
      </c>
      <c r="E47" s="1">
        <f>AVERAGE(C45:C47)</f>
        <v>23.810333887736004</v>
      </c>
      <c r="F47" s="9"/>
      <c r="G47" s="32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6.8873335520426444</v>
      </c>
      <c r="L47" s="1">
        <f>K47-$K$7</f>
        <v>-0.20566654205322088</v>
      </c>
      <c r="M47" s="29">
        <f>SQRT((D47*D47)+(H47*H47))</f>
        <v>9.0820191534803099E-2</v>
      </c>
      <c r="N47" s="16"/>
      <c r="O47" s="37">
        <f>POWER(2,-L47)</f>
        <v>1.1532190244714835</v>
      </c>
      <c r="P47" s="28">
        <f>M47/SQRT((COUNT(C45:C47)+COUNT(G45:G47)/2))</f>
        <v>4.2813048868613569E-2</v>
      </c>
    </row>
    <row r="48" spans="2:16">
      <c r="B48" t="s">
        <v>22</v>
      </c>
      <c r="C48" s="32">
        <v>25.642999649047852</v>
      </c>
      <c r="D48" s="12"/>
      <c r="E48" s="9"/>
      <c r="F48" s="9"/>
      <c r="G48" s="32">
        <v>18.819000244140625</v>
      </c>
      <c r="I48" s="9"/>
      <c r="J48" s="9"/>
      <c r="K48" s="9"/>
      <c r="L48" s="9"/>
      <c r="M48" s="9"/>
      <c r="N48" s="9"/>
      <c r="O48" s="36"/>
    </row>
    <row r="49" spans="2:16">
      <c r="B49" t="s">
        <v>22</v>
      </c>
      <c r="C49" s="32">
        <v>25.634000778198242</v>
      </c>
      <c r="D49" s="11"/>
      <c r="E49" s="9"/>
      <c r="F49" s="9"/>
      <c r="G49" s="32">
        <v>18.934999465942383</v>
      </c>
      <c r="H49" s="11"/>
      <c r="I49" s="9"/>
      <c r="J49" s="9"/>
      <c r="K49" s="9"/>
      <c r="L49" s="9"/>
      <c r="M49" s="9"/>
      <c r="N49" s="9"/>
      <c r="O49" s="36"/>
    </row>
    <row r="50" spans="2:16" ht="15.75">
      <c r="B50" t="s">
        <v>22</v>
      </c>
      <c r="C50" s="32">
        <v>25.761999130249023</v>
      </c>
      <c r="D50" s="5">
        <f>STDEV(C48:C50)</f>
        <v>7.1443957442683406E-2</v>
      </c>
      <c r="E50" s="1">
        <f>AVERAGE(C48:C50)</f>
        <v>25.679666519165039</v>
      </c>
      <c r="F50" s="9"/>
      <c r="G50" s="32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>
        <f>E50-I50</f>
        <v>6.8066666920979806</v>
      </c>
      <c r="L50" s="1">
        <f>K50-$K$7</f>
        <v>-0.28633340199788471</v>
      </c>
      <c r="M50" s="29">
        <f>SQRT((D50*D50)+(H50*H50))</f>
        <v>9.2283230281099152E-2</v>
      </c>
      <c r="N50" s="16"/>
      <c r="O50" s="37">
        <f>POWER(2,-L50)</f>
        <v>1.2195368924099967</v>
      </c>
      <c r="P50" s="28">
        <f>M50/SQRT((COUNT(C48:C50)+COUNT(G48:G50)/2))</f>
        <v>4.3502731947709976E-2</v>
      </c>
    </row>
    <row r="51" spans="2:16">
      <c r="B51" t="s">
        <v>23</v>
      </c>
      <c r="C51" s="32">
        <v>25.995000839233398</v>
      </c>
      <c r="D51" s="12"/>
      <c r="E51" s="9"/>
      <c r="F51" s="9"/>
      <c r="G51" s="32">
        <v>17.916999816894531</v>
      </c>
      <c r="I51" s="9"/>
      <c r="J51" s="9"/>
      <c r="K51" s="9"/>
      <c r="L51" s="9"/>
      <c r="M51" s="9"/>
      <c r="N51" s="9"/>
      <c r="O51" s="36"/>
    </row>
    <row r="52" spans="2:16">
      <c r="B52" t="s">
        <v>23</v>
      </c>
      <c r="C52" s="32">
        <v>26.070999145507813</v>
      </c>
      <c r="D52" s="11"/>
      <c r="E52" s="9"/>
      <c r="F52" s="9"/>
      <c r="G52" s="32">
        <v>18.061000823974609</v>
      </c>
      <c r="H52" s="11"/>
      <c r="I52" s="9"/>
      <c r="J52" s="9"/>
      <c r="K52" s="9"/>
      <c r="L52" s="9"/>
      <c r="M52" s="9"/>
      <c r="N52" s="9"/>
      <c r="O52" s="36"/>
    </row>
    <row r="53" spans="2:16" ht="15.75">
      <c r="B53" t="s">
        <v>23</v>
      </c>
      <c r="C53" s="32">
        <v>25.99799919128418</v>
      </c>
      <c r="D53" s="5">
        <f>STDEV(C51:C53)</f>
        <v>4.3038211681118432E-2</v>
      </c>
      <c r="E53" s="1">
        <f>AVERAGE(C51:C53)</f>
        <v>26.021333058675129</v>
      </c>
      <c r="F53" s="9"/>
      <c r="G53" s="32">
        <v>18.187999725341797</v>
      </c>
      <c r="H53" s="4">
        <f>STDEV(G51:G53)</f>
        <v>0.13558881552132904</v>
      </c>
      <c r="I53" s="1">
        <f>AVERAGE(G51:G53)</f>
        <v>18.055333455403645</v>
      </c>
      <c r="J53" s="9"/>
      <c r="K53" s="1">
        <f>E53-I53</f>
        <v>7.9659996032714844</v>
      </c>
      <c r="L53" s="1">
        <f>K53-$K$7</f>
        <v>0.87299950917561908</v>
      </c>
      <c r="M53" s="29">
        <f>SQRT((D53*D53)+(H53*H53))</f>
        <v>0.14225545528796341</v>
      </c>
      <c r="N53" s="16"/>
      <c r="O53" s="37">
        <f>POWER(2,-L53)</f>
        <v>0.54601045863294306</v>
      </c>
      <c r="P53" s="28">
        <f>M53/SQRT((COUNT(C51:C53)+COUNT(G51:G53)/2))</f>
        <v>6.7059864729932431E-2</v>
      </c>
    </row>
    <row r="54" spans="2:16">
      <c r="B54" t="s">
        <v>24</v>
      </c>
      <c r="C54" s="32">
        <v>24.996999740600586</v>
      </c>
      <c r="D54" s="12"/>
      <c r="E54" s="9"/>
      <c r="F54" s="9"/>
      <c r="G54" s="32">
        <v>17.055000305175781</v>
      </c>
      <c r="I54" s="9"/>
      <c r="J54" s="9"/>
      <c r="K54" s="9"/>
      <c r="L54" s="9"/>
      <c r="M54" s="9"/>
      <c r="N54" s="9"/>
      <c r="O54" s="36"/>
    </row>
    <row r="55" spans="2:16">
      <c r="B55" t="s">
        <v>24</v>
      </c>
      <c r="C55" s="32">
        <v>24.98699951171875</v>
      </c>
      <c r="D55" s="11"/>
      <c r="E55" s="9"/>
      <c r="F55" s="9"/>
      <c r="G55" s="32">
        <v>17.048999786376953</v>
      </c>
      <c r="H55" s="11"/>
      <c r="I55" s="9"/>
      <c r="J55" s="9"/>
      <c r="K55" s="9"/>
      <c r="L55" s="9"/>
      <c r="M55" s="9"/>
      <c r="N55" s="9"/>
      <c r="O55" s="36"/>
    </row>
    <row r="56" spans="2:16" ht="15.75">
      <c r="B56" t="s">
        <v>24</v>
      </c>
      <c r="C56" s="32">
        <v>24.988000869750977</v>
      </c>
      <c r="D56" s="5">
        <f>STDEV(C54:C56)</f>
        <v>5.5073734236591046E-3</v>
      </c>
      <c r="E56" s="1">
        <f>AVERAGE(C54:C56)</f>
        <v>24.99066670735677</v>
      </c>
      <c r="F56" s="9"/>
      <c r="G56" s="32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7.9229996999104806</v>
      </c>
      <c r="L56" s="1">
        <f>K56-$K$7</f>
        <v>0.82999960581461529</v>
      </c>
      <c r="M56" s="29">
        <f>SQRT((D56*D56)+(H56*H56))</f>
        <v>2.7851279726285517E-2</v>
      </c>
      <c r="N56" s="16"/>
      <c r="O56" s="37">
        <f>POWER(2,-L56)</f>
        <v>0.5625293960434401</v>
      </c>
      <c r="P56" s="28">
        <f>M56/SQRT((COUNT(C54:C56)+COUNT(G54:G56)/2))</f>
        <v>1.3129219172786602E-2</v>
      </c>
    </row>
    <row r="57" spans="2:16">
      <c r="B57" s="33" t="s">
        <v>25</v>
      </c>
      <c r="C57" s="32">
        <v>34.668998718261719</v>
      </c>
      <c r="D57" s="12"/>
      <c r="E57" s="9"/>
      <c r="F57" s="9"/>
      <c r="G57" s="32">
        <v>29.250999450683594</v>
      </c>
      <c r="I57" s="9"/>
      <c r="J57" s="9"/>
      <c r="K57" s="9"/>
      <c r="L57" s="9"/>
      <c r="M57" s="9"/>
      <c r="N57" s="9"/>
      <c r="O57" s="36"/>
    </row>
    <row r="58" spans="2:16">
      <c r="B58" s="33" t="s">
        <v>25</v>
      </c>
      <c r="C58" t="s">
        <v>79</v>
      </c>
      <c r="D58" s="11"/>
      <c r="E58" s="9"/>
      <c r="F58" s="9"/>
      <c r="G58" s="32">
        <v>29.259000778198242</v>
      </c>
      <c r="H58" s="11"/>
      <c r="I58" s="9"/>
      <c r="J58" s="9"/>
      <c r="K58" s="9"/>
      <c r="L58" s="9"/>
      <c r="M58" s="9"/>
      <c r="N58" s="9"/>
      <c r="O58" s="36"/>
    </row>
    <row r="59" spans="2:16" ht="15.75">
      <c r="B59" s="33" t="s">
        <v>25</v>
      </c>
      <c r="C59" s="32">
        <v>33.926998138427734</v>
      </c>
      <c r="D59" s="5">
        <f>STDEV(C57:C59)</f>
        <v>0.52467364164496055</v>
      </c>
      <c r="E59" s="1">
        <f>AVERAGE(C57:C59)</f>
        <v>34.297998428344727</v>
      </c>
      <c r="F59" s="9"/>
      <c r="G59" s="32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>
        <f>E59-I59</f>
        <v>5.0733318328857422</v>
      </c>
      <c r="L59" s="1">
        <f>K59-$K$7</f>
        <v>-2.0196682612101231</v>
      </c>
      <c r="M59" s="29">
        <f>SQRT((D59*D59)+(H59*H59))</f>
        <v>0.52731281291939569</v>
      </c>
      <c r="N59" s="16"/>
      <c r="O59" s="37">
        <f>POWER(2,-L59)</f>
        <v>4.0549054115651559</v>
      </c>
      <c r="P59" s="28">
        <f>M59/SQRT((COUNT(C57:C59)+COUNT(G57:G59)/2))</f>
        <v>0.28186055451434322</v>
      </c>
    </row>
    <row r="60" spans="2:16">
      <c r="B60" t="s">
        <v>26</v>
      </c>
      <c r="C60" s="32">
        <v>23.790000915527344</v>
      </c>
      <c r="D60" s="12"/>
      <c r="E60" s="9"/>
      <c r="F60" s="9"/>
      <c r="G60" s="32">
        <v>16.325000762939453</v>
      </c>
      <c r="I60" s="9"/>
      <c r="J60" s="9"/>
      <c r="K60" s="9"/>
      <c r="L60" s="9"/>
      <c r="M60" s="9"/>
      <c r="N60" s="9"/>
      <c r="O60" s="36"/>
    </row>
    <row r="61" spans="2:16">
      <c r="B61" t="s">
        <v>26</v>
      </c>
      <c r="C61" s="32">
        <v>23.805000305175781</v>
      </c>
      <c r="D61" s="11"/>
      <c r="E61" s="9"/>
      <c r="F61" s="9"/>
      <c r="G61" s="32">
        <v>16.319000244140625</v>
      </c>
      <c r="H61" s="11"/>
      <c r="I61" s="9"/>
      <c r="J61" s="9"/>
      <c r="K61" s="9"/>
      <c r="L61" s="9"/>
      <c r="M61" s="9"/>
      <c r="N61" s="9"/>
      <c r="O61" s="36"/>
    </row>
    <row r="62" spans="2:16" ht="15.75">
      <c r="B62" t="s">
        <v>26</v>
      </c>
      <c r="C62" s="32">
        <v>23.740999221801758</v>
      </c>
      <c r="D62" s="5">
        <f>STDEV(C60:C62)</f>
        <v>3.3472093727089744E-2</v>
      </c>
      <c r="E62" s="1">
        <f>AVERAGE(C60:C62)</f>
        <v>23.778666814168293</v>
      </c>
      <c r="F62" s="9"/>
      <c r="G62" s="32">
        <v>16.389999389648437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7.4340000152587891</v>
      </c>
      <c r="L62" s="1">
        <f>K62-$K$7</f>
        <v>0.34099992116292377</v>
      </c>
      <c r="M62" s="29">
        <f>SQRT((D62*D62)+(H62*H62))</f>
        <v>5.1678481520517808E-2</v>
      </c>
      <c r="N62" s="16"/>
      <c r="O62" s="37">
        <f>POWER(2,-L62)</f>
        <v>0.78949392984299993</v>
      </c>
      <c r="P62" s="28">
        <f>M62/SQRT((COUNT(C60:C62)+COUNT(G60:G62)/2))</f>
        <v>2.4361469816387885E-2</v>
      </c>
    </row>
    <row r="63" spans="2:16">
      <c r="B63" t="s">
        <v>27</v>
      </c>
      <c r="C63" s="32">
        <v>25.76099967956543</v>
      </c>
      <c r="D63" s="12"/>
      <c r="E63" s="9"/>
      <c r="F63" s="9"/>
      <c r="G63" s="32">
        <v>18.239999771118164</v>
      </c>
      <c r="I63" s="9"/>
      <c r="J63" s="9"/>
      <c r="K63" s="9"/>
      <c r="L63" s="9"/>
      <c r="M63" s="9"/>
      <c r="N63" s="9"/>
      <c r="O63" s="36"/>
    </row>
    <row r="64" spans="2:16">
      <c r="B64" t="s">
        <v>27</v>
      </c>
      <c r="C64" s="32">
        <v>25.525999069213867</v>
      </c>
      <c r="D64" s="11"/>
      <c r="E64" s="9"/>
      <c r="F64" s="9"/>
      <c r="G64" s="32">
        <v>18.23900032043457</v>
      </c>
      <c r="H64" s="11"/>
      <c r="I64" s="9"/>
      <c r="J64" s="9"/>
      <c r="K64" s="9"/>
      <c r="L64" s="9"/>
      <c r="M64" s="9"/>
      <c r="N64" s="9"/>
      <c r="O64" s="36"/>
    </row>
    <row r="65" spans="2:16" ht="15.75">
      <c r="B65" t="s">
        <v>27</v>
      </c>
      <c r="C65" s="32">
        <v>25.806999206542969</v>
      </c>
      <c r="D65" s="5">
        <f>STDEV(C63:C65)</f>
        <v>0.15072177487384839</v>
      </c>
      <c r="E65" s="1">
        <f>AVERAGE(C63:C65)</f>
        <v>25.697999318440754</v>
      </c>
      <c r="F65" s="9"/>
      <c r="G65" s="32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>
        <f>E65-I65</f>
        <v>7.4593327840169259</v>
      </c>
      <c r="L65" s="1">
        <f>K65-$K$7</f>
        <v>0.36633268992106061</v>
      </c>
      <c r="M65" s="29">
        <f>SQRT((D65*D65)+(H65*H65))</f>
        <v>0.15072951724882788</v>
      </c>
      <c r="N65" s="16"/>
      <c r="O65" s="37">
        <f>POWER(2,-L65)</f>
        <v>0.77575194285893967</v>
      </c>
      <c r="P65" s="28">
        <f>M65/SQRT((COUNT(C63:C65)+COUNT(G63:G65)/2))</f>
        <v>7.1054575847747256E-2</v>
      </c>
    </row>
    <row r="66" spans="2:16">
      <c r="B66" t="s">
        <v>28</v>
      </c>
      <c r="C66" s="32">
        <v>23.443000793457031</v>
      </c>
      <c r="D66" s="12"/>
      <c r="E66" s="9"/>
      <c r="F66" s="9"/>
      <c r="G66" s="32">
        <v>15.857000350952148</v>
      </c>
      <c r="I66" s="9"/>
      <c r="J66" s="9"/>
      <c r="K66" s="9"/>
      <c r="L66" s="9"/>
      <c r="M66" s="9"/>
      <c r="N66" s="9"/>
      <c r="O66" s="36"/>
    </row>
    <row r="67" spans="2:16">
      <c r="B67" t="s">
        <v>28</v>
      </c>
      <c r="C67" s="32">
        <v>23.531000137329102</v>
      </c>
      <c r="D67" s="11"/>
      <c r="E67" s="9"/>
      <c r="F67" s="9"/>
      <c r="G67" s="32">
        <v>15.913999557495117</v>
      </c>
      <c r="H67" s="11"/>
      <c r="I67" s="9"/>
      <c r="J67" s="9"/>
      <c r="K67" s="9"/>
      <c r="L67" s="9"/>
      <c r="M67" s="9"/>
      <c r="N67" s="9"/>
      <c r="O67" s="36"/>
    </row>
    <row r="68" spans="2:16" ht="15.75">
      <c r="B68" t="s">
        <v>28</v>
      </c>
      <c r="C68" s="32">
        <v>23.410999298095703</v>
      </c>
      <c r="D68" s="5">
        <f>STDEV(C66:C68)</f>
        <v>6.2139871317316499E-2</v>
      </c>
      <c r="E68" s="1">
        <f>AVERAGE(C66:C68)</f>
        <v>23.461666742960613</v>
      </c>
      <c r="F68" s="9"/>
      <c r="G68" s="32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7.57699998219808</v>
      </c>
      <c r="L68" s="1">
        <f>K68-$K$7</f>
        <v>0.48399988810221473</v>
      </c>
      <c r="M68" s="29">
        <f>SQRT((D68*D68)+(H68*H68))</f>
        <v>6.8378897534221161E-2</v>
      </c>
      <c r="N68" s="16"/>
      <c r="O68" s="37">
        <f>POWER(2,-L68)</f>
        <v>0.71499254863683381</v>
      </c>
      <c r="P68" s="28">
        <f>M68/SQRT((COUNT(C66:C68)+COUNT(G66:G68)/2))</f>
        <v>3.223412142433859E-2</v>
      </c>
    </row>
    <row r="69" spans="2:16">
      <c r="B69" t="s">
        <v>29</v>
      </c>
      <c r="C69" s="32">
        <v>26.142000198364258</v>
      </c>
      <c r="D69" s="12"/>
      <c r="E69" s="9"/>
      <c r="F69" s="9"/>
      <c r="G69" s="32">
        <v>18.743999481201172</v>
      </c>
      <c r="I69" s="9"/>
      <c r="J69" s="9"/>
      <c r="K69" s="9"/>
      <c r="L69" s="9"/>
      <c r="M69" s="9"/>
      <c r="N69" s="9"/>
      <c r="O69" s="36"/>
    </row>
    <row r="70" spans="2:16">
      <c r="B70" t="s">
        <v>29</v>
      </c>
      <c r="C70" s="32">
        <v>26.375</v>
      </c>
      <c r="D70" s="11"/>
      <c r="E70" s="9"/>
      <c r="F70" s="9"/>
      <c r="G70" s="32">
        <v>18.677000045776367</v>
      </c>
      <c r="H70" s="11"/>
      <c r="I70" s="9"/>
      <c r="J70" s="9"/>
      <c r="K70" s="9"/>
      <c r="L70" s="9"/>
      <c r="M70" s="9"/>
      <c r="N70" s="9"/>
      <c r="O70" s="36"/>
    </row>
    <row r="71" spans="2:16" ht="15.75">
      <c r="B71" t="s">
        <v>29</v>
      </c>
      <c r="C71" s="32">
        <v>26.254999160766602</v>
      </c>
      <c r="D71" s="5">
        <f>STDEV(C69:C71)</f>
        <v>0.11651743394804448</v>
      </c>
      <c r="E71" s="1">
        <f>AVERAGE(C69:C71)</f>
        <v>26.257333119710285</v>
      </c>
      <c r="F71" s="9"/>
      <c r="G71" s="32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7.5470002492268868</v>
      </c>
      <c r="L71" s="1">
        <f>K71-$K$7</f>
        <v>0.45400015513102154</v>
      </c>
      <c r="M71" s="29">
        <f>SQRT((D71*D71)+(H71*H71))</f>
        <v>0.12123789449043264</v>
      </c>
      <c r="N71" s="16"/>
      <c r="O71" s="37">
        <f>POWER(2,-L71)</f>
        <v>0.730015926829644</v>
      </c>
      <c r="P71" s="28">
        <f>M71/SQRT((COUNT(C69:C71)+COUNT(G69:G71)/2))</f>
        <v>5.7152091553976062E-2</v>
      </c>
    </row>
    <row r="72" spans="2:16">
      <c r="B72" t="s">
        <v>30</v>
      </c>
      <c r="C72" s="32">
        <v>30.61400032043457</v>
      </c>
      <c r="D72" s="12"/>
      <c r="E72" s="9"/>
      <c r="F72" s="9"/>
      <c r="G72" s="32">
        <v>20.995000839233398</v>
      </c>
      <c r="I72" s="9"/>
      <c r="J72" s="9"/>
      <c r="K72" s="9"/>
      <c r="L72" s="9"/>
      <c r="M72" s="9"/>
      <c r="N72" s="9"/>
      <c r="O72" s="36"/>
    </row>
    <row r="73" spans="2:16">
      <c r="B73" t="s">
        <v>30</v>
      </c>
      <c r="C73" s="32"/>
      <c r="D73" s="11"/>
      <c r="E73" s="9"/>
      <c r="F73" s="9"/>
      <c r="G73" s="32">
        <v>20.958000183105469</v>
      </c>
      <c r="H73" s="11"/>
      <c r="I73" s="9"/>
      <c r="J73" s="9"/>
      <c r="K73" s="9"/>
      <c r="L73" s="9"/>
      <c r="M73" s="9"/>
      <c r="N73" s="9"/>
      <c r="O73" s="36"/>
    </row>
    <row r="74" spans="2:16" ht="15.75">
      <c r="B74" t="s">
        <v>30</v>
      </c>
      <c r="C74" s="32">
        <v>30.601999282836914</v>
      </c>
      <c r="D74" s="5">
        <f>STDEV(C72:C74)</f>
        <v>8.4860150665774479E-3</v>
      </c>
      <c r="E74" s="1">
        <f>AVERAGE(C72:C74)</f>
        <v>30.607999801635742</v>
      </c>
      <c r="F74" s="9"/>
      <c r="G74" s="32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>
        <f>E74-I74</f>
        <v>9.6123326619466134</v>
      </c>
      <c r="L74" s="1">
        <f>K74-$K$7</f>
        <v>2.5193325678507481</v>
      </c>
      <c r="M74" s="29">
        <f>SQRT((D74*D74)+(H74*H74))</f>
        <v>3.894038439230342E-2</v>
      </c>
      <c r="N74" s="16"/>
      <c r="O74" s="37">
        <f>POWER(2,-L74)</f>
        <v>0.1744236330119058</v>
      </c>
      <c r="P74" s="28">
        <f>M74/SQRT((COUNT(C72:C74)+COUNT(G72:G74)/2))</f>
        <v>2.0814510986468398E-2</v>
      </c>
    </row>
    <row r="75" spans="2:16">
      <c r="B75" t="s">
        <v>31</v>
      </c>
      <c r="C75" s="32">
        <v>25.850000381469727</v>
      </c>
      <c r="D75" s="12"/>
      <c r="E75" s="9"/>
      <c r="F75" s="9"/>
      <c r="G75" s="32">
        <v>18.180999755859375</v>
      </c>
      <c r="I75" s="9"/>
      <c r="J75" s="9"/>
      <c r="K75" s="9"/>
      <c r="L75" s="9"/>
      <c r="M75" s="9"/>
      <c r="N75" s="9"/>
      <c r="O75" s="36"/>
    </row>
    <row r="76" spans="2:16">
      <c r="B76" t="s">
        <v>31</v>
      </c>
      <c r="C76" s="32">
        <v>25.827999114990234</v>
      </c>
      <c r="D76" s="11"/>
      <c r="E76" s="9"/>
      <c r="F76" s="9"/>
      <c r="G76" s="32">
        <v>18.25</v>
      </c>
      <c r="H76" s="11"/>
      <c r="I76" s="9"/>
      <c r="J76" s="9"/>
      <c r="K76" s="9"/>
      <c r="L76" s="9"/>
      <c r="M76" s="9"/>
      <c r="N76" s="9"/>
      <c r="O76" s="36"/>
    </row>
    <row r="77" spans="2:16" ht="15.75">
      <c r="B77" t="s">
        <v>31</v>
      </c>
      <c r="C77" s="32">
        <v>25.815999984741211</v>
      </c>
      <c r="D77" s="5">
        <f>STDEV(C75:C77)</f>
        <v>1.7243655022119064E-2</v>
      </c>
      <c r="E77" s="1">
        <f>AVERAGE(C75:C77)</f>
        <v>25.831333160400391</v>
      </c>
      <c r="F77" s="9"/>
      <c r="G77" s="32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>
        <f>E77-I77</f>
        <v>7.5929997762044259</v>
      </c>
      <c r="L77" s="1">
        <f>K77-$K$7</f>
        <v>0.49999968210856061</v>
      </c>
      <c r="M77" s="29">
        <f>SQRT((D77*D77)+(H77*H77))</f>
        <v>5.5242276262157386E-2</v>
      </c>
      <c r="N77" s="16"/>
      <c r="O77" s="37">
        <f>POWER(2,-L77)</f>
        <v>0.70710693699440075</v>
      </c>
      <c r="P77" s="28">
        <f>M77/SQRT((COUNT(C75:C77)+COUNT(G75:G77)/2))</f>
        <v>2.6041458768768091E-2</v>
      </c>
    </row>
    <row r="78" spans="2:16">
      <c r="B78" t="s">
        <v>32</v>
      </c>
      <c r="C78" s="32">
        <v>26.179000854492188</v>
      </c>
      <c r="D78" s="12"/>
      <c r="E78" s="9"/>
      <c r="F78" s="9"/>
      <c r="G78" s="32">
        <v>18.732000350952148</v>
      </c>
      <c r="I78" s="9"/>
      <c r="J78" s="9"/>
      <c r="K78" s="9"/>
      <c r="L78" s="9"/>
      <c r="M78" s="9"/>
      <c r="N78" s="9"/>
      <c r="O78" s="36"/>
    </row>
    <row r="79" spans="2:16">
      <c r="B79" t="s">
        <v>32</v>
      </c>
      <c r="C79" s="32">
        <v>25.937999725341797</v>
      </c>
      <c r="D79" s="11"/>
      <c r="E79" s="9"/>
      <c r="F79" s="9"/>
      <c r="G79" s="32">
        <v>18.843000411987305</v>
      </c>
      <c r="H79" s="11"/>
      <c r="I79" s="9"/>
      <c r="J79" s="9"/>
      <c r="K79" s="9"/>
      <c r="L79" s="9"/>
      <c r="M79" s="9"/>
      <c r="N79" s="9"/>
      <c r="O79" s="36"/>
    </row>
    <row r="80" spans="2:16" ht="15.75">
      <c r="B80" t="s">
        <v>32</v>
      </c>
      <c r="C80" s="32">
        <v>25.829999923706055</v>
      </c>
      <c r="D80" s="5">
        <f>STDEV(C78:C80)</f>
        <v>0.17867435513382876</v>
      </c>
      <c r="E80" s="1">
        <f>AVERAGE(C78:C80)</f>
        <v>25.982333501180012</v>
      </c>
      <c r="F80" s="9"/>
      <c r="G80" s="32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7.2099997202555315</v>
      </c>
      <c r="L80" s="1">
        <f>K80-$K$7</f>
        <v>0.11699962615966619</v>
      </c>
      <c r="M80" s="29">
        <f>SQRT((D80*D80)+(H80*H80))</f>
        <v>0.18893082301794739</v>
      </c>
      <c r="N80" s="16"/>
      <c r="O80" s="37">
        <f>POWER(2,-L80)</f>
        <v>0.92210335685389899</v>
      </c>
      <c r="P80" s="28">
        <f>M80/SQRT((COUNT(C78:C80)+COUNT(G78:G80)/2))</f>
        <v>8.9062844087430718E-2</v>
      </c>
    </row>
    <row r="81" spans="2:16">
      <c r="B81" t="s">
        <v>33</v>
      </c>
      <c r="C81" s="32">
        <v>25.545999526977539</v>
      </c>
      <c r="D81" s="12"/>
      <c r="E81" s="9"/>
      <c r="F81" s="9"/>
      <c r="G81" s="32">
        <v>18.788000106811523</v>
      </c>
      <c r="I81" s="9"/>
      <c r="J81" s="9"/>
      <c r="K81" s="9"/>
      <c r="L81" s="9"/>
      <c r="M81" s="9"/>
      <c r="N81" s="9"/>
      <c r="O81" s="36"/>
    </row>
    <row r="82" spans="2:16">
      <c r="B82" t="s">
        <v>33</v>
      </c>
      <c r="C82" s="32">
        <v>25.568000793457031</v>
      </c>
      <c r="D82" s="11"/>
      <c r="E82" s="9"/>
      <c r="F82" s="9"/>
      <c r="G82" s="32">
        <v>18.947999954223633</v>
      </c>
      <c r="H82" s="11"/>
      <c r="I82" s="9"/>
      <c r="J82" s="9"/>
      <c r="K82" s="9"/>
      <c r="L82" s="9"/>
      <c r="M82" s="9"/>
      <c r="N82" s="9"/>
      <c r="O82" s="36"/>
    </row>
    <row r="83" spans="2:16" ht="15.75">
      <c r="B83" t="s">
        <v>33</v>
      </c>
      <c r="C83" s="32">
        <v>25.447000503540039</v>
      </c>
      <c r="D83" s="5">
        <f>STDEV(C81:C83)</f>
        <v>6.4454030813022686E-2</v>
      </c>
      <c r="E83" s="1">
        <f>AVERAGE(C81:C83)</f>
        <v>25.520333607991535</v>
      </c>
      <c r="F83" s="9"/>
      <c r="G83" s="32">
        <v>18.638999938964844</v>
      </c>
      <c r="H83" s="4">
        <f>STDEV(G81:G83)</f>
        <v>0.15453263442845777</v>
      </c>
      <c r="I83" s="1">
        <f>AVERAGE(G81:G83)</f>
        <v>18.791666666666668</v>
      </c>
      <c r="J83" s="9"/>
      <c r="K83" s="1">
        <f>E83-I83</f>
        <v>6.7286669413248674</v>
      </c>
      <c r="L83" s="1">
        <f>K83-$K$7</f>
        <v>-0.36433315277099787</v>
      </c>
      <c r="M83" s="29">
        <f>SQRT((D83*D83)+(H83*H83))</f>
        <v>0.16743553144851139</v>
      </c>
      <c r="N83" s="16"/>
      <c r="O83" s="37">
        <f>POWER(2,-L83)</f>
        <v>1.2872864782000903</v>
      </c>
      <c r="P83" s="28">
        <f>M83/SQRT((COUNT(C81:C83)+COUNT(G81:G83)/2))</f>
        <v>7.8929866465877241E-2</v>
      </c>
    </row>
    <row r="84" spans="2:16">
      <c r="B84" t="s">
        <v>34</v>
      </c>
      <c r="C84" s="32">
        <v>25.358999252319336</v>
      </c>
      <c r="D84" s="12"/>
      <c r="E84" s="9"/>
      <c r="F84" s="9"/>
      <c r="G84" s="32">
        <v>17.242000579833984</v>
      </c>
      <c r="I84" s="9"/>
      <c r="J84" s="9"/>
      <c r="K84" s="9"/>
      <c r="L84" s="9"/>
      <c r="M84" s="9"/>
      <c r="N84" s="9"/>
      <c r="O84" s="36"/>
    </row>
    <row r="85" spans="2:16">
      <c r="B85" t="s">
        <v>34</v>
      </c>
      <c r="C85" s="32">
        <v>25.23699951171875</v>
      </c>
      <c r="D85" s="11"/>
      <c r="E85" s="9"/>
      <c r="F85" s="9"/>
      <c r="G85" s="32">
        <v>17.23900032043457</v>
      </c>
      <c r="H85" s="11"/>
      <c r="I85" s="9"/>
      <c r="J85" s="9"/>
      <c r="K85" s="9"/>
      <c r="L85" s="9"/>
      <c r="M85" s="9"/>
      <c r="N85" s="9"/>
      <c r="O85" s="36"/>
    </row>
    <row r="86" spans="2:16" ht="15.75">
      <c r="B86" t="s">
        <v>34</v>
      </c>
      <c r="C86" s="32">
        <v>25.379999160766602</v>
      </c>
      <c r="D86" s="5">
        <f>STDEV(C84:C86)</f>
        <v>7.7215966061875779E-2</v>
      </c>
      <c r="E86" s="1">
        <f>AVERAGE(C84:C86)</f>
        <v>25.325332641601563</v>
      </c>
      <c r="F86" s="9"/>
      <c r="G86" s="32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8.0848321914672852</v>
      </c>
      <c r="L86" s="1">
        <f>K86-$K$7</f>
        <v>0.99183209737141986</v>
      </c>
      <c r="M86" s="29">
        <f>SQRT((D86*D86)+(H86*H86))</f>
        <v>7.724510465460345E-2</v>
      </c>
      <c r="N86" s="16"/>
      <c r="O86" s="37">
        <f>POWER(2,-L86)</f>
        <v>0.50283880779475065</v>
      </c>
      <c r="P86" s="28">
        <f>M86/SQRT((COUNT(C84:C86)+COUNT(G84:G86)/2))</f>
        <v>3.8622552327301725E-2</v>
      </c>
    </row>
    <row r="87" spans="2:16">
      <c r="B87" t="s">
        <v>35</v>
      </c>
      <c r="C87" t="s">
        <v>79</v>
      </c>
      <c r="D87" s="12"/>
      <c r="E87" s="9"/>
      <c r="F87" s="9"/>
      <c r="G87" s="32">
        <v>31.420000076293945</v>
      </c>
      <c r="I87" s="9"/>
      <c r="J87" s="9"/>
      <c r="K87" s="9"/>
      <c r="L87" s="9"/>
      <c r="M87" s="9"/>
      <c r="N87" s="9"/>
      <c r="O87" s="36"/>
    </row>
    <row r="88" spans="2:16">
      <c r="B88" t="s">
        <v>35</v>
      </c>
      <c r="C88" s="32">
        <v>34.341999053955078</v>
      </c>
      <c r="D88" s="11"/>
      <c r="E88" s="9"/>
      <c r="F88" s="9"/>
      <c r="G88" s="32">
        <v>30.76300048828125</v>
      </c>
      <c r="H88" s="11"/>
      <c r="I88" s="9"/>
      <c r="J88" s="9"/>
      <c r="K88" s="9"/>
      <c r="L88" s="9"/>
      <c r="M88" s="9"/>
      <c r="N88" s="9"/>
      <c r="O88" s="36"/>
    </row>
    <row r="89" spans="2:16" ht="15.75">
      <c r="B89" t="s">
        <v>35</v>
      </c>
      <c r="C89" t="s">
        <v>79</v>
      </c>
      <c r="D89" s="5" t="e">
        <f>STDEV(C87:C89)</f>
        <v>#DIV/0!</v>
      </c>
      <c r="E89" s="1">
        <f>AVERAGE(C87:C89)</f>
        <v>34.341999053955078</v>
      </c>
      <c r="F89" s="9"/>
      <c r="G89" s="32">
        <v>34.949001312255859</v>
      </c>
      <c r="H89" s="4">
        <f>STDEV(G87:G89)</f>
        <v>2.2512256321237261</v>
      </c>
      <c r="I89" s="1">
        <f>AVERAGE(G87:G89)</f>
        <v>32.377333958943687</v>
      </c>
      <c r="J89" s="9"/>
      <c r="K89" s="1">
        <f>E89-I89</f>
        <v>1.9646650950113909</v>
      </c>
      <c r="L89" s="1">
        <f>K89-$K$7</f>
        <v>-5.1283349990844744</v>
      </c>
      <c r="M89" s="29" t="e">
        <f>SQRT((D89*D89)+(H89*H89))</f>
        <v>#DIV/0!</v>
      </c>
      <c r="N89" s="16"/>
      <c r="O89" s="43">
        <f>POWER(2,-L89)</f>
        <v>34.977008498118906</v>
      </c>
      <c r="P89" s="28" t="e">
        <f>M89/SQRT((COUNT(C87:C89)+COUNT(G87:G89)/2))</f>
        <v>#DIV/0!</v>
      </c>
    </row>
    <row r="90" spans="2:16">
      <c r="B90" t="s">
        <v>36</v>
      </c>
      <c r="C90" t="s">
        <v>79</v>
      </c>
      <c r="D90" s="12"/>
      <c r="E90" s="9"/>
      <c r="F90" s="9"/>
      <c r="G90" s="32">
        <v>29.850000381469727</v>
      </c>
      <c r="I90" s="9"/>
      <c r="J90" s="9"/>
      <c r="K90" s="9"/>
      <c r="L90" s="9"/>
      <c r="M90" s="9"/>
      <c r="N90" s="9"/>
      <c r="O90" s="36"/>
    </row>
    <row r="91" spans="2:16">
      <c r="B91" t="s">
        <v>36</v>
      </c>
      <c r="C91" s="32">
        <v>33.694000244140625</v>
      </c>
      <c r="D91" s="11"/>
      <c r="E91" s="9"/>
      <c r="F91" s="9"/>
      <c r="G91" s="32">
        <v>29.079000473022461</v>
      </c>
      <c r="H91" s="11"/>
      <c r="I91" s="9"/>
      <c r="J91" s="9"/>
      <c r="K91" s="9"/>
      <c r="L91" s="9"/>
      <c r="M91" s="9"/>
      <c r="N91" s="9"/>
      <c r="O91" s="36"/>
    </row>
    <row r="92" spans="2:16" ht="15.75">
      <c r="B92" t="s">
        <v>36</v>
      </c>
      <c r="C92" t="s">
        <v>79</v>
      </c>
      <c r="D92" s="5" t="e">
        <f>STDEV(C90:C92)</f>
        <v>#DIV/0!</v>
      </c>
      <c r="E92" s="1">
        <f>AVERAGE(C90:C92)</f>
        <v>33.694000244140625</v>
      </c>
      <c r="F92" s="9"/>
      <c r="G92" s="32">
        <v>29.853000640869141</v>
      </c>
      <c r="H92" s="4">
        <f>STDEV(G90:G92)</f>
        <v>0.44600562780612035</v>
      </c>
      <c r="I92" s="1">
        <f>AVERAGE(G90:G92)</f>
        <v>29.594000498453777</v>
      </c>
      <c r="J92" s="9"/>
      <c r="K92" s="1">
        <f>E92-I92</f>
        <v>4.0999997456868478</v>
      </c>
      <c r="L92" s="1">
        <f>K92-$K$7</f>
        <v>-2.9930003484090175</v>
      </c>
      <c r="M92" s="29" t="e">
        <f>SQRT((D92*D92)+(H92*H92))</f>
        <v>#DIV/0!</v>
      </c>
      <c r="N92" s="16"/>
      <c r="O92" s="43">
        <f>POWER(2,-L92)</f>
        <v>7.9612796971993518</v>
      </c>
      <c r="P92" s="28" t="e">
        <f>M92/SQRT((COUNT(C90:C92)+COUNT(G90:G92)/2))</f>
        <v>#DIV/0!</v>
      </c>
    </row>
    <row r="93" spans="2:16">
      <c r="B93" t="s">
        <v>37</v>
      </c>
      <c r="C93" s="32">
        <v>25.021999359130859</v>
      </c>
      <c r="D93" s="12"/>
      <c r="E93" s="9"/>
      <c r="F93" s="9"/>
      <c r="G93" s="32">
        <v>18.238000869750977</v>
      </c>
      <c r="I93" s="9"/>
      <c r="J93" s="9"/>
      <c r="K93" s="9"/>
      <c r="L93" s="9"/>
      <c r="M93" s="9"/>
      <c r="N93" s="9"/>
      <c r="O93" s="36"/>
    </row>
    <row r="94" spans="2:16">
      <c r="B94" t="s">
        <v>37</v>
      </c>
      <c r="C94" s="32">
        <v>25.034999847412109</v>
      </c>
      <c r="D94" s="11"/>
      <c r="E94" s="9"/>
      <c r="F94" s="9"/>
      <c r="G94" s="32">
        <v>18.260000228881836</v>
      </c>
      <c r="H94" s="11"/>
      <c r="I94" s="9"/>
      <c r="J94" s="9"/>
      <c r="K94" s="9"/>
      <c r="L94" s="9"/>
      <c r="M94" s="9"/>
      <c r="N94" s="9"/>
      <c r="O94" s="36"/>
    </row>
    <row r="95" spans="2:16" ht="15.75">
      <c r="B95" t="s">
        <v>37</v>
      </c>
      <c r="C95" s="32">
        <v>24.993999481201172</v>
      </c>
      <c r="D95" s="5">
        <f>STDEV(C93:C95)</f>
        <v>2.0952469580216175E-2</v>
      </c>
      <c r="E95" s="1">
        <f>AVERAGE(C93:C95)</f>
        <v>25.016999562581379</v>
      </c>
      <c r="F95" s="9"/>
      <c r="G95" s="32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>
        <f>E95-I95</f>
        <v>6.7656656901041643</v>
      </c>
      <c r="L95" s="1">
        <f>K95-$K$7</f>
        <v>-0.327334403991701</v>
      </c>
      <c r="M95" s="29">
        <f>SQRT((D95*D95)+(H95*H95))</f>
        <v>2.4006918231424351E-2</v>
      </c>
      <c r="N95" s="16"/>
      <c r="O95" s="37">
        <f>POWER(2,-L95)</f>
        <v>1.2546929975935459</v>
      </c>
      <c r="P95" s="28">
        <f>M95/SQRT((COUNT(C93:C95)+COUNT(G93:G95)/2))</f>
        <v>1.1316969784554079E-2</v>
      </c>
    </row>
    <row r="96" spans="2:16">
      <c r="B96" t="s">
        <v>38</v>
      </c>
      <c r="C96" s="32">
        <v>24.813999176025391</v>
      </c>
      <c r="D96" s="12"/>
      <c r="E96" s="9"/>
      <c r="F96" s="9"/>
      <c r="G96" s="32">
        <v>17.336999893188477</v>
      </c>
      <c r="I96" s="9"/>
      <c r="J96" s="9"/>
      <c r="K96" s="9"/>
      <c r="L96" s="9"/>
      <c r="M96" s="9"/>
      <c r="N96" s="9"/>
      <c r="O96" s="36"/>
    </row>
    <row r="97" spans="2:16">
      <c r="B97" t="s">
        <v>38</v>
      </c>
      <c r="C97" s="32">
        <v>24.802999496459961</v>
      </c>
      <c r="D97" s="11"/>
      <c r="E97" s="9"/>
      <c r="F97" s="9"/>
      <c r="G97" s="32">
        <v>17.35099983215332</v>
      </c>
      <c r="H97" s="11"/>
      <c r="I97" s="9"/>
      <c r="J97" s="9"/>
      <c r="K97" s="9"/>
      <c r="L97" s="9"/>
      <c r="M97" s="9"/>
      <c r="N97" s="9"/>
      <c r="O97" s="36"/>
    </row>
    <row r="98" spans="2:16" ht="15.75">
      <c r="B98" t="s">
        <v>38</v>
      </c>
      <c r="C98" s="32">
        <v>24.906000137329102</v>
      </c>
      <c r="D98" s="5">
        <f>STDEV(C96:C98)</f>
        <v>5.656014770549244E-2</v>
      </c>
      <c r="E98" s="1">
        <f>AVERAGE(C96:C98)</f>
        <v>24.840999603271484</v>
      </c>
      <c r="F98" s="9"/>
      <c r="G98" s="32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7.4866663614908866</v>
      </c>
      <c r="L98" s="1">
        <f>K98-$K$7</f>
        <v>0.39366626739502131</v>
      </c>
      <c r="M98" s="29">
        <f>SQRT((D98*D98)+(H98*H98))</f>
        <v>5.9735969504950234E-2</v>
      </c>
      <c r="N98" s="16"/>
      <c r="O98" s="37">
        <f>POWER(2,-L98)</f>
        <v>0.76119275358840444</v>
      </c>
      <c r="P98" s="28">
        <f>M98/SQRT((COUNT(C96:C98)+COUNT(G96:G98)/2))</f>
        <v>2.8159806078468751E-2</v>
      </c>
    </row>
    <row r="99" spans="2:16">
      <c r="B99" t="s">
        <v>39</v>
      </c>
      <c r="C99" s="32">
        <v>26.465999603271484</v>
      </c>
      <c r="D99" s="12"/>
      <c r="E99" s="9"/>
      <c r="F99" s="9"/>
      <c r="G99" s="32">
        <v>18.906999588012695</v>
      </c>
      <c r="I99" s="9"/>
      <c r="J99" s="9"/>
      <c r="K99" s="9"/>
      <c r="L99" s="9"/>
      <c r="M99" s="9"/>
      <c r="N99" s="9"/>
      <c r="O99" s="36"/>
    </row>
    <row r="100" spans="2:16">
      <c r="B100" t="s">
        <v>39</v>
      </c>
      <c r="C100" s="32">
        <v>26.773000717163086</v>
      </c>
      <c r="D100" s="11"/>
      <c r="E100" s="9"/>
      <c r="F100" s="9"/>
      <c r="G100" s="32">
        <v>18.979000091552734</v>
      </c>
      <c r="H100" s="11"/>
      <c r="I100" s="9"/>
      <c r="J100" s="9"/>
      <c r="K100" s="9"/>
      <c r="L100" s="9"/>
      <c r="M100" s="9"/>
      <c r="N100" s="9"/>
      <c r="O100" s="36"/>
    </row>
    <row r="101" spans="2:16" ht="15.75">
      <c r="B101" t="s">
        <v>39</v>
      </c>
      <c r="C101" s="32">
        <v>26.437000274658203</v>
      </c>
      <c r="D101" s="5">
        <f>STDEV(C99:C101)</f>
        <v>0.18618402292433128</v>
      </c>
      <c r="E101" s="1">
        <f>AVERAGE(C99:C101)</f>
        <v>26.558666865030926</v>
      </c>
      <c r="F101" s="9"/>
      <c r="G101" s="32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>
        <f>E101-I101</f>
        <v>7.6130002339681013</v>
      </c>
      <c r="L101" s="1">
        <f>K101-$K$7</f>
        <v>0.52000013987223603</v>
      </c>
      <c r="M101" s="29">
        <f>SQRT((D101*D101)+(H101*H101))</f>
        <v>0.18968880791176831</v>
      </c>
      <c r="N101" s="16"/>
      <c r="O101" s="37">
        <f>POWER(2,-L101)</f>
        <v>0.69737176556357994</v>
      </c>
      <c r="P101" s="28">
        <f>M101/SQRT((COUNT(C99:C101)+COUNT(G99:G101)/2))</f>
        <v>8.9420161593069203E-2</v>
      </c>
    </row>
    <row r="102" spans="2:16">
      <c r="B102" t="s">
        <v>40</v>
      </c>
      <c r="C102" s="32">
        <v>25.805999755859375</v>
      </c>
      <c r="D102" s="12"/>
      <c r="E102" s="9"/>
      <c r="F102" s="9"/>
      <c r="G102" s="32">
        <v>17.632999420166016</v>
      </c>
      <c r="I102" s="9"/>
      <c r="J102" s="9"/>
      <c r="K102" s="9"/>
      <c r="L102" s="9"/>
      <c r="M102" s="9"/>
      <c r="N102" s="9"/>
      <c r="O102" s="36"/>
    </row>
    <row r="103" spans="2:16">
      <c r="B103" t="s">
        <v>40</v>
      </c>
      <c r="C103" s="32">
        <v>25.829999923706055</v>
      </c>
      <c r="D103" s="11"/>
      <c r="E103" s="9"/>
      <c r="F103" s="9"/>
      <c r="G103" s="32">
        <v>17.665000915527344</v>
      </c>
      <c r="H103" s="11"/>
      <c r="I103" s="9"/>
      <c r="J103" s="9"/>
      <c r="K103" s="9"/>
      <c r="L103" s="9"/>
      <c r="M103" s="9"/>
      <c r="N103" s="9"/>
      <c r="O103" s="36"/>
    </row>
    <row r="104" spans="2:16" ht="15.75">
      <c r="B104" t="s">
        <v>40</v>
      </c>
      <c r="C104" s="32">
        <v>25.715999603271484</v>
      </c>
      <c r="D104" s="5">
        <f>STDEV(C102:C104)</f>
        <v>6.010006736227104E-2</v>
      </c>
      <c r="E104" s="1">
        <f>AVERAGE(C102:C104)</f>
        <v>25.783999760945637</v>
      </c>
      <c r="F104" s="9"/>
      <c r="G104" s="32">
        <v>17.708999633789063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8.1149997711181641</v>
      </c>
      <c r="L104" s="1">
        <f>K104-$K$7</f>
        <v>1.0219996770222988</v>
      </c>
      <c r="M104" s="29">
        <f>SQRT((D104*D104)+(H104*H104))</f>
        <v>7.1190032034549461E-2</v>
      </c>
      <c r="N104" s="16"/>
      <c r="O104" s="37">
        <f>POWER(2,-L104)</f>
        <v>0.49243333168934628</v>
      </c>
      <c r="P104" s="28">
        <f>M104/SQRT((COUNT(C102:C104)+COUNT(G102:G104)/2))</f>
        <v>3.3559302936344987E-2</v>
      </c>
    </row>
    <row r="105" spans="2:16">
      <c r="B105" t="s">
        <v>41</v>
      </c>
      <c r="C105" s="32">
        <v>26.368000030517578</v>
      </c>
      <c r="D105" s="12"/>
      <c r="E105" s="9"/>
      <c r="F105" s="9"/>
      <c r="G105" s="32">
        <v>18.833999633789063</v>
      </c>
      <c r="I105" s="9"/>
      <c r="J105" s="9"/>
      <c r="K105" s="9"/>
      <c r="L105" s="9"/>
      <c r="M105" s="9"/>
      <c r="N105" s="9"/>
      <c r="O105" s="36"/>
    </row>
    <row r="106" spans="2:16">
      <c r="B106" t="s">
        <v>41</v>
      </c>
      <c r="C106" s="32">
        <v>26.115999221801758</v>
      </c>
      <c r="D106" s="11"/>
      <c r="E106" s="9"/>
      <c r="F106" s="9"/>
      <c r="G106" s="32">
        <v>18.812000274658203</v>
      </c>
      <c r="H106" s="11"/>
      <c r="I106" s="9"/>
      <c r="J106" s="9"/>
      <c r="K106" s="9"/>
      <c r="L106" s="9"/>
      <c r="M106" s="9"/>
      <c r="N106" s="9"/>
      <c r="O106" s="36"/>
    </row>
    <row r="107" spans="2:16" ht="15.75">
      <c r="B107" t="s">
        <v>41</v>
      </c>
      <c r="C107" s="32">
        <v>26.190000534057617</v>
      </c>
      <c r="D107" s="5">
        <f>STDEV(C105:C107)</f>
        <v>0.12952761774297164</v>
      </c>
      <c r="E107" s="1">
        <f>AVERAGE(C105:C107)</f>
        <v>26.224666595458984</v>
      </c>
      <c r="F107" s="9"/>
      <c r="G107" s="32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>
        <f>E107-I107</f>
        <v>7.4113330841064453</v>
      </c>
      <c r="L107" s="1">
        <f>K107-$K$7</f>
        <v>0.31833299001058002</v>
      </c>
      <c r="M107" s="29">
        <f>SQRT((D107*D107)+(H107*H107))</f>
        <v>0.13106760492986766</v>
      </c>
      <c r="N107" s="16"/>
      <c r="O107" s="37">
        <f>POWER(2,-L107)</f>
        <v>0.8019960354114779</v>
      </c>
      <c r="P107" s="28">
        <f>M107/SQRT((COUNT(C105:C107)+COUNT(G105:G107)/2))</f>
        <v>6.1785861493192533E-2</v>
      </c>
    </row>
    <row r="108" spans="2:16">
      <c r="B108" t="s">
        <v>42</v>
      </c>
      <c r="C108" s="32">
        <v>25.763999938964844</v>
      </c>
      <c r="D108" s="12"/>
      <c r="E108" s="9"/>
      <c r="F108" s="9"/>
      <c r="G108" s="32">
        <v>18.63599967956543</v>
      </c>
      <c r="I108" s="9"/>
      <c r="J108" s="9"/>
      <c r="K108" s="9"/>
      <c r="L108" s="9"/>
      <c r="M108" s="9"/>
      <c r="N108" s="9"/>
      <c r="O108" s="36"/>
    </row>
    <row r="109" spans="2:16">
      <c r="B109" t="s">
        <v>42</v>
      </c>
      <c r="C109" s="32">
        <v>25.75200080871582</v>
      </c>
      <c r="D109" s="11"/>
      <c r="E109" s="9"/>
      <c r="F109" s="9"/>
      <c r="G109" s="32">
        <v>18.670999526977539</v>
      </c>
      <c r="H109" s="11"/>
      <c r="I109" s="9"/>
      <c r="J109" s="9"/>
      <c r="K109" s="9"/>
      <c r="L109" s="9"/>
      <c r="M109" s="9"/>
      <c r="N109" s="9"/>
      <c r="O109" s="36"/>
    </row>
    <row r="110" spans="2:16" ht="15.75">
      <c r="B110" t="s">
        <v>42</v>
      </c>
      <c r="C110" s="32">
        <v>25.743000030517578</v>
      </c>
      <c r="D110" s="5">
        <f>STDEV(C108:C110)</f>
        <v>1.0535569037792241E-2</v>
      </c>
      <c r="E110" s="1">
        <f>AVERAGE(C108:C110)</f>
        <v>25.753000259399414</v>
      </c>
      <c r="F110" s="9"/>
      <c r="G110" s="32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7.0616671244303397</v>
      </c>
      <c r="L110" s="1">
        <f>K110-$K$7</f>
        <v>-3.1332969665525567E-2</v>
      </c>
      <c r="M110" s="29">
        <f>SQRT((D110*D110)+(H110*H110))</f>
        <v>6.8639448619621957E-2</v>
      </c>
      <c r="N110" s="16"/>
      <c r="O110" s="37">
        <f>POWER(2,-L110)</f>
        <v>1.0219559198429764</v>
      </c>
      <c r="P110" s="28">
        <f>M110/SQRT((COUNT(C108:C110)+COUNT(G108:G110)/2))</f>
        <v>3.2356946383893533E-2</v>
      </c>
    </row>
    <row r="111" spans="2:16">
      <c r="B111" t="s">
        <v>43</v>
      </c>
      <c r="C111" s="32">
        <v>28.312999725341797</v>
      </c>
      <c r="D111" s="12"/>
      <c r="E111" s="9"/>
      <c r="F111" s="9"/>
      <c r="G111" s="32">
        <v>21.291000366210937</v>
      </c>
      <c r="I111" s="9"/>
      <c r="J111" s="9"/>
      <c r="K111" s="9"/>
      <c r="L111" s="9"/>
      <c r="M111" s="9"/>
      <c r="N111" s="9"/>
      <c r="O111" s="36"/>
    </row>
    <row r="112" spans="2:16">
      <c r="B112" t="s">
        <v>43</v>
      </c>
      <c r="C112" s="32">
        <v>28.260000228881836</v>
      </c>
      <c r="D112" s="11"/>
      <c r="E112" s="9"/>
      <c r="F112" s="9"/>
      <c r="G112" s="32">
        <v>21.361000061035156</v>
      </c>
      <c r="H112" s="11"/>
      <c r="I112" s="9"/>
      <c r="J112" s="9"/>
      <c r="K112" s="9"/>
      <c r="L112" s="9"/>
      <c r="M112" s="9"/>
      <c r="N112" s="9"/>
      <c r="O112" s="36"/>
    </row>
    <row r="113" spans="2:16" ht="15.75">
      <c r="B113" t="s">
        <v>43</v>
      </c>
      <c r="C113" s="32">
        <v>28.11400032043457</v>
      </c>
      <c r="D113" s="5">
        <f>STDEV(C111:C113)</f>
        <v>0.10305797967248798</v>
      </c>
      <c r="E113" s="1">
        <f>AVERAGE(C111:C113)</f>
        <v>28.229000091552734</v>
      </c>
      <c r="F113" s="9"/>
      <c r="G113" s="32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>
        <f>E113-I113</f>
        <v>6.9290002187093087</v>
      </c>
      <c r="L113" s="1">
        <f>K113-$K$7</f>
        <v>-0.16399987538655658</v>
      </c>
      <c r="M113" s="29">
        <f>SQRT((D113*D113)+(H113*H113))</f>
        <v>0.11778790114020782</v>
      </c>
      <c r="N113" s="16"/>
      <c r="O113" s="37">
        <f>POWER(2,-L113)</f>
        <v>1.1203891174200498</v>
      </c>
      <c r="P113" s="28">
        <f>M113/SQRT((COUNT(C111:C113)+COUNT(G111:G113)/2))</f>
        <v>5.5525749091981089E-2</v>
      </c>
    </row>
    <row r="114" spans="2:16">
      <c r="B114" t="s">
        <v>44</v>
      </c>
      <c r="C114" s="32">
        <v>24.173999786376953</v>
      </c>
      <c r="D114" s="12"/>
      <c r="E114" s="9"/>
      <c r="F114" s="9"/>
      <c r="G114" s="32">
        <v>17.583000183105469</v>
      </c>
      <c r="I114" s="9"/>
      <c r="J114" s="9"/>
      <c r="K114" s="9"/>
      <c r="L114" s="9"/>
      <c r="M114" s="9"/>
      <c r="N114" s="9"/>
      <c r="O114" s="36"/>
    </row>
    <row r="115" spans="2:16">
      <c r="B115" t="s">
        <v>44</v>
      </c>
      <c r="C115" s="32">
        <v>24.228000640869141</v>
      </c>
      <c r="D115" s="11"/>
      <c r="E115" s="9"/>
      <c r="F115" s="9"/>
      <c r="G115" s="32">
        <v>17.770999908447266</v>
      </c>
      <c r="H115" s="11"/>
      <c r="I115" s="9"/>
      <c r="J115" s="9"/>
      <c r="K115" s="9"/>
      <c r="L115" s="9"/>
      <c r="M115" s="9"/>
      <c r="N115" s="9"/>
      <c r="O115" s="36"/>
    </row>
    <row r="116" spans="2:16" ht="15.75">
      <c r="B116" t="s">
        <v>44</v>
      </c>
      <c r="C116" s="32">
        <v>24.240999221801758</v>
      </c>
      <c r="D116" s="5">
        <f>STDEV(C114:C116)</f>
        <v>3.5529283085437145E-2</v>
      </c>
      <c r="E116" s="1">
        <f>AVERAGE(C114:C116)</f>
        <v>24.214333216349285</v>
      </c>
      <c r="F116" s="9"/>
      <c r="G116" s="32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6.5686664581298828</v>
      </c>
      <c r="L116" s="1">
        <f>K116-$K$7</f>
        <v>-0.52433363596598248</v>
      </c>
      <c r="M116" s="29">
        <f>SQRT((D116*D116)+(H116*H116))</f>
        <v>0.11420870748806976</v>
      </c>
      <c r="N116" s="16"/>
      <c r="O116" s="37">
        <f>POWER(2,-L116)</f>
        <v>1.438269106819793</v>
      </c>
      <c r="P116" s="28">
        <f>M116/SQRT((COUNT(C114:C116)+COUNT(G114:G116)/2))</f>
        <v>5.3838501023576638E-2</v>
      </c>
    </row>
    <row r="117" spans="2:16">
      <c r="B117" t="s">
        <v>45</v>
      </c>
      <c r="C117" s="32">
        <v>26.170999526977539</v>
      </c>
      <c r="D117" s="12"/>
      <c r="E117" s="9"/>
      <c r="F117" s="9"/>
      <c r="G117" s="32">
        <v>18.804000854492188</v>
      </c>
      <c r="I117" s="9"/>
      <c r="J117" s="9"/>
      <c r="K117" s="9"/>
      <c r="L117" s="9"/>
      <c r="M117" s="9"/>
      <c r="N117" s="9"/>
      <c r="O117" s="36"/>
    </row>
    <row r="118" spans="2:16">
      <c r="B118" t="s">
        <v>45</v>
      </c>
      <c r="C118" s="32">
        <v>26.21299934387207</v>
      </c>
      <c r="D118" s="11"/>
      <c r="E118" s="9"/>
      <c r="F118" s="9"/>
      <c r="G118" s="32">
        <v>18.788999557495117</v>
      </c>
      <c r="H118" s="11"/>
      <c r="I118" s="9"/>
      <c r="J118" s="9"/>
      <c r="K118" s="9"/>
      <c r="L118" s="9"/>
      <c r="M118" s="9"/>
      <c r="N118" s="9"/>
      <c r="O118" s="36"/>
    </row>
    <row r="119" spans="2:16" ht="15.75">
      <c r="B119" t="s">
        <v>45</v>
      </c>
      <c r="C119" s="32">
        <v>26.01099967956543</v>
      </c>
      <c r="D119" s="5">
        <f>STDEV(C117:C119)</f>
        <v>0.10658939923140257</v>
      </c>
      <c r="E119" s="1">
        <f>AVERAGE(C117:C119)</f>
        <v>26.13166618347168</v>
      </c>
      <c r="F119" s="9"/>
      <c r="G119" s="32">
        <v>18.847000122070313</v>
      </c>
      <c r="H119" s="4">
        <f>STDEV(G117:G119)</f>
        <v>3.0105485144988956E-2</v>
      </c>
      <c r="I119" s="1">
        <f>AVERAGE(G117:G119)</f>
        <v>18.813333511352539</v>
      </c>
      <c r="J119" s="9"/>
      <c r="K119" s="1">
        <f>E119-I119</f>
        <v>7.3183326721191406</v>
      </c>
      <c r="L119" s="1">
        <f>K119-$K$7</f>
        <v>0.22533257802327533</v>
      </c>
      <c r="M119" s="29">
        <f>SQRT((D119*D119)+(H119*H119))</f>
        <v>0.11075938002862995</v>
      </c>
      <c r="N119" s="16"/>
      <c r="O119" s="37">
        <f>POWER(2,-L119)</f>
        <v>0.85539781192739994</v>
      </c>
      <c r="P119" s="28">
        <f>M119/SQRT((COUNT(C117:C119)+COUNT(G117:G119)/2))</f>
        <v>5.2212472465508072E-2</v>
      </c>
    </row>
    <row r="120" spans="2:16">
      <c r="B120" t="s">
        <v>46</v>
      </c>
      <c r="C120" s="32">
        <v>25.541999816894531</v>
      </c>
      <c r="D120" s="12"/>
      <c r="E120" s="9"/>
      <c r="F120" s="9"/>
      <c r="G120" s="32">
        <v>18.319000244140625</v>
      </c>
      <c r="I120" s="9"/>
      <c r="J120" s="9"/>
      <c r="K120" s="9"/>
      <c r="L120" s="9"/>
      <c r="M120" s="9"/>
      <c r="N120" s="9"/>
      <c r="O120" s="36"/>
    </row>
    <row r="121" spans="2:16">
      <c r="B121" t="s">
        <v>46</v>
      </c>
      <c r="C121" s="32">
        <v>25.53700065612793</v>
      </c>
      <c r="D121" s="11"/>
      <c r="E121" s="9"/>
      <c r="F121" s="9"/>
      <c r="G121" s="32">
        <v>18.358999252319336</v>
      </c>
      <c r="H121" s="11"/>
      <c r="I121" s="9"/>
      <c r="J121" s="9"/>
      <c r="K121" s="9"/>
      <c r="L121" s="9"/>
      <c r="M121" s="9"/>
      <c r="N121" s="9"/>
      <c r="O121" s="36"/>
    </row>
    <row r="122" spans="2:16" ht="15.75">
      <c r="B122" t="s">
        <v>46</v>
      </c>
      <c r="C122" s="32">
        <v>25.420000076293945</v>
      </c>
      <c r="D122" s="5">
        <f>STDEV(C120:C122)</f>
        <v>6.9038713772864593E-2</v>
      </c>
      <c r="E122" s="1">
        <f>AVERAGE(C120:C122)</f>
        <v>25.499666849772137</v>
      </c>
      <c r="F122" s="9"/>
      <c r="G122" s="32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7.1483338673909529</v>
      </c>
      <c r="L122" s="1">
        <f>K122-$K$7</f>
        <v>5.5333773295087596E-2</v>
      </c>
      <c r="M122" s="29">
        <f>SQRT((D122*D122)+(H122*H122))</f>
        <v>7.4984332744360505E-2</v>
      </c>
      <c r="N122" s="16"/>
      <c r="O122" s="37">
        <f>POWER(2,-L122)</f>
        <v>0.96237176876850961</v>
      </c>
      <c r="P122" s="28">
        <f>M122/SQRT((COUNT(C120:C122)+COUNT(G120:G122)/2))</f>
        <v>3.5347953444190533E-2</v>
      </c>
    </row>
    <row r="123" spans="2:16">
      <c r="B123" t="s">
        <v>47</v>
      </c>
      <c r="C123" s="32">
        <v>27.165000915527344</v>
      </c>
      <c r="D123" s="12"/>
      <c r="E123" s="9"/>
      <c r="F123" s="9"/>
      <c r="G123" s="32">
        <v>19.854999542236328</v>
      </c>
      <c r="I123" s="9"/>
      <c r="J123" s="9"/>
      <c r="K123" s="9"/>
      <c r="L123" s="9"/>
      <c r="M123" s="9"/>
      <c r="N123" s="9"/>
      <c r="O123" s="36"/>
    </row>
    <row r="124" spans="2:16">
      <c r="B124" t="s">
        <v>47</v>
      </c>
      <c r="C124" s="32">
        <v>27.402000427246094</v>
      </c>
      <c r="D124" s="11"/>
      <c r="E124" s="9"/>
      <c r="F124" s="9"/>
      <c r="G124" s="32">
        <v>19.893999099731445</v>
      </c>
      <c r="H124" s="11"/>
      <c r="I124" s="9"/>
      <c r="J124" s="9"/>
      <c r="K124" s="9"/>
      <c r="L124" s="9"/>
      <c r="M124" s="9"/>
      <c r="N124" s="9"/>
      <c r="O124" s="36"/>
    </row>
    <row r="125" spans="2:16" ht="15.75">
      <c r="B125" t="s">
        <v>47</v>
      </c>
      <c r="C125" s="32">
        <v>27.256000518798828</v>
      </c>
      <c r="D125" s="5">
        <f>STDEV(C123:C125)</f>
        <v>0.11955868128043749</v>
      </c>
      <c r="E125" s="1">
        <f>AVERAGE(C123:C125)</f>
        <v>27.274333953857422</v>
      </c>
      <c r="F125" s="9"/>
      <c r="G125" s="32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>
        <f>E125-I125</f>
        <v>7.4130013783772775</v>
      </c>
      <c r="L125" s="1">
        <f>K125-$K$7</f>
        <v>0.32000128428141217</v>
      </c>
      <c r="M125" s="29">
        <f>SQRT((D125*D125)+(H125*H125))</f>
        <v>0.12326641554860765</v>
      </c>
      <c r="N125" s="16"/>
      <c r="O125" s="37">
        <f>POWER(2,-L125)</f>
        <v>0.80106916448070675</v>
      </c>
      <c r="P125" s="28">
        <f>M125/SQRT((COUNT(C123:C125)+COUNT(G123:G125)/2))</f>
        <v>5.8108345551319572E-2</v>
      </c>
    </row>
    <row r="126" spans="2:16">
      <c r="B126" t="s">
        <v>48</v>
      </c>
      <c r="C126" s="32">
        <v>24.888999938964844</v>
      </c>
      <c r="D126" s="12"/>
      <c r="E126" s="9"/>
      <c r="F126" s="9"/>
      <c r="G126" s="32">
        <v>17.118999481201172</v>
      </c>
      <c r="I126" s="9"/>
      <c r="J126" s="9"/>
      <c r="K126" s="9"/>
      <c r="L126" s="9"/>
      <c r="M126" s="9"/>
      <c r="N126" s="9"/>
      <c r="O126" s="36"/>
    </row>
    <row r="127" spans="2:16">
      <c r="B127" t="s">
        <v>48</v>
      </c>
      <c r="C127" s="32">
        <v>24.995000839233398</v>
      </c>
      <c r="D127" s="11"/>
      <c r="E127" s="9"/>
      <c r="F127" s="9"/>
      <c r="G127" s="32">
        <v>17.131000518798828</v>
      </c>
      <c r="H127" s="11"/>
      <c r="I127" s="9"/>
      <c r="J127" s="9"/>
      <c r="K127" s="9"/>
      <c r="L127" s="9"/>
      <c r="M127" s="9"/>
      <c r="N127" s="9"/>
      <c r="O127" s="36"/>
    </row>
    <row r="128" spans="2:16" ht="15.75">
      <c r="B128" t="s">
        <v>48</v>
      </c>
      <c r="C128" s="32">
        <v>24.954999923706055</v>
      </c>
      <c r="D128" s="5">
        <f>STDEV(C126:C128)</f>
        <v>5.3529216456389257E-2</v>
      </c>
      <c r="E128" s="1">
        <f>AVERAGE(C126:C128)</f>
        <v>24.946333567301433</v>
      </c>
      <c r="F128" s="9"/>
      <c r="G128" s="32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7.8110001881917341</v>
      </c>
      <c r="L128" s="1">
        <f>K128-$K$7</f>
        <v>0.71800009409586885</v>
      </c>
      <c r="M128" s="29">
        <f>SQRT((D128*D128)+(H128*H128))</f>
        <v>5.6760192139953598E-2</v>
      </c>
      <c r="N128" s="16"/>
      <c r="O128" s="37">
        <f>POWER(2,-L128)</f>
        <v>0.60793960194033647</v>
      </c>
      <c r="P128" s="28">
        <f>M128/SQRT((COUNT(C126:C128)+COUNT(G126:G128)/2))</f>
        <v>2.675701117574171E-2</v>
      </c>
    </row>
    <row r="129" spans="2:16">
      <c r="B129" t="s">
        <v>49</v>
      </c>
      <c r="C129" s="32">
        <v>26.340999603271484</v>
      </c>
      <c r="D129" s="12"/>
      <c r="E129" s="9"/>
      <c r="F129" s="9"/>
      <c r="G129" s="32">
        <v>19.146999359130859</v>
      </c>
      <c r="I129" s="9"/>
      <c r="J129" s="9"/>
      <c r="K129" s="9"/>
      <c r="L129" s="9"/>
      <c r="M129" s="9"/>
      <c r="N129" s="9"/>
      <c r="O129" s="36"/>
    </row>
    <row r="130" spans="2:16">
      <c r="B130" t="s">
        <v>49</v>
      </c>
      <c r="C130" s="32">
        <v>26.215000152587891</v>
      </c>
      <c r="D130" s="11"/>
      <c r="E130" s="9"/>
      <c r="F130" s="9"/>
      <c r="G130" s="32">
        <v>19.447000503540039</v>
      </c>
      <c r="H130" s="11"/>
      <c r="I130" s="9"/>
      <c r="J130" s="9"/>
      <c r="K130" s="9"/>
      <c r="L130" s="9"/>
      <c r="M130" s="9"/>
      <c r="N130" s="9"/>
      <c r="O130" s="36"/>
    </row>
    <row r="131" spans="2:16" ht="15.75">
      <c r="B131" t="s">
        <v>49</v>
      </c>
      <c r="C131" s="32">
        <v>26.181999206542969</v>
      </c>
      <c r="D131" s="5">
        <f t="shared" ref="D131" si="0">STDEV(C129:C131)</f>
        <v>8.3910716610228614E-2</v>
      </c>
      <c r="E131" s="1">
        <f t="shared" ref="E131" si="1">AVERAGE(C129:C131)</f>
        <v>26.245999654134113</v>
      </c>
      <c r="F131" s="9"/>
      <c r="G131" s="32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>
        <f t="shared" ref="K131" si="4">E131-I131</f>
        <v>6.9286664326985665</v>
      </c>
      <c r="L131" s="1">
        <f t="shared" ref="L131" si="5">K131-$K$7</f>
        <v>-0.16433366139729877</v>
      </c>
      <c r="M131" s="29">
        <f t="shared" ref="M131" si="6">SQRT((D131*D131)+(H131*H131))</f>
        <v>0.17544659609872928</v>
      </c>
      <c r="N131" s="16"/>
      <c r="O131" s="37">
        <f t="shared" ref="O131" si="7">POWER(2,-L131)</f>
        <v>1.1206483638083182</v>
      </c>
      <c r="P131" s="28">
        <f t="shared" ref="P131" si="8">M131/SQRT((COUNT(C129:C131)+COUNT(G129:G131)/2))</f>
        <v>8.2706318558339181E-2</v>
      </c>
    </row>
    <row r="132" spans="2:16">
      <c r="B132" t="s">
        <v>50</v>
      </c>
      <c r="C132" s="32">
        <v>24.461999893188477</v>
      </c>
      <c r="D132" s="12"/>
      <c r="E132" s="9"/>
      <c r="F132" s="9"/>
      <c r="G132" s="32">
        <v>16.87299919128418</v>
      </c>
      <c r="I132" s="9"/>
      <c r="J132" s="9"/>
      <c r="K132" s="9"/>
      <c r="L132" s="9"/>
      <c r="M132" s="9"/>
      <c r="N132" s="9"/>
      <c r="O132" s="36"/>
    </row>
    <row r="133" spans="2:16">
      <c r="B133" t="s">
        <v>50</v>
      </c>
      <c r="C133" s="32">
        <v>24.357000350952148</v>
      </c>
      <c r="D133" s="11"/>
      <c r="E133" s="9"/>
      <c r="F133" s="9"/>
      <c r="G133" s="32">
        <v>16.875</v>
      </c>
      <c r="H133" s="11"/>
      <c r="I133" s="9"/>
      <c r="J133" s="9"/>
      <c r="K133" s="9"/>
      <c r="L133" s="9"/>
      <c r="M133" s="9"/>
      <c r="N133" s="9"/>
      <c r="O133" s="36"/>
    </row>
    <row r="134" spans="2:16" ht="15.75">
      <c r="B134" t="s">
        <v>50</v>
      </c>
      <c r="C134" s="32">
        <v>24.458000183105469</v>
      </c>
      <c r="D134" s="5">
        <f t="shared" ref="D134" si="9">STDEV(C132:C134)</f>
        <v>5.9500514907555556E-2</v>
      </c>
      <c r="E134" s="1">
        <f t="shared" ref="E134" si="10">AVERAGE(C132:C134)</f>
        <v>24.425666809082031</v>
      </c>
      <c r="F134" s="9"/>
      <c r="G134" s="32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7.5556672414143868</v>
      </c>
      <c r="L134" s="1">
        <f t="shared" ref="L134" si="14">K134-$K$7</f>
        <v>0.46266714731852154</v>
      </c>
      <c r="M134" s="29">
        <f t="shared" ref="M134" si="15">SQRT((D134*D134)+(H134*H134))</f>
        <v>5.9910873424885346E-2</v>
      </c>
      <c r="N134" s="16"/>
      <c r="O134" s="37">
        <f t="shared" ref="O134" si="16">POWER(2,-L134)</f>
        <v>0.72564350209763884</v>
      </c>
      <c r="P134" s="28">
        <f t="shared" ref="P134" si="17">M134/SQRT((COUNT(C132:C134)+COUNT(G132:G134)/2))</f>
        <v>2.8242256577030233E-2</v>
      </c>
    </row>
    <row r="135" spans="2:16">
      <c r="B135" t="s">
        <v>51</v>
      </c>
      <c r="C135" s="32">
        <v>26.097999572753906</v>
      </c>
      <c r="D135" s="12"/>
      <c r="E135" s="9"/>
      <c r="F135" s="9"/>
      <c r="G135" s="32">
        <v>18.736000061035156</v>
      </c>
      <c r="I135" s="9"/>
      <c r="J135" s="9"/>
      <c r="K135" s="9"/>
      <c r="L135" s="9"/>
      <c r="M135" s="9"/>
      <c r="N135" s="9"/>
      <c r="O135" s="36"/>
    </row>
    <row r="136" spans="2:16">
      <c r="B136" t="s">
        <v>51</v>
      </c>
      <c r="C136" s="32">
        <v>26.256999969482422</v>
      </c>
      <c r="D136" s="11"/>
      <c r="E136" s="9"/>
      <c r="F136" s="9"/>
      <c r="G136" s="32">
        <v>18.863000869750977</v>
      </c>
      <c r="H136" s="11"/>
      <c r="I136" s="9"/>
      <c r="J136" s="9"/>
      <c r="K136" s="9"/>
      <c r="L136" s="9"/>
      <c r="M136" s="9"/>
      <c r="N136" s="9"/>
      <c r="O136" s="36"/>
    </row>
    <row r="137" spans="2:16" ht="15.75">
      <c r="B137" t="s">
        <v>51</v>
      </c>
      <c r="C137" s="32">
        <v>26.145000457763672</v>
      </c>
      <c r="D137" s="5">
        <f t="shared" ref="D137" si="18">STDEV(C135:C137)</f>
        <v>8.1684453821565695E-2</v>
      </c>
      <c r="E137" s="1">
        <f t="shared" ref="E137" si="19">AVERAGE(C135:C137)</f>
        <v>26.166666666666668</v>
      </c>
      <c r="F137" s="9"/>
      <c r="G137" s="32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>
        <f t="shared" ref="K137" si="22">E137-I137</f>
        <v>7.3439998626708984</v>
      </c>
      <c r="L137" s="1">
        <f t="shared" ref="L137" si="23">K137-$K$7</f>
        <v>0.25099976857503314</v>
      </c>
      <c r="M137" s="29">
        <f t="shared" ref="M137" si="24">SQRT((D137*D137)+(H137*H137))</f>
        <v>0.11097156880260228</v>
      </c>
      <c r="N137" s="16"/>
      <c r="O137" s="37">
        <f t="shared" ref="O137" si="25">POWER(2,-L137)</f>
        <v>0.84031388702933529</v>
      </c>
      <c r="P137" s="28">
        <f t="shared" ref="P137" si="26">M137/SQRT((COUNT(C135:C137)+COUNT(G135:G137)/2))</f>
        <v>5.2312499212819732E-2</v>
      </c>
    </row>
    <row r="138" spans="2:16">
      <c r="B138" t="s">
        <v>52</v>
      </c>
      <c r="C138" s="32">
        <v>24.006000518798828</v>
      </c>
      <c r="D138" s="12"/>
      <c r="E138" s="9"/>
      <c r="F138" s="9"/>
      <c r="G138" s="32">
        <v>16.60099983215332</v>
      </c>
      <c r="I138" s="9"/>
      <c r="J138" s="9"/>
      <c r="K138" s="9"/>
      <c r="L138" s="9"/>
      <c r="M138" s="9"/>
      <c r="N138" s="9"/>
      <c r="O138" s="36"/>
    </row>
    <row r="139" spans="2:16">
      <c r="B139" t="s">
        <v>52</v>
      </c>
      <c r="C139" s="32">
        <v>23.964000701904297</v>
      </c>
      <c r="D139" s="11"/>
      <c r="E139" s="9"/>
      <c r="F139" s="9"/>
      <c r="G139" s="32">
        <v>16.729999542236328</v>
      </c>
      <c r="H139" s="11"/>
      <c r="I139" s="9"/>
      <c r="J139" s="9"/>
      <c r="K139" s="9"/>
      <c r="L139" s="9"/>
      <c r="M139" s="9"/>
      <c r="N139" s="9"/>
      <c r="O139" s="36"/>
    </row>
    <row r="140" spans="2:16" ht="15.75">
      <c r="B140" t="s">
        <v>52</v>
      </c>
      <c r="C140" s="32">
        <v>24.021999359130859</v>
      </c>
      <c r="D140" s="5">
        <f t="shared" ref="D140" si="27">STDEV(C138:C140)</f>
        <v>2.9954943251568882E-2</v>
      </c>
      <c r="E140" s="1">
        <f t="shared" ref="E140" si="28">AVERAGE(C138:C140)</f>
        <v>23.997333526611328</v>
      </c>
      <c r="F140" s="9"/>
      <c r="G140" s="32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7.3316669464111328</v>
      </c>
      <c r="L140" s="1">
        <f t="shared" ref="L140" si="32">K140-$K$7</f>
        <v>0.23866685231526752</v>
      </c>
      <c r="M140" s="29">
        <f t="shared" ref="M140" si="33">SQRT((D140*D140)+(H140*H140))</f>
        <v>7.111690013917546E-2</v>
      </c>
      <c r="N140" s="16"/>
      <c r="O140" s="37">
        <f t="shared" ref="O140" si="34">POWER(2,-L140)</f>
        <v>0.84752812386602194</v>
      </c>
      <c r="P140" s="28">
        <f t="shared" ref="P140" si="35">M140/SQRT((COUNT(C138:C140)+COUNT(G138:G140)/2))</f>
        <v>3.3524828230251665E-2</v>
      </c>
    </row>
    <row r="141" spans="2:16">
      <c r="B141" t="s">
        <v>53</v>
      </c>
      <c r="C141" s="32">
        <v>27.054000854492188</v>
      </c>
      <c r="D141" s="12"/>
      <c r="E141" s="9"/>
      <c r="F141" s="9"/>
      <c r="G141" s="32">
        <v>19.708999633789063</v>
      </c>
      <c r="I141" s="9"/>
      <c r="J141" s="9"/>
      <c r="K141" s="9"/>
      <c r="L141" s="9"/>
      <c r="M141" s="9"/>
      <c r="N141" s="9"/>
      <c r="O141" s="36"/>
    </row>
    <row r="142" spans="2:16">
      <c r="B142" t="s">
        <v>53</v>
      </c>
      <c r="C142" s="32">
        <v>27.056999206542969</v>
      </c>
      <c r="D142" s="11"/>
      <c r="E142" s="9"/>
      <c r="F142" s="9"/>
      <c r="G142" s="32">
        <v>19.684999465942383</v>
      </c>
      <c r="H142" s="11"/>
      <c r="I142" s="9"/>
      <c r="J142" s="9"/>
      <c r="K142" s="9"/>
      <c r="L142" s="9"/>
      <c r="M142" s="9"/>
      <c r="N142" s="9"/>
      <c r="O142" s="36"/>
    </row>
    <row r="143" spans="2:16" ht="15.75">
      <c r="B143" t="s">
        <v>53</v>
      </c>
      <c r="C143" s="32">
        <v>27.125999450683594</v>
      </c>
      <c r="D143" s="5">
        <f t="shared" ref="D143" si="36">STDEV(C141:C143)</f>
        <v>4.073045883205724E-2</v>
      </c>
      <c r="E143" s="1">
        <f t="shared" ref="E143" si="37">AVERAGE(C141:C143)</f>
        <v>27.078999837239582</v>
      </c>
      <c r="F143" s="9"/>
      <c r="G143" s="32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>
        <f t="shared" ref="K143" si="40">E143-I143</f>
        <v>7.3786665598551409</v>
      </c>
      <c r="L143" s="1">
        <f t="shared" ref="L143" si="41">K143-$K$7</f>
        <v>0.28566646575927557</v>
      </c>
      <c r="M143" s="29">
        <f t="shared" ref="M143" si="42">SQRT((D143*D143)+(H143*H143))</f>
        <v>4.2852228744188682E-2</v>
      </c>
      <c r="N143" s="16"/>
      <c r="O143" s="37">
        <f t="shared" ref="O143" si="43">POWER(2,-L143)</f>
        <v>0.82036254751301529</v>
      </c>
      <c r="P143" s="28">
        <f t="shared" ref="P143" si="44">M143/SQRT((COUNT(C141:C143)+COUNT(G141:G143)/2))</f>
        <v>2.020073435598194E-2</v>
      </c>
    </row>
    <row r="144" spans="2:16">
      <c r="B144" t="s">
        <v>54</v>
      </c>
      <c r="C144" s="32">
        <v>24.165000915527344</v>
      </c>
      <c r="D144" s="12"/>
      <c r="E144" s="9"/>
      <c r="F144" s="9"/>
      <c r="G144" s="32">
        <v>16.819999694824219</v>
      </c>
      <c r="I144" s="9"/>
      <c r="J144" s="9"/>
      <c r="K144" s="9"/>
      <c r="L144" s="9"/>
      <c r="M144" s="9"/>
      <c r="N144" s="9"/>
      <c r="O144" s="36"/>
    </row>
    <row r="145" spans="2:16">
      <c r="B145" t="s">
        <v>54</v>
      </c>
      <c r="C145" s="32">
        <v>24.239999771118164</v>
      </c>
      <c r="D145" s="11"/>
      <c r="E145" s="9"/>
      <c r="F145" s="9"/>
      <c r="G145" s="32">
        <v>16.851999282836914</v>
      </c>
      <c r="H145" s="11"/>
      <c r="I145" s="9"/>
      <c r="J145" s="9"/>
      <c r="K145" s="9"/>
      <c r="L145" s="9"/>
      <c r="M145" s="9"/>
      <c r="N145" s="9"/>
      <c r="O145" s="36"/>
    </row>
    <row r="146" spans="2:16" ht="15.75">
      <c r="B146" t="s">
        <v>54</v>
      </c>
      <c r="C146" s="32">
        <v>24.183000564575195</v>
      </c>
      <c r="D146" s="5">
        <f t="shared" ref="D146" si="45">STDEV(C144:C146)</f>
        <v>3.9152959131051115E-2</v>
      </c>
      <c r="E146" s="1">
        <f t="shared" ref="E146" si="46">AVERAGE(C144:C146)</f>
        <v>24.196000417073567</v>
      </c>
      <c r="F146" s="9"/>
      <c r="G146" s="32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7.3410008748372384</v>
      </c>
      <c r="L146" s="1">
        <f t="shared" ref="L146" si="50">K146-$K$7</f>
        <v>0.24800078074137311</v>
      </c>
      <c r="M146" s="29">
        <f t="shared" ref="M146" si="51">SQRT((D146*D146)+(H146*H146))</f>
        <v>5.3590612099776481E-2</v>
      </c>
      <c r="N146" s="16"/>
      <c r="O146" s="37">
        <f t="shared" ref="O146" si="52">POWER(2,-L146)</f>
        <v>0.84206249791044097</v>
      </c>
      <c r="P146" s="28">
        <f t="shared" ref="P146" si="53">M146/SQRT((COUNT(C144:C146)+COUNT(G144:G146)/2))</f>
        <v>2.5262856815793197E-2</v>
      </c>
    </row>
    <row r="147" spans="2:16">
      <c r="B147" t="s">
        <v>55</v>
      </c>
      <c r="C147" s="32">
        <v>25.923000335693359</v>
      </c>
      <c r="D147" s="12"/>
      <c r="E147" s="9"/>
      <c r="F147" s="9"/>
      <c r="G147" s="32">
        <v>18.791000366210938</v>
      </c>
      <c r="I147" s="9"/>
      <c r="J147" s="9"/>
      <c r="K147" s="9"/>
      <c r="L147" s="9"/>
      <c r="M147" s="9"/>
      <c r="N147" s="9"/>
      <c r="O147" s="36"/>
    </row>
    <row r="148" spans="2:16">
      <c r="B148" t="s">
        <v>55</v>
      </c>
      <c r="C148" s="32">
        <v>26.03700065612793</v>
      </c>
      <c r="D148" s="11"/>
      <c r="E148" s="9"/>
      <c r="F148" s="9"/>
      <c r="G148" s="32">
        <v>19.031000137329102</v>
      </c>
      <c r="H148" s="11"/>
      <c r="I148" s="9"/>
      <c r="J148" s="9"/>
      <c r="K148" s="9"/>
      <c r="L148" s="9"/>
      <c r="M148" s="9"/>
      <c r="N148" s="9"/>
      <c r="O148" s="36"/>
    </row>
    <row r="149" spans="2:16" ht="15.75">
      <c r="B149" t="s">
        <v>55</v>
      </c>
      <c r="C149" s="32">
        <v>26.113000869750977</v>
      </c>
      <c r="D149" s="5">
        <f t="shared" ref="D149" si="54">STDEV(C147:C149)</f>
        <v>9.5631504983202067E-2</v>
      </c>
      <c r="E149" s="1">
        <f t="shared" ref="E149" si="55">AVERAGE(C147:C149)</f>
        <v>26.024333953857422</v>
      </c>
      <c r="F149" s="9"/>
      <c r="G149" s="32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>
        <f t="shared" ref="K149" si="58">E149-I149</f>
        <v>7.1383336385091134</v>
      </c>
      <c r="L149" s="1">
        <f t="shared" ref="L149" si="59">K149-$K$7</f>
        <v>4.5333544413248106E-2</v>
      </c>
      <c r="M149" s="29">
        <f t="shared" ref="M149" si="60">SQRT((D149*D149)+(H149*H149))</f>
        <v>0.15943759827222043</v>
      </c>
      <c r="N149" s="16"/>
      <c r="O149" s="37">
        <f t="shared" ref="O149" si="61">POWER(2,-L149)</f>
        <v>0.96906574752045949</v>
      </c>
      <c r="P149" s="28">
        <f t="shared" ref="P149" si="62">M149/SQRT((COUNT(C147:C149)+COUNT(G147:G149)/2))</f>
        <v>7.5159604609589092E-2</v>
      </c>
    </row>
    <row r="150" spans="2:16">
      <c r="B150" t="s">
        <v>56</v>
      </c>
      <c r="C150" s="32">
        <v>24.690999984741211</v>
      </c>
      <c r="D150" s="12"/>
      <c r="E150" s="9"/>
      <c r="F150" s="9"/>
      <c r="G150" s="32">
        <v>17.579000473022461</v>
      </c>
      <c r="I150" s="9"/>
      <c r="J150" s="9"/>
      <c r="K150" s="9"/>
      <c r="L150" s="9"/>
      <c r="M150" s="9"/>
      <c r="N150" s="9"/>
      <c r="O150" s="36"/>
    </row>
    <row r="151" spans="2:16">
      <c r="B151" t="s">
        <v>56</v>
      </c>
      <c r="C151" s="32">
        <v>24.670000076293945</v>
      </c>
      <c r="D151" s="11"/>
      <c r="E151" s="9"/>
      <c r="F151" s="9"/>
      <c r="G151" s="32">
        <v>17.746000289916992</v>
      </c>
      <c r="H151" s="11"/>
      <c r="I151" s="9"/>
      <c r="J151" s="9"/>
      <c r="K151" s="9"/>
      <c r="L151" s="9"/>
      <c r="M151" s="9"/>
      <c r="N151" s="9"/>
      <c r="O151" s="36"/>
    </row>
    <row r="152" spans="2:16" ht="15.75">
      <c r="B152" t="s">
        <v>56</v>
      </c>
      <c r="C152" s="32">
        <v>24.665000915527344</v>
      </c>
      <c r="D152" s="5">
        <f t="shared" ref="D152" si="63">STDEV(C150:C152)</f>
        <v>1.3795768452387391E-2</v>
      </c>
      <c r="E152" s="1">
        <f t="shared" ref="E152" si="64">AVERAGE(C150:C152)</f>
        <v>24.675333658854168</v>
      </c>
      <c r="F152" s="9"/>
      <c r="G152" s="32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7.0186665852864607</v>
      </c>
      <c r="L152" s="1">
        <f t="shared" ref="L152" si="68">K152-$K$7</f>
        <v>-7.4333508809404591E-2</v>
      </c>
      <c r="M152" s="29">
        <f t="shared" ref="M152" si="69">SQRT((D152*D152)+(H152*H152))</f>
        <v>8.5232859749822268E-2</v>
      </c>
      <c r="N152" s="16"/>
      <c r="O152" s="37">
        <f t="shared" ref="O152" si="70">POWER(2,-L152)</f>
        <v>1.0528745203091812</v>
      </c>
      <c r="P152" s="28">
        <f t="shared" ref="P152" si="71">M152/SQRT((COUNT(C150:C152)+COUNT(G150:G152)/2))</f>
        <v>4.0179155406014182E-2</v>
      </c>
    </row>
    <row r="153" spans="2:16">
      <c r="B153" t="s">
        <v>57</v>
      </c>
      <c r="C153" s="32">
        <v>24.971000671386719</v>
      </c>
      <c r="D153" s="12"/>
      <c r="E153" s="9"/>
      <c r="F153" s="9"/>
      <c r="G153" s="32">
        <v>17.982000350952148</v>
      </c>
      <c r="I153" s="9"/>
      <c r="J153" s="9"/>
      <c r="K153" s="9"/>
      <c r="L153" s="9"/>
      <c r="M153" s="9"/>
      <c r="N153" s="9"/>
      <c r="O153" s="36"/>
    </row>
    <row r="154" spans="2:16">
      <c r="B154" t="s">
        <v>57</v>
      </c>
      <c r="C154" s="32">
        <v>25.197000503540039</v>
      </c>
      <c r="D154" s="11"/>
      <c r="E154" s="9"/>
      <c r="F154" s="9"/>
      <c r="G154" s="32">
        <v>17.993000030517578</v>
      </c>
      <c r="H154" s="11"/>
      <c r="I154" s="9"/>
      <c r="J154" s="9"/>
      <c r="K154" s="9"/>
      <c r="L154" s="9"/>
      <c r="M154" s="9"/>
      <c r="N154" s="9"/>
      <c r="O154" s="36"/>
    </row>
    <row r="155" spans="2:16" ht="15.75">
      <c r="B155" t="s">
        <v>57</v>
      </c>
      <c r="C155" s="32">
        <v>24.888999938964844</v>
      </c>
      <c r="D155" s="5">
        <f t="shared" ref="D155" si="72">STDEV(C153:C155)</f>
        <v>0.15951195985981706</v>
      </c>
      <c r="E155" s="1">
        <f t="shared" ref="E155" si="73">AVERAGE(C153:C155)</f>
        <v>25.019000371297199</v>
      </c>
      <c r="F155" s="9"/>
      <c r="G155" s="32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7.0280005137125627</v>
      </c>
      <c r="L155" s="1">
        <f t="shared" ref="L155" si="77">K155-$K$7</f>
        <v>-6.4999580383302558E-2</v>
      </c>
      <c r="M155" s="29">
        <f t="shared" ref="M155" si="78">SQRT((D155*D155)+(H155*H155))</f>
        <v>0.15972180997012775</v>
      </c>
      <c r="N155" s="16"/>
      <c r="O155" s="37">
        <f t="shared" ref="O155" si="79">POWER(2,-L155)</f>
        <v>1.0460846355323554</v>
      </c>
      <c r="P155" s="28">
        <f t="shared" ref="P155" si="80">M155/SQRT((COUNT(C153:C155)+COUNT(G153:G155)/2))</f>
        <v>7.5293583288844307E-2</v>
      </c>
    </row>
    <row r="156" spans="2:16">
      <c r="B156" t="s">
        <v>58</v>
      </c>
      <c r="C156" s="32">
        <v>25.63599967956543</v>
      </c>
      <c r="D156" s="12"/>
      <c r="E156" s="9"/>
      <c r="F156" s="9"/>
      <c r="G156" s="32">
        <v>18.13599967956543</v>
      </c>
      <c r="I156" s="9"/>
      <c r="J156" s="9"/>
      <c r="K156" s="9"/>
      <c r="L156" s="9"/>
      <c r="M156" s="9"/>
      <c r="N156" s="9"/>
      <c r="O156" s="36"/>
    </row>
    <row r="157" spans="2:16">
      <c r="B157" t="s">
        <v>58</v>
      </c>
      <c r="C157" s="32">
        <v>25.556999206542969</v>
      </c>
      <c r="D157" s="11"/>
      <c r="E157" s="9"/>
      <c r="F157" s="9"/>
      <c r="G157" s="32">
        <v>18.132999420166016</v>
      </c>
      <c r="H157" s="11"/>
      <c r="I157" s="9"/>
      <c r="J157" s="9"/>
      <c r="K157" s="9"/>
      <c r="L157" s="9"/>
      <c r="M157" s="9"/>
      <c r="N157" s="9"/>
      <c r="O157" s="36"/>
    </row>
    <row r="158" spans="2:16" ht="15.75">
      <c r="B158" t="s">
        <v>58</v>
      </c>
      <c r="C158" s="32">
        <v>25.66200065612793</v>
      </c>
      <c r="D158" s="5">
        <f t="shared" ref="D158" si="81">STDEV(C156:C158)</f>
        <v>5.468459553798697E-2</v>
      </c>
      <c r="E158" s="1">
        <f t="shared" ref="E158" si="82">AVERAGE(C156:C158)</f>
        <v>25.618333180745442</v>
      </c>
      <c r="F158" s="9"/>
      <c r="G158" s="32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7.47966702779134</v>
      </c>
      <c r="L158" s="1">
        <f t="shared" ref="L158" si="86">K158-$K$7</f>
        <v>0.38666693369547467</v>
      </c>
      <c r="M158" s="29">
        <f t="shared" ref="M158" si="87">SQRT((D158*D158)+(H158*H158))</f>
        <v>5.517913665650663E-2</v>
      </c>
      <c r="N158" s="16"/>
      <c r="O158" s="37">
        <f t="shared" ref="O158" si="88">POWER(2,-L158)</f>
        <v>0.76489470518741876</v>
      </c>
      <c r="P158" s="28">
        <f t="shared" ref="P158" si="89">M158/SQRT((COUNT(C156:C158)+COUNT(G156:G158)/2))</f>
        <v>2.6011694473223362E-2</v>
      </c>
    </row>
    <row r="159" spans="2:16">
      <c r="B159" t="s">
        <v>59</v>
      </c>
      <c r="C159" s="32">
        <v>29.653999328613281</v>
      </c>
      <c r="D159" s="12"/>
      <c r="E159" s="9"/>
      <c r="F159" s="9"/>
      <c r="G159" s="32">
        <v>23.141000747680664</v>
      </c>
      <c r="I159" s="9"/>
      <c r="J159" s="9"/>
      <c r="K159" s="9"/>
      <c r="L159" s="9"/>
      <c r="M159" s="9"/>
      <c r="N159" s="9"/>
      <c r="O159" s="36"/>
    </row>
    <row r="160" spans="2:16">
      <c r="B160" t="s">
        <v>59</v>
      </c>
      <c r="C160" s="32">
        <v>29.655000686645508</v>
      </c>
      <c r="D160" s="11"/>
      <c r="E160" s="9"/>
      <c r="F160" s="9"/>
      <c r="G160" s="32">
        <v>23.073999404907227</v>
      </c>
      <c r="H160" s="11"/>
      <c r="I160" s="9"/>
      <c r="J160" s="9"/>
      <c r="K160" s="9"/>
      <c r="L160" s="9"/>
      <c r="M160" s="9"/>
      <c r="N160" s="9"/>
      <c r="O160" s="36"/>
    </row>
    <row r="161" spans="2:16" ht="15.75">
      <c r="B161" t="s">
        <v>59</v>
      </c>
      <c r="C161" s="32">
        <v>29.464000701904297</v>
      </c>
      <c r="D161" s="5">
        <f t="shared" ref="D161" si="90">STDEV(C159:C161)</f>
        <v>0.10998596504429667</v>
      </c>
      <c r="E161" s="1">
        <f t="shared" ref="E161" si="91">AVERAGE(C159:C161)</f>
        <v>29.591000239054363</v>
      </c>
      <c r="F161" s="9"/>
      <c r="G161" s="32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>
        <f t="shared" ref="K161" si="94">E161-I161</f>
        <v>6.5326671600341797</v>
      </c>
      <c r="L161" s="1">
        <f t="shared" ref="L161" si="95">K161-$K$7</f>
        <v>-0.56033293406168561</v>
      </c>
      <c r="M161" s="29">
        <f t="shared" ref="M161" si="96">SQRT((D161*D161)+(H161*H161))</f>
        <v>0.14307825953945913</v>
      </c>
      <c r="N161" s="16"/>
      <c r="O161" s="37">
        <f t="shared" ref="O161" si="97">POWER(2,-L161)</f>
        <v>1.474609477058046</v>
      </c>
      <c r="P161" s="28">
        <f t="shared" ref="P161" si="98">M161/SQRT((COUNT(C159:C161)+COUNT(G159:G161)/2))</f>
        <v>6.7447738373813598E-2</v>
      </c>
    </row>
    <row r="162" spans="2:16">
      <c r="B162" t="s">
        <v>60</v>
      </c>
      <c r="C162" s="32">
        <v>23.63800048828125</v>
      </c>
      <c r="D162" s="12"/>
      <c r="E162" s="9"/>
      <c r="F162" s="9"/>
      <c r="G162" s="32">
        <v>16.645999908447266</v>
      </c>
      <c r="I162" s="9"/>
      <c r="J162" s="9"/>
      <c r="K162" s="9"/>
      <c r="L162" s="9"/>
      <c r="M162" s="9"/>
      <c r="N162" s="9"/>
      <c r="O162" s="36"/>
    </row>
    <row r="163" spans="2:16">
      <c r="B163" t="s">
        <v>60</v>
      </c>
      <c r="C163" s="32">
        <v>23.673000335693359</v>
      </c>
      <c r="D163" s="11"/>
      <c r="E163" s="9"/>
      <c r="F163" s="9"/>
      <c r="G163" s="32">
        <v>16.674999237060547</v>
      </c>
      <c r="H163" s="11"/>
      <c r="I163" s="9"/>
      <c r="J163" s="9"/>
      <c r="K163" s="9"/>
      <c r="L163" s="9"/>
      <c r="M163" s="9"/>
      <c r="N163" s="9"/>
      <c r="O163" s="36"/>
    </row>
    <row r="164" spans="2:16" ht="15.75">
      <c r="B164" t="s">
        <v>60</v>
      </c>
      <c r="C164" s="32">
        <v>23.596000671386719</v>
      </c>
      <c r="D164" s="5">
        <f t="shared" ref="D164" si="99">STDEV(C162:C164)</f>
        <v>3.8552825753288257E-2</v>
      </c>
      <c r="E164" s="1">
        <f t="shared" ref="E164" si="100">AVERAGE(C162:C164)</f>
        <v>23.635667165120442</v>
      </c>
      <c r="F164" s="9"/>
      <c r="G164" s="32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6.9703343709309884</v>
      </c>
      <c r="L164" s="1">
        <f t="shared" ref="L164" si="104">K164-$K$7</f>
        <v>-0.12266572316487689</v>
      </c>
      <c r="M164" s="29">
        <f t="shared" ref="M164" si="105">SQRT((D164*D164)+(H164*H164))</f>
        <v>4.2031425468377397E-2</v>
      </c>
      <c r="N164" s="16"/>
      <c r="O164" s="37">
        <f t="shared" ref="O164" si="106">POWER(2,-L164)</f>
        <v>1.088744720640648</v>
      </c>
      <c r="P164" s="28">
        <f t="shared" ref="P164" si="107">M164/SQRT((COUNT(C162:C164)+COUNT(G162:G164)/2))</f>
        <v>1.9813803981084413E-2</v>
      </c>
    </row>
    <row r="165" spans="2:16">
      <c r="B165" t="s">
        <v>61</v>
      </c>
      <c r="C165" s="32">
        <v>25.145999908447266</v>
      </c>
      <c r="D165" s="12"/>
      <c r="E165" s="9"/>
      <c r="F165" s="9"/>
      <c r="G165" s="32">
        <v>17.878999710083008</v>
      </c>
      <c r="I165" s="9"/>
      <c r="J165" s="9"/>
      <c r="K165" s="9"/>
      <c r="L165" s="9"/>
      <c r="M165" s="9"/>
      <c r="N165" s="9"/>
      <c r="O165" s="36"/>
    </row>
    <row r="166" spans="2:16">
      <c r="B166" t="s">
        <v>61</v>
      </c>
      <c r="C166" s="32">
        <v>25.170000076293945</v>
      </c>
      <c r="D166" s="11"/>
      <c r="E166" s="9"/>
      <c r="F166" s="9"/>
      <c r="G166" s="32">
        <v>17.892000198364258</v>
      </c>
      <c r="H166" s="11"/>
      <c r="I166" s="9"/>
      <c r="J166" s="9"/>
      <c r="K166" s="9"/>
      <c r="L166" s="9"/>
      <c r="M166" s="9"/>
      <c r="N166" s="9"/>
      <c r="O166" s="36"/>
    </row>
    <row r="167" spans="2:16" ht="15.75">
      <c r="B167" t="s">
        <v>61</v>
      </c>
      <c r="C167" s="32">
        <v>25.027999877929687</v>
      </c>
      <c r="D167" s="5">
        <f t="shared" ref="D167" si="108">STDEV(C165:C167)</f>
        <v>7.6008849917083926E-2</v>
      </c>
      <c r="E167" s="1">
        <f t="shared" ref="E167" si="109">AVERAGE(C165:C167)</f>
        <v>25.114666620890301</v>
      </c>
      <c r="F167" s="9"/>
      <c r="G167" s="32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>
        <f t="shared" ref="K167" si="112">E167-I167</f>
        <v>7.2053330739339216</v>
      </c>
      <c r="L167" s="1">
        <f t="shared" ref="L167" si="113">K167-$K$7</f>
        <v>0.11233297983805635</v>
      </c>
      <c r="M167" s="29">
        <f t="shared" ref="M167" si="114">SQRT((D167*D167)+(H167*H167))</f>
        <v>8.6739373223795699E-2</v>
      </c>
      <c r="N167" s="16"/>
      <c r="O167" s="37">
        <f t="shared" ref="O167" si="115">POWER(2,-L167)</f>
        <v>0.9250908886852155</v>
      </c>
      <c r="P167" s="28">
        <f t="shared" ref="P167" si="116">M167/SQRT((COUNT(C165:C167)+COUNT(G165:G167)/2))</f>
        <v>4.0889332668277857E-2</v>
      </c>
    </row>
    <row r="168" spans="2:16">
      <c r="B168" t="s">
        <v>62</v>
      </c>
      <c r="C168" s="32">
        <v>23.667999267578125</v>
      </c>
      <c r="D168" s="12"/>
      <c r="E168" s="9"/>
      <c r="F168" s="9"/>
      <c r="G168" s="32">
        <v>16.854999542236328</v>
      </c>
      <c r="I168" s="9"/>
      <c r="J168" s="9"/>
      <c r="K168" s="9"/>
      <c r="L168" s="9"/>
      <c r="M168" s="9"/>
      <c r="N168" s="9"/>
      <c r="O168" s="36"/>
    </row>
    <row r="169" spans="2:16">
      <c r="B169" t="s">
        <v>62</v>
      </c>
      <c r="C169" s="32">
        <v>23.624000549316406</v>
      </c>
      <c r="D169" s="11"/>
      <c r="E169" s="9"/>
      <c r="F169" s="9"/>
      <c r="G169" s="32">
        <v>16.857000350952148</v>
      </c>
      <c r="H169" s="11"/>
      <c r="I169" s="9"/>
      <c r="J169" s="9"/>
      <c r="K169" s="9"/>
      <c r="L169" s="9"/>
      <c r="M169" s="9"/>
      <c r="N169" s="9"/>
      <c r="O169" s="36"/>
    </row>
    <row r="170" spans="2:16" ht="15.75">
      <c r="B170" t="s">
        <v>62</v>
      </c>
      <c r="C170" s="32">
        <v>23.724000930786133</v>
      </c>
      <c r="D170" s="5">
        <f t="shared" ref="D170" si="117">STDEV(C168:C170)</f>
        <v>5.0120105388337041E-2</v>
      </c>
      <c r="E170" s="1">
        <f t="shared" ref="E170" si="118">AVERAGE(C168:C170)</f>
        <v>23.672000249226887</v>
      </c>
      <c r="F170" s="9"/>
      <c r="G170" s="32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6.8066666920979806</v>
      </c>
      <c r="L170" s="1">
        <f t="shared" ref="L170" si="122">K170-$K$7</f>
        <v>-0.28633340199788471</v>
      </c>
      <c r="M170" s="29">
        <f t="shared" ref="M170" si="123">SQRT((D170*D170)+(H170*H170))</f>
        <v>5.2672332679082404E-2</v>
      </c>
      <c r="N170" s="16"/>
      <c r="O170" s="37">
        <f t="shared" ref="O170" si="124">POWER(2,-L170)</f>
        <v>1.2195368924099967</v>
      </c>
      <c r="P170" s="28">
        <f t="shared" ref="P170" si="125">M170/SQRT((COUNT(C168:C170)+COUNT(G168:G170)/2))</f>
        <v>2.4829975745528639E-2</v>
      </c>
    </row>
    <row r="171" spans="2:16">
      <c r="B171" t="s">
        <v>63</v>
      </c>
      <c r="C171" s="32">
        <v>24.628000259399414</v>
      </c>
      <c r="D171" s="12"/>
      <c r="E171" s="9"/>
      <c r="F171" s="9"/>
      <c r="G171" s="32">
        <v>17.735000610351563</v>
      </c>
      <c r="I171" s="9"/>
      <c r="J171" s="9"/>
      <c r="K171" s="9"/>
      <c r="L171" s="9"/>
      <c r="M171" s="9"/>
      <c r="N171" s="9"/>
      <c r="O171" s="36"/>
    </row>
    <row r="172" spans="2:16">
      <c r="B172" t="s">
        <v>63</v>
      </c>
      <c r="C172" s="32">
        <v>24.694999694824219</v>
      </c>
      <c r="D172" s="11"/>
      <c r="E172" s="9"/>
      <c r="F172" s="9"/>
      <c r="G172" s="32">
        <v>17.780000686645508</v>
      </c>
      <c r="H172" s="11"/>
      <c r="I172" s="9"/>
      <c r="J172" s="9"/>
      <c r="K172" s="9"/>
      <c r="L172" s="9"/>
      <c r="M172" s="9"/>
      <c r="N172" s="9"/>
      <c r="O172" s="36"/>
    </row>
    <row r="173" spans="2:16" ht="15.75">
      <c r="B173" t="s">
        <v>63</v>
      </c>
      <c r="C173" s="32">
        <v>24.66200065612793</v>
      </c>
      <c r="D173" s="5">
        <f t="shared" ref="D173" si="126">STDEV(C171:C173)</f>
        <v>3.3500964861274796E-2</v>
      </c>
      <c r="E173" s="1">
        <f t="shared" ref="E173" si="127">AVERAGE(C171:C173)</f>
        <v>24.661666870117188</v>
      </c>
      <c r="F173" s="9"/>
      <c r="G173" s="32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>
        <f t="shared" ref="K173" si="130">E173-I173</f>
        <v>6.89099947611491</v>
      </c>
      <c r="L173" s="1">
        <f t="shared" ref="L173" si="131">K173-$K$7</f>
        <v>-0.20200061798095525</v>
      </c>
      <c r="M173" s="29">
        <f t="shared" ref="M173" si="132">SQRT((D173*D173)+(H173*H173))</f>
        <v>4.6353596675259637E-2</v>
      </c>
      <c r="N173" s="16"/>
      <c r="O173" s="37">
        <f t="shared" ref="O173" si="133">POWER(2,-L173)</f>
        <v>1.1502923860802641</v>
      </c>
      <c r="P173" s="28">
        <f t="shared" ref="P173" si="134">M173/SQRT((COUNT(C171:C173)+COUNT(G171:G173)/2))</f>
        <v>2.1851295027641531E-2</v>
      </c>
    </row>
    <row r="174" spans="2:16">
      <c r="B174" t="s">
        <v>64</v>
      </c>
      <c r="C174" s="32">
        <v>23.75</v>
      </c>
      <c r="D174" s="12"/>
      <c r="E174" s="9"/>
      <c r="F174" s="9"/>
      <c r="G174" s="32">
        <v>16.693000793457031</v>
      </c>
      <c r="I174" s="9"/>
      <c r="J174" s="9"/>
      <c r="K174" s="9"/>
      <c r="L174" s="9"/>
      <c r="M174" s="9"/>
      <c r="N174" s="9"/>
      <c r="O174" s="36"/>
    </row>
    <row r="175" spans="2:16">
      <c r="B175" t="s">
        <v>64</v>
      </c>
      <c r="C175" s="32">
        <v>23.722000122070313</v>
      </c>
      <c r="D175" s="11"/>
      <c r="E175" s="9"/>
      <c r="F175" s="9"/>
      <c r="G175" s="32">
        <v>16.791999816894531</v>
      </c>
      <c r="H175" s="11"/>
      <c r="I175" s="9"/>
      <c r="J175" s="9"/>
      <c r="K175" s="9"/>
      <c r="L175" s="9"/>
      <c r="M175" s="9"/>
      <c r="N175" s="9"/>
      <c r="O175" s="36"/>
    </row>
    <row r="176" spans="2:16" ht="15.75">
      <c r="B176" t="s">
        <v>64</v>
      </c>
      <c r="C176" s="32">
        <v>23.437000274658203</v>
      </c>
      <c r="D176" s="5">
        <f t="shared" ref="D176" si="135">STDEV(C174:C176)</f>
        <v>0.17319436781308417</v>
      </c>
      <c r="E176" s="1">
        <f t="shared" ref="E176" si="136">AVERAGE(C174:C176)</f>
        <v>23.636333465576172</v>
      </c>
      <c r="F176" s="9"/>
      <c r="G176" s="32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6.910666783650715</v>
      </c>
      <c r="L176" s="1">
        <f t="shared" ref="L176" si="140">K176-$K$7</f>
        <v>-0.18233331044515033</v>
      </c>
      <c r="M176" s="29">
        <f t="shared" ref="M176" si="141">SQRT((D176*D176)+(H176*H176))</f>
        <v>0.18247356881962454</v>
      </c>
      <c r="N176" s="16"/>
      <c r="O176" s="37">
        <f t="shared" ref="O176" si="142">POWER(2,-L176)</f>
        <v>1.1347176120904436</v>
      </c>
      <c r="P176" s="28">
        <f t="shared" ref="P176" si="143">M176/SQRT((COUNT(C174:C176)+COUNT(G174:G176)/2))</f>
        <v>8.601886526644445E-2</v>
      </c>
    </row>
    <row r="177" spans="2:16">
      <c r="B177" t="s">
        <v>65</v>
      </c>
      <c r="C177" s="32">
        <v>25.031000137329102</v>
      </c>
      <c r="D177" s="12"/>
      <c r="E177" s="9"/>
      <c r="F177" s="9"/>
      <c r="G177" s="32">
        <v>18</v>
      </c>
      <c r="I177" s="9"/>
      <c r="J177" s="9"/>
      <c r="K177" s="9"/>
      <c r="L177" s="9"/>
      <c r="M177" s="9"/>
      <c r="N177" s="9"/>
      <c r="O177" s="36"/>
    </row>
    <row r="178" spans="2:16">
      <c r="B178" t="s">
        <v>65</v>
      </c>
      <c r="C178" s="32">
        <v>25.14900016784668</v>
      </c>
      <c r="D178" s="11"/>
      <c r="E178" s="9"/>
      <c r="F178" s="9"/>
      <c r="G178" s="32">
        <v>18.02400016784668</v>
      </c>
      <c r="H178" s="11"/>
      <c r="I178" s="9"/>
      <c r="J178" s="9"/>
      <c r="K178" s="9"/>
      <c r="L178" s="9"/>
      <c r="M178" s="9"/>
      <c r="N178" s="9"/>
      <c r="O178" s="36"/>
    </row>
    <row r="179" spans="2:16" ht="15.75">
      <c r="B179" t="s">
        <v>65</v>
      </c>
      <c r="C179" s="32">
        <v>24.867000579833984</v>
      </c>
      <c r="D179" s="5">
        <f t="shared" ref="D179" si="144">STDEV(C177:C179)</f>
        <v>0.14162369722853205</v>
      </c>
      <c r="E179" s="1">
        <f t="shared" ref="E179" si="145">AVERAGE(C177:C179)</f>
        <v>25.015666961669922</v>
      </c>
      <c r="F179" s="9"/>
      <c r="G179" s="32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7.0193335215250663</v>
      </c>
      <c r="L179" s="1">
        <f t="shared" ref="L179" si="149">K179-$K$7</f>
        <v>-7.3666572570799005E-2</v>
      </c>
      <c r="M179" s="29">
        <f t="shared" ref="M179" si="150">SQRT((D179*D179)+(H179*H179))</f>
        <v>0.1446983234619246</v>
      </c>
      <c r="N179" s="16"/>
      <c r="O179" s="37">
        <f t="shared" ref="O179" si="151">POWER(2,-L179)</f>
        <v>1.0523879047257656</v>
      </c>
      <c r="P179" s="28">
        <f t="shared" ref="P179" si="152">M179/SQRT((COUNT(C177:C179)+COUNT(G177:G179)/2))</f>
        <v>6.8211443830834273E-2</v>
      </c>
    </row>
    <row r="180" spans="2:16">
      <c r="B180" t="s">
        <v>66</v>
      </c>
      <c r="C180" s="32">
        <v>23.334999084472656</v>
      </c>
      <c r="D180" s="12"/>
      <c r="E180" s="9"/>
      <c r="F180" s="9"/>
      <c r="G180" s="32">
        <v>16.604999542236328</v>
      </c>
      <c r="I180" s="9"/>
      <c r="J180" s="9"/>
      <c r="K180" s="9"/>
      <c r="L180" s="9"/>
      <c r="M180" s="9"/>
      <c r="N180" s="9"/>
      <c r="O180" s="36"/>
    </row>
    <row r="181" spans="2:16">
      <c r="B181" t="s">
        <v>66</v>
      </c>
      <c r="C181" s="32">
        <v>23.409000396728516</v>
      </c>
      <c r="D181" s="11"/>
      <c r="E181" s="9"/>
      <c r="F181" s="9"/>
      <c r="G181" s="32"/>
      <c r="H181" s="11"/>
      <c r="I181" s="9"/>
      <c r="J181" s="9"/>
      <c r="K181" s="9"/>
      <c r="L181" s="9"/>
      <c r="M181" s="9"/>
      <c r="N181" s="9"/>
      <c r="O181" s="36"/>
    </row>
    <row r="182" spans="2:16" ht="15.75">
      <c r="B182" t="s">
        <v>66</v>
      </c>
      <c r="C182" s="32">
        <v>23.260000228881836</v>
      </c>
      <c r="D182" s="5">
        <f t="shared" ref="D182" si="153">STDEV(C180:C182)</f>
        <v>7.4500640460178416E-2</v>
      </c>
      <c r="E182" s="1">
        <f t="shared" ref="E182" si="154">AVERAGE(C180:C182)</f>
        <v>23.334666570027668</v>
      </c>
      <c r="F182" s="9"/>
      <c r="G182" s="32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6.7221663792928048</v>
      </c>
      <c r="L182" s="1">
        <f t="shared" ref="L182" si="158">K182-$K$7</f>
        <v>-0.37083371480306049</v>
      </c>
      <c r="M182" s="29">
        <f t="shared" ref="M182" si="159">SQRT((D182*D182)+(H182*H182))</f>
        <v>7.5252009174333209E-2</v>
      </c>
      <c r="N182" s="16"/>
      <c r="O182" s="37">
        <f t="shared" ref="O182" si="160">POWER(2,-L182)</f>
        <v>1.2930998804563287</v>
      </c>
      <c r="P182" s="28">
        <f t="shared" ref="P182" si="161">M182/SQRT((COUNT(C180:C182)+COUNT(G180:G182)/2))</f>
        <v>3.7626004587166605E-2</v>
      </c>
    </row>
    <row r="183" spans="2:16">
      <c r="B183" t="s">
        <v>67</v>
      </c>
      <c r="C183" s="32">
        <v>26.631000518798828</v>
      </c>
      <c r="D183" s="12"/>
      <c r="E183" s="9"/>
      <c r="F183" s="9"/>
      <c r="G183" s="32">
        <v>18.645000457763672</v>
      </c>
      <c r="I183" s="9"/>
      <c r="J183" s="9"/>
      <c r="K183" s="9"/>
      <c r="L183" s="9"/>
      <c r="M183" s="9"/>
      <c r="N183" s="9"/>
      <c r="O183" s="36"/>
    </row>
    <row r="184" spans="2:16">
      <c r="B184" t="s">
        <v>67</v>
      </c>
      <c r="C184" s="32">
        <v>26.523000717163086</v>
      </c>
      <c r="D184" s="11"/>
      <c r="E184" s="9"/>
      <c r="F184" s="9"/>
      <c r="G184" s="32">
        <v>18.756000518798828</v>
      </c>
      <c r="H184" s="11"/>
      <c r="I184" s="9"/>
      <c r="J184" s="9"/>
      <c r="K184" s="9"/>
      <c r="L184" s="9"/>
      <c r="M184" s="9"/>
      <c r="N184" s="9"/>
      <c r="O184" s="36"/>
    </row>
    <row r="185" spans="2:16" ht="15.75">
      <c r="B185" t="s">
        <v>67</v>
      </c>
      <c r="C185" s="32">
        <v>26.530000686645508</v>
      </c>
      <c r="D185" s="5">
        <f t="shared" ref="D185" si="162">STDEV(C183:C185)</f>
        <v>6.0434431164573414E-2</v>
      </c>
      <c r="E185" s="1">
        <f t="shared" ref="E185" si="163">AVERAGE(C183:C185)</f>
        <v>26.561333974202473</v>
      </c>
      <c r="F185" s="9"/>
      <c r="G185" s="32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>
        <f t="shared" ref="K185" si="166">E185-I185</f>
        <v>7.8690001169840471</v>
      </c>
      <c r="L185" s="1">
        <f t="shared" ref="L185" si="167">K185-$K$7</f>
        <v>0.77600002288818182</v>
      </c>
      <c r="M185" s="29">
        <f t="shared" ref="M185" si="168">SQRT((D185*D185)+(H185*H185))</f>
        <v>8.3262569299695444E-2</v>
      </c>
      <c r="N185" s="16"/>
      <c r="O185" s="37">
        <f t="shared" ref="O185" si="169">POWER(2,-L185)</f>
        <v>0.58398368804172851</v>
      </c>
      <c r="P185" s="28">
        <f t="shared" ref="P185" si="170">M185/SQRT((COUNT(C183:C185)+COUNT(G183:G185)/2))</f>
        <v>3.9250351580552997E-2</v>
      </c>
    </row>
    <row r="186" spans="2:16">
      <c r="B186" t="s">
        <v>68</v>
      </c>
      <c r="C186" s="32">
        <v>24.068000793457031</v>
      </c>
      <c r="D186" s="12"/>
      <c r="E186" s="9"/>
      <c r="F186" s="9"/>
      <c r="G186" s="32">
        <v>17.180000305175781</v>
      </c>
      <c r="I186" s="9"/>
      <c r="J186" s="9"/>
      <c r="K186" s="9"/>
      <c r="L186" s="9"/>
      <c r="M186" s="9"/>
      <c r="N186" s="9"/>
      <c r="O186" s="36"/>
    </row>
    <row r="187" spans="2:16">
      <c r="B187" t="s">
        <v>68</v>
      </c>
      <c r="C187" s="32">
        <v>24.042999267578125</v>
      </c>
      <c r="D187" s="11"/>
      <c r="E187" s="9"/>
      <c r="F187" s="9"/>
      <c r="G187" s="32">
        <v>17.13599967956543</v>
      </c>
      <c r="H187" s="11"/>
      <c r="I187" s="9"/>
      <c r="J187" s="9"/>
      <c r="K187" s="9"/>
      <c r="L187" s="9"/>
      <c r="M187" s="9"/>
      <c r="N187" s="9"/>
      <c r="O187" s="36"/>
    </row>
    <row r="188" spans="2:16" ht="15.75">
      <c r="B188" t="s">
        <v>68</v>
      </c>
      <c r="C188" s="32">
        <v>24.052000045776367</v>
      </c>
      <c r="D188" s="5">
        <f t="shared" ref="D188" si="171">STDEV(C186:C188)</f>
        <v>1.266303169852996E-2</v>
      </c>
      <c r="E188" s="1">
        <f t="shared" ref="E188" si="172">AVERAGE(C186:C188)</f>
        <v>24.054333368937176</v>
      </c>
      <c r="F188" s="9"/>
      <c r="G188" s="32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6.8943335215250663</v>
      </c>
      <c r="L188" s="1">
        <f t="shared" ref="L188" si="176">K188-$K$7</f>
        <v>-0.198666572570799</v>
      </c>
      <c r="M188" s="29">
        <f t="shared" ref="M188" si="177">SQRT((D188*D188)+(H188*H188))</f>
        <v>2.5619609596647677E-2</v>
      </c>
      <c r="N188" s="16"/>
      <c r="O188" s="37">
        <f t="shared" ref="O188" si="178">POWER(2,-L188)</f>
        <v>1.1476371478668359</v>
      </c>
      <c r="P188" s="28">
        <f t="shared" ref="P188" si="179">M188/SQRT((COUNT(C186:C188)+COUNT(G186:G188)/2))</f>
        <v>1.2077199784761015E-2</v>
      </c>
    </row>
    <row r="189" spans="2:16">
      <c r="B189" t="s">
        <v>69</v>
      </c>
      <c r="C189" s="32">
        <v>24.955999374389648</v>
      </c>
      <c r="D189" s="12"/>
      <c r="E189" s="9"/>
      <c r="F189" s="9"/>
      <c r="G189" s="32">
        <v>18.090999603271484</v>
      </c>
      <c r="I189" s="9"/>
      <c r="J189" s="9"/>
      <c r="K189" s="9"/>
      <c r="L189" s="9"/>
      <c r="M189" s="9"/>
      <c r="N189" s="9"/>
      <c r="O189" s="36"/>
    </row>
    <row r="190" spans="2:16">
      <c r="B190" t="s">
        <v>69</v>
      </c>
      <c r="C190" s="32">
        <v>24.965999603271484</v>
      </c>
      <c r="D190" s="11"/>
      <c r="E190" s="9"/>
      <c r="F190" s="9"/>
      <c r="G190" s="32">
        <v>18.097999572753906</v>
      </c>
      <c r="H190" s="11"/>
      <c r="I190" s="9"/>
      <c r="J190" s="9"/>
      <c r="K190" s="9"/>
      <c r="L190" s="9"/>
      <c r="M190" s="9"/>
      <c r="N190" s="9"/>
      <c r="O190" s="36"/>
    </row>
    <row r="191" spans="2:16" ht="15.75">
      <c r="B191" t="s">
        <v>69</v>
      </c>
      <c r="C191" s="32">
        <v>24.990999221801758</v>
      </c>
      <c r="D191" s="5">
        <f t="shared" ref="D191" si="180">STDEV(C189:C191)</f>
        <v>1.8027639997234043E-2</v>
      </c>
      <c r="E191" s="1">
        <f t="shared" ref="E191" si="181">AVERAGE(C189:C191)</f>
        <v>24.970999399820965</v>
      </c>
      <c r="F191" s="9"/>
      <c r="G191" s="32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6.8746662139892578</v>
      </c>
      <c r="L191" s="1">
        <f t="shared" ref="L191" si="185">K191-$K$7</f>
        <v>-0.21833388010660748</v>
      </c>
      <c r="M191" s="29">
        <f t="shared" ref="M191" si="186">SQRT((D191*D191)+(H191*H191))</f>
        <v>1.8636843615382443E-2</v>
      </c>
      <c r="N191" s="16"/>
      <c r="O191" s="37">
        <f t="shared" ref="O191" si="187">POWER(2,-L191)</f>
        <v>1.1633892513064066</v>
      </c>
      <c r="P191" s="28">
        <f t="shared" ref="P191" si="188">M191/SQRT((COUNT(C189:C191)+COUNT(G189:G191)/2))</f>
        <v>8.7854923335667599E-3</v>
      </c>
    </row>
    <row r="192" spans="2:16">
      <c r="B192" t="s">
        <v>70</v>
      </c>
      <c r="C192" s="32">
        <v>23.799999237060547</v>
      </c>
      <c r="D192" s="12"/>
      <c r="E192" s="9"/>
      <c r="F192" s="9"/>
      <c r="G192" s="32">
        <v>16.882999420166016</v>
      </c>
      <c r="I192" s="9"/>
      <c r="J192" s="9"/>
      <c r="K192" s="9"/>
      <c r="L192" s="9"/>
      <c r="M192" s="9"/>
      <c r="N192" s="9"/>
      <c r="O192" s="36"/>
    </row>
    <row r="193" spans="2:16">
      <c r="B193" t="s">
        <v>70</v>
      </c>
      <c r="C193" s="32">
        <v>23.895000457763672</v>
      </c>
      <c r="D193" s="11"/>
      <c r="E193" s="9"/>
      <c r="F193" s="9"/>
      <c r="G193" s="32">
        <v>16.88800048828125</v>
      </c>
      <c r="H193" s="11"/>
      <c r="I193" s="9"/>
      <c r="J193" s="9"/>
      <c r="K193" s="9"/>
      <c r="L193" s="9"/>
      <c r="M193" s="9"/>
      <c r="N193" s="9"/>
      <c r="O193" s="36"/>
    </row>
    <row r="194" spans="2:16" ht="15.75">
      <c r="B194" t="s">
        <v>70</v>
      </c>
      <c r="C194" s="32">
        <v>23.780000686645508</v>
      </c>
      <c r="D194" s="5">
        <f t="shared" ref="D194" si="189">STDEV(C192:C194)</f>
        <v>6.1441193172844619E-2</v>
      </c>
      <c r="E194" s="1">
        <f t="shared" ref="E194" si="190">AVERAGE(C192:C194)</f>
        <v>23.825000127156574</v>
      </c>
      <c r="F194" s="9"/>
      <c r="G194" s="32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6.9286670684814453</v>
      </c>
      <c r="L194" s="1">
        <f t="shared" ref="L194" si="194">K194-$K$7</f>
        <v>-0.16433302561441998</v>
      </c>
      <c r="M194" s="29">
        <f t="shared" ref="M194" si="195">SQRT((D194*D194)+(H194*H194))</f>
        <v>6.4291067383014183E-2</v>
      </c>
      <c r="N194" s="16"/>
      <c r="O194" s="37">
        <f t="shared" ref="O194" si="196">POWER(2,-L194)</f>
        <v>1.1206478699486557</v>
      </c>
      <c r="P194" s="28">
        <f t="shared" ref="P194" si="197">M194/SQRT((COUNT(C192:C194)+COUNT(G192:G194)/2))</f>
        <v>3.0307099810833731E-2</v>
      </c>
    </row>
    <row r="195" spans="2:16">
      <c r="B195" t="s">
        <v>71</v>
      </c>
      <c r="C195" s="32">
        <v>24.819999694824219</v>
      </c>
      <c r="D195" s="12"/>
      <c r="E195" s="9"/>
      <c r="F195" s="9"/>
      <c r="G195" s="32">
        <v>17.666000366210938</v>
      </c>
      <c r="I195" s="9"/>
      <c r="J195" s="9"/>
      <c r="K195" s="9"/>
      <c r="L195" s="9"/>
      <c r="M195" s="9"/>
      <c r="N195" s="9"/>
      <c r="O195" s="36"/>
    </row>
    <row r="196" spans="2:16">
      <c r="B196" t="s">
        <v>71</v>
      </c>
      <c r="C196" s="32">
        <v>24.91200065612793</v>
      </c>
      <c r="D196" s="11"/>
      <c r="E196" s="9"/>
      <c r="F196" s="9"/>
      <c r="G196" s="32">
        <v>17.910999298095703</v>
      </c>
      <c r="H196" s="11"/>
      <c r="I196" s="9"/>
      <c r="J196" s="9"/>
      <c r="K196" s="9"/>
      <c r="L196" s="9"/>
      <c r="M196" s="9"/>
      <c r="N196" s="9"/>
      <c r="O196" s="36"/>
    </row>
    <row r="197" spans="2:16" ht="15.75">
      <c r="B197" t="s">
        <v>71</v>
      </c>
      <c r="C197" s="32">
        <v>24.920000076293945</v>
      </c>
      <c r="D197" s="5">
        <f t="shared" ref="D197" si="198">STDEV(C195:C197)</f>
        <v>5.5570141709810027E-2</v>
      </c>
      <c r="E197" s="1">
        <f t="shared" ref="E197" si="199">AVERAGE(C195:C197)</f>
        <v>24.884000142415363</v>
      </c>
      <c r="F197" s="9"/>
      <c r="G197" s="32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7.0823338826497384</v>
      </c>
      <c r="L197" s="1">
        <f t="shared" ref="L197" si="203">K197-$K$7</f>
        <v>-1.0666211446126894E-2</v>
      </c>
      <c r="M197" s="29">
        <f t="shared" ref="M197" si="204">SQRT((D197*D197)+(H197*H197))</f>
        <v>0.13643395564897892</v>
      </c>
      <c r="N197" s="16"/>
      <c r="O197" s="37">
        <f t="shared" ref="O197" si="205">POWER(2,-L197)</f>
        <v>1.0074206519738653</v>
      </c>
      <c r="P197" s="28">
        <f t="shared" ref="P197" si="206">M197/SQRT((COUNT(C195:C197)+COUNT(G195:G197)/2))</f>
        <v>6.4315583482331781E-2</v>
      </c>
    </row>
    <row r="198" spans="2:16">
      <c r="B198" t="s">
        <v>72</v>
      </c>
      <c r="C198" s="32">
        <v>24.318000793457031</v>
      </c>
      <c r="D198" s="12"/>
      <c r="E198" s="9"/>
      <c r="F198" s="9"/>
      <c r="G198" s="32">
        <v>18.228000640869141</v>
      </c>
      <c r="I198" s="9"/>
      <c r="J198" s="9"/>
      <c r="K198" s="9"/>
      <c r="L198" s="9"/>
      <c r="M198" s="9"/>
      <c r="N198" s="9"/>
      <c r="O198" s="36"/>
    </row>
    <row r="199" spans="2:16">
      <c r="B199" t="s">
        <v>72</v>
      </c>
      <c r="C199" s="32">
        <v>24.167999267578125</v>
      </c>
      <c r="D199" s="11"/>
      <c r="E199" s="9"/>
      <c r="F199" s="9"/>
      <c r="G199" s="32">
        <v>18.222999572753906</v>
      </c>
      <c r="H199" s="11"/>
      <c r="I199" s="9"/>
      <c r="J199" s="9"/>
      <c r="K199" s="9"/>
      <c r="L199" s="9"/>
      <c r="M199" s="9"/>
      <c r="N199" s="9"/>
      <c r="O199" s="36"/>
    </row>
    <row r="200" spans="2:16" ht="15.75">
      <c r="B200" t="s">
        <v>72</v>
      </c>
      <c r="C200" s="32">
        <v>24.23699951171875</v>
      </c>
      <c r="D200" s="5">
        <f t="shared" ref="D200" si="207">STDEV(C198:C200)</f>
        <v>7.5080733326100879E-2</v>
      </c>
      <c r="E200" s="1">
        <f t="shared" ref="E200" si="208">AVERAGE(C198:C200)</f>
        <v>24.240999857584637</v>
      </c>
      <c r="F200" s="9"/>
      <c r="G200" s="32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6.0154997507731132</v>
      </c>
      <c r="L200" s="1">
        <f t="shared" ref="L200" si="212">K200-$K$7</f>
        <v>-1.0775003433227521</v>
      </c>
      <c r="M200" s="29">
        <f t="shared" ref="M200" si="213">SQRT((D200*D200)+(H200*H200))</f>
        <v>7.5163966486154005E-2</v>
      </c>
      <c r="N200" s="16"/>
      <c r="O200" s="37">
        <f t="shared" ref="O200" si="214">POWER(2,-L200)</f>
        <v>2.1103764101769316</v>
      </c>
      <c r="P200" s="28">
        <f t="shared" ref="P200" si="215">M200/SQRT((COUNT(C198:C200)+COUNT(G198:G200)/2))</f>
        <v>3.7581983243077002E-2</v>
      </c>
    </row>
    <row r="201" spans="2:16">
      <c r="B201" t="s">
        <v>73</v>
      </c>
      <c r="C201" s="32">
        <v>26.201999664306641</v>
      </c>
      <c r="D201" s="12"/>
      <c r="E201" s="9"/>
      <c r="F201" s="9"/>
      <c r="G201" s="32">
        <v>18.950000762939453</v>
      </c>
      <c r="I201" s="9"/>
      <c r="J201" s="9"/>
      <c r="K201" s="9"/>
      <c r="L201" s="9"/>
      <c r="M201" s="9"/>
      <c r="N201" s="9"/>
      <c r="O201" s="36"/>
    </row>
    <row r="202" spans="2:16">
      <c r="B202" t="s">
        <v>73</v>
      </c>
      <c r="C202" s="32">
        <v>26.13800048828125</v>
      </c>
      <c r="D202" s="11"/>
      <c r="E202" s="9"/>
      <c r="F202" s="9"/>
      <c r="G202" s="32">
        <v>18.945999145507813</v>
      </c>
      <c r="H202" s="11"/>
      <c r="I202" s="9"/>
      <c r="J202" s="9"/>
      <c r="K202" s="9"/>
      <c r="L202" s="9"/>
      <c r="M202" s="9"/>
      <c r="N202" s="9"/>
      <c r="O202" s="36"/>
    </row>
    <row r="203" spans="2:16" ht="15.75">
      <c r="B203" t="s">
        <v>73</v>
      </c>
      <c r="C203" s="32">
        <v>26.138999938964844</v>
      </c>
      <c r="D203" s="5">
        <f t="shared" ref="D203" si="216">STDEV(C201:C203)</f>
        <v>3.6664830620863627E-2</v>
      </c>
      <c r="E203" s="1">
        <f t="shared" ref="E203" si="217">AVERAGE(C201:C203)</f>
        <v>26.159666697184246</v>
      </c>
      <c r="F203" s="9"/>
      <c r="G203" s="32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>
        <f t="shared" ref="K203" si="220">E203-I203</f>
        <v>7.2226664225260429</v>
      </c>
      <c r="L203" s="1">
        <f t="shared" ref="L203" si="221">K203-$K$7</f>
        <v>0.12966632843017756</v>
      </c>
      <c r="M203" s="29">
        <f t="shared" ref="M203" si="222">SQRT((D203*D203)+(H203*H203))</f>
        <v>4.136776391830136E-2</v>
      </c>
      <c r="N203" s="16"/>
      <c r="O203" s="37">
        <f t="shared" ref="O203" si="223">POWER(2,-L203)</f>
        <v>0.91404282881604648</v>
      </c>
      <c r="P203" s="28">
        <f t="shared" ref="P203" si="224">M203/SQRT((COUNT(C201:C203)+COUNT(G201:G203)/2))</f>
        <v>1.9500950926103384E-2</v>
      </c>
    </row>
    <row r="204" spans="2:16">
      <c r="B204" t="s">
        <v>74</v>
      </c>
      <c r="C204" s="32">
        <v>25.384000778198242</v>
      </c>
      <c r="D204" s="12"/>
      <c r="E204" s="9"/>
      <c r="F204" s="9"/>
      <c r="G204" s="32">
        <v>18.150999069213867</v>
      </c>
      <c r="I204" s="9"/>
      <c r="J204" s="9"/>
      <c r="K204" s="9"/>
      <c r="L204" s="9"/>
      <c r="M204" s="9"/>
      <c r="N204" s="9"/>
      <c r="O204" s="36"/>
    </row>
    <row r="205" spans="2:16">
      <c r="B205" t="s">
        <v>74</v>
      </c>
      <c r="C205" s="32">
        <v>25.590000152587891</v>
      </c>
      <c r="D205" s="11"/>
      <c r="E205" s="9"/>
      <c r="F205" s="9"/>
      <c r="G205" s="32">
        <v>18.155000686645508</v>
      </c>
      <c r="H205" s="11"/>
      <c r="I205" s="9"/>
      <c r="J205" s="9"/>
      <c r="K205" s="9"/>
      <c r="L205" s="9"/>
      <c r="M205" s="9"/>
      <c r="N205" s="9"/>
      <c r="O205" s="36"/>
    </row>
    <row r="206" spans="2:16" ht="15.75">
      <c r="B206" t="s">
        <v>74</v>
      </c>
      <c r="C206" s="32">
        <v>25.677000045776367</v>
      </c>
      <c r="D206" s="5">
        <f t="shared" ref="D206" si="225">STDEV(C204:C206)</f>
        <v>0.15047330575279821</v>
      </c>
      <c r="E206" s="1">
        <f t="shared" ref="E206" si="226">AVERAGE(C204:C206)</f>
        <v>25.550333658854168</v>
      </c>
      <c r="F206" s="9"/>
      <c r="G206" s="32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7.3823337554931641</v>
      </c>
      <c r="L206" s="1">
        <f t="shared" ref="L206" si="230">K206-$K$7</f>
        <v>0.28933366139729877</v>
      </c>
      <c r="M206" s="29">
        <f t="shared" ref="M206" si="231">SQRT((D206*D206)+(H206*H206))</f>
        <v>0.1527128719804349</v>
      </c>
      <c r="N206" s="16"/>
      <c r="O206" s="37">
        <f t="shared" ref="O206" si="232">POWER(2,-L206)</f>
        <v>0.81827991082626572</v>
      </c>
      <c r="P206" s="28">
        <f t="shared" ref="P206" si="233">M206/SQRT((COUNT(C204:C206)+COUNT(G204:G206)/2))</f>
        <v>7.1989538234559086E-2</v>
      </c>
    </row>
    <row r="207" spans="2:16">
      <c r="B207" t="s">
        <v>75</v>
      </c>
      <c r="C207" s="32">
        <v>26.687000274658203</v>
      </c>
      <c r="D207" s="12"/>
      <c r="E207" s="9"/>
      <c r="F207" s="9"/>
      <c r="G207" s="32">
        <v>19.479000091552734</v>
      </c>
      <c r="I207" s="9"/>
      <c r="J207" s="9"/>
      <c r="K207" s="9"/>
      <c r="L207" s="9"/>
      <c r="M207" s="9"/>
      <c r="N207" s="9"/>
      <c r="O207" s="36"/>
    </row>
    <row r="208" spans="2:16">
      <c r="B208" t="s">
        <v>75</v>
      </c>
      <c r="C208" s="32">
        <v>26.441999435424805</v>
      </c>
      <c r="D208" s="11"/>
      <c r="E208" s="9"/>
      <c r="F208" s="9"/>
      <c r="G208" s="32">
        <v>19.544000625610352</v>
      </c>
      <c r="H208" s="11"/>
      <c r="I208" s="9"/>
      <c r="J208" s="9"/>
      <c r="K208" s="9"/>
      <c r="L208" s="9"/>
      <c r="M208" s="9"/>
      <c r="N208" s="9"/>
      <c r="O208" s="36"/>
    </row>
    <row r="209" spans="2:16" ht="15.75">
      <c r="B209" t="s">
        <v>75</v>
      </c>
      <c r="C209" s="32">
        <v>26.416000366210938</v>
      </c>
      <c r="D209" s="5">
        <f t="shared" ref="D209" si="234">STDEV(C207:C209)</f>
        <v>0.14952274810402783</v>
      </c>
      <c r="E209" s="1">
        <f t="shared" ref="E209" si="235">AVERAGE(C207:C209)</f>
        <v>26.515000025431316</v>
      </c>
      <c r="F209" s="9"/>
      <c r="G209" s="32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>
        <f t="shared" ref="K209" si="238">E209-I209</f>
        <v>6.9766667683919295</v>
      </c>
      <c r="L209" s="1">
        <f t="shared" ref="L209" si="239">K209-$K$7</f>
        <v>-0.11633332570393584</v>
      </c>
      <c r="M209" s="29">
        <f t="shared" ref="M209" si="240">SQRT((D209*D209)+(H209*H209))</f>
        <v>0.15991664352553017</v>
      </c>
      <c r="N209" s="16"/>
      <c r="O209" s="37">
        <f t="shared" ref="O209" si="241">POWER(2,-L209)</f>
        <v>1.0839763839073939</v>
      </c>
      <c r="P209" s="28">
        <f t="shared" ref="P209" si="242">M209/SQRT((COUNT(C207:C209)+COUNT(G207:G209)/2))</f>
        <v>7.5385428707662794E-2</v>
      </c>
    </row>
    <row r="210" spans="2:16">
      <c r="B210" t="s">
        <v>76</v>
      </c>
      <c r="C210" s="32">
        <v>24.857999801635742</v>
      </c>
      <c r="D210" s="12"/>
      <c r="E210" s="9"/>
      <c r="F210" s="9"/>
      <c r="G210" s="32">
        <v>17.608999252319336</v>
      </c>
      <c r="I210" s="9"/>
      <c r="J210" s="9"/>
      <c r="K210" s="9"/>
      <c r="L210" s="9"/>
      <c r="M210" s="9"/>
      <c r="N210" s="9"/>
      <c r="O210" s="36"/>
    </row>
    <row r="211" spans="2:16">
      <c r="B211" t="s">
        <v>76</v>
      </c>
      <c r="C211" s="32">
        <v>24.833999633789063</v>
      </c>
      <c r="D211" s="11"/>
      <c r="E211" s="9"/>
      <c r="F211" s="9"/>
      <c r="G211" s="32">
        <v>18.038000106811523</v>
      </c>
      <c r="H211" s="11"/>
      <c r="I211" s="9"/>
      <c r="J211" s="9"/>
      <c r="K211" s="9"/>
      <c r="L211" s="9"/>
      <c r="M211" s="9"/>
      <c r="N211" s="9"/>
      <c r="O211" s="36"/>
    </row>
    <row r="212" spans="2:16" ht="15.75">
      <c r="B212" t="s">
        <v>76</v>
      </c>
      <c r="C212" s="32">
        <v>24.827999114990234</v>
      </c>
      <c r="D212" s="5">
        <f t="shared" ref="D212" si="243">STDEV(C210:C212)</f>
        <v>1.5874799115400053E-2</v>
      </c>
      <c r="E212" s="1">
        <f t="shared" ref="E212" si="244">AVERAGE(C210:C212)</f>
        <v>24.839999516805012</v>
      </c>
      <c r="F212" s="9"/>
      <c r="G212" s="32">
        <v>17.666999816894531</v>
      </c>
      <c r="H212" s="4">
        <f t="shared" ref="H212" si="245">STDEV(G210:G212)</f>
        <v>0.23275416708208363</v>
      </c>
      <c r="I212" s="1">
        <f t="shared" ref="I212" si="246">AVERAGE(G210:G212)</f>
        <v>17.771333058675129</v>
      </c>
      <c r="J212" s="9"/>
      <c r="K212" s="1">
        <f t="shared" ref="K212" si="247">E212-I212</f>
        <v>7.0686664581298828</v>
      </c>
      <c r="L212" s="1">
        <f t="shared" ref="L212" si="248">K212-$K$7</f>
        <v>-2.4333635965982481E-2</v>
      </c>
      <c r="M212" s="29">
        <f t="shared" ref="M212" si="249">SQRT((D212*D212)+(H212*H212))</f>
        <v>0.23329490251831222</v>
      </c>
      <c r="N212" s="16"/>
      <c r="O212" s="37">
        <f t="shared" ref="O212" si="250">POWER(2,-L212)</f>
        <v>1.0170098386033946</v>
      </c>
      <c r="P212" s="28">
        <f t="shared" ref="P212" si="251">M212/SQRT((COUNT(C210:C212)+COUNT(G210:G212)/2))</f>
        <v>0.10997627172463544</v>
      </c>
    </row>
    <row r="213" spans="2:16">
      <c r="B213" t="s">
        <v>77</v>
      </c>
      <c r="C213" s="32">
        <v>25.378000259399414</v>
      </c>
      <c r="D213" s="12"/>
      <c r="E213" s="9"/>
      <c r="F213" s="9"/>
      <c r="G213" s="32">
        <v>18.417999267578125</v>
      </c>
      <c r="I213" s="9"/>
      <c r="J213" s="9"/>
      <c r="K213" s="9"/>
      <c r="L213" s="9"/>
      <c r="M213" s="9"/>
      <c r="N213" s="9"/>
      <c r="O213" s="36"/>
    </row>
    <row r="214" spans="2:16">
      <c r="B214" t="s">
        <v>77</v>
      </c>
      <c r="C214" s="32">
        <v>25.506999969482422</v>
      </c>
      <c r="D214" s="11"/>
      <c r="E214" s="9"/>
      <c r="F214" s="9"/>
      <c r="G214" s="32">
        <v>18.392999649047852</v>
      </c>
      <c r="H214" s="11"/>
      <c r="I214" s="9"/>
      <c r="J214" s="9"/>
      <c r="K214" s="9"/>
      <c r="L214" s="9"/>
      <c r="M214" s="9"/>
      <c r="N214" s="9"/>
      <c r="O214" s="36"/>
    </row>
    <row r="215" spans="2:16" ht="15.75">
      <c r="B215" t="s">
        <v>77</v>
      </c>
      <c r="C215" s="32">
        <v>25.306999206542969</v>
      </c>
      <c r="D215" s="5">
        <f t="shared" ref="D215" si="252">STDEV(C213:C215)</f>
        <v>0.10139229086785242</v>
      </c>
      <c r="E215" s="1">
        <f t="shared" ref="E215" si="253">AVERAGE(C213:C215)</f>
        <v>25.397333145141602</v>
      </c>
      <c r="F215" s="9"/>
      <c r="G215" s="32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>
        <f t="shared" ref="K215" si="256">E215-I215</f>
        <v>6.9856669108072929</v>
      </c>
      <c r="L215" s="1">
        <f t="shared" ref="L215" si="257">K215-$K$7</f>
        <v>-0.10733318328857244</v>
      </c>
      <c r="M215" s="29">
        <f t="shared" ref="M215" si="258">SQRT((D215*D215)+(H215*H215))</f>
        <v>0.10271674283478537</v>
      </c>
      <c r="N215" s="16"/>
      <c r="O215" s="37">
        <f t="shared" ref="O215" si="259">POWER(2,-L215)</f>
        <v>1.0772351295962554</v>
      </c>
      <c r="P215" s="28">
        <f t="shared" ref="P215" si="260">M215/SQRT((COUNT(C213:C215)+COUNT(G213:G215)/2))</f>
        <v>4.8421136933247635E-2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215"/>
  <sheetViews>
    <sheetView showGridLines="0" workbookViewId="0">
      <selection activeCell="S15" sqref="S15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.140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4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5" t="s">
        <v>2</v>
      </c>
      <c r="P2" s="13" t="s">
        <v>5</v>
      </c>
    </row>
    <row r="3" spans="2:16" ht="15.75">
      <c r="C3" s="39" t="s">
        <v>137</v>
      </c>
      <c r="D3" s="40"/>
      <c r="E3" s="41"/>
      <c r="F3" s="19"/>
      <c r="G3" s="42" t="s">
        <v>78</v>
      </c>
      <c r="H3" s="42"/>
      <c r="I3" s="42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 s="32">
        <v>21.145000457763672</v>
      </c>
      <c r="D5" s="12"/>
      <c r="E5" s="9"/>
      <c r="F5" s="9"/>
      <c r="G5" s="32">
        <v>14.02400016784668</v>
      </c>
      <c r="H5" s="12"/>
      <c r="I5" s="9"/>
      <c r="J5" s="9"/>
      <c r="K5" s="9"/>
      <c r="L5" s="9"/>
      <c r="M5" s="9"/>
      <c r="N5" s="9"/>
      <c r="O5" s="36"/>
    </row>
    <row r="6" spans="2:16">
      <c r="B6" s="2" t="s">
        <v>4</v>
      </c>
      <c r="C6" s="32">
        <v>21.11400032043457</v>
      </c>
      <c r="D6" s="11"/>
      <c r="E6" s="9"/>
      <c r="F6" s="9"/>
      <c r="G6" s="32">
        <v>14.034999847412109</v>
      </c>
      <c r="H6" s="11"/>
      <c r="I6" s="9"/>
      <c r="J6" s="9"/>
      <c r="K6" s="9"/>
      <c r="L6" s="9"/>
      <c r="M6" s="9"/>
      <c r="N6" s="9"/>
      <c r="O6" s="36"/>
    </row>
    <row r="7" spans="2:16" ht="15.75">
      <c r="B7" s="2"/>
      <c r="C7" s="32">
        <v>21.166999816894531</v>
      </c>
      <c r="D7" s="5">
        <f>STDEV(C5:C8)</f>
        <v>2.6626825263260025E-2</v>
      </c>
      <c r="E7" s="1">
        <f>AVERAGE(C5:C8)</f>
        <v>21.142000198364258</v>
      </c>
      <c r="F7" s="9"/>
      <c r="G7" s="32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7.0930000940958653</v>
      </c>
      <c r="L7" s="1">
        <f>K7-$K$7</f>
        <v>0</v>
      </c>
      <c r="M7" s="29">
        <f>SQRT((D7*D7)+(H7*H7))</f>
        <v>4.3358936426374992E-2</v>
      </c>
      <c r="N7" s="16"/>
      <c r="O7" s="37">
        <f>POWER(2,-L7)</f>
        <v>1</v>
      </c>
      <c r="P7" s="28">
        <f>M7/SQRT((COUNT(C5:C8)+COUNT(G5:G8)/2))</f>
        <v>2.0439598648084114E-2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6"/>
    </row>
    <row r="9" spans="2:16">
      <c r="B9" t="s">
        <v>80</v>
      </c>
      <c r="C9" s="32">
        <v>26.770999908447266</v>
      </c>
      <c r="D9" s="12"/>
      <c r="E9" s="9"/>
      <c r="F9" s="9"/>
      <c r="G9" s="32">
        <v>19.716999053955078</v>
      </c>
      <c r="I9" s="9"/>
      <c r="J9" s="9"/>
      <c r="K9" s="9"/>
      <c r="L9" s="9"/>
      <c r="M9" s="9"/>
      <c r="N9" s="9"/>
      <c r="O9" s="36"/>
    </row>
    <row r="10" spans="2:16">
      <c r="B10" t="s">
        <v>80</v>
      </c>
      <c r="C10" s="32">
        <v>26.913000106811523</v>
      </c>
      <c r="D10" s="11"/>
      <c r="E10" s="9"/>
      <c r="F10" s="9"/>
      <c r="G10" s="32">
        <v>19.629999160766602</v>
      </c>
      <c r="H10" s="11"/>
      <c r="I10" s="9"/>
      <c r="J10" s="9"/>
      <c r="K10" s="9"/>
      <c r="L10" s="9"/>
      <c r="M10" s="9"/>
      <c r="N10" s="9"/>
      <c r="O10" s="36"/>
    </row>
    <row r="11" spans="2:16" ht="15.75">
      <c r="B11" t="s">
        <v>80</v>
      </c>
      <c r="C11" s="32">
        <v>27.062000274658203</v>
      </c>
      <c r="D11" s="5">
        <f>STDEV(C9:C11)</f>
        <v>0.14551421436222134</v>
      </c>
      <c r="E11" s="1">
        <f>AVERAGE(C9:C11)</f>
        <v>26.915333429972332</v>
      </c>
      <c r="F11" s="9"/>
      <c r="G11" s="32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>
        <f>E11-I11</f>
        <v>7.2430006663004569</v>
      </c>
      <c r="L11" s="1">
        <f>K11-$K$7</f>
        <v>0.15000057220459162</v>
      </c>
      <c r="M11" s="29">
        <f>SQRT((D11*D11)+(H11*H11))</f>
        <v>0.15189046384799293</v>
      </c>
      <c r="N11" s="16"/>
      <c r="O11" s="37">
        <f>POWER(2,-L11)</f>
        <v>0.9012501051551407</v>
      </c>
      <c r="P11" s="28">
        <f>M11/SQRT((COUNT(C9:C11)+COUNT(G9:G11)/2))</f>
        <v>7.1601851322990642E-2</v>
      </c>
    </row>
    <row r="12" spans="2:16">
      <c r="B12" t="s">
        <v>81</v>
      </c>
      <c r="C12" s="32">
        <v>27.708000183105469</v>
      </c>
      <c r="D12" s="12"/>
      <c r="E12" s="9"/>
      <c r="F12" s="9"/>
      <c r="G12" s="32">
        <v>20.313999176025391</v>
      </c>
      <c r="I12" s="9"/>
      <c r="J12" s="9"/>
      <c r="K12" s="9"/>
      <c r="L12" s="9"/>
      <c r="M12" s="9"/>
      <c r="N12" s="9"/>
      <c r="O12" s="36"/>
    </row>
    <row r="13" spans="2:16">
      <c r="B13" t="s">
        <v>81</v>
      </c>
      <c r="C13" s="32">
        <v>27.849000930786133</v>
      </c>
      <c r="D13" s="11"/>
      <c r="E13" s="9"/>
      <c r="F13" s="9"/>
      <c r="G13" s="32">
        <v>20.326999664306641</v>
      </c>
      <c r="H13" s="11"/>
      <c r="I13" s="9"/>
      <c r="J13" s="9"/>
      <c r="K13" s="9"/>
      <c r="L13" s="9"/>
      <c r="M13" s="9"/>
      <c r="N13" s="9"/>
      <c r="O13" s="36"/>
    </row>
    <row r="14" spans="2:16" ht="15.75">
      <c r="B14" t="s">
        <v>81</v>
      </c>
      <c r="C14" s="32">
        <v>27.854000091552734</v>
      </c>
      <c r="D14" s="5">
        <f>STDEV(C12:C14)</f>
        <v>8.2887650589504355E-2</v>
      </c>
      <c r="E14" s="1">
        <f>AVERAGE(C12:C14)</f>
        <v>27.803667068481445</v>
      </c>
      <c r="F14" s="9"/>
      <c r="G14" s="32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>
        <f>E14-I14</f>
        <v>7.4763342539469413</v>
      </c>
      <c r="L14" s="1">
        <f>K14-$K$7</f>
        <v>0.383334159851076</v>
      </c>
      <c r="M14" s="29">
        <f>SQRT((D14*D14)+(H14*H14))</f>
        <v>8.3980364549824424E-2</v>
      </c>
      <c r="N14" s="16"/>
      <c r="O14" s="37">
        <f>POWER(2,-L14)</f>
        <v>0.76666373311421543</v>
      </c>
      <c r="P14" s="28">
        <f>M14/SQRT((COUNT(C12:C14)+COUNT(G12:G14)/2))</f>
        <v>3.9588723506466132E-2</v>
      </c>
    </row>
    <row r="15" spans="2:16">
      <c r="B15" t="s">
        <v>82</v>
      </c>
      <c r="C15" s="32">
        <v>27.083000183105469</v>
      </c>
      <c r="D15" s="12"/>
      <c r="E15" s="9"/>
      <c r="F15" s="9"/>
      <c r="G15" s="32">
        <v>20.090000152587891</v>
      </c>
      <c r="I15" s="9"/>
      <c r="J15" s="9"/>
      <c r="K15" s="9"/>
      <c r="L15" s="9"/>
      <c r="M15" s="9"/>
      <c r="N15" s="9"/>
      <c r="O15" s="36"/>
    </row>
    <row r="16" spans="2:16">
      <c r="B16" t="s">
        <v>82</v>
      </c>
      <c r="C16" s="32">
        <v>27.097999572753906</v>
      </c>
      <c r="D16" s="11"/>
      <c r="E16" s="9"/>
      <c r="F16" s="9"/>
      <c r="G16" s="32">
        <v>20.068000793457031</v>
      </c>
      <c r="H16" s="11"/>
      <c r="I16" s="9"/>
      <c r="J16" s="9"/>
      <c r="K16" s="9"/>
      <c r="L16" s="9"/>
      <c r="M16" s="9"/>
      <c r="N16" s="9"/>
      <c r="O16" s="36"/>
    </row>
    <row r="17" spans="2:16" ht="15.75">
      <c r="B17" t="s">
        <v>82</v>
      </c>
      <c r="C17" s="32">
        <v>26.982999801635742</v>
      </c>
      <c r="D17" s="5">
        <f>STDEV(C15:C17)</f>
        <v>6.2516671564666934E-2</v>
      </c>
      <c r="E17" s="1">
        <f>AVERAGE(C15:C17)</f>
        <v>27.054666519165039</v>
      </c>
      <c r="F17" s="9"/>
      <c r="G17" s="32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>
        <f>E17-I17</f>
        <v>7.0036659240722656</v>
      </c>
      <c r="L17" s="1">
        <f>K17-$K$7</f>
        <v>-8.9334170023599668E-2</v>
      </c>
      <c r="M17" s="29">
        <f>SQRT((D17*D17)+(H17*H17))</f>
        <v>7.9883081226870378E-2</v>
      </c>
      <c r="N17" s="16"/>
      <c r="O17" s="37">
        <f>POWER(2,-L17)</f>
        <v>1.0638790696110885</v>
      </c>
      <c r="P17" s="28">
        <f>M17/SQRT((COUNT(C15:C17)+COUNT(G15:G17)/2))</f>
        <v>3.7657245625063895E-2</v>
      </c>
    </row>
    <row r="18" spans="2:16">
      <c r="B18" t="s">
        <v>83</v>
      </c>
      <c r="C18" s="32">
        <v>25.500999450683594</v>
      </c>
      <c r="D18" s="12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36"/>
    </row>
    <row r="19" spans="2:16">
      <c r="B19" t="s">
        <v>83</v>
      </c>
      <c r="C19" s="32">
        <v>25.500999450683594</v>
      </c>
      <c r="D19" s="11"/>
      <c r="E19" s="9"/>
      <c r="F19" s="9"/>
      <c r="G19">
        <v>18.255737</v>
      </c>
      <c r="H19" s="11"/>
      <c r="I19" s="9"/>
      <c r="J19" s="9"/>
      <c r="K19" s="9"/>
      <c r="L19" s="9"/>
      <c r="M19" s="9"/>
      <c r="N19" s="9"/>
      <c r="O19" s="36"/>
    </row>
    <row r="20" spans="2:16" ht="15.75">
      <c r="B20" t="s">
        <v>83</v>
      </c>
      <c r="C20" s="32">
        <v>25.475000381469727</v>
      </c>
      <c r="D20" s="5">
        <f>STDEV(C18:C20)</f>
        <v>1.5010569609305933E-2</v>
      </c>
      <c r="E20" s="1">
        <f>AVERAGE(C18:C20)</f>
        <v>25.492333094278973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>
        <f>E20-I20</f>
        <v>7.2130890942789705</v>
      </c>
      <c r="L20" s="1">
        <f>K20-$K$7</f>
        <v>0.1200890001831052</v>
      </c>
      <c r="M20" s="29">
        <f>SQRT((D20*D20)+(H20*H20))</f>
        <v>6.8241037997644277E-2</v>
      </c>
      <c r="N20" s="16"/>
      <c r="O20" s="37">
        <f>POWER(2,-L20)</f>
        <v>0.92013088579169178</v>
      </c>
      <c r="P20" s="28">
        <f>M20/SQRT((COUNT(C18:C20)+COUNT(G18:G20)/2))</f>
        <v>3.2169133815562086E-2</v>
      </c>
    </row>
    <row r="21" spans="2:16">
      <c r="B21" t="s">
        <v>84</v>
      </c>
      <c r="C21" s="32">
        <v>26.673999786376953</v>
      </c>
      <c r="D21" s="12"/>
      <c r="E21" s="9"/>
      <c r="F21" s="9"/>
      <c r="G21" s="32">
        <v>18.934999465942383</v>
      </c>
      <c r="I21" s="9"/>
      <c r="J21" s="9"/>
      <c r="K21" s="9"/>
      <c r="L21" s="9"/>
      <c r="M21" s="9"/>
      <c r="N21" s="9"/>
      <c r="O21" s="36"/>
    </row>
    <row r="22" spans="2:16">
      <c r="B22" t="s">
        <v>84</v>
      </c>
      <c r="C22" s="32">
        <v>26.509000778198242</v>
      </c>
      <c r="D22" s="11"/>
      <c r="E22" s="9"/>
      <c r="F22" s="9"/>
      <c r="G22" s="32">
        <v>18.86400032043457</v>
      </c>
      <c r="H22" s="11"/>
      <c r="I22" s="9"/>
      <c r="J22" s="9"/>
      <c r="K22" s="9"/>
      <c r="L22" s="9"/>
      <c r="M22" s="9"/>
      <c r="N22" s="9"/>
      <c r="O22" s="36"/>
    </row>
    <row r="23" spans="2:16" ht="15.75">
      <c r="B23" t="s">
        <v>84</v>
      </c>
      <c r="C23" s="32">
        <v>26.599000930786133</v>
      </c>
      <c r="D23" s="5">
        <f>STDEV(C21:C23)</f>
        <v>8.2613082605737687E-2</v>
      </c>
      <c r="E23" s="1">
        <f>AVERAGE(C21:C23)</f>
        <v>26.594000498453777</v>
      </c>
      <c r="F23" s="9"/>
      <c r="G23" s="32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>
        <f>E23-I23</f>
        <v>7.6800003051757812</v>
      </c>
      <c r="L23" s="1">
        <f>K23-$K$7</f>
        <v>0.58700021107991596</v>
      </c>
      <c r="M23" s="29">
        <f>SQRT((D23*D23)+(H23*H23))</f>
        <v>9.3359076641698679E-2</v>
      </c>
      <c r="N23" s="16"/>
      <c r="O23" s="37">
        <f>POWER(2,-L23)</f>
        <v>0.66572570921621688</v>
      </c>
      <c r="P23" s="28">
        <f>M23/SQRT((COUNT(C21:C23)+COUNT(G21:G23)/2))</f>
        <v>4.4009890785773172E-2</v>
      </c>
    </row>
    <row r="24" spans="2:16">
      <c r="B24" t="s">
        <v>85</v>
      </c>
      <c r="C24" s="32">
        <v>26.749000549316406</v>
      </c>
      <c r="D24" s="12"/>
      <c r="E24" s="9"/>
      <c r="F24" s="9"/>
      <c r="G24" s="32">
        <v>19.344999313354492</v>
      </c>
      <c r="I24" s="9"/>
      <c r="J24" s="9"/>
      <c r="K24" s="9"/>
      <c r="L24" s="9"/>
      <c r="M24" s="9"/>
      <c r="N24" s="9"/>
      <c r="O24" s="36"/>
    </row>
    <row r="25" spans="2:16">
      <c r="B25" t="s">
        <v>85</v>
      </c>
      <c r="C25" s="32">
        <v>26.936000823974609</v>
      </c>
      <c r="D25" s="11"/>
      <c r="E25" s="9"/>
      <c r="F25" s="9"/>
      <c r="G25" s="32">
        <v>19.326000213623047</v>
      </c>
      <c r="H25" s="11"/>
      <c r="I25" s="9"/>
      <c r="J25" s="9"/>
      <c r="K25" s="9"/>
      <c r="L25" s="9"/>
      <c r="M25" s="9"/>
      <c r="N25" s="9"/>
      <c r="O25" s="36"/>
    </row>
    <row r="26" spans="2:16" ht="15.75">
      <c r="B26" t="s">
        <v>85</v>
      </c>
      <c r="C26" s="32">
        <v>26.906000137329102</v>
      </c>
      <c r="D26" s="5">
        <f>STDEV(C24:C26)</f>
        <v>0.10043075106559861</v>
      </c>
      <c r="E26" s="1">
        <f>AVERAGE(C24:C26)</f>
        <v>26.863667170206707</v>
      </c>
      <c r="F26" s="9"/>
      <c r="G26" s="32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>
        <f>E26-I26</f>
        <v>7.5380007425944022</v>
      </c>
      <c r="L26" s="1">
        <f>K26-$K$7</f>
        <v>0.44500064849853693</v>
      </c>
      <c r="M26" s="29">
        <f>SQRT((D26*D26)+(H26*H26))</f>
        <v>0.10230669914834364</v>
      </c>
      <c r="N26" s="16"/>
      <c r="O26" s="37">
        <f>POWER(2,-L26)</f>
        <v>0.73458398643995515</v>
      </c>
      <c r="P26" s="28">
        <f>M26/SQRT((COUNT(C24:C26)+COUNT(G24:G26)/2))</f>
        <v>4.8227840485737188E-2</v>
      </c>
    </row>
    <row r="27" spans="2:16">
      <c r="B27" t="s">
        <v>86</v>
      </c>
      <c r="C27" s="32">
        <v>26.915000915527344</v>
      </c>
      <c r="D27" s="12"/>
      <c r="E27" s="9"/>
      <c r="F27" s="9"/>
      <c r="G27" s="32">
        <v>19.795000076293945</v>
      </c>
      <c r="I27" s="9"/>
      <c r="J27" s="9"/>
      <c r="K27" s="9"/>
      <c r="L27" s="9"/>
      <c r="M27" s="9"/>
      <c r="N27" s="9"/>
      <c r="O27" s="36"/>
    </row>
    <row r="28" spans="2:16">
      <c r="B28" t="s">
        <v>86</v>
      </c>
      <c r="C28" s="32">
        <v>27.113000869750977</v>
      </c>
      <c r="D28" s="11"/>
      <c r="E28" s="9"/>
      <c r="F28" s="9"/>
      <c r="G28" s="32">
        <v>19.812999725341797</v>
      </c>
      <c r="H28" s="11"/>
      <c r="I28" s="9"/>
      <c r="J28" s="9"/>
      <c r="K28" s="9"/>
      <c r="L28" s="9"/>
      <c r="M28" s="9"/>
      <c r="N28" s="9"/>
      <c r="O28" s="36"/>
    </row>
    <row r="29" spans="2:16" ht="15.75">
      <c r="B29" t="s">
        <v>86</v>
      </c>
      <c r="C29" s="32">
        <v>26.746000289916992</v>
      </c>
      <c r="D29" s="5">
        <f>STDEV(C27:C29)</f>
        <v>0.18369114428288391</v>
      </c>
      <c r="E29" s="1">
        <f>AVERAGE(C27:C29)</f>
        <v>26.924667358398437</v>
      </c>
      <c r="F29" s="9"/>
      <c r="G29" s="32">
        <v>19.847000122070313</v>
      </c>
      <c r="H29" s="4">
        <f>STDEV(G27:G29)</f>
        <v>2.6407130048172477E-2</v>
      </c>
      <c r="I29" s="1">
        <f>AVERAGE(G27:G29)</f>
        <v>19.818333307902019</v>
      </c>
      <c r="J29" s="9"/>
      <c r="K29" s="1">
        <f>E29-I29</f>
        <v>7.1063340504964181</v>
      </c>
      <c r="L29" s="1">
        <f>K29-$K$7</f>
        <v>1.3333956400552793E-2</v>
      </c>
      <c r="M29" s="29">
        <f>SQRT((D29*D29)+(H29*H29))</f>
        <v>0.18557955977245008</v>
      </c>
      <c r="N29" s="16"/>
      <c r="O29" s="37">
        <f>POWER(2,-L29)</f>
        <v>0.99080018536104153</v>
      </c>
      <c r="P29" s="28">
        <f>M29/SQRT((COUNT(C27:C29)+COUNT(G27:G29)/2))</f>
        <v>8.7483043443142464E-2</v>
      </c>
    </row>
    <row r="30" spans="2:16">
      <c r="B30" t="s">
        <v>87</v>
      </c>
      <c r="C30" s="32">
        <v>25.228000640869141</v>
      </c>
      <c r="D30" s="12"/>
      <c r="E30" s="9"/>
      <c r="F30" s="9"/>
      <c r="G30" s="32">
        <v>18.232000350952148</v>
      </c>
      <c r="I30" s="9"/>
      <c r="J30" s="9"/>
      <c r="K30" s="9"/>
      <c r="L30" s="9"/>
      <c r="M30" s="9"/>
      <c r="N30" s="9"/>
      <c r="O30" s="36"/>
    </row>
    <row r="31" spans="2:16">
      <c r="B31" t="s">
        <v>87</v>
      </c>
      <c r="C31" s="32">
        <v>25.274999618530273</v>
      </c>
      <c r="D31" s="11"/>
      <c r="E31" s="9"/>
      <c r="F31" s="9"/>
      <c r="G31" s="32">
        <v>18.236000061035156</v>
      </c>
      <c r="H31" s="11"/>
      <c r="I31" s="9"/>
      <c r="J31" s="9"/>
      <c r="K31" s="9"/>
      <c r="L31" s="9"/>
      <c r="M31" s="9"/>
      <c r="N31" s="9"/>
      <c r="O31" s="36"/>
    </row>
    <row r="32" spans="2:16" ht="15.75">
      <c r="B32" t="s">
        <v>87</v>
      </c>
      <c r="C32" s="32">
        <v>25.280000686645508</v>
      </c>
      <c r="D32" s="5">
        <f>STDEV(C30:C32)</f>
        <v>2.8687742284319383E-2</v>
      </c>
      <c r="E32" s="1">
        <f>AVERAGE(C30:C32)</f>
        <v>25.261000315348308</v>
      </c>
      <c r="F32" s="9"/>
      <c r="G32" s="32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>
        <f>E32-I32</f>
        <v>7.0253334045410156</v>
      </c>
      <c r="L32" s="1">
        <f>K32-$K$7</f>
        <v>-6.7666689554849668E-2</v>
      </c>
      <c r="M32" s="29">
        <f>SQRT((D32*D32)+(H32*H32))</f>
        <v>2.8901897729491404E-2</v>
      </c>
      <c r="N32" s="16"/>
      <c r="O32" s="37">
        <f>POWER(2,-L32)</f>
        <v>1.0480203200617408</v>
      </c>
      <c r="P32" s="28">
        <f>M32/SQRT((COUNT(C30:C32)+COUNT(G30:G32)/2))</f>
        <v>1.3624485249122303E-2</v>
      </c>
    </row>
    <row r="33" spans="2:16">
      <c r="B33" t="s">
        <v>88</v>
      </c>
      <c r="C33" s="32">
        <v>24.916000366210938</v>
      </c>
      <c r="D33" s="12"/>
      <c r="E33" s="9"/>
      <c r="F33" s="9"/>
      <c r="G33" s="32">
        <v>17.775999069213867</v>
      </c>
      <c r="I33" s="9"/>
      <c r="J33" s="9"/>
      <c r="K33" s="9"/>
      <c r="L33" s="9"/>
      <c r="M33" s="9"/>
      <c r="N33" s="9"/>
      <c r="O33" s="36"/>
    </row>
    <row r="34" spans="2:16">
      <c r="B34" t="s">
        <v>88</v>
      </c>
      <c r="C34" s="32">
        <v>24.996999740600586</v>
      </c>
      <c r="D34" s="11"/>
      <c r="E34" s="9"/>
      <c r="F34" s="9"/>
      <c r="G34" s="32">
        <v>17.708000183105469</v>
      </c>
      <c r="H34" s="11"/>
      <c r="I34" s="9"/>
      <c r="J34" s="9"/>
      <c r="K34" s="9"/>
      <c r="L34" s="9"/>
      <c r="M34" s="9"/>
      <c r="N34" s="9"/>
      <c r="O34" s="36"/>
    </row>
    <row r="35" spans="2:16" ht="15.75">
      <c r="B35" t="s">
        <v>88</v>
      </c>
      <c r="C35" s="32">
        <v>25.055999755859375</v>
      </c>
      <c r="D35" s="5">
        <f>STDEV(C33:C35)</f>
        <v>7.0287184173203301E-2</v>
      </c>
      <c r="E35" s="1">
        <f>AVERAGE(C33:C35)</f>
        <v>24.989666620890301</v>
      </c>
      <c r="F35" s="9"/>
      <c r="G35" s="32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>
        <f>E35-I35</f>
        <v>7.2086671193440779</v>
      </c>
      <c r="L35" s="1">
        <f>K35-$K$7</f>
        <v>0.1156670252482126</v>
      </c>
      <c r="M35" s="29">
        <f>SQRT((D35*D35)+(H35*H35))</f>
        <v>0.10324350452931276</v>
      </c>
      <c r="N35" s="16"/>
      <c r="O35" s="37">
        <f>POWER(2,-L35)</f>
        <v>0.92295548667068816</v>
      </c>
      <c r="P35" s="28">
        <f>M35/SQRT((COUNT(C33:C35)+COUNT(G33:G35)/2))</f>
        <v>4.8669454777427394E-2</v>
      </c>
    </row>
    <row r="36" spans="2:16">
      <c r="B36" t="s">
        <v>89</v>
      </c>
      <c r="C36" s="32">
        <v>25.048000335693359</v>
      </c>
      <c r="D36" s="12"/>
      <c r="E36" s="9"/>
      <c r="F36" s="9"/>
      <c r="G36" s="32">
        <v>18.020999908447266</v>
      </c>
      <c r="I36" s="9"/>
      <c r="J36" s="9"/>
      <c r="K36" s="9"/>
      <c r="L36" s="9"/>
      <c r="M36" s="9"/>
      <c r="N36" s="9"/>
      <c r="O36" s="36"/>
    </row>
    <row r="37" spans="2:16">
      <c r="B37" t="s">
        <v>89</v>
      </c>
      <c r="C37" s="32">
        <v>25.027000427246094</v>
      </c>
      <c r="D37" s="11"/>
      <c r="E37" s="9"/>
      <c r="F37" s="9"/>
      <c r="G37" s="32">
        <v>17.701000213623047</v>
      </c>
      <c r="H37" s="11"/>
      <c r="I37" s="9"/>
      <c r="J37" s="9"/>
      <c r="K37" s="9"/>
      <c r="L37" s="9"/>
      <c r="M37" s="9"/>
      <c r="N37" s="9"/>
      <c r="O37" s="36"/>
    </row>
    <row r="38" spans="2:16" ht="15.75">
      <c r="B38" t="s">
        <v>89</v>
      </c>
      <c r="C38" s="32">
        <v>25.038000106811523</v>
      </c>
      <c r="D38" s="5">
        <f>STDEV(C36:C38)</f>
        <v>1.0503917388485554E-2</v>
      </c>
      <c r="E38" s="1">
        <f>AVERAGE(C36:C38)</f>
        <v>25.03766695658366</v>
      </c>
      <c r="F38" s="9"/>
      <c r="G38" s="32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>
        <f>E38-I38</f>
        <v>7.2050005594889335</v>
      </c>
      <c r="L38" s="1">
        <f>K38-$K$7</f>
        <v>0.11200046539306818</v>
      </c>
      <c r="M38" s="29">
        <f>SQRT((D38*D38)+(H38*H38))</f>
        <v>0.16768623375003097</v>
      </c>
      <c r="N38" s="16"/>
      <c r="O38" s="37">
        <f>POWER(2,-L38)</f>
        <v>0.9253041295477451</v>
      </c>
      <c r="P38" s="28">
        <f>M38/SQRT((COUNT(C36:C38)+COUNT(G36:G38)/2))</f>
        <v>7.9048048664186285E-2</v>
      </c>
    </row>
    <row r="39" spans="2:16">
      <c r="B39" t="s">
        <v>90</v>
      </c>
      <c r="C39" s="32">
        <v>26.299999237060547</v>
      </c>
      <c r="D39" s="12"/>
      <c r="E39" s="9"/>
      <c r="F39" s="9"/>
      <c r="G39" s="32">
        <v>19.052999496459961</v>
      </c>
      <c r="I39" s="9"/>
      <c r="J39" s="9"/>
      <c r="K39" s="9"/>
      <c r="L39" s="9"/>
      <c r="M39" s="9"/>
      <c r="N39" s="9"/>
      <c r="O39" s="36"/>
    </row>
    <row r="40" spans="2:16">
      <c r="B40" t="s">
        <v>90</v>
      </c>
      <c r="C40" s="32">
        <v>26.218000411987305</v>
      </c>
      <c r="D40" s="11"/>
      <c r="E40" s="9"/>
      <c r="F40" s="9"/>
      <c r="G40" s="32">
        <v>18.917999267578125</v>
      </c>
      <c r="H40" s="11"/>
      <c r="I40" s="9"/>
      <c r="J40" s="9"/>
      <c r="K40" s="9"/>
      <c r="L40" s="9"/>
      <c r="M40" s="9"/>
      <c r="N40" s="9"/>
      <c r="O40" s="36"/>
    </row>
    <row r="41" spans="2:16" ht="15.75">
      <c r="B41" t="s">
        <v>90</v>
      </c>
      <c r="C41" s="32">
        <v>25.957000732421875</v>
      </c>
      <c r="D41" s="5">
        <f>STDEV(C39:C41)</f>
        <v>0.17911477429782252</v>
      </c>
      <c r="E41" s="1">
        <f>AVERAGE(C39:C41)</f>
        <v>26.15833346048991</v>
      </c>
      <c r="F41" s="9"/>
      <c r="G41" s="32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>
        <f>E41-I41</f>
        <v>7.197333653767906</v>
      </c>
      <c r="L41" s="1">
        <f>K41-$K$7</f>
        <v>0.10433355967204072</v>
      </c>
      <c r="M41" s="29">
        <f>SQRT((D41*D41)+(H41*H41))</f>
        <v>0.19605880594990521</v>
      </c>
      <c r="N41" s="16"/>
      <c r="O41" s="37">
        <f>POWER(2,-L41)</f>
        <v>0.93023455707672276</v>
      </c>
      <c r="P41" s="28">
        <f>M41/SQRT((COUNT(C39:C41)+COUNT(G39:G41)/2))</f>
        <v>9.2423007465676943E-2</v>
      </c>
    </row>
    <row r="42" spans="2:16">
      <c r="B42" t="s">
        <v>91</v>
      </c>
      <c r="C42" s="32">
        <v>26.01300048828125</v>
      </c>
      <c r="D42" s="12"/>
      <c r="E42" s="9"/>
      <c r="F42" s="9"/>
      <c r="G42" s="32">
        <v>18.909999847412109</v>
      </c>
      <c r="I42" s="9"/>
      <c r="J42" s="9"/>
      <c r="K42" s="9"/>
      <c r="L42" s="9"/>
      <c r="M42" s="9"/>
      <c r="N42" s="9"/>
      <c r="O42" s="36"/>
    </row>
    <row r="43" spans="2:16">
      <c r="B43" t="s">
        <v>91</v>
      </c>
      <c r="C43" s="32">
        <v>25.794000625610352</v>
      </c>
      <c r="D43" s="11"/>
      <c r="E43" s="9"/>
      <c r="F43" s="9"/>
      <c r="G43" s="32">
        <v>18.934000015258789</v>
      </c>
      <c r="H43" s="11"/>
      <c r="I43" s="9"/>
      <c r="J43" s="9"/>
      <c r="K43" s="9"/>
      <c r="L43" s="9"/>
      <c r="M43" s="9"/>
      <c r="N43" s="9"/>
      <c r="O43" s="36"/>
    </row>
    <row r="44" spans="2:16" ht="15.75">
      <c r="B44" t="s">
        <v>91</v>
      </c>
      <c r="C44" s="32">
        <v>25.856000900268555</v>
      </c>
      <c r="D44" s="5">
        <f>STDEV(C42:C44)</f>
        <v>0.11288182946760524</v>
      </c>
      <c r="E44" s="1">
        <f>AVERAGE(C42:C44)</f>
        <v>25.887667338053387</v>
      </c>
      <c r="F44" s="9"/>
      <c r="G44" s="32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>
        <f>E44-I44</f>
        <v>6.9463342030843123</v>
      </c>
      <c r="L44" s="1">
        <f>K44-$K$7</f>
        <v>-0.14666589101155303</v>
      </c>
      <c r="M44" s="29">
        <f>SQRT((D44*D44)+(H44*H44))</f>
        <v>0.11835382429959115</v>
      </c>
      <c r="N44" s="16"/>
      <c r="O44" s="37">
        <f>POWER(2,-L44)</f>
        <v>1.1070081864197745</v>
      </c>
      <c r="P44" s="28">
        <f>M44/SQRT((COUNT(C42:C44)+COUNT(G42:G44)/2))</f>
        <v>5.5792527827734736E-2</v>
      </c>
    </row>
    <row r="45" spans="2:16">
      <c r="B45" t="s">
        <v>92</v>
      </c>
      <c r="C45" s="32">
        <v>24.690999984741211</v>
      </c>
      <c r="D45" s="12"/>
      <c r="E45" s="9"/>
      <c r="F45" s="9"/>
      <c r="G45" s="32">
        <v>17.886999130249023</v>
      </c>
      <c r="I45" s="9"/>
      <c r="J45" s="9"/>
      <c r="K45" s="9"/>
      <c r="L45" s="9"/>
      <c r="M45" s="9"/>
      <c r="N45" s="9"/>
      <c r="O45" s="36"/>
    </row>
    <row r="46" spans="2:16">
      <c r="B46" t="s">
        <v>92</v>
      </c>
      <c r="C46" s="32">
        <v>24.659000396728516</v>
      </c>
      <c r="D46" s="11"/>
      <c r="E46" s="9"/>
      <c r="F46" s="9"/>
      <c r="G46" s="32">
        <v>17.902999877929687</v>
      </c>
      <c r="H46" s="11"/>
      <c r="I46" s="9"/>
      <c r="J46" s="9"/>
      <c r="K46" s="9"/>
      <c r="L46" s="9"/>
      <c r="M46" s="9"/>
      <c r="N46" s="9"/>
      <c r="O46" s="36"/>
    </row>
    <row r="47" spans="2:16" ht="15.75">
      <c r="B47" t="s">
        <v>92</v>
      </c>
      <c r="C47" s="32">
        <v>24.639999389648438</v>
      </c>
      <c r="D47" s="5">
        <f>STDEV(C45:C47)</f>
        <v>2.5774899297754908E-2</v>
      </c>
      <c r="E47" s="1">
        <f>AVERAGE(C45:C47)</f>
        <v>24.663333257039387</v>
      </c>
      <c r="F47" s="9"/>
      <c r="G47" s="32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>
        <f>E47-I47</f>
        <v>6.7760003407796212</v>
      </c>
      <c r="L47" s="1">
        <f>K47-$K$7</f>
        <v>-0.31699975331624408</v>
      </c>
      <c r="M47" s="29">
        <f>SQRT((D47*D47)+(H47*H47))</f>
        <v>3.0077917518354241E-2</v>
      </c>
      <c r="N47" s="16"/>
      <c r="O47" s="37">
        <f>POWER(2,-L47)</f>
        <v>1.2457372025631561</v>
      </c>
      <c r="P47" s="28">
        <f>M47/SQRT((COUNT(C45:C47)+COUNT(G45:G47)/2))</f>
        <v>1.4178866294131958E-2</v>
      </c>
    </row>
    <row r="48" spans="2:16">
      <c r="B48" t="s">
        <v>93</v>
      </c>
      <c r="C48" s="32">
        <v>24.767999649047852</v>
      </c>
      <c r="D48" s="12"/>
      <c r="E48" s="9"/>
      <c r="F48" s="9"/>
      <c r="G48" s="32">
        <v>18.121999740600586</v>
      </c>
      <c r="I48" s="9"/>
      <c r="J48" s="9"/>
      <c r="K48" s="9"/>
      <c r="L48" s="9"/>
      <c r="M48" s="9"/>
      <c r="N48" s="9"/>
      <c r="O48" s="36"/>
    </row>
    <row r="49" spans="2:16">
      <c r="B49" t="s">
        <v>93</v>
      </c>
      <c r="C49" s="32">
        <v>24.811000823974609</v>
      </c>
      <c r="D49" s="11"/>
      <c r="E49" s="9"/>
      <c r="F49" s="9"/>
      <c r="G49" s="32">
        <v>18.188999176025391</v>
      </c>
      <c r="H49" s="11"/>
      <c r="I49" s="9"/>
      <c r="J49" s="9"/>
      <c r="K49" s="9"/>
      <c r="L49" s="9"/>
      <c r="M49" s="9"/>
      <c r="N49" s="9"/>
      <c r="O49" s="36"/>
    </row>
    <row r="50" spans="2:16" ht="15.75">
      <c r="B50" t="s">
        <v>93</v>
      </c>
      <c r="C50" s="32">
        <v>24.774999618530273</v>
      </c>
      <c r="D50" s="5">
        <f>STDEV(C48:C50)</f>
        <v>2.3073026861401554E-2</v>
      </c>
      <c r="E50" s="1">
        <f>AVERAGE(C48:C50)</f>
        <v>24.784666697184246</v>
      </c>
      <c r="F50" s="9"/>
      <c r="G50" s="32">
        <v>18.468999862670898</v>
      </c>
      <c r="H50" s="4">
        <f>STDEV(G48:G50)</f>
        <v>0.18407353312643679</v>
      </c>
      <c r="I50" s="1">
        <f>AVERAGE(G48:G50)</f>
        <v>18.259999593098957</v>
      </c>
      <c r="J50" s="9"/>
      <c r="K50" s="1">
        <f>E50-I50</f>
        <v>6.5246671040852888</v>
      </c>
      <c r="L50" s="1">
        <f>K50-$K$7</f>
        <v>-0.56833299001057647</v>
      </c>
      <c r="M50" s="29">
        <f>SQRT((D50*D50)+(H50*H50))</f>
        <v>0.18551396218666771</v>
      </c>
      <c r="N50" s="16"/>
      <c r="O50" s="37">
        <f>POWER(2,-L50)</f>
        <v>1.4828092191161206</v>
      </c>
      <c r="P50" s="28">
        <f>M50/SQRT((COUNT(C48:C50)+COUNT(G48:G50)/2))</f>
        <v>8.7452120444651671E-2</v>
      </c>
    </row>
    <row r="51" spans="2:16">
      <c r="B51" t="s">
        <v>94</v>
      </c>
      <c r="C51" s="32">
        <v>25.229000091552734</v>
      </c>
      <c r="D51" s="12"/>
      <c r="E51" s="9"/>
      <c r="F51" s="9"/>
      <c r="G51" s="32">
        <v>18.409999847412109</v>
      </c>
      <c r="I51" s="9"/>
      <c r="J51" s="9"/>
      <c r="K51" s="9"/>
      <c r="L51" s="9"/>
      <c r="M51" s="9"/>
      <c r="N51" s="9"/>
      <c r="O51" s="36"/>
    </row>
    <row r="52" spans="2:16">
      <c r="B52" t="s">
        <v>94</v>
      </c>
      <c r="C52" s="32">
        <v>25.142000198364258</v>
      </c>
      <c r="D52" s="11"/>
      <c r="E52" s="9"/>
      <c r="F52" s="9"/>
      <c r="G52" s="32">
        <v>18.531000137329102</v>
      </c>
      <c r="H52" s="11"/>
      <c r="I52" s="9"/>
      <c r="J52" s="9"/>
      <c r="K52" s="9"/>
      <c r="L52" s="9"/>
      <c r="M52" s="9"/>
      <c r="N52" s="9"/>
      <c r="O52" s="36"/>
    </row>
    <row r="53" spans="2:16" ht="15.75">
      <c r="B53" t="s">
        <v>94</v>
      </c>
      <c r="C53" s="32">
        <v>25.393999099731445</v>
      </c>
      <c r="D53" s="5">
        <f>STDEV(C51:C53)</f>
        <v>0.12799550799737347</v>
      </c>
      <c r="E53" s="1">
        <f>AVERAGE(C51:C53)</f>
        <v>25.25499979654948</v>
      </c>
      <c r="F53" s="9"/>
      <c r="G53" s="32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>
        <f>E53-I53</f>
        <v>6.7673333485921248</v>
      </c>
      <c r="L53" s="1">
        <f>K53-$K$7</f>
        <v>-0.32566674550374053</v>
      </c>
      <c r="M53" s="29">
        <f>SQRT((D53*D53)+(H53*H53))</f>
        <v>0.14466229363500516</v>
      </c>
      <c r="N53" s="16"/>
      <c r="O53" s="37">
        <f>POWER(2,-L53)</f>
        <v>1.253243494755284</v>
      </c>
      <c r="P53" s="28">
        <f>M53/SQRT((COUNT(C51:C53)+COUNT(G51:G53)/2))</f>
        <v>6.8194459207541122E-2</v>
      </c>
    </row>
    <row r="54" spans="2:16">
      <c r="B54" t="s">
        <v>95</v>
      </c>
      <c r="C54" s="32">
        <v>26.427999496459961</v>
      </c>
      <c r="D54" s="12"/>
      <c r="E54" s="9"/>
      <c r="F54" s="9"/>
      <c r="G54" s="32">
        <v>19.718000411987305</v>
      </c>
      <c r="I54" s="9"/>
      <c r="J54" s="9"/>
      <c r="K54" s="9"/>
      <c r="L54" s="9"/>
      <c r="M54" s="9"/>
      <c r="N54" s="9"/>
      <c r="O54" s="36"/>
    </row>
    <row r="55" spans="2:16">
      <c r="B55" t="s">
        <v>95</v>
      </c>
      <c r="C55" s="32">
        <v>26.334999084472656</v>
      </c>
      <c r="D55" s="11"/>
      <c r="E55" s="9"/>
      <c r="F55" s="9"/>
      <c r="G55" s="32">
        <v>19.792999267578125</v>
      </c>
      <c r="H55" s="11"/>
      <c r="I55" s="9"/>
      <c r="J55" s="9"/>
      <c r="K55" s="9"/>
      <c r="L55" s="9"/>
      <c r="M55" s="9"/>
      <c r="N55" s="9"/>
      <c r="O55" s="36"/>
    </row>
    <row r="56" spans="2:16" ht="15.75">
      <c r="B56" t="s">
        <v>95</v>
      </c>
      <c r="C56" s="32">
        <v>26.38599967956543</v>
      </c>
      <c r="D56" s="5">
        <f>STDEV(C54:C56)</f>
        <v>4.6572742294178154E-2</v>
      </c>
      <c r="E56" s="1">
        <f>AVERAGE(C54:C56)</f>
        <v>26.382999420166016</v>
      </c>
      <c r="F56" s="9"/>
      <c r="G56" s="32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>
        <f>E56-I56</f>
        <v>6.6049995422363281</v>
      </c>
      <c r="L56" s="1">
        <f>K56-$K$7</f>
        <v>-0.48800055185953717</v>
      </c>
      <c r="M56" s="29">
        <f>SQRT((D56*D56)+(H56*H56))</f>
        <v>7.1372141341203885E-2</v>
      </c>
      <c r="N56" s="16"/>
      <c r="O56" s="37">
        <f>POWER(2,-L56)</f>
        <v>1.4024997871263518</v>
      </c>
      <c r="P56" s="28">
        <f>M56/SQRT((COUNT(C54:C56)+COUNT(G54:G56)/2))</f>
        <v>3.3645150086779999E-2</v>
      </c>
    </row>
    <row r="57" spans="2:16">
      <c r="B57" t="s">
        <v>96</v>
      </c>
      <c r="C57" s="32">
        <v>25.297000885009766</v>
      </c>
      <c r="D57" s="12"/>
      <c r="E57" s="9"/>
      <c r="F57" s="9"/>
      <c r="G57" s="32">
        <v>17.521999359130859</v>
      </c>
      <c r="I57" s="9"/>
      <c r="J57" s="9"/>
      <c r="K57" s="9"/>
      <c r="L57" s="9"/>
      <c r="M57" s="9"/>
      <c r="N57" s="9"/>
      <c r="O57" s="36"/>
    </row>
    <row r="58" spans="2:16">
      <c r="B58" t="s">
        <v>96</v>
      </c>
      <c r="C58" s="32">
        <v>25.434000015258789</v>
      </c>
      <c r="D58" s="11"/>
      <c r="E58" s="9"/>
      <c r="F58" s="9"/>
      <c r="G58" s="32">
        <v>17.690000534057617</v>
      </c>
      <c r="H58" s="11"/>
      <c r="I58" s="9"/>
      <c r="J58" s="9"/>
      <c r="K58" s="9"/>
      <c r="L58" s="9"/>
      <c r="M58" s="9"/>
      <c r="N58" s="9"/>
      <c r="O58" s="36"/>
    </row>
    <row r="59" spans="2:16" ht="15.75">
      <c r="B59" t="s">
        <v>96</v>
      </c>
      <c r="C59" s="32">
        <v>25.357999801635742</v>
      </c>
      <c r="D59" s="5">
        <f>STDEV(C57:C59)</f>
        <v>6.8636314476231031E-2</v>
      </c>
      <c r="E59" s="1">
        <f>AVERAGE(C57:C59)</f>
        <v>25.363000233968098</v>
      </c>
      <c r="F59" s="9"/>
      <c r="G59" s="32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7.7506669362386056</v>
      </c>
      <c r="L59" s="1">
        <f>K59-$K$7</f>
        <v>0.65766684214274029</v>
      </c>
      <c r="M59" s="29">
        <f>SQRT((D59*D59)+(H59*H59))</f>
        <v>0.10902924547514815</v>
      </c>
      <c r="N59" s="16"/>
      <c r="O59" s="37">
        <f>POWER(2,-L59)</f>
        <v>0.63390262962107335</v>
      </c>
      <c r="P59" s="28">
        <f>M59/SQRT((COUNT(C57:C59)+COUNT(G57:G59)/2))</f>
        <v>5.139687921541998E-2</v>
      </c>
    </row>
    <row r="60" spans="2:16">
      <c r="B60" t="s">
        <v>97</v>
      </c>
      <c r="C60" s="32">
        <v>25.753999710083008</v>
      </c>
      <c r="D60" s="12"/>
      <c r="E60" s="9"/>
      <c r="F60" s="9"/>
      <c r="G60" s="32">
        <v>18.193000793457031</v>
      </c>
      <c r="I60" s="9"/>
      <c r="J60" s="9"/>
      <c r="K60" s="9"/>
      <c r="L60" s="9"/>
      <c r="M60" s="9"/>
      <c r="N60" s="9"/>
      <c r="O60" s="36"/>
    </row>
    <row r="61" spans="2:16">
      <c r="B61" t="s">
        <v>97</v>
      </c>
      <c r="C61" s="32">
        <v>25.73699951171875</v>
      </c>
      <c r="D61" s="11"/>
      <c r="E61" s="9"/>
      <c r="F61" s="9"/>
      <c r="G61" s="32">
        <v>18.218000411987305</v>
      </c>
      <c r="H61" s="11"/>
      <c r="I61" s="9"/>
      <c r="J61" s="9"/>
      <c r="K61" s="9"/>
      <c r="L61" s="9"/>
      <c r="M61" s="9"/>
      <c r="N61" s="9"/>
      <c r="O61" s="36"/>
    </row>
    <row r="62" spans="2:16" ht="15.75">
      <c r="B62" t="s">
        <v>97</v>
      </c>
      <c r="C62" s="32">
        <v>25.715999603271484</v>
      </c>
      <c r="D62" s="5">
        <f>STDEV(C60:C62)</f>
        <v>1.9035103611069217E-2</v>
      </c>
      <c r="E62" s="1">
        <f>AVERAGE(C60:C62)</f>
        <v>25.735666275024414</v>
      </c>
      <c r="F62" s="9"/>
      <c r="G62" s="32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>
        <f>E62-I62</f>
        <v>7.5213324228922538</v>
      </c>
      <c r="L62" s="1">
        <f>K62-$K$7</f>
        <v>0.4283323287963885</v>
      </c>
      <c r="M62" s="29">
        <f>SQRT((D62*D62)+(H62*H62))</f>
        <v>2.743463662173037E-2</v>
      </c>
      <c r="N62" s="16"/>
      <c r="O62" s="37">
        <f>POWER(2,-L62)</f>
        <v>0.74312029268157009</v>
      </c>
      <c r="P62" s="28">
        <f>M62/SQRT((COUNT(C60:C62)+COUNT(G60:G62)/2))</f>
        <v>1.2932811729742895E-2</v>
      </c>
    </row>
    <row r="63" spans="2:16">
      <c r="B63" t="s">
        <v>98</v>
      </c>
      <c r="C63" s="32">
        <v>25.518999099731445</v>
      </c>
      <c r="D63" s="12"/>
      <c r="E63" s="9"/>
      <c r="F63" s="9"/>
      <c r="G63" s="32">
        <v>18.278999328613281</v>
      </c>
      <c r="I63" s="9"/>
      <c r="J63" s="9"/>
      <c r="K63" s="9"/>
      <c r="L63" s="9"/>
      <c r="M63" s="9"/>
      <c r="N63" s="9"/>
      <c r="O63" s="36"/>
    </row>
    <row r="64" spans="2:16">
      <c r="B64" t="s">
        <v>98</v>
      </c>
      <c r="C64" s="32">
        <v>25.531000137329102</v>
      </c>
      <c r="D64" s="11"/>
      <c r="E64" s="9"/>
      <c r="F64" s="9"/>
      <c r="G64" s="32">
        <v>18.339000701904297</v>
      </c>
      <c r="H64" s="11"/>
      <c r="I64" s="9"/>
      <c r="J64" s="9"/>
      <c r="K64" s="9"/>
      <c r="L64" s="9"/>
      <c r="M64" s="9"/>
      <c r="N64" s="9"/>
      <c r="O64" s="36"/>
    </row>
    <row r="65" spans="2:16" ht="15.75">
      <c r="B65" t="s">
        <v>98</v>
      </c>
      <c r="C65" s="32">
        <v>25.416000366210937</v>
      </c>
      <c r="D65" s="5">
        <f>STDEV(C63:C65)</f>
        <v>6.32161785298129E-2</v>
      </c>
      <c r="E65" s="1">
        <f>AVERAGE(C63:C65)</f>
        <v>25.488666534423828</v>
      </c>
      <c r="F65" s="9"/>
      <c r="G65" s="32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>
        <f>E65-I65</f>
        <v>7.1819998423258475</v>
      </c>
      <c r="L65" s="1">
        <f>K65-$K$7</f>
        <v>8.8999748229982245E-2</v>
      </c>
      <c r="M65" s="29">
        <f>SQRT((D65*D65)+(H65*H65))</f>
        <v>7.0090367512472121E-2</v>
      </c>
      <c r="N65" s="16"/>
      <c r="O65" s="37">
        <f>POWER(2,-L65)</f>
        <v>0.94017436658239839</v>
      </c>
      <c r="P65" s="28">
        <f>M65/SQRT((COUNT(C63:C65)+COUNT(G63:G65)/2))</f>
        <v>3.3040916109284217E-2</v>
      </c>
    </row>
    <row r="66" spans="2:16">
      <c r="B66" t="s">
        <v>99</v>
      </c>
      <c r="C66" s="32">
        <v>24.645000457763672</v>
      </c>
      <c r="D66" s="12"/>
      <c r="E66" s="9"/>
      <c r="F66" s="9"/>
      <c r="G66" s="32">
        <v>17.981000900268555</v>
      </c>
      <c r="I66" s="9"/>
      <c r="J66" s="9"/>
      <c r="K66" s="9"/>
      <c r="L66" s="9"/>
      <c r="M66" s="9"/>
      <c r="N66" s="9"/>
      <c r="O66" s="36"/>
    </row>
    <row r="67" spans="2:16">
      <c r="B67" t="s">
        <v>99</v>
      </c>
      <c r="C67" s="32">
        <v>24.482000350952148</v>
      </c>
      <c r="D67" s="11"/>
      <c r="E67" s="9"/>
      <c r="F67" s="9"/>
      <c r="G67" s="32">
        <v>18.006999969482422</v>
      </c>
      <c r="H67" s="11"/>
      <c r="I67" s="9"/>
      <c r="J67" s="9"/>
      <c r="K67" s="9"/>
      <c r="L67" s="9"/>
      <c r="M67" s="9"/>
      <c r="N67" s="9"/>
      <c r="O67" s="36"/>
    </row>
    <row r="68" spans="2:16" ht="15.75">
      <c r="B68" t="s">
        <v>99</v>
      </c>
      <c r="C68" s="32">
        <v>24.60099983215332</v>
      </c>
      <c r="D68" s="5">
        <f>STDEV(C66:C68)</f>
        <v>8.4326712257364836E-2</v>
      </c>
      <c r="E68" s="1">
        <f>AVERAGE(C66:C68)</f>
        <v>24.576000213623047</v>
      </c>
      <c r="F68" s="9"/>
      <c r="G68" s="32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>
        <f>E68-I68</f>
        <v>6.5826663970947266</v>
      </c>
      <c r="L68" s="1">
        <f>K68-$K$7</f>
        <v>-0.51033369700113873</v>
      </c>
      <c r="M68" s="29">
        <f>SQRT((D68*D68)+(H68*H68))</f>
        <v>8.5330624281061085E-2</v>
      </c>
      <c r="N68" s="16"/>
      <c r="O68" s="37">
        <f>POWER(2,-L68)</f>
        <v>1.4243796181207564</v>
      </c>
      <c r="P68" s="28">
        <f>M68/SQRT((COUNT(C66:C68)+COUNT(G66:G68)/2))</f>
        <v>4.0225242048013178E-2</v>
      </c>
    </row>
    <row r="69" spans="2:16">
      <c r="B69" t="s">
        <v>100</v>
      </c>
      <c r="C69" s="32">
        <v>25.061000823974609</v>
      </c>
      <c r="D69" s="12"/>
      <c r="E69" s="9"/>
      <c r="F69" s="9"/>
      <c r="G69" s="32">
        <v>18.184999465942383</v>
      </c>
      <c r="I69" s="9"/>
      <c r="J69" s="9"/>
      <c r="K69" s="9"/>
      <c r="L69" s="9"/>
      <c r="M69" s="9"/>
      <c r="N69" s="9"/>
      <c r="O69" s="36"/>
    </row>
    <row r="70" spans="2:16">
      <c r="B70" t="s">
        <v>100</v>
      </c>
      <c r="C70" s="32">
        <v>25.077999114990234</v>
      </c>
      <c r="D70" s="11"/>
      <c r="E70" s="9"/>
      <c r="F70" s="9"/>
      <c r="G70" s="32">
        <v>18.204000473022461</v>
      </c>
      <c r="H70" s="11"/>
      <c r="I70" s="9"/>
      <c r="J70" s="9"/>
      <c r="K70" s="9"/>
      <c r="L70" s="9"/>
      <c r="M70" s="9"/>
      <c r="N70" s="9"/>
      <c r="O70" s="36"/>
    </row>
    <row r="71" spans="2:16" ht="15.75">
      <c r="B71" t="s">
        <v>100</v>
      </c>
      <c r="C71" s="32">
        <v>25.069000244140625</v>
      </c>
      <c r="D71" s="5">
        <f>STDEV(C69:C71)</f>
        <v>8.5040411669225855E-3</v>
      </c>
      <c r="E71" s="1">
        <f>AVERAGE(C69:C71)</f>
        <v>25.069333394368488</v>
      </c>
      <c r="F71" s="9"/>
      <c r="G71" s="32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>
        <f>E71-I71</f>
        <v>6.8649997711181641</v>
      </c>
      <c r="L71" s="1">
        <f>K71-$K$7</f>
        <v>-0.22800032297770123</v>
      </c>
      <c r="M71" s="29">
        <f>SQRT((D71*D71)+(H71*H71))</f>
        <v>2.1276290159800544E-2</v>
      </c>
      <c r="N71" s="16"/>
      <c r="O71" s="37">
        <f>POWER(2,-L71)</f>
        <v>1.171210443418931</v>
      </c>
      <c r="P71" s="28">
        <f>M71/SQRT((COUNT(C69:C71)+COUNT(G69:G71)/2))</f>
        <v>1.0029739366991719E-2</v>
      </c>
    </row>
    <row r="72" spans="2:16">
      <c r="B72" t="s">
        <v>101</v>
      </c>
      <c r="C72" s="32">
        <v>24.198999404907227</v>
      </c>
      <c r="D72" s="12"/>
      <c r="E72" s="9"/>
      <c r="F72" s="9"/>
      <c r="G72" s="32">
        <v>17.819999694824219</v>
      </c>
      <c r="I72" s="9"/>
      <c r="J72" s="9"/>
      <c r="K72" s="9"/>
      <c r="L72" s="9"/>
      <c r="M72" s="9"/>
      <c r="N72" s="9"/>
      <c r="O72" s="36"/>
    </row>
    <row r="73" spans="2:16">
      <c r="B73" t="s">
        <v>101</v>
      </c>
      <c r="C73" s="32">
        <v>24.240999221801758</v>
      </c>
      <c r="D73" s="11"/>
      <c r="E73" s="9"/>
      <c r="F73" s="9"/>
      <c r="G73" s="32">
        <v>17.742000579833984</v>
      </c>
      <c r="H73" s="11"/>
      <c r="I73" s="9"/>
      <c r="J73" s="9"/>
      <c r="K73" s="9"/>
      <c r="L73" s="9"/>
      <c r="M73" s="9"/>
      <c r="N73" s="9"/>
      <c r="O73" s="36"/>
    </row>
    <row r="74" spans="2:16" ht="15.75">
      <c r="B74" t="s">
        <v>101</v>
      </c>
      <c r="C74" s="32">
        <v>24.23699951171875</v>
      </c>
      <c r="D74" s="5">
        <f>STDEV(C72:C74)</f>
        <v>2.3180417085726539E-2</v>
      </c>
      <c r="E74" s="1">
        <f>AVERAGE(C72:C74)</f>
        <v>24.225666046142578</v>
      </c>
      <c r="F74" s="9"/>
      <c r="G74" s="32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>
        <f>E74-I74</f>
        <v>6.4119993845621757</v>
      </c>
      <c r="L74" s="1">
        <f>K74-$K$7</f>
        <v>-0.68100070953368963</v>
      </c>
      <c r="M74" s="29">
        <f>SQRT((D74*D74)+(H74*H74))</f>
        <v>7.2523117976724616E-2</v>
      </c>
      <c r="N74" s="16"/>
      <c r="O74" s="37">
        <f>POWER(2,-L74)</f>
        <v>1.6032514472957344</v>
      </c>
      <c r="P74" s="28">
        <f>M74/SQRT((COUNT(C72:C74)+COUNT(G72:G74)/2))</f>
        <v>3.4187725676089326E-2</v>
      </c>
    </row>
    <row r="75" spans="2:16">
      <c r="B75" t="s">
        <v>102</v>
      </c>
      <c r="C75" s="32">
        <v>27.027000427246094</v>
      </c>
      <c r="D75" s="12"/>
      <c r="E75" s="9"/>
      <c r="F75" s="9"/>
      <c r="G75" s="32">
        <v>19.875999450683594</v>
      </c>
      <c r="I75" s="9"/>
      <c r="J75" s="9"/>
      <c r="K75" s="9"/>
      <c r="L75" s="9"/>
      <c r="M75" s="9"/>
      <c r="N75" s="9"/>
      <c r="O75" s="36"/>
    </row>
    <row r="76" spans="2:16">
      <c r="B76" t="s">
        <v>102</v>
      </c>
      <c r="C76" s="32">
        <v>27.006000518798828</v>
      </c>
      <c r="D76" s="11"/>
      <c r="E76" s="9"/>
      <c r="F76" s="9"/>
      <c r="G76" s="32">
        <v>19.922000885009766</v>
      </c>
      <c r="H76" s="11"/>
      <c r="I76" s="9"/>
      <c r="J76" s="9"/>
      <c r="K76" s="9"/>
      <c r="L76" s="9"/>
      <c r="M76" s="9"/>
      <c r="N76" s="9"/>
      <c r="O76" s="36"/>
    </row>
    <row r="77" spans="2:16" ht="15.75">
      <c r="B77" t="s">
        <v>102</v>
      </c>
      <c r="C77" s="32">
        <v>27.386999130249023</v>
      </c>
      <c r="D77" s="5">
        <f>STDEV(C75:C77)</f>
        <v>0.21416504704125869</v>
      </c>
      <c r="E77" s="1">
        <f>AVERAGE(C75:C77)</f>
        <v>27.140000025431316</v>
      </c>
      <c r="F77" s="9"/>
      <c r="G77" s="32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>
        <f>E77-I77</f>
        <v>7.2290000915527344</v>
      </c>
      <c r="L77" s="1">
        <f>K77-$K$7</f>
        <v>0.13599999745686908</v>
      </c>
      <c r="M77" s="29">
        <f>SQRT((D77*D77)+(H77*H77))</f>
        <v>0.21639705062375947</v>
      </c>
      <c r="N77" s="16"/>
      <c r="O77" s="37">
        <f>POWER(2,-L77)</f>
        <v>0.91003882568508287</v>
      </c>
      <c r="P77" s="28">
        <f>M77/SQRT((COUNT(C75:C77)+COUNT(G75:G77)/2))</f>
        <v>0.10201054794988597</v>
      </c>
    </row>
    <row r="78" spans="2:16">
      <c r="B78" t="s">
        <v>103</v>
      </c>
      <c r="C78" s="32">
        <v>25.674999237060547</v>
      </c>
      <c r="D78" s="12"/>
      <c r="E78" s="9"/>
      <c r="F78" s="9"/>
      <c r="G78" s="32">
        <v>18.382999420166016</v>
      </c>
      <c r="I78" s="9"/>
      <c r="J78" s="9"/>
      <c r="K78" s="9"/>
      <c r="L78" s="9"/>
      <c r="M78" s="9"/>
      <c r="N78" s="9"/>
      <c r="O78" s="36"/>
    </row>
    <row r="79" spans="2:16">
      <c r="B79" t="s">
        <v>103</v>
      </c>
      <c r="C79" s="32">
        <v>25.660999298095703</v>
      </c>
      <c r="D79" s="11"/>
      <c r="E79" s="9"/>
      <c r="F79" s="9"/>
      <c r="G79" s="32">
        <v>18.409999847412109</v>
      </c>
      <c r="H79" s="11"/>
      <c r="I79" s="9"/>
      <c r="J79" s="9"/>
      <c r="K79" s="9"/>
      <c r="L79" s="9"/>
      <c r="M79" s="9"/>
      <c r="N79" s="9"/>
      <c r="O79" s="36"/>
    </row>
    <row r="80" spans="2:16" ht="15.75">
      <c r="B80" t="s">
        <v>103</v>
      </c>
      <c r="C80" s="32">
        <v>25.611000061035156</v>
      </c>
      <c r="D80" s="5">
        <f>STDEV(C78:C80)</f>
        <v>3.3644753255114061E-2</v>
      </c>
      <c r="E80" s="1">
        <f>AVERAGE(C78:C80)</f>
        <v>25.648999532063801</v>
      </c>
      <c r="F80" s="9"/>
      <c r="G80" s="32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>
        <f>E80-I80</f>
        <v>7.2299995422363281</v>
      </c>
      <c r="L80" s="1">
        <f>K80-$K$7</f>
        <v>0.13699944814046283</v>
      </c>
      <c r="M80" s="29">
        <f>SQRT((D80*D80)+(H80*H80))</f>
        <v>5.3226151984069311E-2</v>
      </c>
      <c r="N80" s="16"/>
      <c r="O80" s="37">
        <f>POWER(2,-L80)</f>
        <v>0.90940859966753707</v>
      </c>
      <c r="P80" s="28">
        <f>M80/SQRT((COUNT(C78:C80)+COUNT(G78:G80)/2))</f>
        <v>2.5091048669600817E-2</v>
      </c>
    </row>
    <row r="81" spans="2:16">
      <c r="B81" t="s">
        <v>104</v>
      </c>
      <c r="C81" s="32">
        <v>25.091999053955078</v>
      </c>
      <c r="D81" s="12"/>
      <c r="E81" s="9"/>
      <c r="F81" s="9"/>
      <c r="G81" s="32">
        <v>18.521999359130859</v>
      </c>
      <c r="I81" s="9"/>
      <c r="J81" s="9"/>
      <c r="K81" s="9"/>
      <c r="L81" s="9"/>
      <c r="M81" s="9"/>
      <c r="N81" s="9"/>
      <c r="O81" s="36"/>
    </row>
    <row r="82" spans="2:16">
      <c r="B82" t="s">
        <v>104</v>
      </c>
      <c r="C82" s="32">
        <v>25.165000915527344</v>
      </c>
      <c r="D82" s="11"/>
      <c r="E82" s="9"/>
      <c r="F82" s="9"/>
      <c r="G82" s="32">
        <v>18.576999664306641</v>
      </c>
      <c r="H82" s="11"/>
      <c r="I82" s="9"/>
      <c r="J82" s="9"/>
      <c r="K82" s="9"/>
      <c r="L82" s="9"/>
      <c r="M82" s="9"/>
      <c r="N82" s="9"/>
      <c r="O82" s="36"/>
    </row>
    <row r="83" spans="2:16" ht="15.75">
      <c r="B83" t="s">
        <v>104</v>
      </c>
      <c r="C83" s="32">
        <v>25.218000411987305</v>
      </c>
      <c r="D83" s="5">
        <f>STDEV(C81:C83)</f>
        <v>6.3264735627350077E-2</v>
      </c>
      <c r="E83" s="1">
        <f>AVERAGE(C81:C83)</f>
        <v>25.15833346048991</v>
      </c>
      <c r="F83" s="9"/>
      <c r="G83" s="32">
        <v>18.819999694824219</v>
      </c>
      <c r="H83" s="4">
        <f>STDEV(G81:G83)</f>
        <v>0.15857608503730694</v>
      </c>
      <c r="I83" s="1">
        <f>AVERAGE(G81:G83)</f>
        <v>18.639666239420574</v>
      </c>
      <c r="J83" s="9"/>
      <c r="K83" s="1">
        <f>E83-I83</f>
        <v>6.5186672210693359</v>
      </c>
      <c r="L83" s="1">
        <f>K83-$K$7</f>
        <v>-0.57433287302652936</v>
      </c>
      <c r="M83" s="29">
        <f>SQRT((D83*D83)+(H83*H83))</f>
        <v>0.17073020095975316</v>
      </c>
      <c r="N83" s="16"/>
      <c r="O83" s="37">
        <f>POWER(2,-L83)</f>
        <v>1.488988769914056</v>
      </c>
      <c r="P83" s="28">
        <f>M83/SQRT((COUNT(C81:C83)+COUNT(G81:G83)/2))</f>
        <v>8.0482988567988981E-2</v>
      </c>
    </row>
    <row r="84" spans="2:16">
      <c r="B84" t="s">
        <v>105</v>
      </c>
      <c r="C84" s="32">
        <v>26.430999755859375</v>
      </c>
      <c r="D84" s="12"/>
      <c r="E84" s="9"/>
      <c r="F84" s="9"/>
      <c r="G84" s="32">
        <v>19.312999725341797</v>
      </c>
      <c r="I84" s="9"/>
      <c r="J84" s="9"/>
      <c r="K84" s="9"/>
      <c r="L84" s="9"/>
      <c r="M84" s="9"/>
      <c r="N84" s="9"/>
      <c r="O84" s="36"/>
    </row>
    <row r="85" spans="2:16">
      <c r="B85" t="s">
        <v>105</v>
      </c>
      <c r="C85" s="32">
        <v>26.438999176025391</v>
      </c>
      <c r="D85" s="11"/>
      <c r="E85" s="9"/>
      <c r="F85" s="9"/>
      <c r="G85" s="32">
        <v>19.330999374389648</v>
      </c>
      <c r="H85" s="11"/>
      <c r="I85" s="9"/>
      <c r="J85" s="9"/>
      <c r="K85" s="9"/>
      <c r="L85" s="9"/>
      <c r="M85" s="9"/>
      <c r="N85" s="9"/>
      <c r="O85" s="36"/>
    </row>
    <row r="86" spans="2:16" ht="15.75">
      <c r="B86" t="s">
        <v>105</v>
      </c>
      <c r="C86" s="32">
        <v>26.391000747680664</v>
      </c>
      <c r="D86" s="5">
        <f>STDEV(C84:C86)</f>
        <v>2.5715625930021913E-2</v>
      </c>
      <c r="E86" s="1">
        <f>AVERAGE(C84:C86)</f>
        <v>26.420333226521809</v>
      </c>
      <c r="F86" s="9"/>
      <c r="G86" s="32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>
        <f>E86-I86</f>
        <v>7.0810000101725237</v>
      </c>
      <c r="L86" s="1">
        <f>K86-$K$7</f>
        <v>-1.200008392334162E-2</v>
      </c>
      <c r="M86" s="29">
        <f>SQRT((D86*D86)+(H86*H86))</f>
        <v>4.0542055198574602E-2</v>
      </c>
      <c r="N86" s="16"/>
      <c r="O86" s="37">
        <f>POWER(2,-L86)</f>
        <v>1.0083525135516969</v>
      </c>
      <c r="P86" s="28">
        <f>M86/SQRT((COUNT(C84:C86)+COUNT(G84:G86)/2))</f>
        <v>1.9111708102767615E-2</v>
      </c>
    </row>
    <row r="87" spans="2:16">
      <c r="B87" t="s">
        <v>106</v>
      </c>
      <c r="C87" s="32">
        <v>24.923999786376953</v>
      </c>
      <c r="D87" s="12"/>
      <c r="E87" s="9"/>
      <c r="F87" s="9"/>
      <c r="G87" s="32">
        <v>17.930000305175781</v>
      </c>
      <c r="I87" s="9"/>
      <c r="J87" s="9"/>
      <c r="K87" s="9"/>
      <c r="L87" s="9"/>
      <c r="M87" s="9"/>
      <c r="N87" s="9"/>
      <c r="O87" s="36"/>
    </row>
    <row r="88" spans="2:16">
      <c r="B88" t="s">
        <v>106</v>
      </c>
      <c r="C88" s="32">
        <v>24.952999114990234</v>
      </c>
      <c r="D88" s="11"/>
      <c r="E88" s="9"/>
      <c r="F88" s="9"/>
      <c r="G88" s="32">
        <v>18.02400016784668</v>
      </c>
      <c r="H88" s="11"/>
      <c r="I88" s="9"/>
      <c r="J88" s="9"/>
      <c r="K88" s="9"/>
      <c r="L88" s="9"/>
      <c r="M88" s="9"/>
      <c r="N88" s="9"/>
      <c r="O88" s="36"/>
    </row>
    <row r="89" spans="2:16" ht="15.75">
      <c r="B89" t="s">
        <v>106</v>
      </c>
      <c r="C89" s="32">
        <v>24.930999755859375</v>
      </c>
      <c r="D89" s="5">
        <f>STDEV(C87:C89)</f>
        <v>1.5132373877135272E-2</v>
      </c>
      <c r="E89" s="1">
        <f>AVERAGE(C87:C89)</f>
        <v>24.935999552408855</v>
      </c>
      <c r="F89" s="9"/>
      <c r="G89" s="32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>
        <f>E89-I89</f>
        <v>6.9396661122639998</v>
      </c>
      <c r="L89" s="1">
        <f>K89-$K$7</f>
        <v>-0.15333398183186553</v>
      </c>
      <c r="M89" s="29">
        <f>SQRT((D89*D89)+(H89*H89))</f>
        <v>5.9659874060478298E-2</v>
      </c>
      <c r="N89" s="16"/>
      <c r="O89" s="37">
        <f>POWER(2,-L89)</f>
        <v>1.1121365857426371</v>
      </c>
      <c r="P89" s="28">
        <f>M89/SQRT((COUNT(C87:C89)+COUNT(G87:G89)/2))</f>
        <v>2.8123934341933075E-2</v>
      </c>
    </row>
    <row r="90" spans="2:16">
      <c r="B90" t="s">
        <v>107</v>
      </c>
      <c r="C90" s="32">
        <v>25.606000900268555</v>
      </c>
      <c r="D90" s="12"/>
      <c r="E90" s="9"/>
      <c r="F90" s="9"/>
      <c r="G90" s="32">
        <v>17.951999664306641</v>
      </c>
      <c r="I90" s="9"/>
      <c r="J90" s="9"/>
      <c r="K90" s="9"/>
      <c r="L90" s="9"/>
      <c r="M90" s="9"/>
      <c r="N90" s="9"/>
      <c r="O90" s="36"/>
    </row>
    <row r="91" spans="2:16">
      <c r="B91" t="s">
        <v>107</v>
      </c>
      <c r="C91" s="32">
        <v>25.437999725341797</v>
      </c>
      <c r="D91" s="11"/>
      <c r="E91" s="9"/>
      <c r="F91" s="9"/>
      <c r="G91" s="32">
        <v>18.006999969482422</v>
      </c>
      <c r="H91" s="11"/>
      <c r="I91" s="9"/>
      <c r="J91" s="9"/>
      <c r="K91" s="9"/>
      <c r="L91" s="9"/>
      <c r="M91" s="9"/>
      <c r="N91" s="9"/>
      <c r="O91" s="36"/>
    </row>
    <row r="92" spans="2:16" ht="15.75">
      <c r="B92" t="s">
        <v>107</v>
      </c>
      <c r="C92" s="32">
        <v>25.402000427246094</v>
      </c>
      <c r="D92" s="5">
        <f>STDEV(C90:C92)</f>
        <v>0.10888567187157223</v>
      </c>
      <c r="E92" s="1">
        <f>AVERAGE(C90:C92)</f>
        <v>25.482000350952148</v>
      </c>
      <c r="F92" s="9"/>
      <c r="G92" s="32">
        <v>18.246000289916992</v>
      </c>
      <c r="H92" s="4">
        <f>STDEV(G90:G92)</f>
        <v>0.15630235368051926</v>
      </c>
      <c r="I92" s="1">
        <f>AVERAGE(G90:G92)</f>
        <v>18.068333307902019</v>
      </c>
      <c r="J92" s="9"/>
      <c r="K92" s="1">
        <f>E92-I92</f>
        <v>7.413667043050129</v>
      </c>
      <c r="L92" s="1">
        <f>K92-$K$7</f>
        <v>0.32066694895426373</v>
      </c>
      <c r="M92" s="29">
        <f>SQRT((D92*D92)+(H92*H92))</f>
        <v>0.1904901973986951</v>
      </c>
      <c r="N92" s="16"/>
      <c r="O92" s="37">
        <f>POWER(2,-L92)</f>
        <v>0.80069963354943274</v>
      </c>
      <c r="P92" s="28">
        <f>M92/SQRT((COUNT(C90:C92)+COUNT(G90:G92)/2))</f>
        <v>8.97979402201209E-2</v>
      </c>
    </row>
    <row r="93" spans="2:16">
      <c r="B93" t="s">
        <v>108</v>
      </c>
      <c r="C93" s="32">
        <v>27.63800048828125</v>
      </c>
      <c r="D93" s="12"/>
      <c r="E93" s="9"/>
      <c r="F93" s="9"/>
      <c r="G93" s="32">
        <v>20.243000030517578</v>
      </c>
      <c r="I93" s="9"/>
      <c r="J93" s="9"/>
      <c r="K93" s="9"/>
      <c r="L93" s="9"/>
      <c r="M93" s="9"/>
      <c r="N93" s="9"/>
      <c r="O93" s="36"/>
    </row>
    <row r="94" spans="2:16">
      <c r="B94" t="s">
        <v>108</v>
      </c>
      <c r="C94" s="32">
        <v>27.740999221801758</v>
      </c>
      <c r="D94" s="11"/>
      <c r="E94" s="9"/>
      <c r="F94" s="9"/>
      <c r="G94" s="32">
        <v>20.357999801635742</v>
      </c>
      <c r="H94" s="11"/>
      <c r="I94" s="9"/>
      <c r="J94" s="9"/>
      <c r="K94" s="9"/>
      <c r="L94" s="9"/>
      <c r="M94" s="9"/>
      <c r="N94" s="9"/>
      <c r="O94" s="36"/>
    </row>
    <row r="95" spans="2:16" ht="15.75">
      <c r="B95" t="s">
        <v>108</v>
      </c>
      <c r="C95" s="32">
        <v>27.530000686645508</v>
      </c>
      <c r="D95" s="5">
        <f>STDEV(C93:C95)</f>
        <v>0.1055091450209187</v>
      </c>
      <c r="E95" s="1">
        <f>AVERAGE(C93:C95)</f>
        <v>27.636333465576172</v>
      </c>
      <c r="F95" s="9"/>
      <c r="G95" s="32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>
        <f>E95-I95</f>
        <v>7.3266671498616525</v>
      </c>
      <c r="L95" s="1">
        <f>K95-$K$7</f>
        <v>0.23366705576578717</v>
      </c>
      <c r="M95" s="29">
        <f>SQRT((D95*D95)+(H95*H95))</f>
        <v>0.12120431167790838</v>
      </c>
      <c r="N95" s="16"/>
      <c r="O95" s="37">
        <f>POWER(2,-L95)</f>
        <v>0.85047040843248844</v>
      </c>
      <c r="P95" s="28">
        <f>M95/SQRT((COUNT(C93:C95)+COUNT(G93:G95)/2))</f>
        <v>5.7136260464331248E-2</v>
      </c>
    </row>
    <row r="96" spans="2:16">
      <c r="B96" t="s">
        <v>109</v>
      </c>
      <c r="C96" s="32">
        <v>27.055000305175781</v>
      </c>
      <c r="D96" s="12"/>
      <c r="E96" s="9"/>
      <c r="F96" s="9"/>
      <c r="G96" s="32">
        <v>20.297000885009766</v>
      </c>
      <c r="I96" s="9"/>
      <c r="J96" s="9"/>
      <c r="K96" s="9"/>
      <c r="L96" s="9"/>
      <c r="M96" s="9"/>
      <c r="N96" s="9"/>
      <c r="O96" s="36"/>
    </row>
    <row r="97" spans="2:17">
      <c r="B97" t="s">
        <v>109</v>
      </c>
      <c r="C97" s="32">
        <v>26.913999557495117</v>
      </c>
      <c r="D97" s="11"/>
      <c r="E97" s="9"/>
      <c r="F97" s="9"/>
      <c r="G97" s="32">
        <v>20.277000427246094</v>
      </c>
      <c r="H97" s="11"/>
      <c r="I97" s="9"/>
      <c r="J97" s="9"/>
      <c r="K97" s="9"/>
      <c r="L97" s="9"/>
      <c r="M97" s="9"/>
      <c r="N97" s="9"/>
      <c r="O97" s="36"/>
    </row>
    <row r="98" spans="2:17" ht="15.75">
      <c r="B98" t="s">
        <v>109</v>
      </c>
      <c r="C98" s="32">
        <v>27.200000762939453</v>
      </c>
      <c r="D98" s="5">
        <f>STDEV(C96:C98)</f>
        <v>0.14300526395544205</v>
      </c>
      <c r="E98" s="1">
        <f>AVERAGE(C96:C98)</f>
        <v>27.056333541870117</v>
      </c>
      <c r="F98" s="9"/>
      <c r="G98" s="32">
        <v>20.506000518798828</v>
      </c>
      <c r="H98" s="4">
        <f>STDEV(G96:G98)</f>
        <v>0.12683447688876462</v>
      </c>
      <c r="I98" s="1">
        <f>AVERAGE(G96:G98)</f>
        <v>20.360000610351563</v>
      </c>
      <c r="J98" s="9"/>
      <c r="K98" s="1">
        <f>E98-I98</f>
        <v>6.6963329315185547</v>
      </c>
      <c r="L98" s="1">
        <f>K98-$K$7</f>
        <v>-0.39666716257731061</v>
      </c>
      <c r="M98" s="29">
        <f>SQRT((D98*D98)+(H98*H98))</f>
        <v>0.19114782250031576</v>
      </c>
      <c r="N98" s="16"/>
      <c r="O98" s="37">
        <f>POWER(2,-L98)</f>
        <v>1.3164631719633757</v>
      </c>
      <c r="P98" s="28">
        <f>M98/SQRT((COUNT(C96:C98)+COUNT(G96:G98)/2))</f>
        <v>9.0107947666010546E-2</v>
      </c>
    </row>
    <row r="99" spans="2:17">
      <c r="B99" t="s">
        <v>110</v>
      </c>
      <c r="C99" s="32">
        <v>27.068000793457031</v>
      </c>
      <c r="D99" s="12"/>
      <c r="E99" s="9"/>
      <c r="F99" s="9"/>
      <c r="G99" s="32">
        <v>20.106000900268555</v>
      </c>
      <c r="I99" s="9"/>
      <c r="J99" s="9"/>
      <c r="K99" s="9"/>
      <c r="L99" s="9"/>
      <c r="M99" s="9"/>
      <c r="N99" s="9"/>
      <c r="O99" s="36"/>
    </row>
    <row r="100" spans="2:17">
      <c r="B100" t="s">
        <v>110</v>
      </c>
      <c r="C100" s="32">
        <v>27.152000427246094</v>
      </c>
      <c r="D100" s="11"/>
      <c r="E100" s="9"/>
      <c r="F100" s="9"/>
      <c r="G100" s="32">
        <v>20.059999465942383</v>
      </c>
      <c r="H100" s="11"/>
      <c r="I100" s="9"/>
      <c r="J100" s="9"/>
      <c r="K100" s="9"/>
      <c r="L100" s="9"/>
      <c r="M100" s="9"/>
      <c r="N100" s="9"/>
      <c r="O100" s="36"/>
    </row>
    <row r="101" spans="2:17" ht="15.75">
      <c r="B101" t="s">
        <v>110</v>
      </c>
      <c r="C101" s="32">
        <v>27.068000793457031</v>
      </c>
      <c r="D101" s="5">
        <f>STDEV(C99:C101)</f>
        <v>4.8497211179945217E-2</v>
      </c>
      <c r="E101" s="1">
        <f>AVERAGE(C99:C101)</f>
        <v>27.096000671386719</v>
      </c>
      <c r="F101" s="9"/>
      <c r="G101" s="32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>
        <f>E101-I101</f>
        <v>7.0153338114420585</v>
      </c>
      <c r="L101" s="1">
        <f>K101-$K$7</f>
        <v>-7.7666282653806817E-2</v>
      </c>
      <c r="M101" s="29">
        <f>SQRT((D101*D101)+(H101*H101))</f>
        <v>5.3826997623560233E-2</v>
      </c>
      <c r="N101" s="16"/>
      <c r="O101" s="37">
        <f>POWER(2,-L101)</f>
        <v>1.0553095802163943</v>
      </c>
      <c r="P101" s="28">
        <f>M101/SQRT((COUNT(C99:C101)+COUNT(G99:G101)/2))</f>
        <v>2.5374290020354413E-2</v>
      </c>
    </row>
    <row r="102" spans="2:17">
      <c r="B102" t="s">
        <v>111</v>
      </c>
      <c r="C102" s="32">
        <v>26.270999908447266</v>
      </c>
      <c r="D102" s="12"/>
      <c r="E102" s="9"/>
      <c r="F102" s="9"/>
      <c r="G102" s="32">
        <v>19.590999603271484</v>
      </c>
      <c r="I102" s="9"/>
      <c r="J102" s="9"/>
      <c r="K102" s="9"/>
      <c r="L102" s="9"/>
      <c r="M102" s="9"/>
      <c r="N102" s="9"/>
      <c r="O102" s="36"/>
    </row>
    <row r="103" spans="2:17">
      <c r="B103" t="s">
        <v>111</v>
      </c>
      <c r="C103" s="32">
        <v>26.267999649047852</v>
      </c>
      <c r="D103" s="11"/>
      <c r="E103" s="9"/>
      <c r="F103" s="9"/>
      <c r="G103" s="32">
        <v>19.569999694824219</v>
      </c>
      <c r="H103" s="11"/>
      <c r="I103" s="9"/>
      <c r="J103" s="9"/>
      <c r="K103" s="9"/>
      <c r="L103" s="9"/>
      <c r="M103" s="9"/>
      <c r="N103" s="9"/>
      <c r="O103" s="36"/>
    </row>
    <row r="104" spans="2:17" ht="15.75">
      <c r="B104" t="s">
        <v>111</v>
      </c>
      <c r="C104" s="32">
        <v>26.295000076293945</v>
      </c>
      <c r="D104" s="5">
        <f>STDEV(C102:C104)</f>
        <v>1.47988326375437E-2</v>
      </c>
      <c r="E104" s="1">
        <f>AVERAGE(C102:C104)</f>
        <v>26.277999877929688</v>
      </c>
      <c r="F104" s="9"/>
      <c r="G104" s="32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>
        <f>E104-I104</f>
        <v>6.659333546956379</v>
      </c>
      <c r="L104" s="1">
        <f>K104-$K$7</f>
        <v>-0.43366654713948627</v>
      </c>
      <c r="M104" s="29">
        <f>SQRT((D104*D104)+(H104*H104))</f>
        <v>6.8551741872319633E-2</v>
      </c>
      <c r="N104" s="16"/>
      <c r="O104" s="37">
        <f>POWER(2,-L104)</f>
        <v>1.3506618673980249</v>
      </c>
      <c r="P104" s="28">
        <f>M104/SQRT((COUNT(C102:C104)+COUNT(G102:G104)/2))</f>
        <v>3.2315601026711341E-2</v>
      </c>
    </row>
    <row r="105" spans="2:17">
      <c r="I105" s="12"/>
      <c r="J105" s="8"/>
      <c r="M105" s="12"/>
      <c r="N105" s="8"/>
      <c r="O105" s="38"/>
      <c r="P105" s="14"/>
      <c r="Q105"/>
    </row>
    <row r="106" spans="2:17">
      <c r="I106" s="12"/>
      <c r="J106" s="8"/>
      <c r="M106" s="12"/>
      <c r="N106" s="8"/>
      <c r="O106" s="38"/>
      <c r="P106" s="14"/>
      <c r="Q106"/>
    </row>
    <row r="107" spans="2:17">
      <c r="I107" s="12"/>
      <c r="J107" s="8"/>
      <c r="M107" s="12"/>
      <c r="N107" s="8"/>
      <c r="O107" s="38"/>
      <c r="P107" s="14"/>
      <c r="Q107"/>
    </row>
    <row r="108" spans="2:17">
      <c r="I108" s="12"/>
      <c r="J108" s="8"/>
      <c r="M108" s="12"/>
      <c r="N108" s="8"/>
      <c r="O108" s="38"/>
      <c r="P108" s="14"/>
      <c r="Q108"/>
    </row>
    <row r="109" spans="2:17">
      <c r="I109" s="12"/>
      <c r="J109" s="8"/>
      <c r="M109" s="12"/>
      <c r="N109" s="8"/>
      <c r="O109" s="38"/>
      <c r="P109" s="14"/>
      <c r="Q109"/>
    </row>
    <row r="110" spans="2:17">
      <c r="I110" s="12"/>
      <c r="J110" s="8"/>
      <c r="M110" s="12"/>
      <c r="N110" s="8"/>
      <c r="O110" s="38"/>
      <c r="P110" s="14"/>
      <c r="Q110"/>
    </row>
    <row r="111" spans="2:17">
      <c r="I111" s="12"/>
      <c r="J111" s="8"/>
      <c r="M111" s="12"/>
      <c r="N111" s="8"/>
      <c r="O111" s="38"/>
      <c r="P111" s="14"/>
      <c r="Q111"/>
    </row>
    <row r="112" spans="2:17">
      <c r="I112" s="12"/>
      <c r="J112" s="8"/>
      <c r="M112" s="12"/>
      <c r="N112" s="8"/>
      <c r="O112" s="38"/>
      <c r="P112" s="14"/>
      <c r="Q112"/>
    </row>
    <row r="113" spans="9:17">
      <c r="I113" s="12"/>
      <c r="J113" s="8"/>
      <c r="M113" s="12"/>
      <c r="N113" s="8"/>
      <c r="O113" s="38"/>
      <c r="P113" s="14"/>
      <c r="Q113"/>
    </row>
    <row r="114" spans="9:17">
      <c r="I114" s="12"/>
      <c r="J114" s="8"/>
      <c r="M114" s="12"/>
      <c r="N114" s="8"/>
      <c r="O114" s="38"/>
      <c r="P114" s="14"/>
      <c r="Q114"/>
    </row>
    <row r="115" spans="9:17">
      <c r="I115" s="12"/>
      <c r="J115" s="8"/>
      <c r="M115" s="12"/>
      <c r="N115" s="8"/>
      <c r="O115" s="38"/>
      <c r="P115" s="14"/>
      <c r="Q115"/>
    </row>
    <row r="116" spans="9:17">
      <c r="I116" s="12"/>
      <c r="J116" s="8"/>
      <c r="M116" s="12"/>
      <c r="N116" s="8"/>
      <c r="O116" s="38"/>
      <c r="P116" s="14"/>
      <c r="Q116"/>
    </row>
    <row r="117" spans="9:17">
      <c r="I117" s="12"/>
      <c r="J117" s="8"/>
      <c r="M117" s="12"/>
      <c r="N117" s="8"/>
      <c r="O117" s="38"/>
      <c r="P117" s="14"/>
      <c r="Q117"/>
    </row>
    <row r="118" spans="9:17">
      <c r="I118" s="12"/>
      <c r="J118" s="8"/>
      <c r="M118" s="12"/>
      <c r="N118" s="8"/>
      <c r="O118" s="38"/>
      <c r="P118" s="14"/>
      <c r="Q118"/>
    </row>
    <row r="119" spans="9:17">
      <c r="I119" s="12"/>
      <c r="J119" s="8"/>
      <c r="M119" s="12"/>
      <c r="N119" s="8"/>
      <c r="O119" s="38"/>
      <c r="P119" s="14"/>
      <c r="Q119"/>
    </row>
    <row r="120" spans="9:17">
      <c r="I120" s="12"/>
      <c r="J120" s="8"/>
      <c r="M120" s="12"/>
      <c r="N120" s="8"/>
      <c r="O120" s="38"/>
      <c r="P120" s="14"/>
      <c r="Q120"/>
    </row>
    <row r="121" spans="9:17">
      <c r="I121" s="12"/>
      <c r="J121" s="8"/>
      <c r="M121" s="12"/>
      <c r="N121" s="8"/>
      <c r="O121" s="38"/>
      <c r="P121" s="14"/>
      <c r="Q121"/>
    </row>
    <row r="122" spans="9:17">
      <c r="I122" s="12"/>
      <c r="J122" s="8"/>
      <c r="M122" s="12"/>
      <c r="N122" s="8"/>
      <c r="O122" s="38"/>
      <c r="P122" s="14"/>
      <c r="Q122"/>
    </row>
    <row r="123" spans="9:17">
      <c r="I123" s="12"/>
      <c r="J123" s="8"/>
      <c r="M123" s="12"/>
      <c r="N123" s="8"/>
      <c r="O123" s="38"/>
      <c r="P123" s="14"/>
      <c r="Q123"/>
    </row>
    <row r="124" spans="9:17">
      <c r="I124" s="12"/>
      <c r="J124" s="8"/>
      <c r="M124" s="12"/>
      <c r="N124" s="8"/>
      <c r="O124" s="38"/>
      <c r="P124" s="14"/>
      <c r="Q124"/>
    </row>
    <row r="125" spans="9:17">
      <c r="I125" s="12"/>
      <c r="J125" s="8"/>
      <c r="M125" s="12"/>
      <c r="N125" s="8"/>
      <c r="O125" s="38"/>
      <c r="P125" s="14"/>
      <c r="Q125"/>
    </row>
    <row r="126" spans="9:17">
      <c r="I126" s="12"/>
      <c r="J126" s="8"/>
      <c r="M126" s="12"/>
      <c r="N126" s="8"/>
      <c r="O126" s="38"/>
      <c r="P126" s="14"/>
      <c r="Q126"/>
    </row>
    <row r="127" spans="9:17">
      <c r="I127" s="12"/>
      <c r="J127" s="8"/>
      <c r="M127" s="12"/>
      <c r="N127" s="8"/>
      <c r="O127" s="38"/>
      <c r="P127" s="14"/>
      <c r="Q127"/>
    </row>
    <row r="128" spans="9:17">
      <c r="I128" s="12"/>
      <c r="J128" s="8"/>
      <c r="M128" s="12"/>
      <c r="N128" s="8"/>
      <c r="O128" s="38"/>
      <c r="P128" s="14"/>
      <c r="Q128"/>
    </row>
    <row r="129" spans="9:17">
      <c r="I129" s="12"/>
      <c r="J129" s="8"/>
      <c r="M129" s="12"/>
      <c r="N129" s="8"/>
      <c r="O129" s="38"/>
      <c r="P129" s="14"/>
      <c r="Q129"/>
    </row>
    <row r="130" spans="9:17">
      <c r="I130" s="12"/>
      <c r="J130" s="8"/>
      <c r="M130" s="12"/>
      <c r="N130" s="8"/>
      <c r="O130" s="38"/>
      <c r="P130" s="14"/>
      <c r="Q130"/>
    </row>
    <row r="131" spans="9:17">
      <c r="I131" s="12"/>
      <c r="J131" s="8"/>
      <c r="M131" s="12"/>
      <c r="N131" s="8"/>
      <c r="O131" s="38"/>
      <c r="P131" s="14"/>
      <c r="Q131"/>
    </row>
    <row r="132" spans="9:17">
      <c r="I132" s="12"/>
      <c r="J132" s="8"/>
      <c r="M132" s="12"/>
      <c r="N132" s="8"/>
      <c r="O132" s="38"/>
      <c r="P132" s="14"/>
      <c r="Q132"/>
    </row>
    <row r="133" spans="9:17">
      <c r="I133" s="12"/>
      <c r="J133" s="8"/>
      <c r="M133" s="12"/>
      <c r="N133" s="8"/>
      <c r="O133" s="38"/>
      <c r="P133" s="14"/>
      <c r="Q133"/>
    </row>
    <row r="134" spans="9:17">
      <c r="I134" s="12"/>
      <c r="J134" s="8"/>
      <c r="M134" s="12"/>
      <c r="N134" s="8"/>
      <c r="O134" s="38"/>
      <c r="P134" s="14"/>
      <c r="Q134"/>
    </row>
    <row r="135" spans="9:17">
      <c r="I135" s="12"/>
      <c r="J135" s="8"/>
      <c r="M135" s="12"/>
      <c r="N135" s="8"/>
      <c r="O135" s="38"/>
      <c r="P135" s="14"/>
      <c r="Q135"/>
    </row>
    <row r="136" spans="9:17">
      <c r="I136" s="12"/>
      <c r="J136" s="8"/>
      <c r="M136" s="12"/>
      <c r="N136" s="8"/>
      <c r="O136" s="38"/>
      <c r="P136" s="14"/>
      <c r="Q136"/>
    </row>
    <row r="137" spans="9:17">
      <c r="I137" s="12"/>
      <c r="J137" s="8"/>
      <c r="M137" s="12"/>
      <c r="N137" s="8"/>
      <c r="O137" s="38"/>
      <c r="P137" s="14"/>
      <c r="Q137"/>
    </row>
    <row r="138" spans="9:17">
      <c r="I138" s="12"/>
      <c r="J138" s="8"/>
      <c r="M138" s="12"/>
      <c r="N138" s="8"/>
      <c r="O138" s="38"/>
      <c r="P138" s="14"/>
      <c r="Q138"/>
    </row>
    <row r="139" spans="9:17">
      <c r="I139" s="12"/>
      <c r="J139" s="8"/>
      <c r="M139" s="12"/>
      <c r="N139" s="8"/>
      <c r="O139" s="38"/>
      <c r="P139" s="14"/>
      <c r="Q139"/>
    </row>
    <row r="140" spans="9:17">
      <c r="I140" s="12"/>
      <c r="J140" s="8"/>
      <c r="M140" s="12"/>
      <c r="N140" s="8"/>
      <c r="O140" s="38"/>
      <c r="P140" s="14"/>
      <c r="Q140"/>
    </row>
    <row r="141" spans="9:17">
      <c r="I141" s="12"/>
      <c r="J141" s="8"/>
      <c r="M141" s="12"/>
      <c r="N141" s="8"/>
      <c r="O141" s="38"/>
      <c r="P141" s="14"/>
      <c r="Q141"/>
    </row>
    <row r="142" spans="9:17">
      <c r="I142" s="12"/>
      <c r="J142" s="8"/>
      <c r="M142" s="12"/>
      <c r="N142" s="8"/>
      <c r="O142" s="38"/>
      <c r="P142" s="14"/>
      <c r="Q142"/>
    </row>
    <row r="143" spans="9:17">
      <c r="I143" s="12"/>
      <c r="J143" s="8"/>
      <c r="M143" s="12"/>
      <c r="N143" s="8"/>
      <c r="O143" s="38"/>
      <c r="P143" s="14"/>
      <c r="Q143"/>
    </row>
    <row r="144" spans="9:17">
      <c r="I144" s="12"/>
      <c r="J144" s="8"/>
      <c r="M144" s="12"/>
      <c r="N144" s="8"/>
      <c r="O144" s="38"/>
      <c r="P144" s="14"/>
      <c r="Q144"/>
    </row>
    <row r="145" spans="9:17">
      <c r="I145" s="12"/>
      <c r="J145" s="8"/>
      <c r="M145" s="12"/>
      <c r="N145" s="8"/>
      <c r="O145" s="38"/>
      <c r="P145" s="14"/>
      <c r="Q145"/>
    </row>
    <row r="146" spans="9:17">
      <c r="I146" s="12"/>
      <c r="J146" s="8"/>
      <c r="M146" s="12"/>
      <c r="N146" s="8"/>
      <c r="O146" s="38"/>
      <c r="P146" s="14"/>
      <c r="Q146"/>
    </row>
    <row r="147" spans="9:17">
      <c r="I147" s="12"/>
      <c r="J147" s="8"/>
      <c r="M147" s="12"/>
      <c r="N147" s="8"/>
      <c r="O147" s="38"/>
      <c r="P147" s="14"/>
      <c r="Q147"/>
    </row>
    <row r="148" spans="9:17">
      <c r="I148" s="12"/>
      <c r="J148" s="8"/>
      <c r="M148" s="12"/>
      <c r="N148" s="8"/>
      <c r="O148" s="38"/>
      <c r="P148" s="14"/>
      <c r="Q148"/>
    </row>
    <row r="149" spans="9:17">
      <c r="I149" s="12"/>
      <c r="J149" s="8"/>
      <c r="M149" s="12"/>
      <c r="N149" s="8"/>
      <c r="O149" s="38"/>
      <c r="P149" s="14"/>
      <c r="Q149"/>
    </row>
    <row r="150" spans="9:17">
      <c r="I150" s="12"/>
      <c r="J150" s="8"/>
      <c r="M150" s="12"/>
      <c r="N150" s="8"/>
      <c r="O150" s="38"/>
      <c r="P150" s="14"/>
      <c r="Q150"/>
    </row>
    <row r="151" spans="9:17">
      <c r="I151" s="12"/>
      <c r="J151" s="8"/>
      <c r="M151" s="12"/>
      <c r="N151" s="8"/>
      <c r="O151" s="38"/>
      <c r="P151" s="14"/>
      <c r="Q151"/>
    </row>
    <row r="152" spans="9:17">
      <c r="I152" s="12"/>
      <c r="J152" s="8"/>
      <c r="M152" s="12"/>
      <c r="N152" s="8"/>
      <c r="O152" s="38"/>
      <c r="P152" s="14"/>
      <c r="Q152"/>
    </row>
    <row r="153" spans="9:17">
      <c r="I153" s="12"/>
      <c r="J153" s="8"/>
      <c r="M153" s="12"/>
      <c r="N153" s="8"/>
      <c r="O153" s="38"/>
      <c r="P153" s="14"/>
      <c r="Q153"/>
    </row>
    <row r="154" spans="9:17">
      <c r="I154" s="12"/>
      <c r="J154" s="8"/>
      <c r="M154" s="12"/>
      <c r="N154" s="8"/>
      <c r="O154" s="38"/>
      <c r="P154" s="14"/>
      <c r="Q154"/>
    </row>
    <row r="155" spans="9:17">
      <c r="I155" s="12"/>
      <c r="J155" s="8"/>
      <c r="M155" s="12"/>
      <c r="N155" s="8"/>
      <c r="O155" s="38"/>
      <c r="P155" s="14"/>
      <c r="Q155"/>
    </row>
    <row r="156" spans="9:17">
      <c r="I156" s="12"/>
      <c r="J156" s="8"/>
      <c r="M156" s="12"/>
      <c r="N156" s="8"/>
      <c r="O156" s="38"/>
      <c r="P156" s="14"/>
      <c r="Q156"/>
    </row>
    <row r="157" spans="9:17">
      <c r="I157" s="12"/>
      <c r="J157" s="8"/>
      <c r="M157" s="12"/>
      <c r="N157" s="8"/>
      <c r="O157" s="38"/>
      <c r="P157" s="14"/>
      <c r="Q157"/>
    </row>
    <row r="158" spans="9:17">
      <c r="I158" s="12"/>
      <c r="J158" s="8"/>
      <c r="M158" s="12"/>
      <c r="N158" s="8"/>
      <c r="O158" s="38"/>
      <c r="P158" s="14"/>
      <c r="Q158"/>
    </row>
    <row r="159" spans="9:17">
      <c r="I159" s="12"/>
      <c r="J159" s="8"/>
      <c r="M159" s="12"/>
      <c r="N159" s="8"/>
      <c r="O159" s="38"/>
      <c r="P159" s="14"/>
      <c r="Q159"/>
    </row>
    <row r="160" spans="9:17">
      <c r="I160" s="12"/>
      <c r="J160" s="8"/>
      <c r="M160" s="12"/>
      <c r="N160" s="8"/>
      <c r="O160" s="38"/>
      <c r="P160" s="14"/>
      <c r="Q160"/>
    </row>
    <row r="161" spans="9:17">
      <c r="I161" s="12"/>
      <c r="J161" s="8"/>
      <c r="M161" s="12"/>
      <c r="N161" s="8"/>
      <c r="O161" s="38"/>
      <c r="P161" s="14"/>
      <c r="Q161"/>
    </row>
    <row r="162" spans="9:17">
      <c r="I162" s="12"/>
      <c r="J162" s="8"/>
      <c r="M162" s="12"/>
      <c r="N162" s="8"/>
      <c r="O162" s="38"/>
      <c r="P162" s="14"/>
      <c r="Q162"/>
    </row>
    <row r="163" spans="9:17">
      <c r="I163" s="12"/>
      <c r="J163" s="8"/>
      <c r="M163" s="12"/>
      <c r="N163" s="8"/>
      <c r="O163" s="38"/>
      <c r="P163" s="14"/>
      <c r="Q163"/>
    </row>
    <row r="164" spans="9:17">
      <c r="I164" s="12"/>
      <c r="J164" s="8"/>
      <c r="M164" s="12"/>
      <c r="N164" s="8"/>
      <c r="O164" s="38"/>
      <c r="P164" s="14"/>
      <c r="Q164"/>
    </row>
    <row r="165" spans="9:17">
      <c r="I165" s="12"/>
      <c r="J165" s="8"/>
      <c r="M165" s="12"/>
      <c r="N165" s="8"/>
      <c r="O165" s="38"/>
      <c r="P165" s="14"/>
      <c r="Q165"/>
    </row>
    <row r="166" spans="9:17">
      <c r="I166" s="12"/>
      <c r="J166" s="8"/>
      <c r="M166" s="12"/>
      <c r="N166" s="8"/>
      <c r="O166" s="38"/>
      <c r="P166" s="14"/>
      <c r="Q166"/>
    </row>
    <row r="167" spans="9:17">
      <c r="I167" s="12"/>
      <c r="J167" s="8"/>
      <c r="M167" s="12"/>
      <c r="N167" s="8"/>
      <c r="O167" s="38"/>
      <c r="P167" s="14"/>
      <c r="Q167"/>
    </row>
    <row r="168" spans="9:17">
      <c r="I168" s="12"/>
      <c r="J168" s="8"/>
      <c r="M168" s="12"/>
      <c r="N168" s="8"/>
      <c r="O168" s="38"/>
      <c r="P168" s="14"/>
      <c r="Q168"/>
    </row>
    <row r="169" spans="9:17">
      <c r="I169" s="12"/>
      <c r="J169" s="8"/>
      <c r="M169" s="12"/>
      <c r="N169" s="8"/>
      <c r="O169" s="38"/>
      <c r="P169" s="14"/>
      <c r="Q169"/>
    </row>
    <row r="170" spans="9:17">
      <c r="I170" s="12"/>
      <c r="J170" s="8"/>
      <c r="M170" s="12"/>
      <c r="N170" s="8"/>
      <c r="O170" s="38"/>
      <c r="P170" s="14"/>
      <c r="Q170"/>
    </row>
    <row r="171" spans="9:17">
      <c r="I171" s="12"/>
      <c r="J171" s="8"/>
      <c r="M171" s="12"/>
      <c r="N171" s="8"/>
      <c r="O171" s="38"/>
      <c r="P171" s="14"/>
      <c r="Q171"/>
    </row>
    <row r="172" spans="9:17">
      <c r="I172" s="12"/>
      <c r="J172" s="8"/>
      <c r="M172" s="12"/>
      <c r="N172" s="8"/>
      <c r="O172" s="38"/>
      <c r="P172" s="14"/>
      <c r="Q172"/>
    </row>
    <row r="173" spans="9:17">
      <c r="I173" s="12"/>
      <c r="J173" s="8"/>
      <c r="M173" s="12"/>
      <c r="N173" s="8"/>
      <c r="O173" s="38"/>
      <c r="P173" s="14"/>
      <c r="Q173"/>
    </row>
    <row r="174" spans="9:17">
      <c r="I174" s="12"/>
      <c r="J174" s="8"/>
      <c r="M174" s="12"/>
      <c r="N174" s="8"/>
      <c r="O174" s="38"/>
      <c r="P174" s="14"/>
      <c r="Q174"/>
    </row>
    <row r="175" spans="9:17">
      <c r="I175" s="12"/>
      <c r="J175" s="8"/>
      <c r="M175" s="12"/>
      <c r="N175" s="8"/>
      <c r="O175" s="38"/>
      <c r="P175" s="14"/>
      <c r="Q175"/>
    </row>
    <row r="176" spans="9:17">
      <c r="I176" s="12"/>
      <c r="J176" s="8"/>
      <c r="M176" s="12"/>
      <c r="N176" s="8"/>
      <c r="O176" s="38"/>
      <c r="P176" s="14"/>
      <c r="Q176"/>
    </row>
    <row r="177" spans="9:17">
      <c r="I177" s="12"/>
      <c r="J177" s="8"/>
      <c r="M177" s="12"/>
      <c r="N177" s="8"/>
      <c r="O177" s="38"/>
      <c r="P177" s="14"/>
      <c r="Q177"/>
    </row>
    <row r="178" spans="9:17">
      <c r="I178" s="12"/>
      <c r="J178" s="8"/>
      <c r="M178" s="12"/>
      <c r="N178" s="8"/>
      <c r="O178" s="38"/>
      <c r="P178" s="14"/>
      <c r="Q178"/>
    </row>
    <row r="179" spans="9:17">
      <c r="I179" s="12"/>
      <c r="J179" s="8"/>
      <c r="M179" s="12"/>
      <c r="N179" s="8"/>
      <c r="O179" s="38"/>
      <c r="P179" s="14"/>
      <c r="Q179"/>
    </row>
    <row r="180" spans="9:17">
      <c r="I180" s="12"/>
      <c r="J180" s="8"/>
      <c r="M180" s="12"/>
      <c r="N180" s="8"/>
      <c r="O180" s="38"/>
      <c r="P180" s="14"/>
      <c r="Q180"/>
    </row>
    <row r="181" spans="9:17">
      <c r="I181" s="12"/>
      <c r="J181" s="8"/>
      <c r="M181" s="12"/>
      <c r="N181" s="8"/>
      <c r="O181" s="38"/>
      <c r="P181" s="14"/>
      <c r="Q181"/>
    </row>
    <row r="182" spans="9:17">
      <c r="I182" s="12"/>
      <c r="J182" s="8"/>
      <c r="M182" s="12"/>
      <c r="N182" s="8"/>
      <c r="O182" s="38"/>
      <c r="P182" s="14"/>
      <c r="Q182"/>
    </row>
    <row r="183" spans="9:17">
      <c r="I183" s="12"/>
      <c r="J183" s="8"/>
      <c r="M183" s="12"/>
      <c r="N183" s="8"/>
      <c r="O183" s="38"/>
      <c r="P183" s="14"/>
      <c r="Q183"/>
    </row>
    <row r="184" spans="9:17">
      <c r="I184" s="12"/>
      <c r="J184" s="8"/>
      <c r="M184" s="12"/>
      <c r="N184" s="8"/>
      <c r="O184" s="38"/>
      <c r="P184" s="14"/>
      <c r="Q184"/>
    </row>
    <row r="185" spans="9:17">
      <c r="I185" s="12"/>
      <c r="J185" s="8"/>
      <c r="M185" s="12"/>
      <c r="N185" s="8"/>
      <c r="O185" s="38"/>
      <c r="P185" s="14"/>
      <c r="Q185"/>
    </row>
    <row r="186" spans="9:17">
      <c r="I186" s="12"/>
      <c r="J186" s="8"/>
      <c r="M186" s="12"/>
      <c r="N186" s="8"/>
      <c r="O186" s="38"/>
      <c r="P186" s="14"/>
      <c r="Q186"/>
    </row>
    <row r="187" spans="9:17">
      <c r="I187" s="12"/>
      <c r="J187" s="8"/>
      <c r="M187" s="12"/>
      <c r="N187" s="8"/>
      <c r="O187" s="38"/>
      <c r="P187" s="14"/>
      <c r="Q187"/>
    </row>
    <row r="188" spans="9:17">
      <c r="I188" s="12"/>
      <c r="J188" s="8"/>
      <c r="M188" s="12"/>
      <c r="N188" s="8"/>
      <c r="O188" s="38"/>
      <c r="P188" s="14"/>
      <c r="Q188"/>
    </row>
    <row r="189" spans="9:17">
      <c r="I189" s="12"/>
      <c r="J189" s="8"/>
      <c r="M189" s="12"/>
      <c r="N189" s="8"/>
      <c r="O189" s="38"/>
      <c r="P189" s="14"/>
      <c r="Q189"/>
    </row>
    <row r="190" spans="9:17">
      <c r="I190" s="12"/>
      <c r="J190" s="8"/>
      <c r="M190" s="12"/>
      <c r="N190" s="8"/>
      <c r="O190" s="38"/>
      <c r="P190" s="14"/>
      <c r="Q190"/>
    </row>
    <row r="191" spans="9:17">
      <c r="I191" s="12"/>
      <c r="J191" s="8"/>
      <c r="M191" s="12"/>
      <c r="N191" s="8"/>
      <c r="O191" s="38"/>
      <c r="P191" s="14"/>
      <c r="Q191"/>
    </row>
    <row r="192" spans="9:17">
      <c r="I192" s="12"/>
      <c r="J192" s="8"/>
      <c r="M192" s="12"/>
      <c r="N192" s="8"/>
      <c r="O192" s="38"/>
      <c r="P192" s="14"/>
      <c r="Q192"/>
    </row>
    <row r="193" spans="9:17">
      <c r="I193" s="12"/>
      <c r="J193" s="8"/>
      <c r="M193" s="12"/>
      <c r="N193" s="8"/>
      <c r="O193" s="38"/>
      <c r="P193" s="14"/>
      <c r="Q193"/>
    </row>
    <row r="194" spans="9:17">
      <c r="I194" s="12"/>
      <c r="J194" s="8"/>
      <c r="M194" s="12"/>
      <c r="N194" s="8"/>
      <c r="O194" s="38"/>
      <c r="P194" s="14"/>
      <c r="Q194"/>
    </row>
    <row r="195" spans="9:17">
      <c r="I195" s="12"/>
      <c r="J195" s="8"/>
      <c r="M195" s="12"/>
      <c r="N195" s="8"/>
      <c r="O195" s="38"/>
      <c r="P195" s="14"/>
      <c r="Q195"/>
    </row>
    <row r="196" spans="9:17">
      <c r="I196" s="12"/>
      <c r="J196" s="8"/>
      <c r="M196" s="12"/>
      <c r="N196" s="8"/>
      <c r="O196" s="38"/>
      <c r="P196" s="14"/>
      <c r="Q196"/>
    </row>
    <row r="197" spans="9:17">
      <c r="I197" s="12"/>
      <c r="J197" s="8"/>
      <c r="M197" s="12"/>
      <c r="N197" s="8"/>
      <c r="O197" s="38"/>
      <c r="P197" s="14"/>
      <c r="Q197"/>
    </row>
    <row r="198" spans="9:17">
      <c r="I198" s="12"/>
      <c r="J198" s="8"/>
      <c r="M198" s="12"/>
      <c r="N198" s="8"/>
      <c r="O198" s="38"/>
      <c r="P198" s="14"/>
      <c r="Q198"/>
    </row>
    <row r="199" spans="9:17">
      <c r="I199" s="12"/>
      <c r="J199" s="8"/>
      <c r="M199" s="12"/>
      <c r="N199" s="8"/>
      <c r="O199" s="38"/>
      <c r="P199" s="14"/>
      <c r="Q199"/>
    </row>
    <row r="200" spans="9:17">
      <c r="I200" s="12"/>
      <c r="J200" s="8"/>
      <c r="M200" s="12"/>
      <c r="N200" s="8"/>
      <c r="O200" s="38"/>
      <c r="P200" s="14"/>
      <c r="Q200"/>
    </row>
    <row r="201" spans="9:17">
      <c r="I201" s="12"/>
      <c r="J201" s="8"/>
      <c r="M201" s="12"/>
      <c r="N201" s="8"/>
      <c r="O201" s="38"/>
      <c r="P201" s="14"/>
      <c r="Q201"/>
    </row>
    <row r="202" spans="9:17">
      <c r="I202" s="12"/>
      <c r="J202" s="8"/>
      <c r="M202" s="12"/>
      <c r="N202" s="8"/>
      <c r="O202" s="38"/>
      <c r="P202" s="14"/>
      <c r="Q202"/>
    </row>
    <row r="203" spans="9:17">
      <c r="I203" s="12"/>
      <c r="J203" s="8"/>
      <c r="M203" s="12"/>
      <c r="N203" s="8"/>
      <c r="O203" s="38"/>
      <c r="P203" s="14"/>
      <c r="Q203"/>
    </row>
    <row r="204" spans="9:17">
      <c r="I204" s="12"/>
      <c r="J204" s="8"/>
      <c r="M204" s="12"/>
      <c r="N204" s="8"/>
      <c r="O204" s="38"/>
      <c r="P204" s="14"/>
      <c r="Q204"/>
    </row>
    <row r="205" spans="9:17">
      <c r="I205" s="12"/>
      <c r="J205" s="8"/>
      <c r="M205" s="12"/>
      <c r="N205" s="8"/>
      <c r="O205" s="38"/>
      <c r="P205" s="14"/>
      <c r="Q205"/>
    </row>
    <row r="206" spans="9:17">
      <c r="I206" s="12"/>
      <c r="J206" s="8"/>
      <c r="M206" s="12"/>
      <c r="N206" s="8"/>
      <c r="O206" s="38"/>
      <c r="P206" s="14"/>
      <c r="Q206"/>
    </row>
    <row r="207" spans="9:17">
      <c r="I207" s="12"/>
      <c r="J207" s="8"/>
      <c r="M207" s="12"/>
      <c r="N207" s="8"/>
      <c r="O207" s="38"/>
      <c r="P207" s="14"/>
      <c r="Q207"/>
    </row>
    <row r="208" spans="9:17">
      <c r="I208" s="12"/>
      <c r="J208" s="8"/>
      <c r="M208" s="12"/>
      <c r="N208" s="8"/>
      <c r="O208" s="38"/>
      <c r="P208" s="14"/>
      <c r="Q208"/>
    </row>
    <row r="209" spans="9:17">
      <c r="I209" s="12"/>
      <c r="J209" s="8"/>
      <c r="M209" s="12"/>
      <c r="N209" s="8"/>
      <c r="O209" s="38"/>
      <c r="P209" s="14"/>
      <c r="Q209"/>
    </row>
    <row r="210" spans="9:17">
      <c r="I210" s="12"/>
      <c r="J210" s="8"/>
      <c r="M210" s="12"/>
      <c r="N210" s="8"/>
      <c r="O210" s="38"/>
      <c r="P210" s="14"/>
      <c r="Q210"/>
    </row>
    <row r="211" spans="9:17">
      <c r="I211" s="12"/>
      <c r="J211" s="8"/>
      <c r="M211" s="12"/>
      <c r="N211" s="8"/>
      <c r="O211" s="38"/>
      <c r="P211" s="14"/>
      <c r="Q211"/>
    </row>
    <row r="212" spans="9:17">
      <c r="I212" s="12"/>
      <c r="J212" s="8"/>
      <c r="M212" s="12"/>
      <c r="N212" s="8"/>
      <c r="O212" s="38"/>
      <c r="P212" s="14"/>
      <c r="Q212"/>
    </row>
    <row r="213" spans="9:17">
      <c r="I213" s="12"/>
      <c r="J213" s="8"/>
      <c r="M213" s="12"/>
      <c r="N213" s="8"/>
      <c r="O213" s="38"/>
      <c r="P213" s="14"/>
      <c r="Q213"/>
    </row>
    <row r="214" spans="9:17">
      <c r="I214" s="12"/>
      <c r="J214" s="8"/>
      <c r="M214" s="12"/>
      <c r="N214" s="8"/>
      <c r="O214" s="38"/>
      <c r="P214" s="14"/>
      <c r="Q214"/>
    </row>
    <row r="215" spans="9:17">
      <c r="I215" s="12"/>
      <c r="J215" s="8"/>
      <c r="M215" s="12"/>
      <c r="N215" s="8"/>
      <c r="O215" s="38"/>
      <c r="P215" s="14"/>
      <c r="Q215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2013-12-28T19:47:46Z</dcterms:modified>
</cp:coreProperties>
</file>