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M83" s="1"/>
  <c r="P83" s="1"/>
  <c r="E83"/>
  <c r="D83"/>
  <c r="I80"/>
  <c r="K80" s="1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M50" s="1"/>
  <c r="P50" s="1"/>
  <c r="E50"/>
  <c r="D50"/>
  <c r="I47"/>
  <c r="H47"/>
  <c r="M47" s="1"/>
  <c r="P47" s="1"/>
  <c r="E47"/>
  <c r="D47"/>
  <c r="I44"/>
  <c r="K44" s="1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M11" s="1"/>
  <c r="P11" s="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M11" s="1"/>
  <c r="P11" s="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M200" s="1"/>
  <c r="P200" s="1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56" i="19" l="1"/>
  <c r="K95"/>
  <c r="K98"/>
  <c r="K101"/>
  <c r="K104"/>
  <c r="K47" i="21"/>
  <c r="K50"/>
  <c r="K53"/>
  <c r="K56"/>
  <c r="K59"/>
  <c r="L59" s="1"/>
  <c r="O59" s="1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L38" s="1"/>
  <c r="O38" s="1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L44"/>
  <c r="O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L65" s="1"/>
  <c r="O65" s="1"/>
  <c r="K68"/>
  <c r="L68" s="1"/>
  <c r="O68" s="1"/>
  <c r="K71"/>
  <c r="K74"/>
  <c r="K77"/>
  <c r="L77" s="1"/>
  <c r="O77" s="1"/>
  <c r="K80"/>
  <c r="L80" s="1"/>
  <c r="O80" s="1"/>
  <c r="K83"/>
  <c r="K86"/>
  <c r="K89"/>
  <c r="L89" s="1"/>
  <c r="O89" s="1"/>
  <c r="M101"/>
  <c r="P101" s="1"/>
  <c r="M104"/>
  <c r="P104" s="1"/>
  <c r="K11"/>
  <c r="K14"/>
  <c r="L14" s="1"/>
  <c r="O14" s="1"/>
  <c r="K17"/>
  <c r="L17" s="1"/>
  <c r="O17" s="1"/>
  <c r="K20"/>
  <c r="K23"/>
  <c r="K26"/>
  <c r="L26" s="1"/>
  <c r="O26" s="1"/>
  <c r="K29"/>
  <c r="K32"/>
  <c r="K35"/>
  <c r="K38"/>
  <c r="L38" s="1"/>
  <c r="O38" s="1"/>
  <c r="K41"/>
  <c r="L41" s="1"/>
  <c r="O41" s="1"/>
  <c r="K44"/>
  <c r="K47"/>
  <c r="K50"/>
  <c r="L50" s="1"/>
  <c r="O50" s="1"/>
  <c r="K53"/>
  <c r="L53" s="1"/>
  <c r="O53" s="1"/>
  <c r="M59"/>
  <c r="P59" s="1"/>
  <c r="M65"/>
  <c r="P65" s="1"/>
  <c r="M68"/>
  <c r="P68" s="1"/>
  <c r="M77"/>
  <c r="P77" s="1"/>
  <c r="M80"/>
  <c r="P80" s="1"/>
  <c r="M89"/>
  <c r="P89" s="1"/>
  <c r="M92"/>
  <c r="P92" s="1"/>
  <c r="L95"/>
  <c r="O95" s="1"/>
  <c r="L83"/>
  <c r="O83" s="1"/>
  <c r="L98"/>
  <c r="O98" s="1"/>
  <c r="L104"/>
  <c r="O104" s="1"/>
  <c r="L56"/>
  <c r="O56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L80" s="1"/>
  <c r="O80" s="1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29"/>
  <c r="O29" s="1"/>
  <c r="L47"/>
  <c r="O47" s="1"/>
  <c r="L35"/>
  <c r="O35" s="1"/>
  <c r="L23"/>
  <c r="O23" s="1"/>
  <c r="L11"/>
  <c r="O11" s="1"/>
  <c r="L86"/>
  <c r="O86" s="1"/>
  <c r="L74"/>
  <c r="O74" s="1"/>
  <c r="L92"/>
  <c r="O92" s="1"/>
  <c r="L101"/>
  <c r="O101" s="1"/>
  <c r="L35" i="21"/>
  <c r="O35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<sst xmlns="http://schemas.openxmlformats.org/spreadsheetml/2006/main" count="427" uniqueCount="138">
  <si>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</si>
  <si>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</si>
  <si>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</si>
  <si>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</si>
  <si>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</si>
  <si>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</si>
  <si>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</si>
  <si>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</si>
  <si>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</si>
  <si>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</si>
  <si>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</si>
  <si>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</si>
  <si>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</si>
  <si>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</si>
  <si>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</si>
  <si>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</si>
  <si>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</si>
  <si>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</si>
  <si>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</si>
  <si>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</si>
  <si>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</si>
  <si>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</si>
  <si>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</si>
  <si>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</si>
  <si>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</si>
  <si>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</si>
  <si>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</si>
  <si>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</si>
  <si>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</si>
  <si>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</si>
  <si>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</si>
  <si>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</si>
  <si>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</si>
  <si>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</si>
  <si>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</si>
  <si>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</si>
  <si>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</si>
  <si>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</si>
  <si>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</si>
  <si>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</si>
  <si>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</si>
  <si>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</si>
  <si>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</si>
  <si>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</si>
  <si>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</si>
  <si>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</si>
  <si>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</si>
  <si>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</si>
  <si>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</si>
  <si>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</si>
  <si>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</si>
  <si>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</si>
  <si>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</si>
  <si>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</si>
  <si>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</si>
  <si>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</si>
  <si>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</si>
  <si>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</si>
  <si>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</si>
  <si>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</si>
  <si>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</si>
  <si>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</si>
  <si>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</si>
  <si>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</si>
  <si>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</si>
  <si>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</si>
  <si>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</si>
  <si>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</si>
  <si>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</si>
  <si>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</si>
  <si>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</si>
  <si>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</si>
  <si>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</si>
  <si>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</si>
  <si>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</si>
  <si>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</si>
  <si>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</si>
  <si>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</si>
  <si>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</si>
  <si>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</si>
  <si>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IFNGR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</si>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</sst>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O11" sqref="O11:O83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8" t="s">
        <v>80</v>
      </c>
      <c r="D3" s="39"/>
      <c r="E3" s="40"/>
      <c r="F3" s="19"/>
      <c r="G3" s="41" t="s">
        <v>78</v>
      </c>
      <c r="H3" s="41"/>
      <c r="I3" s="41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19.142706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>
        <v>18.801221999999999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>
        <v>19.243808999999999</v>
      </c>
      <c r="D7" s="5">
        <f>STDEV(C5:C8)</f>
        <v>0.23191822963929254</v>
      </c>
      <c r="E7" s="1">
        <f>AVERAGE(C5:C8)</f>
        <v>19.062578999999999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5.013578895731607</v>
      </c>
      <c r="L7" s="1">
        <f>K7-$K$7</f>
        <v>0</v>
      </c>
      <c r="M7" s="29">
        <f>SQRT((D7*D7)+(H7*H7))</f>
        <v>0.23442925325873876</v>
      </c>
      <c r="N7" s="16"/>
      <c r="O7" s="37">
        <f>POWER(2,-L7)</f>
        <v>1</v>
      </c>
      <c r="P7" s="28">
        <f>M7/SQRT((COUNT(C5:C8)+COUNT(G5:G8)/2))</f>
        <v>0.11051100979183516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113</v>
      </c>
      <c r="C9">
        <v>24.536242000000001</v>
      </c>
      <c r="D9" s="12"/>
      <c r="E9" s="9"/>
      <c r="F9" s="9"/>
      <c r="G9" s="32">
        <v>19.330999374389648</v>
      </c>
      <c r="I9" s="9"/>
      <c r="J9" s="9"/>
      <c r="K9" s="9"/>
      <c r="L9" s="9"/>
      <c r="M9" s="9"/>
      <c r="N9" s="9"/>
      <c r="O9" s="36"/>
    </row>
    <row r="10" spans="2:16">
      <c r="B10" t="s">
        <v>113</v>
      </c>
      <c r="C10">
        <v>24.168317999999999</v>
      </c>
      <c r="D10" s="11"/>
      <c r="E10" s="9"/>
      <c r="F10" s="9"/>
      <c r="G10" s="32">
        <v>19.381000518798828</v>
      </c>
      <c r="H10" s="11"/>
      <c r="I10" s="9"/>
      <c r="J10" s="9"/>
      <c r="K10" s="9"/>
      <c r="L10" s="9"/>
      <c r="M10" s="9"/>
      <c r="N10" s="9"/>
      <c r="O10" s="36"/>
    </row>
    <row r="11" spans="2:16" ht="15.75">
      <c r="B11" t="s">
        <v>113</v>
      </c>
      <c r="C11">
        <v>24.291574000000001</v>
      </c>
      <c r="D11" s="5">
        <f>STDEV(C9:C11)</f>
        <v>0.18727098971662817</v>
      </c>
      <c r="E11" s="1">
        <f>AVERAGE(C9:C11)</f>
        <v>24.332044666666665</v>
      </c>
      <c r="F11" s="9"/>
      <c r="G11" s="32">
        <v>19.308000564575195</v>
      </c>
      <c r="H11" s="4">
        <f>STDEV(G9:G11)</f>
        <v>3.7323033575710124E-2</v>
      </c>
      <c r="I11" s="1">
        <f>AVERAGE(G9:G11)</f>
        <v>19.340000152587891</v>
      </c>
      <c r="J11" s="9"/>
      <c r="K11" s="1">
        <f>E11-I11</f>
        <v>4.9920445140787741</v>
      </c>
      <c r="L11" s="1">
        <f>K11-$K$7</f>
        <v>-2.1534381652832835E-2</v>
      </c>
      <c r="M11" s="29">
        <f>SQRT((D11*D11)+(H11*H11))</f>
        <v>0.19095400604527532</v>
      </c>
      <c r="N11" s="16"/>
      <c r="O11" s="37">
        <f>POWER(2,-L11)</f>
        <v>1.0150384524138725</v>
      </c>
      <c r="P11" s="28">
        <f>M11/SQRT((COUNT(C9:C11)+COUNT(G9:G11)/2))</f>
        <v>9.0016581712900792E-2</v>
      </c>
    </row>
    <row r="12" spans="2:16">
      <c r="B12" t="s">
        <v>114</v>
      </c>
      <c r="C12">
        <v>23.96942</v>
      </c>
      <c r="D12" s="12"/>
      <c r="E12" s="9"/>
      <c r="F12" s="9"/>
      <c r="G12" s="32">
        <v>17.597000122070313</v>
      </c>
      <c r="I12" s="9"/>
      <c r="J12" s="9"/>
      <c r="K12" s="9"/>
      <c r="L12" s="9"/>
      <c r="M12" s="9"/>
      <c r="N12" s="9"/>
      <c r="O12" s="36"/>
    </row>
    <row r="13" spans="2:16">
      <c r="B13" t="s">
        <v>114</v>
      </c>
      <c r="C13">
        <v>23.97561</v>
      </c>
      <c r="D13" s="11"/>
      <c r="E13" s="9"/>
      <c r="F13" s="9"/>
      <c r="G13" s="32">
        <v>17.632999420166016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114</v>
      </c>
      <c r="C14">
        <v>23.977777</v>
      </c>
      <c r="D14" s="5">
        <f>STDEV(C12:C14)</f>
        <v>4.3368851725634587E-3</v>
      </c>
      <c r="E14" s="1">
        <f>AVERAGE(C12:C14)</f>
        <v>23.974269000000003</v>
      </c>
      <c r="F14" s="9"/>
      <c r="G14" s="32">
        <v>17.625999450683594</v>
      </c>
      <c r="H14" s="4">
        <f>STDEV(G12:G14)</f>
        <v>1.9087125225131927E-2</v>
      </c>
      <c r="I14" s="1">
        <f>AVERAGE(G12:G14)</f>
        <v>17.618666330973308</v>
      </c>
      <c r="J14" s="9"/>
      <c r="K14" s="1">
        <f>E14-I14</f>
        <v>6.3556026690266947</v>
      </c>
      <c r="L14" s="1">
        <f>K14-$K$7</f>
        <v>1.3420237732950877</v>
      </c>
      <c r="M14" s="29">
        <f>SQRT((D14*D14)+(H14*H14))</f>
        <v>1.9573628236989389E-2</v>
      </c>
      <c r="N14" s="16"/>
      <c r="O14" s="37">
        <f>POWER(2,-L14)</f>
        <v>0.39446692019195162</v>
      </c>
      <c r="P14" s="28">
        <f>M14/SQRT((COUNT(C12:C14)+COUNT(G12:G14)/2))</f>
        <v>9.2270968391997901E-3</v>
      </c>
    </row>
    <row r="15" spans="2:16">
      <c r="B15" t="s">
        <v>115</v>
      </c>
      <c r="C15">
        <v>24.328883999999999</v>
      </c>
      <c r="D15" s="12"/>
      <c r="E15" s="9"/>
      <c r="F15" s="9"/>
      <c r="G15" s="32">
        <v>17.923000335693359</v>
      </c>
      <c r="I15" s="9"/>
      <c r="J15" s="9"/>
      <c r="K15" s="9"/>
      <c r="L15" s="9"/>
      <c r="M15" s="9"/>
      <c r="N15" s="9"/>
      <c r="O15" s="36"/>
    </row>
    <row r="16" spans="2:16">
      <c r="B16" t="s">
        <v>115</v>
      </c>
      <c r="C16">
        <v>24.354355000000002</v>
      </c>
      <c r="D16" s="11"/>
      <c r="E16" s="9"/>
      <c r="F16" s="9"/>
      <c r="G16" s="32">
        <v>17.88599967956543</v>
      </c>
      <c r="H16" s="11"/>
      <c r="I16" s="9"/>
      <c r="J16" s="9"/>
      <c r="K16" s="9"/>
      <c r="L16" s="9"/>
      <c r="M16" s="9"/>
      <c r="N16" s="9"/>
      <c r="O16" s="36"/>
    </row>
    <row r="17" spans="2:16" ht="15.75">
      <c r="B17" t="s">
        <v>115</v>
      </c>
      <c r="C17">
        <v>24.273849999999999</v>
      </c>
      <c r="D17" s="5">
        <f>STDEV(C15:C17)</f>
        <v>4.1147231624173761E-2</v>
      </c>
      <c r="E17" s="1">
        <f>AVERAGE(C15:C17)</f>
        <v>24.319029666666665</v>
      </c>
      <c r="F17" s="9"/>
      <c r="G17" s="32">
        <v>17.900999069213867</v>
      </c>
      <c r="H17" s="4">
        <f>STDEV(G15:G17)</f>
        <v>1.8610418096792727E-2</v>
      </c>
      <c r="I17" s="1">
        <f>AVERAGE(G15:G17)</f>
        <v>17.903333028157551</v>
      </c>
      <c r="J17" s="9"/>
      <c r="K17" s="1">
        <f>E17-I17</f>
        <v>6.4156966385091145</v>
      </c>
      <c r="L17" s="1">
        <f>K17-$K$7</f>
        <v>1.4021177427775076</v>
      </c>
      <c r="M17" s="29">
        <f>SQRT((D17*D17)+(H17*H17))</f>
        <v>4.5160185252840088E-2</v>
      </c>
      <c r="N17" s="16"/>
      <c r="O17" s="37">
        <f>POWER(2,-L17)</f>
        <v>0.37837331677264607</v>
      </c>
      <c r="P17" s="28">
        <f>M17/SQRT((COUNT(C15:C17)+COUNT(G15:G17)/2))</f>
        <v>2.1288715487949299E-2</v>
      </c>
    </row>
    <row r="18" spans="2:16">
      <c r="B18" t="s">
        <v>116</v>
      </c>
      <c r="C18">
        <v>22.688825999999999</v>
      </c>
      <c r="D18" s="12"/>
      <c r="E18" s="9"/>
      <c r="F18" s="9"/>
      <c r="G18" s="32">
        <v>16.253000259399414</v>
      </c>
      <c r="I18" s="9"/>
      <c r="J18" s="9"/>
      <c r="K18" s="9"/>
      <c r="L18" s="9"/>
      <c r="M18" s="9"/>
      <c r="N18" s="9"/>
      <c r="O18" s="36"/>
    </row>
    <row r="19" spans="2:16">
      <c r="B19" t="s">
        <v>116</v>
      </c>
      <c r="C19">
        <v>22.656458000000001</v>
      </c>
      <c r="D19" s="11"/>
      <c r="E19" s="9"/>
      <c r="F19" s="9"/>
      <c r="G19" s="32">
        <v>16.302000045776367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116</v>
      </c>
      <c r="C20">
        <v>22.681802999999999</v>
      </c>
      <c r="D20" s="5">
        <f>STDEV(C18:C20)</f>
        <v>1.7026347122424613E-2</v>
      </c>
      <c r="E20" s="1">
        <f>AVERAGE(C18:C20)</f>
        <v>22.675695666666666</v>
      </c>
      <c r="F20" s="9"/>
      <c r="G20" s="32">
        <v>16.329000473022461</v>
      </c>
      <c r="H20" s="4">
        <f>STDEV(G18:G20)</f>
        <v>3.8527121631407063E-2</v>
      </c>
      <c r="I20" s="1">
        <f>AVERAGE(G18:G20)</f>
        <v>16.294666926066082</v>
      </c>
      <c r="J20" s="9"/>
      <c r="K20" s="1">
        <f>E20-I20</f>
        <v>6.3810287406005841</v>
      </c>
      <c r="L20" s="1">
        <f>K20-$K$7</f>
        <v>1.3674498448689771</v>
      </c>
      <c r="M20" s="29">
        <f>SQRT((D20*D20)+(H20*H20))</f>
        <v>4.2121676100726702E-2</v>
      </c>
      <c r="N20" s="16"/>
      <c r="O20" s="37">
        <f>POWER(2,-L20)</f>
        <v>0.38757573484353425</v>
      </c>
      <c r="P20" s="28">
        <f>M20/SQRT((COUNT(C18:C20)+COUNT(G18:G20)/2))</f>
        <v>1.9856348537178124E-2</v>
      </c>
    </row>
    <row r="21" spans="2:16">
      <c r="B21" t="s">
        <v>117</v>
      </c>
      <c r="C21">
        <v>23.420999999999999</v>
      </c>
      <c r="D21" s="12"/>
      <c r="E21" s="9"/>
      <c r="F21" s="9"/>
      <c r="G21" s="32">
        <v>16.190999984741211</v>
      </c>
      <c r="I21" s="9"/>
      <c r="J21" s="9"/>
      <c r="K21" s="9"/>
      <c r="L21" s="9"/>
      <c r="M21" s="9"/>
      <c r="N21" s="9"/>
      <c r="O21" s="36"/>
    </row>
    <row r="22" spans="2:16">
      <c r="B22" t="s">
        <v>117</v>
      </c>
      <c r="C22">
        <v>23.375216999999999</v>
      </c>
      <c r="D22" s="11"/>
      <c r="E22" s="9"/>
      <c r="F22" s="9"/>
      <c r="G22" s="32">
        <v>16.264999389648438</v>
      </c>
      <c r="H22" s="11"/>
      <c r="I22" s="9"/>
      <c r="J22" s="9"/>
      <c r="K22" s="9"/>
      <c r="L22" s="9"/>
      <c r="M22" s="9"/>
      <c r="N22" s="9"/>
      <c r="O22" s="36"/>
    </row>
    <row r="23" spans="2:16" ht="15.75">
      <c r="B23" t="s">
        <v>117</v>
      </c>
      <c r="C23">
        <v>23.564041</v>
      </c>
      <c r="D23" s="5">
        <f>STDEV(C21:C23)</f>
        <v>9.8498150359960387E-2</v>
      </c>
      <c r="E23" s="1">
        <f>AVERAGE(C21:C23)</f>
        <v>23.453419333333333</v>
      </c>
      <c r="F23" s="9"/>
      <c r="G23" s="32">
        <v>16.538999557495117</v>
      </c>
      <c r="H23" s="4">
        <f>STDEV(G21:G23)</f>
        <v>0.18332835139144005</v>
      </c>
      <c r="I23" s="1">
        <f>AVERAGE(G21:G23)</f>
        <v>16.331666310628254</v>
      </c>
      <c r="J23" s="9"/>
      <c r="K23" s="1">
        <f>E23-I23</f>
        <v>7.1217530227050787</v>
      </c>
      <c r="L23" s="1">
        <f>K23-$K$7</f>
        <v>2.1081741269734717</v>
      </c>
      <c r="M23" s="29">
        <f>SQRT((D23*D23)+(H23*H23))</f>
        <v>0.20811335864916669</v>
      </c>
      <c r="N23" s="16"/>
      <c r="O23" s="37">
        <f>POWER(2,-L23)</f>
        <v>0.23194037324104616</v>
      </c>
      <c r="P23" s="28">
        <f>M23/SQRT((COUNT(C21:C23)+COUNT(G21:G23)/2))</f>
        <v>9.8105578104222546E-2</v>
      </c>
    </row>
    <row r="24" spans="2:16">
      <c r="B24" t="s">
        <v>118</v>
      </c>
      <c r="C24">
        <v>24.954488999999999</v>
      </c>
      <c r="D24" s="12"/>
      <c r="E24" s="9"/>
      <c r="F24" s="9"/>
      <c r="G24" s="32">
        <v>17.933000564575195</v>
      </c>
      <c r="I24" s="9"/>
      <c r="J24" s="9"/>
      <c r="K24" s="9"/>
      <c r="L24" s="9"/>
      <c r="M24" s="9"/>
      <c r="N24" s="9"/>
      <c r="O24" s="36"/>
    </row>
    <row r="25" spans="2:16">
      <c r="B25" t="s">
        <v>118</v>
      </c>
      <c r="C25">
        <v>24.882733999999999</v>
      </c>
      <c r="D25" s="11"/>
      <c r="E25" s="9"/>
      <c r="F25" s="9"/>
      <c r="G25" s="32">
        <v>17.965000152587891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t="s">
        <v>118</v>
      </c>
      <c r="C26">
        <v>24.821669</v>
      </c>
      <c r="D26" s="5">
        <f>STDEV(C24:C26)</f>
        <v>6.6481659939664983E-2</v>
      </c>
      <c r="E26" s="1">
        <f>AVERAGE(C24:C26)</f>
        <v>24.886297333333331</v>
      </c>
      <c r="F26" s="9"/>
      <c r="G26" s="32">
        <v>18.054000854492188</v>
      </c>
      <c r="H26" s="4">
        <f>STDEV(G24:G26)</f>
        <v>6.2697911624492342E-2</v>
      </c>
      <c r="I26" s="1">
        <f>AVERAGE(G24:G26)</f>
        <v>17.98400052388509</v>
      </c>
      <c r="J26" s="9"/>
      <c r="K26" s="1">
        <f>E26-I26</f>
        <v>6.9022968094482415</v>
      </c>
      <c r="L26" s="1">
        <f>K26-$K$7</f>
        <v>1.8887179137166346</v>
      </c>
      <c r="M26" s="29">
        <f>SQRT((D26*D26)+(H26*H26))</f>
        <v>9.1382926361579755E-2</v>
      </c>
      <c r="N26" s="16"/>
      <c r="O26" s="37">
        <f>POWER(2,-L26)</f>
        <v>0.27004693634805943</v>
      </c>
      <c r="P26" s="28">
        <f>M26/SQRT((COUNT(C24:C26)+COUNT(G24:G26)/2))</f>
        <v>4.3078324609962644E-2</v>
      </c>
    </row>
    <row r="27" spans="2:16">
      <c r="B27" t="s">
        <v>119</v>
      </c>
      <c r="C27">
        <v>24.070806999999999</v>
      </c>
      <c r="D27" s="12"/>
      <c r="E27" s="9"/>
      <c r="F27" s="9"/>
      <c r="G27" s="32">
        <v>17.551000595092773</v>
      </c>
      <c r="I27" s="9"/>
      <c r="J27" s="9"/>
      <c r="K27" s="9"/>
      <c r="L27" s="9"/>
      <c r="M27" s="9"/>
      <c r="N27" s="9"/>
      <c r="O27" s="36"/>
    </row>
    <row r="28" spans="2:16">
      <c r="B28" t="s">
        <v>119</v>
      </c>
      <c r="C28">
        <v>24.216732</v>
      </c>
      <c r="D28" s="11"/>
      <c r="E28" s="9"/>
      <c r="F28" s="9"/>
      <c r="G28" s="32">
        <v>17.541000366210938</v>
      </c>
      <c r="H28" s="11"/>
      <c r="I28" s="9"/>
      <c r="J28" s="9"/>
      <c r="K28" s="9"/>
      <c r="L28" s="9"/>
      <c r="M28" s="9"/>
      <c r="N28" s="9"/>
      <c r="O28" s="36"/>
    </row>
    <row r="29" spans="2:16" ht="15.75">
      <c r="B29" t="s">
        <v>119</v>
      </c>
      <c r="C29">
        <v>23.970306000000001</v>
      </c>
      <c r="D29" s="5">
        <f>STDEV(C27:C29)</f>
        <v>0.12390879044818941</v>
      </c>
      <c r="E29" s="1">
        <f>AVERAGE(C27:C29)</f>
        <v>24.085948333333334</v>
      </c>
      <c r="F29" s="9"/>
      <c r="G29" s="32">
        <v>17.596000671386719</v>
      </c>
      <c r="H29" s="4">
        <f>STDEV(G27:G29)</f>
        <v>2.9297454421784025E-2</v>
      </c>
      <c r="I29" s="1">
        <f>AVERAGE(G27:G29)</f>
        <v>17.562667210896809</v>
      </c>
      <c r="J29" s="9"/>
      <c r="K29" s="1">
        <f>E29-I29</f>
        <v>6.5232811224365257</v>
      </c>
      <c r="L29" s="1">
        <f>K29-$K$7</f>
        <v>1.5097022267049187</v>
      </c>
      <c r="M29" s="29">
        <f>SQRT((D29*D29)+(H29*H29))</f>
        <v>0.12732528887039615</v>
      </c>
      <c r="N29" s="16"/>
      <c r="O29" s="37">
        <f>POWER(2,-L29)</f>
        <v>0.35118369602226773</v>
      </c>
      <c r="P29" s="28">
        <f>M29/SQRT((COUNT(C27:C29)+COUNT(G27:G29)/2))</f>
        <v>6.0021716784528785E-2</v>
      </c>
    </row>
    <row r="30" spans="2:16">
      <c r="B30" t="s">
        <v>120</v>
      </c>
      <c r="C30">
        <v>23.681716999999999</v>
      </c>
      <c r="D30" s="12"/>
      <c r="E30" s="9"/>
      <c r="F30" s="9"/>
      <c r="G30" s="32">
        <v>18.277000427246094</v>
      </c>
      <c r="I30" s="9"/>
      <c r="J30" s="9"/>
      <c r="K30" s="9"/>
      <c r="L30" s="9"/>
      <c r="M30" s="9"/>
      <c r="N30" s="9"/>
      <c r="O30" s="36"/>
    </row>
    <row r="31" spans="2:16">
      <c r="B31" t="s">
        <v>120</v>
      </c>
      <c r="C31">
        <v>23.817606000000001</v>
      </c>
      <c r="D31" s="11"/>
      <c r="E31" s="9"/>
      <c r="F31" s="9"/>
      <c r="G31" s="32">
        <v>18.302000045776367</v>
      </c>
      <c r="H31" s="11"/>
      <c r="I31" s="9"/>
      <c r="J31" s="9"/>
      <c r="K31" s="9"/>
      <c r="L31" s="9"/>
      <c r="M31" s="9"/>
      <c r="N31" s="9"/>
      <c r="O31" s="36"/>
    </row>
    <row r="32" spans="2:16" ht="15.75">
      <c r="B32" t="s">
        <v>120</v>
      </c>
      <c r="C32">
        <v>24.117449000000001</v>
      </c>
      <c r="D32" s="5">
        <f>STDEV(C30:C32)</f>
        <v>0.22294768474361676</v>
      </c>
      <c r="E32" s="1">
        <f>AVERAGE(C30:C32)</f>
        <v>23.872257333333334</v>
      </c>
      <c r="F32" s="9"/>
      <c r="G32" s="32">
        <v>18.326999664306641</v>
      </c>
      <c r="H32" s="4">
        <f>STDEV(G30:G32)</f>
        <v>2.4999618530273438E-2</v>
      </c>
      <c r="I32" s="1">
        <f>AVERAGE(G30:G32)</f>
        <v>18.302000045776367</v>
      </c>
      <c r="J32" s="9"/>
      <c r="K32" s="1">
        <f>E32-I32</f>
        <v>5.5702572875569665</v>
      </c>
      <c r="L32" s="1">
        <f>K32-$K$7</f>
        <v>0.5566783918253595</v>
      </c>
      <c r="M32" s="29">
        <f>SQRT((D32*D32)+(H32*H32))</f>
        <v>0.22434493767232261</v>
      </c>
      <c r="N32" s="16"/>
      <c r="O32" s="37">
        <f>POWER(2,-L32)</f>
        <v>0.67986566093851142</v>
      </c>
      <c r="P32" s="28">
        <f>M32/SQRT((COUNT(C30:C32)+COUNT(G30:G32)/2))</f>
        <v>0.10575721783531512</v>
      </c>
    </row>
    <row r="33" spans="2:16">
      <c r="B33" t="s">
        <v>121</v>
      </c>
      <c r="C33">
        <v>23.557447</v>
      </c>
      <c r="D33" s="12"/>
      <c r="E33" s="9"/>
      <c r="F33" s="9"/>
      <c r="G33" s="32">
        <v>18.665000915527344</v>
      </c>
      <c r="I33" s="9"/>
      <c r="J33" s="9"/>
      <c r="K33" s="9"/>
      <c r="L33" s="9"/>
      <c r="M33" s="9"/>
      <c r="N33" s="9"/>
      <c r="O33" s="36"/>
    </row>
    <row r="34" spans="2:16">
      <c r="B34" t="s">
        <v>121</v>
      </c>
      <c r="C34">
        <v>23.628881</v>
      </c>
      <c r="D34" s="11"/>
      <c r="E34" s="9"/>
      <c r="F34" s="9"/>
      <c r="G34" s="32">
        <v>18.716999053955078</v>
      </c>
      <c r="H34" s="11"/>
      <c r="I34" s="9"/>
      <c r="J34" s="9"/>
      <c r="K34" s="9"/>
      <c r="L34" s="9"/>
      <c r="M34" s="9"/>
      <c r="N34" s="9"/>
      <c r="O34" s="36"/>
    </row>
    <row r="35" spans="2:16" ht="15.75">
      <c r="B35" t="s">
        <v>121</v>
      </c>
      <c r="C35">
        <v>23.539342999999999</v>
      </c>
      <c r="D35" s="5">
        <f>STDEV(C33:C35)</f>
        <v>4.7342061312678069E-2</v>
      </c>
      <c r="E35" s="1">
        <f>AVERAGE(C33:C35)</f>
        <v>23.57522366666667</v>
      </c>
      <c r="F35" s="9"/>
      <c r="G35" s="32">
        <v>18.617000579833984</v>
      </c>
      <c r="H35" s="4">
        <f>STDEV(G33:G35)</f>
        <v>5.0012554179212625E-2</v>
      </c>
      <c r="I35" s="1">
        <f>AVERAGE(G33:G35)</f>
        <v>18.666333516438801</v>
      </c>
      <c r="J35" s="9"/>
      <c r="K35" s="1">
        <f>E35-I35</f>
        <v>4.9088901502278688</v>
      </c>
      <c r="L35" s="1">
        <f>K35-$K$7</f>
        <v>-0.10468874550373819</v>
      </c>
      <c r="M35" s="29">
        <f>SQRT((D35*D35)+(H35*H35))</f>
        <v>6.8866002823323835E-2</v>
      </c>
      <c r="N35" s="16"/>
      <c r="O35" s="37">
        <f>POWER(2,-L35)</f>
        <v>1.0752623827584331</v>
      </c>
      <c r="P35" s="28">
        <f>M35/SQRT((COUNT(C33:C35)+COUNT(G33:G35)/2))</f>
        <v>3.2463745059722812E-2</v>
      </c>
    </row>
    <row r="36" spans="2:16">
      <c r="B36" t="s">
        <v>122</v>
      </c>
      <c r="C36">
        <v>23.446054</v>
      </c>
      <c r="D36" s="12"/>
      <c r="E36" s="9"/>
      <c r="F36" s="9"/>
      <c r="G36" s="32">
        <v>18.503000259399414</v>
      </c>
      <c r="I36" s="9"/>
      <c r="J36" s="9"/>
      <c r="K36" s="9"/>
      <c r="L36" s="9"/>
      <c r="M36" s="9"/>
      <c r="N36" s="9"/>
      <c r="O36" s="36"/>
    </row>
    <row r="37" spans="2:16">
      <c r="B37" t="s">
        <v>122</v>
      </c>
      <c r="C37">
        <v>23.360140000000001</v>
      </c>
      <c r="D37" s="11"/>
      <c r="E37" s="9"/>
      <c r="F37" s="9"/>
      <c r="G37" s="32">
        <v>18.485000610351562</v>
      </c>
      <c r="H37" s="11"/>
      <c r="I37" s="9"/>
      <c r="J37" s="9"/>
      <c r="K37" s="9"/>
      <c r="L37" s="9"/>
      <c r="M37" s="9"/>
      <c r="N37" s="9"/>
      <c r="O37" s="36"/>
    </row>
    <row r="38" spans="2:16" ht="15.75">
      <c r="B38" t="s">
        <v>122</v>
      </c>
      <c r="C38">
        <v>23.556635</v>
      </c>
      <c r="D38" s="5">
        <f>STDEV(C36:C38)</f>
        <v>9.8505209660876392E-2</v>
      </c>
      <c r="E38" s="1">
        <f>AVERAGE(C36:C38)</f>
        <v>23.454276333333336</v>
      </c>
      <c r="F38" s="9"/>
      <c r="G38" s="32">
        <v>18.561000823974609</v>
      </c>
      <c r="H38" s="4">
        <f>STDEV(G36:G38)</f>
        <v>3.9715835061169207E-2</v>
      </c>
      <c r="I38" s="1">
        <f>AVERAGE(G36:G38)</f>
        <v>18.516333897908527</v>
      </c>
      <c r="J38" s="9"/>
      <c r="K38" s="1">
        <f>E38-I38</f>
        <v>4.9379424354248087</v>
      </c>
      <c r="L38" s="1">
        <f>K38-$K$7</f>
        <v>-7.563646030679827E-2</v>
      </c>
      <c r="M38" s="29">
        <f>SQRT((D38*D38)+(H38*H38))</f>
        <v>0.10621028144647397</v>
      </c>
      <c r="N38" s="16"/>
      <c r="O38" s="37">
        <f>POWER(2,-L38)</f>
        <v>1.0538258399313332</v>
      </c>
      <c r="P38" s="28">
        <f>M38/SQRT((COUNT(C36:C38)+COUNT(G36:G38)/2))</f>
        <v>5.0068006828355674E-2</v>
      </c>
    </row>
    <row r="39" spans="2:16">
      <c r="B39" t="s">
        <v>123</v>
      </c>
      <c r="C39"/>
      <c r="D39" s="12"/>
      <c r="E39" s="9"/>
      <c r="F39" s="9"/>
      <c r="G39" s="32">
        <v>19.83799934387207</v>
      </c>
      <c r="I39" s="9"/>
      <c r="J39" s="9"/>
      <c r="K39" s="9"/>
      <c r="L39" s="9"/>
      <c r="M39" s="9"/>
      <c r="N39" s="9"/>
      <c r="O39" s="36"/>
    </row>
    <row r="40" spans="2:16">
      <c r="B40" t="s">
        <v>123</v>
      </c>
      <c r="C40">
        <v>24.957684</v>
      </c>
      <c r="D40" s="11"/>
      <c r="E40" s="9"/>
      <c r="F40" s="9"/>
      <c r="G40" s="32">
        <v>19.743000030517578</v>
      </c>
      <c r="H40" s="11"/>
      <c r="I40" s="9"/>
      <c r="J40" s="9"/>
      <c r="K40" s="9"/>
      <c r="L40" s="9"/>
      <c r="M40" s="9"/>
      <c r="N40" s="9"/>
      <c r="O40" s="36"/>
    </row>
    <row r="41" spans="2:16" ht="15.75">
      <c r="B41" t="s">
        <v>123</v>
      </c>
      <c r="C41">
        <v>25.062574000000001</v>
      </c>
      <c r="D41" s="5">
        <f>STDEV(C39:C41)</f>
        <v>7.4168430278657702E-2</v>
      </c>
      <c r="E41" s="1">
        <f>AVERAGE(C39:C41)</f>
        <v>25.010128999999999</v>
      </c>
      <c r="F41" s="9"/>
      <c r="G41" s="32">
        <v>19.736000061035156</v>
      </c>
      <c r="H41" s="4">
        <f>STDEV(G39:G41)</f>
        <v>5.6976197968719985E-2</v>
      </c>
      <c r="I41" s="1">
        <f>AVERAGE(G39:G41)</f>
        <v>19.772333145141602</v>
      </c>
      <c r="J41" s="9"/>
      <c r="K41" s="1">
        <f>E41-I41</f>
        <v>5.2377958548583976</v>
      </c>
      <c r="L41" s="1">
        <f>K41-$K$7</f>
        <v>0.22421695912679063</v>
      </c>
      <c r="M41" s="29">
        <f>SQRT((D41*D41)+(H41*H41))</f>
        <v>9.3526697712315712E-2</v>
      </c>
      <c r="N41" s="16"/>
      <c r="O41" s="37">
        <f>POWER(2,-L41)</f>
        <v>0.85605953668883084</v>
      </c>
      <c r="P41" s="28">
        <f>M41/SQRT((COUNT(C39:C41)+COUNT(G39:G41)/2))</f>
        <v>4.9992122765122798E-2</v>
      </c>
    </row>
    <row r="42" spans="2:16">
      <c r="B42" t="s">
        <v>124</v>
      </c>
      <c r="C42">
        <v>22.651934000000001</v>
      </c>
      <c r="D42" s="12"/>
      <c r="E42" s="9"/>
      <c r="F42" s="9"/>
      <c r="G42" s="32">
        <v>17.965999603271484</v>
      </c>
      <c r="I42" s="9"/>
      <c r="J42" s="9"/>
      <c r="K42" s="9"/>
      <c r="L42" s="9"/>
      <c r="M42" s="9"/>
      <c r="N42" s="9"/>
      <c r="O42" s="36"/>
    </row>
    <row r="43" spans="2:16">
      <c r="B43" t="s">
        <v>124</v>
      </c>
      <c r="C43">
        <v>22.849506000000002</v>
      </c>
      <c r="D43" s="11"/>
      <c r="E43" s="9"/>
      <c r="F43" s="9"/>
      <c r="G43" s="32">
        <v>18</v>
      </c>
      <c r="H43" s="11"/>
      <c r="I43" s="9"/>
      <c r="J43" s="9"/>
      <c r="K43" s="9"/>
      <c r="L43" s="9"/>
      <c r="M43" s="9"/>
      <c r="N43" s="9"/>
      <c r="O43" s="36"/>
    </row>
    <row r="44" spans="2:16" ht="15.75">
      <c r="B44" t="s">
        <v>124</v>
      </c>
      <c r="C44">
        <v>22.899609000000002</v>
      </c>
      <c r="D44" s="5">
        <f>STDEV(C42:C44)</f>
        <v>0.13095031590772693</v>
      </c>
      <c r="E44" s="1">
        <f>AVERAGE(C42:C44)</f>
        <v>22.800349666666666</v>
      </c>
      <c r="F44" s="9"/>
      <c r="G44" s="32">
        <v>18.343999862670898</v>
      </c>
      <c r="H44" s="4">
        <f>STDEV(G42:G44)</f>
        <v>0.20911564926343351</v>
      </c>
      <c r="I44" s="1">
        <f>AVERAGE(G42:G44)</f>
        <v>18.103333155314129</v>
      </c>
      <c r="J44" s="9"/>
      <c r="K44" s="1">
        <f>E44-I44</f>
        <v>4.6970165113525368</v>
      </c>
      <c r="L44" s="1">
        <f>K44-$K$7</f>
        <v>-0.31656238437907014</v>
      </c>
      <c r="M44" s="29">
        <f>SQRT((D44*D44)+(H44*H44))</f>
        <v>0.24673333784310708</v>
      </c>
      <c r="N44" s="16"/>
      <c r="O44" s="37">
        <f>POWER(2,-L44)</f>
        <v>1.2453596008101644</v>
      </c>
      <c r="P44" s="28">
        <f>M44/SQRT((COUNT(C42:C44)+COUNT(G42:G44)/2))</f>
        <v>0.11631121088910162</v>
      </c>
    </row>
    <row r="45" spans="2:16">
      <c r="B45" t="s">
        <v>125</v>
      </c>
      <c r="C45">
        <v>25.553588999999999</v>
      </c>
      <c r="D45" s="12"/>
      <c r="E45" s="9"/>
      <c r="F45" s="9"/>
      <c r="G45" s="32">
        <v>19.829999923706055</v>
      </c>
      <c r="I45" s="9"/>
      <c r="J45" s="9"/>
      <c r="K45" s="9"/>
      <c r="L45" s="9"/>
      <c r="M45" s="9"/>
      <c r="N45" s="9"/>
      <c r="O45" s="36"/>
    </row>
    <row r="46" spans="2:16">
      <c r="B46" t="s">
        <v>125</v>
      </c>
      <c r="C46">
        <v>25.035257000000001</v>
      </c>
      <c r="D46" s="11"/>
      <c r="E46" s="9"/>
      <c r="F46" s="9"/>
      <c r="G46" s="32">
        <v>19.865999221801758</v>
      </c>
      <c r="H46" s="11"/>
      <c r="I46" s="9"/>
      <c r="J46" s="9"/>
      <c r="K46" s="9"/>
      <c r="L46" s="9"/>
      <c r="M46" s="9"/>
      <c r="N46" s="9"/>
      <c r="O46" s="36"/>
    </row>
    <row r="47" spans="2:16" ht="15.75">
      <c r="B47" t="s">
        <v>125</v>
      </c>
      <c r="C47">
        <v>25.405151</v>
      </c>
      <c r="D47" s="5">
        <f>STDEV(C45:C47)</f>
        <v>0.2669342844544893</v>
      </c>
      <c r="E47" s="1">
        <f>AVERAGE(C45:C47)</f>
        <v>25.331332333333336</v>
      </c>
      <c r="F47" s="9"/>
      <c r="G47" s="32">
        <v>19.913000106811523</v>
      </c>
      <c r="H47" s="4">
        <f>STDEV(G45:G47)</f>
        <v>4.1621434883614646E-2</v>
      </c>
      <c r="I47" s="1">
        <f>AVERAGE(G45:G47)</f>
        <v>19.869666417439777</v>
      </c>
      <c r="J47" s="9"/>
      <c r="K47" s="1">
        <f>E47-I47</f>
        <v>5.4616659158935583</v>
      </c>
      <c r="L47" s="1">
        <f>K47-$K$7</f>
        <v>0.44808702016195134</v>
      </c>
      <c r="M47" s="29">
        <f>SQRT((D47*D47)+(H47*H47))</f>
        <v>0.27015968622094816</v>
      </c>
      <c r="N47" s="16"/>
      <c r="O47" s="37">
        <f>POWER(2,-L47)</f>
        <v>0.73301416347415682</v>
      </c>
      <c r="P47" s="28">
        <f>M47/SQRT((COUNT(C45:C47)+COUNT(G45:G47)/2))</f>
        <v>0.12735449742004157</v>
      </c>
    </row>
    <row r="48" spans="2:16">
      <c r="B48" t="s">
        <v>126</v>
      </c>
      <c r="C48">
        <v>23.559581999999999</v>
      </c>
      <c r="D48" s="12"/>
      <c r="E48" s="9"/>
      <c r="F48" s="9"/>
      <c r="G48" s="32">
        <v>18.663000106811523</v>
      </c>
      <c r="I48" s="9"/>
      <c r="J48" s="9"/>
      <c r="K48" s="9"/>
      <c r="L48" s="9"/>
      <c r="M48" s="9"/>
      <c r="N48" s="9"/>
      <c r="O48" s="36"/>
    </row>
    <row r="49" spans="2:16">
      <c r="B49" t="s">
        <v>126</v>
      </c>
      <c r="C49">
        <v>23.613522</v>
      </c>
      <c r="D49" s="11"/>
      <c r="E49" s="9"/>
      <c r="F49" s="9"/>
      <c r="G49" s="32">
        <v>18.768999099731445</v>
      </c>
      <c r="H49" s="11"/>
      <c r="I49" s="9"/>
      <c r="J49" s="9"/>
      <c r="K49" s="9"/>
      <c r="L49" s="9"/>
      <c r="M49" s="9"/>
      <c r="N49" s="9"/>
      <c r="O49" s="36"/>
    </row>
    <row r="50" spans="2:16" ht="15.75">
      <c r="B50" t="s">
        <v>126</v>
      </c>
      <c r="C50">
        <v>24.078949000000001</v>
      </c>
      <c r="D50" s="5">
        <f>STDEV(C48:C50)</f>
        <v>0.28556198878093136</v>
      </c>
      <c r="E50" s="1">
        <f>AVERAGE(C48:C50)</f>
        <v>23.750684333333329</v>
      </c>
      <c r="F50" s="9"/>
      <c r="G50" s="32">
        <v>18.669000625610352</v>
      </c>
      <c r="H50" s="4">
        <f>STDEV(G48:G50)</f>
        <v>5.9541984560532009E-2</v>
      </c>
      <c r="I50" s="1">
        <f>AVERAGE(G48:G50)</f>
        <v>18.700333277384441</v>
      </c>
      <c r="J50" s="9"/>
      <c r="K50" s="1">
        <f>E50-I50</f>
        <v>5.0503510559488873</v>
      </c>
      <c r="L50" s="1">
        <f>K50-$K$7</f>
        <v>3.6772160217280359E-2</v>
      </c>
      <c r="M50" s="29">
        <f>SQRT((D50*D50)+(H50*H50))</f>
        <v>0.29170344077834837</v>
      </c>
      <c r="N50" s="16"/>
      <c r="O50" s="37">
        <f>POWER(2,-L50)</f>
        <v>0.97483357079248723</v>
      </c>
      <c r="P50" s="28">
        <f>M50/SQRT((COUNT(C48:C50)+COUNT(G48:G50)/2))</f>
        <v>0.13751032071321243</v>
      </c>
    </row>
    <row r="51" spans="2:16">
      <c r="B51" t="s">
        <v>127</v>
      </c>
      <c r="C51">
        <v>24.890744999999999</v>
      </c>
      <c r="D51" s="12"/>
      <c r="E51" s="9"/>
      <c r="F51" s="9"/>
      <c r="G51" s="32">
        <v>19.392999649047852</v>
      </c>
      <c r="I51" s="9"/>
      <c r="J51" s="9"/>
      <c r="K51" s="9"/>
      <c r="L51" s="9"/>
      <c r="M51" s="9"/>
      <c r="N51" s="9"/>
      <c r="O51" s="36"/>
    </row>
    <row r="52" spans="2:16">
      <c r="B52" t="s">
        <v>127</v>
      </c>
      <c r="C52">
        <v>24.750665999999999</v>
      </c>
      <c r="D52" s="11"/>
      <c r="E52" s="9"/>
      <c r="F52" s="9"/>
      <c r="G52" s="32">
        <v>19.430999755859375</v>
      </c>
      <c r="H52" s="11"/>
      <c r="I52" s="9"/>
      <c r="J52" s="9"/>
      <c r="K52" s="9"/>
      <c r="L52" s="9"/>
      <c r="M52" s="9"/>
      <c r="N52" s="9"/>
      <c r="O52" s="36"/>
    </row>
    <row r="53" spans="2:16" ht="15.75">
      <c r="B53" t="s">
        <v>127</v>
      </c>
      <c r="C53">
        <v>24.316334000000001</v>
      </c>
      <c r="D53" s="5">
        <f>STDEV(C51:C53)</f>
        <v>0.29950359190549874</v>
      </c>
      <c r="E53" s="1">
        <f>AVERAGE(C51:C53)</f>
        <v>24.652581666666666</v>
      </c>
      <c r="F53" s="9"/>
      <c r="G53" s="32">
        <v>19.447999954223633</v>
      </c>
      <c r="H53" s="4">
        <f>STDEV(G51:G53)</f>
        <v>2.8160399001494911E-2</v>
      </c>
      <c r="I53" s="1">
        <f>AVERAGE(G51:G53)</f>
        <v>19.423999786376953</v>
      </c>
      <c r="J53" s="9"/>
      <c r="K53" s="1">
        <f>E53-I53</f>
        <v>5.2285818802897133</v>
      </c>
      <c r="L53" s="1">
        <f>K53-$K$7</f>
        <v>0.21500298455810629</v>
      </c>
      <c r="M53" s="29">
        <f>SQRT((D53*D53)+(H53*H53))</f>
        <v>0.30082454959032007</v>
      </c>
      <c r="N53" s="16"/>
      <c r="O53" s="37">
        <f>POWER(2,-L53)</f>
        <v>0.8615443774005499</v>
      </c>
      <c r="P53" s="28">
        <f>M53/SQRT((COUNT(C51:C53)+COUNT(G51:G53)/2))</f>
        <v>0.1418100526418028</v>
      </c>
    </row>
    <row r="54" spans="2:16">
      <c r="B54" t="s">
        <v>128</v>
      </c>
      <c r="C54">
        <v>25.772036</v>
      </c>
      <c r="D54" s="12"/>
      <c r="E54" s="9"/>
      <c r="F54" s="9"/>
      <c r="G54" s="32">
        <v>21.812000274658203</v>
      </c>
      <c r="I54" s="9"/>
      <c r="J54" s="9"/>
      <c r="K54" s="9"/>
      <c r="L54" s="9"/>
      <c r="M54" s="9"/>
      <c r="N54" s="9"/>
      <c r="O54" s="36"/>
    </row>
    <row r="55" spans="2:16">
      <c r="B55" t="s">
        <v>128</v>
      </c>
      <c r="C55">
        <v>25.694832000000002</v>
      </c>
      <c r="D55" s="11"/>
      <c r="E55" s="9"/>
      <c r="F55" s="9"/>
      <c r="G55" s="32">
        <v>21.707000732421875</v>
      </c>
      <c r="H55" s="11"/>
      <c r="I55" s="9"/>
      <c r="J55" s="9"/>
      <c r="K55" s="9"/>
      <c r="L55" s="9"/>
      <c r="M55" s="9"/>
      <c r="N55" s="9"/>
      <c r="O55" s="36"/>
    </row>
    <row r="56" spans="2:16" ht="15.75">
      <c r="B56" t="s">
        <v>128</v>
      </c>
      <c r="C56"/>
      <c r="D56" s="5">
        <f>STDEV(C54:C56)</f>
        <v>5.4591471934724994E-2</v>
      </c>
      <c r="E56" s="1">
        <f>AVERAGE(C54:C56)</f>
        <v>25.733434000000003</v>
      </c>
      <c r="F56" s="9"/>
      <c r="G56" s="32">
        <v>21.760000228881836</v>
      </c>
      <c r="H56" s="4">
        <f>STDEV(G54:G56)</f>
        <v>5.2500563894736958E-2</v>
      </c>
      <c r="I56" s="1">
        <f>AVERAGE(G54:G56)</f>
        <v>21.759667078653973</v>
      </c>
      <c r="J56" s="9"/>
      <c r="K56" s="1">
        <f>E56-I56</f>
        <v>3.97376692134603</v>
      </c>
      <c r="L56" s="1">
        <f>K56-$K$7</f>
        <v>-1.0398119743855769</v>
      </c>
      <c r="M56" s="29">
        <f>SQRT((D56*D56)+(H56*H56))</f>
        <v>7.5739936739247574E-2</v>
      </c>
      <c r="N56" s="16"/>
      <c r="O56" s="37">
        <f>POWER(2,-L56)</f>
        <v>2.0559596838079495</v>
      </c>
      <c r="P56" s="28">
        <f>M56/SQRT((COUNT(C54:C56)+COUNT(G54:G56)/2))</f>
        <v>4.0484699110599529E-2</v>
      </c>
    </row>
    <row r="57" spans="2:16">
      <c r="B57" t="s">
        <v>129</v>
      </c>
      <c r="C57">
        <v>24.450908999999999</v>
      </c>
      <c r="D57" s="12"/>
      <c r="E57" s="9"/>
      <c r="F57" s="9"/>
      <c r="G57" s="32">
        <v>19.535999298095703</v>
      </c>
      <c r="I57" s="9"/>
      <c r="J57" s="9"/>
      <c r="K57" s="9"/>
      <c r="L57" s="9"/>
      <c r="M57" s="9"/>
      <c r="N57" s="9"/>
      <c r="O57" s="36"/>
    </row>
    <row r="58" spans="2:16">
      <c r="B58" t="s">
        <v>129</v>
      </c>
      <c r="C58">
        <v>24.493828000000001</v>
      </c>
      <c r="D58" s="11"/>
      <c r="E58" s="9"/>
      <c r="F58" s="9"/>
      <c r="G58" s="32">
        <v>19.51300048828125</v>
      </c>
      <c r="H58" s="11"/>
      <c r="I58" s="9"/>
      <c r="J58" s="9"/>
      <c r="K58" s="9"/>
      <c r="L58" s="9"/>
      <c r="M58" s="9"/>
      <c r="N58" s="9"/>
      <c r="O58" s="36"/>
    </row>
    <row r="59" spans="2:16" ht="15.75">
      <c r="B59" t="s">
        <v>129</v>
      </c>
      <c r="C59">
        <v>24.319862000000001</v>
      </c>
      <c r="D59" s="5">
        <f>STDEV(C57:C59)</f>
        <v>9.0627006576406183E-2</v>
      </c>
      <c r="E59" s="1">
        <f>AVERAGE(C57:C59)</f>
        <v>24.421533</v>
      </c>
      <c r="F59" s="9"/>
      <c r="G59" s="32">
        <v>19.458999633789063</v>
      </c>
      <c r="H59" s="4">
        <f>STDEV(G57:G59)</f>
        <v>3.9526332661706125E-2</v>
      </c>
      <c r="I59" s="1">
        <f>AVERAGE(G57:G59)</f>
        <v>19.502666473388672</v>
      </c>
      <c r="J59" s="9"/>
      <c r="K59" s="1">
        <f>E59-I59</f>
        <v>4.9188665266113283</v>
      </c>
      <c r="L59" s="1">
        <f>K59-$K$7</f>
        <v>-9.4712369120278694E-2</v>
      </c>
      <c r="M59" s="29">
        <f>SQRT((D59*D59)+(H59*H59))</f>
        <v>9.8871559584563173E-2</v>
      </c>
      <c r="N59" s="16"/>
      <c r="O59" s="37">
        <f>POWER(2,-L59)</f>
        <v>1.0678524885034744</v>
      </c>
      <c r="P59" s="28">
        <f>M59/SQRT((COUNT(C57:C59)+COUNT(G57:G59)/2))</f>
        <v>4.6608500165822943E-2</v>
      </c>
    </row>
    <row r="60" spans="2:16">
      <c r="B60" t="s">
        <v>130</v>
      </c>
      <c r="C60">
        <v>23.475038999999999</v>
      </c>
      <c r="D60" s="12"/>
      <c r="E60" s="9"/>
      <c r="F60" s="9"/>
      <c r="G60" s="32">
        <v>18.172000885009766</v>
      </c>
      <c r="I60" s="9"/>
      <c r="J60" s="9"/>
      <c r="K60" s="9"/>
      <c r="L60" s="9"/>
      <c r="M60" s="9"/>
      <c r="N60" s="9"/>
      <c r="O60" s="36"/>
    </row>
    <row r="61" spans="2:16">
      <c r="B61" t="s">
        <v>130</v>
      </c>
      <c r="C61">
        <v>23.495453000000001</v>
      </c>
      <c r="D61" s="11"/>
      <c r="E61" s="9"/>
      <c r="F61" s="9"/>
      <c r="G61" s="32">
        <v>18.125999450683594</v>
      </c>
      <c r="H61" s="11"/>
      <c r="I61" s="9"/>
      <c r="J61" s="9"/>
      <c r="K61" s="9"/>
      <c r="L61" s="9"/>
      <c r="M61" s="9"/>
      <c r="N61" s="9"/>
      <c r="O61" s="36"/>
    </row>
    <row r="62" spans="2:16" ht="15.75">
      <c r="B62" t="s">
        <v>130</v>
      </c>
      <c r="C62">
        <v>24.027332000000001</v>
      </c>
      <c r="D62" s="5">
        <f>STDEV(C60:C62)</f>
        <v>0.31313989415936871</v>
      </c>
      <c r="E62" s="1">
        <f>AVERAGE(C60:C62)</f>
        <v>23.665941333333336</v>
      </c>
      <c r="F62" s="9"/>
      <c r="G62" s="32">
        <v>18.14900016784668</v>
      </c>
      <c r="H62" s="4">
        <f>STDEV(G60:G62)</f>
        <v>2.3000717163085938E-2</v>
      </c>
      <c r="I62" s="1">
        <f>AVERAGE(G60:G62)</f>
        <v>18.14900016784668</v>
      </c>
      <c r="J62" s="9"/>
      <c r="K62" s="1">
        <f>E62-I62</f>
        <v>5.5169411654866565</v>
      </c>
      <c r="L62" s="1">
        <f>K62-$K$7</f>
        <v>0.5033622697550495</v>
      </c>
      <c r="M62" s="29">
        <f>SQRT((D62*D62)+(H62*H62))</f>
        <v>0.3139834809415249</v>
      </c>
      <c r="N62" s="16"/>
      <c r="O62" s="37">
        <f>POWER(2,-L62)</f>
        <v>0.70546075385030593</v>
      </c>
      <c r="P62" s="28">
        <f>M62/SQRT((COUNT(C60:C62)+COUNT(G60:G62)/2))</f>
        <v>0.14801323236953959</v>
      </c>
    </row>
    <row r="63" spans="2:16">
      <c r="B63" t="s">
        <v>131</v>
      </c>
      <c r="C63">
        <v>23.791392999999999</v>
      </c>
      <c r="D63" s="12"/>
      <c r="E63" s="9"/>
      <c r="F63" s="9"/>
      <c r="G63" s="32">
        <v>18.361000061035156</v>
      </c>
      <c r="I63" s="9"/>
      <c r="J63" s="9"/>
      <c r="K63" s="9"/>
      <c r="L63" s="9"/>
      <c r="M63" s="9"/>
      <c r="N63" s="9"/>
      <c r="O63" s="36"/>
    </row>
    <row r="64" spans="2:16">
      <c r="B64" t="s">
        <v>131</v>
      </c>
      <c r="C64"/>
      <c r="D64" s="11"/>
      <c r="E64" s="9"/>
      <c r="F64" s="9"/>
      <c r="G64" s="32">
        <v>18.319000244140625</v>
      </c>
      <c r="H64" s="11"/>
      <c r="I64" s="9"/>
      <c r="J64" s="9"/>
      <c r="K64" s="9"/>
      <c r="L64" s="9"/>
      <c r="M64" s="9"/>
      <c r="N64" s="9"/>
      <c r="O64" s="36"/>
    </row>
    <row r="65" spans="2:16" ht="15.75">
      <c r="B65" t="s">
        <v>131</v>
      </c>
      <c r="C65">
        <v>23.663478999999999</v>
      </c>
      <c r="D65" s="5">
        <f>STDEV(C63:C65)</f>
        <v>9.044885680869641E-2</v>
      </c>
      <c r="E65" s="1">
        <f>AVERAGE(C63:C65)</f>
        <v>23.727435999999997</v>
      </c>
      <c r="F65" s="9"/>
      <c r="G65" s="32">
        <v>18.378000259399414</v>
      </c>
      <c r="H65" s="4">
        <f>STDEV(G63:G65)</f>
        <v>3.0369922522499156E-2</v>
      </c>
      <c r="I65" s="1">
        <f>AVERAGE(G63:G65)</f>
        <v>18.352666854858398</v>
      </c>
      <c r="J65" s="9"/>
      <c r="K65" s="1">
        <f>E65-I65</f>
        <v>5.3747691451415989</v>
      </c>
      <c r="L65" s="1">
        <f>K65-$K$7</f>
        <v>0.36119024940999189</v>
      </c>
      <c r="M65" s="29">
        <f>SQRT((D65*D65)+(H65*H65))</f>
        <v>9.5411361440987039E-2</v>
      </c>
      <c r="N65" s="16"/>
      <c r="O65" s="37">
        <f>POWER(2,-L65)</f>
        <v>0.77852201993775405</v>
      </c>
      <c r="P65" s="28">
        <f>M65/SQRT((COUNT(C63:C65)+COUNT(G63:G65)/2))</f>
        <v>5.0999517902546795E-2</v>
      </c>
    </row>
    <row r="66" spans="2:16">
      <c r="B66" t="s">
        <v>132</v>
      </c>
      <c r="C66">
        <v>24.003035000000001</v>
      </c>
      <c r="D66" s="12"/>
      <c r="E66" s="9"/>
      <c r="F66" s="9"/>
      <c r="G66" s="32">
        <v>18.902999877929688</v>
      </c>
      <c r="I66" s="9"/>
      <c r="J66" s="9"/>
      <c r="K66" s="9"/>
      <c r="L66" s="9"/>
      <c r="M66" s="9"/>
      <c r="N66" s="9"/>
      <c r="O66" s="36"/>
    </row>
    <row r="67" spans="2:16">
      <c r="B67" t="s">
        <v>132</v>
      </c>
      <c r="C67">
        <v>23.988980000000002</v>
      </c>
      <c r="D67" s="11"/>
      <c r="E67" s="9"/>
      <c r="F67" s="9"/>
      <c r="G67" s="32">
        <v>18.930999755859375</v>
      </c>
      <c r="H67" s="11"/>
      <c r="I67" s="9"/>
      <c r="J67" s="9"/>
      <c r="K67" s="9"/>
      <c r="L67" s="9"/>
      <c r="M67" s="9"/>
      <c r="N67" s="9"/>
      <c r="O67" s="36"/>
    </row>
    <row r="68" spans="2:16" ht="15.75">
      <c r="B68" t="s">
        <v>132</v>
      </c>
      <c r="C68">
        <v>24.038443000000001</v>
      </c>
      <c r="D68" s="5">
        <f>STDEV(C66:C68)</f>
        <v>2.5488094796067482E-2</v>
      </c>
      <c r="E68" s="1">
        <f>AVERAGE(C66:C68)</f>
        <v>24.01015266666667</v>
      </c>
      <c r="F68" s="9"/>
      <c r="G68" s="32">
        <v>18.900999069213867</v>
      </c>
      <c r="H68" s="4">
        <f>STDEV(G66:G68)</f>
        <v>1.6773180968422251E-2</v>
      </c>
      <c r="I68" s="1">
        <f>AVERAGE(G66:G68)</f>
        <v>18.911666234334309</v>
      </c>
      <c r="J68" s="9"/>
      <c r="K68" s="1">
        <f>E68-I68</f>
        <v>5.0984864323323613</v>
      </c>
      <c r="L68" s="1">
        <f>K68-$K$7</f>
        <v>8.4907536600754341E-2</v>
      </c>
      <c r="M68" s="29">
        <f>SQRT((D68*D68)+(H68*H68))</f>
        <v>3.0512007081356752E-2</v>
      </c>
      <c r="N68" s="16"/>
      <c r="O68" s="37">
        <f>POWER(2,-L68)</f>
        <v>0.94284496161738551</v>
      </c>
      <c r="P68" s="28">
        <f>M68/SQRT((COUNT(C66:C68)+COUNT(G66:G68)/2))</f>
        <v>1.4383498076559547E-2</v>
      </c>
    </row>
    <row r="69" spans="2:16">
      <c r="B69" t="s">
        <v>133</v>
      </c>
      <c r="C69">
        <v>22.869913</v>
      </c>
      <c r="D69" s="12"/>
      <c r="E69" s="9"/>
      <c r="F69" s="9"/>
      <c r="G69" s="32">
        <v>18.620000839233398</v>
      </c>
      <c r="I69" s="9"/>
      <c r="J69" s="9"/>
      <c r="K69" s="9"/>
      <c r="L69" s="9"/>
      <c r="M69" s="9"/>
      <c r="N69" s="9"/>
      <c r="O69" s="36"/>
    </row>
    <row r="70" spans="2:16">
      <c r="B70" t="s">
        <v>133</v>
      </c>
      <c r="C70">
        <v>22.714178</v>
      </c>
      <c r="D70" s="11"/>
      <c r="E70" s="9"/>
      <c r="F70" s="9"/>
      <c r="G70" s="32">
        <v>18.738000869750977</v>
      </c>
      <c r="H70" s="11"/>
      <c r="I70" s="9"/>
      <c r="J70" s="9"/>
      <c r="K70" s="9"/>
      <c r="L70" s="9"/>
      <c r="M70" s="9"/>
      <c r="N70" s="9"/>
      <c r="O70" s="36"/>
    </row>
    <row r="71" spans="2:16" ht="15.75">
      <c r="B71" t="s">
        <v>133</v>
      </c>
      <c r="C71">
        <v>23.002337000000001</v>
      </c>
      <c r="D71" s="5">
        <f>STDEV(C69:C71)</f>
        <v>0.14423656221753683</v>
      </c>
      <c r="E71" s="1">
        <f>AVERAGE(C69:C71)</f>
        <v>22.862142666666667</v>
      </c>
      <c r="F71" s="9"/>
      <c r="G71" s="32">
        <v>18.688999176025391</v>
      </c>
      <c r="H71" s="4">
        <f>STDEV(G69:G71)</f>
        <v>5.9281733654061718E-2</v>
      </c>
      <c r="I71" s="1">
        <f>AVERAGE(G69:G71)</f>
        <v>18.68233362833659</v>
      </c>
      <c r="J71" s="9"/>
      <c r="K71" s="1">
        <f>E71-I71</f>
        <v>4.1798090383300774</v>
      </c>
      <c r="L71" s="1">
        <f>K71-$K$7</f>
        <v>-0.83376985740152953</v>
      </c>
      <c r="M71" s="29">
        <f>SQRT((D71*D71)+(H71*H71))</f>
        <v>0.15594393167213813</v>
      </c>
      <c r="N71" s="16"/>
      <c r="O71" s="37">
        <f>POWER(2,-L71)</f>
        <v>1.7823366459726844</v>
      </c>
      <c r="P71" s="28">
        <f>M71/SQRT((COUNT(C69:C71)+COUNT(G69:G71)/2))</f>
        <v>7.351267438017367E-2</v>
      </c>
    </row>
    <row r="72" spans="2:16">
      <c r="B72" t="s">
        <v>134</v>
      </c>
      <c r="C72">
        <v>22.077112</v>
      </c>
      <c r="D72" s="12"/>
      <c r="E72" s="9"/>
      <c r="F72" s="9"/>
      <c r="G72" s="32">
        <v>17.370000839233398</v>
      </c>
      <c r="I72" s="9"/>
      <c r="J72" s="9"/>
      <c r="K72" s="9"/>
      <c r="L72" s="9"/>
      <c r="M72" s="9"/>
      <c r="N72" s="9"/>
      <c r="O72" s="36"/>
    </row>
    <row r="73" spans="2:16">
      <c r="B73" t="s">
        <v>134</v>
      </c>
      <c r="C73">
        <v>21.827172999999998</v>
      </c>
      <c r="D73" s="11"/>
      <c r="E73" s="9"/>
      <c r="F73" s="9"/>
      <c r="G73" s="32">
        <v>17.419000625610352</v>
      </c>
      <c r="H73" s="11"/>
      <c r="I73" s="9"/>
      <c r="J73" s="9"/>
      <c r="K73" s="9"/>
      <c r="L73" s="9"/>
      <c r="M73" s="9"/>
      <c r="N73" s="9"/>
      <c r="O73" s="36"/>
    </row>
    <row r="74" spans="2:16" ht="15.75">
      <c r="B74" t="s">
        <v>134</v>
      </c>
      <c r="C74">
        <v>21.951262</v>
      </c>
      <c r="D74" s="5">
        <f>STDEV(C72:C74)</f>
        <v>0.12497053395500939</v>
      </c>
      <c r="E74" s="1">
        <f>AVERAGE(C72:C74)</f>
        <v>21.951848999999999</v>
      </c>
      <c r="F74" s="9"/>
      <c r="G74" s="32">
        <v>17.423999786376953</v>
      </c>
      <c r="H74" s="4">
        <f>STDEV(G72:G74)</f>
        <v>2.9838054466206354E-2</v>
      </c>
      <c r="I74" s="1">
        <f>AVERAGE(G72:G74)</f>
        <v>17.404333750406902</v>
      </c>
      <c r="J74" s="9"/>
      <c r="K74" s="1">
        <f>E74-I74</f>
        <v>4.5475152495930971</v>
      </c>
      <c r="L74" s="1">
        <f>K74-$K$7</f>
        <v>-0.46606364613850992</v>
      </c>
      <c r="M74" s="29">
        <f>SQRT((D74*D74)+(H74*H74))</f>
        <v>0.12848324346516338</v>
      </c>
      <c r="N74" s="16"/>
      <c r="O74" s="37">
        <f>POWER(2,-L74)</f>
        <v>1.3813353859869699</v>
      </c>
      <c r="P74" s="28">
        <f>M74/SQRT((COUNT(C72:C74)+COUNT(G72:G74)/2))</f>
        <v>6.0567581815372799E-2</v>
      </c>
    </row>
    <row r="75" spans="2:16">
      <c r="B75" t="s">
        <v>135</v>
      </c>
      <c r="C75">
        <v>22.621787999999999</v>
      </c>
      <c r="D75" s="12"/>
      <c r="E75" s="9"/>
      <c r="F75" s="9"/>
      <c r="G75" s="32">
        <v>18.128000259399414</v>
      </c>
      <c r="I75" s="9"/>
      <c r="J75" s="9"/>
      <c r="K75" s="9"/>
      <c r="L75" s="9"/>
      <c r="M75" s="9"/>
      <c r="N75" s="9"/>
      <c r="O75" s="36"/>
    </row>
    <row r="76" spans="2:16">
      <c r="B76" t="s">
        <v>135</v>
      </c>
      <c r="C76">
        <v>22.292746000000001</v>
      </c>
      <c r="D76" s="11"/>
      <c r="E76" s="9"/>
      <c r="F76" s="9"/>
      <c r="G76" s="32">
        <v>18.10099983215332</v>
      </c>
      <c r="H76" s="11"/>
      <c r="I76" s="9"/>
      <c r="J76" s="9"/>
      <c r="K76" s="9"/>
      <c r="L76" s="9"/>
      <c r="M76" s="9"/>
      <c r="N76" s="9"/>
      <c r="O76" s="36"/>
    </row>
    <row r="77" spans="2:16" ht="15.75">
      <c r="B77" t="s">
        <v>135</v>
      </c>
      <c r="C77">
        <v>22.087112000000001</v>
      </c>
      <c r="D77" s="5">
        <f>STDEV(C75:C77)</f>
        <v>0.26970119413137084</v>
      </c>
      <c r="E77" s="1">
        <f>AVERAGE(C75:C77)</f>
        <v>22.333882000000003</v>
      </c>
      <c r="F77" s="9"/>
      <c r="G77" s="32">
        <v>18.117000579833984</v>
      </c>
      <c r="H77" s="4">
        <f>STDEV(G75:G77)</f>
        <v>1.3577186431375792E-2</v>
      </c>
      <c r="I77" s="1">
        <f>AVERAGE(G75:G77)</f>
        <v>18.115333557128906</v>
      </c>
      <c r="J77" s="9"/>
      <c r="K77" s="1">
        <f>E77-I77</f>
        <v>4.2185484428710964</v>
      </c>
      <c r="L77" s="1">
        <f>K77-$K$7</f>
        <v>-0.79503045286051055</v>
      </c>
      <c r="M77" s="29">
        <f>SQRT((D77*D77)+(H77*H77))</f>
        <v>0.27004272644764887</v>
      </c>
      <c r="N77" s="16"/>
      <c r="O77" s="37">
        <f>POWER(2,-L77)</f>
        <v>1.73511399924941</v>
      </c>
      <c r="P77" s="28">
        <f>M77/SQRT((COUNT(C75:C77)+COUNT(G75:G77)/2))</f>
        <v>0.12729936205415759</v>
      </c>
    </row>
    <row r="78" spans="2:16">
      <c r="B78" t="s">
        <v>136</v>
      </c>
      <c r="C78">
        <v>24.553000999999998</v>
      </c>
      <c r="D78" s="12"/>
      <c r="E78" s="9"/>
      <c r="F78" s="9"/>
      <c r="G78" s="32">
        <v>19.239999771118164</v>
      </c>
      <c r="I78" s="9"/>
      <c r="J78" s="9"/>
      <c r="K78" s="9"/>
      <c r="L78" s="9"/>
      <c r="M78" s="9"/>
      <c r="N78" s="9"/>
      <c r="O78" s="36"/>
    </row>
    <row r="79" spans="2:16">
      <c r="B79" t="s">
        <v>136</v>
      </c>
      <c r="C79">
        <v>24.719843000000001</v>
      </c>
      <c r="D79" s="11"/>
      <c r="E79" s="9"/>
      <c r="F79" s="9"/>
      <c r="G79" s="32">
        <v>19.315999984741211</v>
      </c>
      <c r="H79" s="11"/>
      <c r="I79" s="9"/>
      <c r="J79" s="9"/>
      <c r="K79" s="9"/>
      <c r="L79" s="9"/>
      <c r="M79" s="9"/>
      <c r="N79" s="9"/>
      <c r="O79" s="36"/>
    </row>
    <row r="80" spans="2:16" ht="15.75">
      <c r="B80" t="s">
        <v>136</v>
      </c>
      <c r="C80">
        <v>24.879961000000002</v>
      </c>
      <c r="D80" s="5">
        <f>STDEV(C78:C80)</f>
        <v>0.16349152296458375</v>
      </c>
      <c r="E80" s="1">
        <f>AVERAGE(C78:C80)</f>
        <v>24.717601666666667</v>
      </c>
      <c r="F80" s="9"/>
      <c r="G80" s="32">
        <v>19.329999923706055</v>
      </c>
      <c r="H80" s="4">
        <f>STDEV(G78:G80)</f>
        <v>4.842874185786044E-2</v>
      </c>
      <c r="I80" s="1">
        <f>AVERAGE(G78:G80)</f>
        <v>19.295333226521809</v>
      </c>
      <c r="J80" s="9"/>
      <c r="K80" s="1">
        <f>E80-I80</f>
        <v>5.4222684401448582</v>
      </c>
      <c r="L80" s="1">
        <f>K80-$K$7</f>
        <v>0.40868954441325123</v>
      </c>
      <c r="M80" s="29">
        <f>SQRT((D80*D80)+(H80*H80))</f>
        <v>0.17051340451476035</v>
      </c>
      <c r="N80" s="16"/>
      <c r="O80" s="37">
        <f>POWER(2,-L80)</f>
        <v>0.753307321144425</v>
      </c>
      <c r="P80" s="28">
        <f>M80/SQRT((COUNT(C78:C80)+COUNT(G78:G80)/2))</f>
        <v>8.0380789743727948E-2</v>
      </c>
    </row>
    <row r="81" spans="2:16">
      <c r="B81" t="s">
        <v>137</v>
      </c>
      <c r="C81">
        <v>25.066707999999998</v>
      </c>
      <c r="D81" s="12"/>
      <c r="E81" s="9"/>
      <c r="F81" s="9"/>
      <c r="G81" s="32">
        <v>20.565000534057617</v>
      </c>
      <c r="I81" s="9"/>
      <c r="J81" s="9"/>
      <c r="K81" s="9"/>
      <c r="L81" s="9"/>
      <c r="M81" s="9"/>
      <c r="N81" s="9"/>
      <c r="O81" s="36"/>
    </row>
    <row r="82" spans="2:16">
      <c r="B82" t="s">
        <v>137</v>
      </c>
      <c r="C82">
        <v>24.922730999999999</v>
      </c>
      <c r="D82" s="11"/>
      <c r="E82" s="9"/>
      <c r="F82" s="9"/>
      <c r="G82" s="32">
        <v>20.601999282836914</v>
      </c>
      <c r="H82" s="11"/>
      <c r="I82" s="9"/>
      <c r="J82" s="9"/>
      <c r="K82" s="9"/>
      <c r="L82" s="9"/>
      <c r="M82" s="9"/>
      <c r="N82" s="9"/>
      <c r="O82" s="36"/>
    </row>
    <row r="83" spans="2:16" ht="15.75">
      <c r="B83" t="s">
        <v>137</v>
      </c>
      <c r="C83">
        <v>24.883987000000001</v>
      </c>
      <c r="D83" s="5">
        <f>STDEV(C81:C83)</f>
        <v>9.6278621637064965E-2</v>
      </c>
      <c r="E83" s="1">
        <f>AVERAGE(C81:C83)</f>
        <v>24.957808666666665</v>
      </c>
      <c r="F83" s="9"/>
      <c r="G83" s="32">
        <v>20.642999649047852</v>
      </c>
      <c r="H83" s="4">
        <f>STDEV(G81:G83)</f>
        <v>3.9016661782551976E-2</v>
      </c>
      <c r="I83" s="1">
        <f>AVERAGE(G81:G83)</f>
        <v>20.603333155314129</v>
      </c>
      <c r="J83" s="9"/>
      <c r="K83" s="1">
        <f>E83-I83</f>
        <v>4.3544755113525362</v>
      </c>
      <c r="L83" s="1">
        <f>K83-$K$7</f>
        <v>-0.65910338437907079</v>
      </c>
      <c r="M83" s="29">
        <f>SQRT((D83*D83)+(H83*H83))</f>
        <v>0.10388393947568203</v>
      </c>
      <c r="N83" s="16"/>
      <c r="O83" s="37">
        <f>POWER(2,-L83)</f>
        <v>1.579100928652261</v>
      </c>
      <c r="P83" s="28">
        <f>M83/SQRT((COUNT(C81:C83)+COUNT(G81:G83)/2))</f>
        <v>4.897135870641843E-2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6" workbookViewId="0">
      <selection activeCell="O98" sqref="O98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8" t="s">
        <v>80</v>
      </c>
      <c r="D3" s="39"/>
      <c r="E3" s="40"/>
      <c r="F3" s="19"/>
      <c r="G3" s="41" t="s">
        <v>78</v>
      </c>
      <c r="H3" s="41"/>
      <c r="I3" s="41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19.142706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>
        <v>18.801221999999999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>
        <v>19.243808999999999</v>
      </c>
      <c r="D7" s="5">
        <f>STDEV(C5:C8)</f>
        <v>0.23191822963929254</v>
      </c>
      <c r="E7" s="1">
        <f>AVERAGE(C5:C8)</f>
        <v>19.062578999999999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5.013578895731607</v>
      </c>
      <c r="L7" s="1">
        <f>K7-$K$7</f>
        <v>0</v>
      </c>
      <c r="M7" s="29">
        <f>SQRT((D7*D7)+(H7*H7))</f>
        <v>0.23442925325873876</v>
      </c>
      <c r="N7" s="16"/>
      <c r="O7" s="37">
        <f>POWER(2,-L7)</f>
        <v>1</v>
      </c>
      <c r="P7" s="28">
        <f>M7/SQRT((COUNT(C5:C8)+COUNT(G5:G8)/2))</f>
        <v>0.11051100979183516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9</v>
      </c>
      <c r="C9"/>
      <c r="D9" s="12"/>
      <c r="E9" s="9"/>
      <c r="F9" s="9"/>
      <c r="G9" s="32">
        <v>17.246000289916992</v>
      </c>
      <c r="I9" s="9"/>
      <c r="J9" s="9"/>
      <c r="K9" s="9"/>
      <c r="L9" s="9"/>
      <c r="M9" s="9"/>
      <c r="N9" s="9"/>
      <c r="O9" s="36"/>
    </row>
    <row r="10" spans="2:16">
      <c r="B10" t="s">
        <v>9</v>
      </c>
      <c r="C10">
        <v>22.651150000000001</v>
      </c>
      <c r="D10" s="11"/>
      <c r="E10" s="9"/>
      <c r="F10" s="9"/>
      <c r="G10" s="32">
        <v>17.49799919128418</v>
      </c>
      <c r="H10" s="11"/>
      <c r="I10" s="9"/>
      <c r="J10" s="9"/>
      <c r="K10" s="9"/>
      <c r="L10" s="9"/>
      <c r="M10" s="9"/>
      <c r="N10" s="9"/>
      <c r="O10" s="36"/>
    </row>
    <row r="11" spans="2:16" ht="15.75">
      <c r="B11" t="s">
        <v>9</v>
      </c>
      <c r="C11">
        <v>22.574793</v>
      </c>
      <c r="D11" s="5">
        <f>STDEV(C9:C11)</f>
        <v>5.3992552491062315E-2</v>
      </c>
      <c r="E11" s="1">
        <f>AVERAGE(C9:C11)</f>
        <v>22.6129715</v>
      </c>
      <c r="F11" s="9"/>
      <c r="G11" s="32">
        <v>17.200000762939453</v>
      </c>
      <c r="H11" s="4">
        <f>STDEV(G9:G11)</f>
        <v>0.16042779583993227</v>
      </c>
      <c r="I11" s="1">
        <f>AVERAGE(G9:G11)</f>
        <v>17.314666748046875</v>
      </c>
      <c r="J11" s="9"/>
      <c r="K11" s="1">
        <f>E11-I11</f>
        <v>5.2983047519531254</v>
      </c>
      <c r="L11" s="1">
        <f>K11-$K$7</f>
        <v>0.28472585622151847</v>
      </c>
      <c r="M11" s="29">
        <f>SQRT((D11*D11)+(H11*H11))</f>
        <v>0.16926982425275661</v>
      </c>
      <c r="N11" s="16"/>
      <c r="O11" s="37">
        <f>POWER(2,-L11)</f>
        <v>0.82089758258067214</v>
      </c>
      <c r="P11" s="28">
        <f>M11/SQRT((COUNT(C9:C11)+COUNT(G9:G11)/2))</f>
        <v>9.0478526896179093E-2</v>
      </c>
    </row>
    <row r="12" spans="2:16">
      <c r="B12" t="s">
        <v>10</v>
      </c>
      <c r="C12"/>
      <c r="D12" s="12"/>
      <c r="E12" s="9"/>
      <c r="F12" s="9"/>
      <c r="G12" s="32">
        <v>19.156000137329102</v>
      </c>
      <c r="I12" s="9"/>
      <c r="J12" s="9"/>
      <c r="K12" s="9"/>
      <c r="L12" s="9"/>
      <c r="M12" s="9"/>
      <c r="N12" s="9"/>
      <c r="O12" s="36"/>
    </row>
    <row r="13" spans="2:16">
      <c r="B13" t="s">
        <v>10</v>
      </c>
      <c r="C13">
        <v>24.864439999999998</v>
      </c>
      <c r="D13" s="11"/>
      <c r="E13" s="9"/>
      <c r="F13" s="9"/>
      <c r="G13" s="32">
        <v>19.131999969482422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10</v>
      </c>
      <c r="C14">
        <v>24.91067</v>
      </c>
      <c r="D14" s="5">
        <f>STDEV(C12:C14)</f>
        <v>3.2689546494255026E-2</v>
      </c>
      <c r="E14" s="1">
        <f>AVERAGE(C12:C14)</f>
        <v>24.887554999999999</v>
      </c>
      <c r="F14" s="9"/>
      <c r="G14" s="32">
        <v>19.141000747680664</v>
      </c>
      <c r="H14" s="4">
        <f>STDEV(G12:G14)</f>
        <v>1.2124381459607217E-2</v>
      </c>
      <c r="I14" s="1">
        <f>AVERAGE(G12:G14)</f>
        <v>19.14300028483073</v>
      </c>
      <c r="J14" s="9"/>
      <c r="K14" s="1">
        <f>E14-I14</f>
        <v>5.7445547151692686</v>
      </c>
      <c r="L14" s="1">
        <f>K14-$K$7</f>
        <v>0.73097581943766166</v>
      </c>
      <c r="M14" s="29">
        <f>SQRT((D14*D14)+(H14*H14))</f>
        <v>3.4865557155710679E-2</v>
      </c>
      <c r="N14" s="16"/>
      <c r="O14" s="37">
        <f>POWER(2,-L14)</f>
        <v>0.60249625566489617</v>
      </c>
      <c r="P14" s="28">
        <f>M14/SQRT((COUNT(C12:C14)+COUNT(G12:G14)/2))</f>
        <v>1.8636424210807703E-2</v>
      </c>
    </row>
    <row r="15" spans="2:16">
      <c r="B15" t="s">
        <v>11</v>
      </c>
      <c r="C15">
        <v>23.024547999999999</v>
      </c>
      <c r="D15" s="12"/>
      <c r="E15" s="9"/>
      <c r="F15" s="9"/>
      <c r="G15" s="32">
        <v>17.496000289916992</v>
      </c>
      <c r="I15" s="9"/>
      <c r="J15" s="9"/>
      <c r="K15" s="9"/>
      <c r="L15" s="9"/>
      <c r="M15" s="9"/>
      <c r="N15" s="9"/>
      <c r="O15" s="36"/>
    </row>
    <row r="16" spans="2:16">
      <c r="B16" t="s">
        <v>11</v>
      </c>
      <c r="C16">
        <v>23.459323999999999</v>
      </c>
      <c r="D16" s="11"/>
      <c r="E16" s="9"/>
      <c r="F16" s="9"/>
      <c r="G16" s="32">
        <v>17.554000854492187</v>
      </c>
      <c r="H16" s="11"/>
      <c r="I16" s="9"/>
      <c r="J16" s="9"/>
      <c r="K16" s="9"/>
      <c r="L16" s="9"/>
      <c r="M16" s="9"/>
      <c r="N16" s="9"/>
      <c r="O16" s="36"/>
    </row>
    <row r="17" spans="2:16" ht="15.75">
      <c r="B17" t="s">
        <v>11</v>
      </c>
      <c r="C17"/>
      <c r="D17" s="5">
        <f>STDEV(C15:C17)</f>
        <v>0.30743305789717124</v>
      </c>
      <c r="E17" s="1">
        <f>AVERAGE(C15:C17)</f>
        <v>23.241935999999999</v>
      </c>
      <c r="F17" s="9"/>
      <c r="G17" s="32">
        <v>17.531999588012695</v>
      </c>
      <c r="H17" s="4">
        <f>STDEV(G15:G17)</f>
        <v>2.9280456169961794E-2</v>
      </c>
      <c r="I17" s="1">
        <f>AVERAGE(G15:G17)</f>
        <v>17.527333577473957</v>
      </c>
      <c r="J17" s="9"/>
      <c r="K17" s="1">
        <f>E17-I17</f>
        <v>5.7146024225260419</v>
      </c>
      <c r="L17" s="1">
        <f>K17-$K$7</f>
        <v>0.70102352679443491</v>
      </c>
      <c r="M17" s="29">
        <f>SQRT((D17*D17)+(H17*H17))</f>
        <v>0.30882427074555924</v>
      </c>
      <c r="N17" s="16"/>
      <c r="O17" s="37">
        <f>POWER(2,-L17)</f>
        <v>0.61513564095010298</v>
      </c>
      <c r="P17" s="28">
        <f>M17/SQRT((COUNT(C15:C17)+COUNT(G15:G17)/2))</f>
        <v>0.16507351626431391</v>
      </c>
    </row>
    <row r="18" spans="2:16">
      <c r="B18" t="s">
        <v>12</v>
      </c>
      <c r="C18">
        <v>22.889284</v>
      </c>
      <c r="D18" s="12"/>
      <c r="E18" s="9"/>
      <c r="F18" s="9"/>
      <c r="G18" s="32">
        <v>17.917999267578125</v>
      </c>
      <c r="I18" s="9"/>
      <c r="J18" s="9"/>
      <c r="K18" s="9"/>
      <c r="L18" s="9"/>
      <c r="M18" s="9"/>
      <c r="N18" s="9"/>
      <c r="O18" s="36"/>
    </row>
    <row r="19" spans="2:16">
      <c r="B19" t="s">
        <v>12</v>
      </c>
      <c r="C19">
        <v>23.267557</v>
      </c>
      <c r="D19" s="11"/>
      <c r="E19" s="9"/>
      <c r="F19" s="9"/>
      <c r="G19" s="32">
        <v>17.933000564575195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12</v>
      </c>
      <c r="C20">
        <v>23.075610000000001</v>
      </c>
      <c r="D20" s="5">
        <f>STDEV(C18:C20)</f>
        <v>0.1891434603742958</v>
      </c>
      <c r="E20" s="1">
        <f>AVERAGE(C18:C20)</f>
        <v>23.077483666666666</v>
      </c>
      <c r="F20" s="9"/>
      <c r="G20" s="32">
        <v>17.934999465942383</v>
      </c>
      <c r="H20" s="4">
        <f>STDEV(G18:G20)</f>
        <v>9.2919433085349879E-3</v>
      </c>
      <c r="I20" s="1">
        <f>AVERAGE(G18:G20)</f>
        <v>17.928666432698567</v>
      </c>
      <c r="J20" s="9"/>
      <c r="K20" s="1">
        <f>E20-I20</f>
        <v>5.1488172339680993</v>
      </c>
      <c r="L20" s="1">
        <f>K20-$K$7</f>
        <v>0.13523833823649234</v>
      </c>
      <c r="M20" s="29">
        <f>SQRT((D20*D20)+(H20*H20))</f>
        <v>0.18937156284091822</v>
      </c>
      <c r="N20" s="16"/>
      <c r="O20" s="37">
        <f>POWER(2,-L20)</f>
        <v>0.91051940019579602</v>
      </c>
      <c r="P20" s="28">
        <f>M20/SQRT((COUNT(C18:C20)+COUNT(G18:G20)/2))</f>
        <v>8.92706108324718E-2</v>
      </c>
    </row>
    <row r="21" spans="2:16">
      <c r="B21" t="s">
        <v>13</v>
      </c>
      <c r="C21">
        <v>22.327590000000001</v>
      </c>
      <c r="D21" s="12"/>
      <c r="E21" s="9"/>
      <c r="F21" s="9"/>
      <c r="G21" s="32">
        <v>16.947999954223633</v>
      </c>
      <c r="I21" s="9"/>
      <c r="J21" s="9"/>
      <c r="K21" s="9"/>
      <c r="L21" s="9"/>
      <c r="M21" s="9"/>
      <c r="N21" s="9"/>
      <c r="O21" s="36"/>
    </row>
    <row r="22" spans="2:16">
      <c r="B22" t="s">
        <v>13</v>
      </c>
      <c r="C22">
        <v>22.498781000000001</v>
      </c>
      <c r="D22" s="11"/>
      <c r="E22" s="9"/>
      <c r="F22" s="9"/>
      <c r="G22" s="32">
        <v>16.936000823974609</v>
      </c>
      <c r="H22" s="11"/>
      <c r="I22" s="9"/>
      <c r="J22" s="9"/>
      <c r="K22" s="9"/>
      <c r="L22" s="9"/>
      <c r="M22" s="9"/>
      <c r="N22" s="9"/>
      <c r="O22" s="36"/>
    </row>
    <row r="23" spans="2:16" ht="15.75">
      <c r="B23" t="s">
        <v>13</v>
      </c>
      <c r="C23">
        <v>22.498255</v>
      </c>
      <c r="D23" s="5">
        <f>STDEV(C21:C23)</f>
        <v>9.8685677263724528E-2</v>
      </c>
      <c r="E23" s="1">
        <f>AVERAGE(C21:C23)</f>
        <v>22.441541999999998</v>
      </c>
      <c r="F23" s="9"/>
      <c r="G23" s="32">
        <v>17.041999816894531</v>
      </c>
      <c r="H23" s="4">
        <f>STDEV(G21:G23)</f>
        <v>5.804558525980312E-2</v>
      </c>
      <c r="I23" s="1">
        <f>AVERAGE(G21:G23)</f>
        <v>16.97533353169759</v>
      </c>
      <c r="J23" s="9"/>
      <c r="K23" s="1">
        <f>E23-I23</f>
        <v>5.4662084683024084</v>
      </c>
      <c r="L23" s="1">
        <f>K23-$K$7</f>
        <v>0.45262957257080139</v>
      </c>
      <c r="M23" s="29">
        <f>SQRT((D23*D23)+(H23*H23))</f>
        <v>0.11449084183965576</v>
      </c>
      <c r="N23" s="16"/>
      <c r="O23" s="37">
        <f>POWER(2,-L23)</f>
        <v>0.73070978276437626</v>
      </c>
      <c r="P23" s="28">
        <f>M23/SQRT((COUNT(C21:C23)+COUNT(G21:G23)/2))</f>
        <v>5.3971500432384731E-2</v>
      </c>
    </row>
    <row r="24" spans="2:16">
      <c r="B24" t="s">
        <v>14</v>
      </c>
      <c r="C24">
        <v>22.956586999999999</v>
      </c>
      <c r="D24" s="12"/>
      <c r="E24" s="9"/>
      <c r="F24" s="9"/>
      <c r="G24" s="32">
        <v>17.853000640869141</v>
      </c>
      <c r="I24" s="9"/>
      <c r="J24" s="9"/>
      <c r="K24" s="9"/>
      <c r="L24" s="9"/>
      <c r="M24" s="9"/>
      <c r="N24" s="9"/>
      <c r="O24" s="36"/>
    </row>
    <row r="25" spans="2:16">
      <c r="B25" t="s">
        <v>14</v>
      </c>
      <c r="C25">
        <v>22.863662999999999</v>
      </c>
      <c r="D25" s="11"/>
      <c r="E25" s="9"/>
      <c r="F25" s="9"/>
      <c r="G25" s="32">
        <v>17.919000625610352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t="s">
        <v>14</v>
      </c>
      <c r="C26">
        <v>23.010704</v>
      </c>
      <c r="D26" s="5">
        <f>STDEV(C24:C26)</f>
        <v>7.4369096567952445E-2</v>
      </c>
      <c r="E26" s="1">
        <f>AVERAGE(C24:C26)</f>
        <v>22.943651333333335</v>
      </c>
      <c r="F26" s="9"/>
      <c r="G26" s="32">
        <v>17.940999984741211</v>
      </c>
      <c r="H26" s="4">
        <f>STDEV(G24:G26)</f>
        <v>4.5796386884271928E-2</v>
      </c>
      <c r="I26" s="1">
        <f>AVERAGE(G24:G26)</f>
        <v>17.904333750406902</v>
      </c>
      <c r="J26" s="9"/>
      <c r="K26" s="1">
        <f>E26-I26</f>
        <v>5.0393175829264329</v>
      </c>
      <c r="L26" s="1">
        <f>K26-$K$7</f>
        <v>2.5738687194825971E-2</v>
      </c>
      <c r="M26" s="29">
        <f>SQRT((D26*D26)+(H26*H26))</f>
        <v>8.7338832004941247E-2</v>
      </c>
      <c r="N26" s="16"/>
      <c r="O26" s="37">
        <f>POWER(2,-L26)</f>
        <v>0.98231750458568523</v>
      </c>
      <c r="P26" s="28">
        <f>M26/SQRT((COUNT(C24:C26)+COUNT(G24:G26)/2))</f>
        <v>4.1171920247737755E-2</v>
      </c>
    </row>
    <row r="27" spans="2:16">
      <c r="B27" t="s">
        <v>15</v>
      </c>
      <c r="C27">
        <v>23.983727999999999</v>
      </c>
      <c r="D27" s="12"/>
      <c r="E27" s="9"/>
      <c r="F27" s="9"/>
      <c r="G27" s="32">
        <v>17.454000473022461</v>
      </c>
      <c r="I27" s="9"/>
      <c r="J27" s="9"/>
      <c r="K27" s="9"/>
      <c r="L27" s="9"/>
      <c r="M27" s="9"/>
      <c r="N27" s="9"/>
      <c r="O27" s="36"/>
    </row>
    <row r="28" spans="2:16">
      <c r="B28" t="s">
        <v>15</v>
      </c>
      <c r="C28">
        <v>23.667836999999999</v>
      </c>
      <c r="D28" s="11"/>
      <c r="E28" s="9"/>
      <c r="F28" s="9"/>
      <c r="G28" s="32"/>
      <c r="H28" s="11"/>
      <c r="I28" s="9"/>
      <c r="J28" s="9"/>
      <c r="K28" s="9"/>
      <c r="L28" s="9"/>
      <c r="M28" s="9"/>
      <c r="N28" s="9"/>
      <c r="O28" s="36"/>
    </row>
    <row r="29" spans="2:16" ht="15.75">
      <c r="B29" t="s">
        <v>15</v>
      </c>
      <c r="C29">
        <v>23.927220999999999</v>
      </c>
      <c r="D29" s="5">
        <f>STDEV(C27:C29)</f>
        <v>0.16845386331095288</v>
      </c>
      <c r="E29" s="1">
        <f>AVERAGE(C27:C29)</f>
        <v>23.859595333333331</v>
      </c>
      <c r="F29" s="9"/>
      <c r="G29" s="32">
        <v>17.577999114990234</v>
      </c>
      <c r="H29" s="4">
        <f>STDEV(G27:G29)</f>
        <v>8.7680280593335422E-2</v>
      </c>
      <c r="I29" s="1">
        <f>AVERAGE(G27:G29)</f>
        <v>17.515999794006348</v>
      </c>
      <c r="J29" s="9"/>
      <c r="K29" s="1">
        <f>E29-I29</f>
        <v>6.3435955393269836</v>
      </c>
      <c r="L29" s="1">
        <f>K29-$K$7</f>
        <v>1.3300166435953766</v>
      </c>
      <c r="M29" s="29">
        <f>SQRT((D29*D29)+(H29*H29))</f>
        <v>0.18990664988175435</v>
      </c>
      <c r="N29" s="16"/>
      <c r="O29" s="37">
        <f>POWER(2,-L29)</f>
        <v>0.39776365306603584</v>
      </c>
      <c r="P29" s="28">
        <f>M29/SQRT((COUNT(C27:C29)+COUNT(G27:G29)/2))</f>
        <v>9.4953324940877173E-2</v>
      </c>
    </row>
    <row r="30" spans="2:16">
      <c r="B30" t="s">
        <v>16</v>
      </c>
      <c r="C30">
        <v>23.364001999999999</v>
      </c>
      <c r="D30" s="12"/>
      <c r="E30" s="9"/>
      <c r="F30" s="9"/>
      <c r="G30" s="32">
        <v>17.952999114990234</v>
      </c>
      <c r="I30" s="9"/>
      <c r="J30" s="9"/>
      <c r="K30" s="9"/>
      <c r="L30" s="9"/>
      <c r="M30" s="9"/>
      <c r="N30" s="9"/>
      <c r="O30" s="36"/>
    </row>
    <row r="31" spans="2:16">
      <c r="B31" t="s">
        <v>16</v>
      </c>
      <c r="C31">
        <v>23.601455999999999</v>
      </c>
      <c r="D31" s="11"/>
      <c r="E31" s="9"/>
      <c r="F31" s="9"/>
      <c r="G31" s="32">
        <v>18</v>
      </c>
      <c r="H31" s="11"/>
      <c r="I31" s="9"/>
      <c r="J31" s="9"/>
      <c r="K31" s="9"/>
      <c r="L31" s="9"/>
      <c r="M31" s="9"/>
      <c r="N31" s="9"/>
      <c r="O31" s="36"/>
    </row>
    <row r="32" spans="2:16" ht="15.75">
      <c r="B32" t="s">
        <v>16</v>
      </c>
      <c r="C32">
        <v>23.474685999999998</v>
      </c>
      <c r="D32" s="5">
        <f>STDEV(C30:C32)</f>
        <v>0.11881777565667503</v>
      </c>
      <c r="E32" s="1">
        <f>AVERAGE(C30:C32)</f>
        <v>23.480048</v>
      </c>
      <c r="F32" s="9"/>
      <c r="G32" s="32">
        <v>18.125999450683594</v>
      </c>
      <c r="H32" s="4">
        <f>STDEV(G30:G32)</f>
        <v>8.9455818624133876E-2</v>
      </c>
      <c r="I32" s="1">
        <f>AVERAGE(G30:G32)</f>
        <v>18.026332855224609</v>
      </c>
      <c r="J32" s="9"/>
      <c r="K32" s="1">
        <f>E32-I32</f>
        <v>5.4537151447753907</v>
      </c>
      <c r="L32" s="1">
        <f>K32-$K$7</f>
        <v>0.44013624904378368</v>
      </c>
      <c r="M32" s="29">
        <f>SQRT((D32*D32)+(H32*H32))</f>
        <v>0.14872796407439284</v>
      </c>
      <c r="N32" s="16"/>
      <c r="O32" s="37">
        <f>POWER(2,-L32)</f>
        <v>0.73706499646809764</v>
      </c>
      <c r="P32" s="28">
        <f>M32/SQRT((COUNT(C30:C32)+COUNT(G30:G32)/2))</f>
        <v>7.0111034632714939E-2</v>
      </c>
    </row>
    <row r="33" spans="2:16">
      <c r="B33" t="s">
        <v>17</v>
      </c>
      <c r="C33">
        <v>21.118185</v>
      </c>
      <c r="D33" s="12"/>
      <c r="E33" s="9"/>
      <c r="F33" s="9"/>
      <c r="G33" s="32">
        <v>17.570999145507812</v>
      </c>
      <c r="I33" s="9"/>
      <c r="J33" s="9"/>
      <c r="K33" s="9"/>
      <c r="L33" s="9"/>
      <c r="M33" s="9"/>
      <c r="N33" s="9"/>
      <c r="O33" s="36"/>
    </row>
    <row r="34" spans="2:16">
      <c r="B34" t="s">
        <v>17</v>
      </c>
      <c r="C34">
        <v>21.214096000000001</v>
      </c>
      <c r="D34" s="11"/>
      <c r="E34" s="9"/>
      <c r="F34" s="9"/>
      <c r="G34" s="32">
        <v>17.243999481201172</v>
      </c>
      <c r="H34" s="11"/>
      <c r="I34" s="9"/>
      <c r="J34" s="9"/>
      <c r="K34" s="9"/>
      <c r="L34" s="9"/>
      <c r="M34" s="9"/>
      <c r="N34" s="9"/>
      <c r="O34" s="36"/>
    </row>
    <row r="35" spans="2:16" ht="15.75">
      <c r="B35" t="s">
        <v>17</v>
      </c>
      <c r="C35">
        <v>21.273743</v>
      </c>
      <c r="D35" s="5">
        <f>STDEV(C33:C35)</f>
        <v>7.8480332880282527E-2</v>
      </c>
      <c r="E35" s="1">
        <f>AVERAGE(C33:C35)</f>
        <v>21.202008000000003</v>
      </c>
      <c r="F35" s="9"/>
      <c r="G35" s="32">
        <v>17.141000747680664</v>
      </c>
      <c r="H35" s="4">
        <f>STDEV(G33:G35)</f>
        <v>0.22451285846524058</v>
      </c>
      <c r="I35" s="1">
        <f>AVERAGE(G33:G35)</f>
        <v>17.318666458129883</v>
      </c>
      <c r="J35" s="9"/>
      <c r="K35" s="1">
        <f>E35-I35</f>
        <v>3.88334154187012</v>
      </c>
      <c r="L35" s="1">
        <f>K35-$K$7</f>
        <v>-1.1302373538614869</v>
      </c>
      <c r="M35" s="29">
        <f>SQRT((D35*D35)+(H35*H35))</f>
        <v>0.23783436729209911</v>
      </c>
      <c r="N35" s="16"/>
      <c r="O35" s="37">
        <f>POWER(2,-L35)</f>
        <v>2.188947501080555</v>
      </c>
      <c r="P35" s="28">
        <f>M35/SQRT((COUNT(C33:C35)+COUNT(G33:G35)/2))</f>
        <v>0.11211619594097021</v>
      </c>
    </row>
    <row r="36" spans="2:16">
      <c r="B36" t="s">
        <v>18</v>
      </c>
      <c r="C36" t="s">
        <v>79</v>
      </c>
      <c r="D36" s="12"/>
      <c r="E36" s="9"/>
      <c r="F36" s="9"/>
      <c r="G36" s="32">
        <v>17.885000228881836</v>
      </c>
      <c r="I36" s="9"/>
      <c r="J36" s="9"/>
      <c r="K36" s="9"/>
      <c r="L36" s="9"/>
      <c r="M36" s="9"/>
      <c r="N36" s="9"/>
      <c r="O36" s="36"/>
    </row>
    <row r="37" spans="2:16">
      <c r="B37" t="s">
        <v>18</v>
      </c>
      <c r="C37">
        <v>22.359539999999999</v>
      </c>
      <c r="D37" s="11"/>
      <c r="E37" s="9"/>
      <c r="F37" s="9"/>
      <c r="G37" s="32">
        <v>17.926000595092773</v>
      </c>
      <c r="H37" s="11"/>
      <c r="I37" s="9"/>
      <c r="J37" s="9"/>
      <c r="K37" s="9"/>
      <c r="L37" s="9"/>
      <c r="M37" s="9"/>
      <c r="N37" s="9"/>
      <c r="O37" s="36"/>
    </row>
    <row r="38" spans="2:16" ht="15.75">
      <c r="B38" t="s">
        <v>18</v>
      </c>
      <c r="C38">
        <v>22.641289</v>
      </c>
      <c r="D38" s="5">
        <f>STDEV(C36:C38)</f>
        <v>0.19922662849308073</v>
      </c>
      <c r="E38" s="1">
        <f>AVERAGE(C36:C38)</f>
        <v>22.500414499999998</v>
      </c>
      <c r="F38" s="9"/>
      <c r="G38" s="32">
        <v>17.893999099731445</v>
      </c>
      <c r="H38" s="4">
        <f>STDEV(G36:G38)</f>
        <v>2.1548802794896519E-2</v>
      </c>
      <c r="I38" s="1">
        <f>AVERAGE(G36:G38)</f>
        <v>17.901666641235352</v>
      </c>
      <c r="J38" s="9"/>
      <c r="K38" s="1">
        <f>E38-I38</f>
        <v>4.5987478587646464</v>
      </c>
      <c r="L38" s="1">
        <f>K38-$K$7</f>
        <v>-0.41483103696696055</v>
      </c>
      <c r="M38" s="29">
        <f>SQRT((D38*D38)+(H38*H38))</f>
        <v>0.20038862343609565</v>
      </c>
      <c r="N38" s="16"/>
      <c r="O38" s="37">
        <f>POWER(2,-L38)</f>
        <v>1.3331425352935971</v>
      </c>
      <c r="P38" s="28">
        <f>M38/SQRT((COUNT(C36:C38)+COUNT(G36:G38)/2))</f>
        <v>0.10711222472930415</v>
      </c>
    </row>
    <row r="39" spans="2:16">
      <c r="B39" t="s">
        <v>19</v>
      </c>
      <c r="C39">
        <v>22.095162999999999</v>
      </c>
      <c r="D39" s="12"/>
      <c r="E39" s="9"/>
      <c r="F39" s="9"/>
      <c r="G39" s="32">
        <v>16.433000564575195</v>
      </c>
      <c r="I39" s="9"/>
      <c r="J39" s="9"/>
      <c r="K39" s="9"/>
      <c r="L39" s="9"/>
      <c r="M39" s="9"/>
      <c r="N39" s="9"/>
      <c r="O39" s="36"/>
    </row>
    <row r="40" spans="2:16">
      <c r="B40" t="s">
        <v>19</v>
      </c>
      <c r="C40">
        <v>22.28839</v>
      </c>
      <c r="D40" s="11"/>
      <c r="E40" s="9"/>
      <c r="F40" s="9"/>
      <c r="G40" s="32">
        <v>16.763999938964844</v>
      </c>
      <c r="H40" s="11"/>
      <c r="I40" s="9"/>
      <c r="J40" s="9"/>
      <c r="K40" s="9"/>
      <c r="L40" s="9"/>
      <c r="M40" s="9"/>
      <c r="N40" s="9"/>
      <c r="O40" s="36"/>
    </row>
    <row r="41" spans="2:16" ht="15.75">
      <c r="B41" t="s">
        <v>19</v>
      </c>
      <c r="C41">
        <v>22.375736</v>
      </c>
      <c r="D41" s="5">
        <f>STDEV(C39:C41)</f>
        <v>0.14357762451835379</v>
      </c>
      <c r="E41" s="1">
        <f>AVERAGE(C39:C41)</f>
        <v>22.253096333333332</v>
      </c>
      <c r="F41" s="9"/>
      <c r="G41" s="32">
        <v>16.48699951171875</v>
      </c>
      <c r="H41" s="4">
        <f>STDEV(G39:G41)</f>
        <v>0.17757895372357421</v>
      </c>
      <c r="I41" s="1">
        <f>AVERAGE(G39:G41)</f>
        <v>16.561333338419598</v>
      </c>
      <c r="J41" s="9"/>
      <c r="K41" s="1">
        <f>E41-I41</f>
        <v>5.6917629949137343</v>
      </c>
      <c r="L41" s="1">
        <f>K41-$K$7</f>
        <v>0.6781840991821273</v>
      </c>
      <c r="M41" s="29">
        <f>SQRT((D41*D41)+(H41*H41))</f>
        <v>0.22836115928040981</v>
      </c>
      <c r="N41" s="16"/>
      <c r="O41" s="37">
        <f>POWER(2,-L41)</f>
        <v>0.62495139751302053</v>
      </c>
      <c r="P41" s="28">
        <f>M41/SQRT((COUNT(C39:C41)+COUNT(G39:G41)/2))</f>
        <v>0.10765048285786606</v>
      </c>
    </row>
    <row r="42" spans="2:16">
      <c r="B42" t="s">
        <v>20</v>
      </c>
      <c r="C42">
        <v>24.72533</v>
      </c>
      <c r="D42" s="12"/>
      <c r="E42" s="9"/>
      <c r="F42" s="9"/>
      <c r="G42" s="32">
        <v>19.090000152587891</v>
      </c>
      <c r="I42" s="9"/>
      <c r="J42" s="9"/>
      <c r="K42" s="9"/>
      <c r="L42" s="9"/>
      <c r="M42" s="9"/>
      <c r="N42" s="9"/>
      <c r="O42" s="36"/>
    </row>
    <row r="43" spans="2:16">
      <c r="B43" t="s">
        <v>20</v>
      </c>
      <c r="C43">
        <v>24.611346999999999</v>
      </c>
      <c r="D43" s="11"/>
      <c r="E43" s="9"/>
      <c r="F43" s="9"/>
      <c r="G43" s="32">
        <v>19.093999862670898</v>
      </c>
      <c r="H43" s="11"/>
      <c r="I43" s="9"/>
      <c r="J43" s="9"/>
      <c r="K43" s="9"/>
      <c r="L43" s="9"/>
      <c r="M43" s="9"/>
      <c r="N43" s="9"/>
      <c r="O43" s="36"/>
    </row>
    <row r="44" spans="2:16" ht="15.75">
      <c r="B44" t="s">
        <v>20</v>
      </c>
      <c r="C44">
        <v>24.538278999999999</v>
      </c>
      <c r="D44" s="5">
        <f>STDEV(C42:C44)</f>
        <v>9.4268352337003189E-2</v>
      </c>
      <c r="E44" s="1">
        <f>AVERAGE(C42:C44)</f>
        <v>24.624985333333331</v>
      </c>
      <c r="F44" s="9"/>
      <c r="G44" s="32">
        <v>19.131999969482422</v>
      </c>
      <c r="H44" s="4">
        <f>STDEV(G42:G44)</f>
        <v>2.3180417085726539E-2</v>
      </c>
      <c r="I44" s="1">
        <f>AVERAGE(G42:G44)</f>
        <v>19.10533332824707</v>
      </c>
      <c r="J44" s="9"/>
      <c r="K44" s="1">
        <f>E44-I44</f>
        <v>5.519652005086261</v>
      </c>
      <c r="L44" s="1">
        <f>K44-$K$7</f>
        <v>0.50607310935465399</v>
      </c>
      <c r="M44" s="29">
        <f>SQRT((D44*D44)+(H44*H44))</f>
        <v>9.7076536756322412E-2</v>
      </c>
      <c r="N44" s="16"/>
      <c r="O44" s="37">
        <f>POWER(2,-L44)</f>
        <v>0.70413643005593518</v>
      </c>
      <c r="P44" s="28">
        <f>M44/SQRT((COUNT(C42:C44)+COUNT(G42:G44)/2))</f>
        <v>4.5762318289667141E-2</v>
      </c>
    </row>
    <row r="45" spans="2:16">
      <c r="B45" t="s">
        <v>21</v>
      </c>
      <c r="C45">
        <v>21.121390999999999</v>
      </c>
      <c r="D45" s="12"/>
      <c r="E45" s="9"/>
      <c r="F45" s="9"/>
      <c r="G45" s="32">
        <v>16.878999710083008</v>
      </c>
      <c r="I45" s="9"/>
      <c r="J45" s="9"/>
      <c r="K45" s="9"/>
      <c r="L45" s="9"/>
      <c r="M45" s="9"/>
      <c r="N45" s="9"/>
      <c r="O45" s="36"/>
    </row>
    <row r="46" spans="2:16">
      <c r="B46" t="s">
        <v>21</v>
      </c>
      <c r="C46">
        <v>21.440926000000001</v>
      </c>
      <c r="D46" s="11"/>
      <c r="E46" s="9"/>
      <c r="F46" s="9"/>
      <c r="G46" s="32">
        <v>16.915000915527344</v>
      </c>
      <c r="H46" s="11"/>
      <c r="I46" s="9"/>
      <c r="J46" s="9"/>
      <c r="K46" s="9"/>
      <c r="L46" s="9"/>
      <c r="M46" s="9"/>
      <c r="N46" s="9"/>
      <c r="O46" s="36"/>
    </row>
    <row r="47" spans="2:16" ht="15.75">
      <c r="B47" t="s">
        <v>21</v>
      </c>
      <c r="C47">
        <v>21.513342000000002</v>
      </c>
      <c r="D47" s="5">
        <f>STDEV(C45:C47)</f>
        <v>0.20855546012242354</v>
      </c>
      <c r="E47" s="1">
        <f>AVERAGE(C45:C47)</f>
        <v>21.358553000000001</v>
      </c>
      <c r="F47" s="9"/>
      <c r="G47" s="32">
        <v>16.975000381469727</v>
      </c>
      <c r="H47" s="4">
        <f>STDEV(G45:G47)</f>
        <v>4.8497683129398388E-2</v>
      </c>
      <c r="I47" s="1">
        <f>AVERAGE(G45:G47)</f>
        <v>16.923000335693359</v>
      </c>
      <c r="J47" s="9"/>
      <c r="K47" s="1">
        <f>E47-I47</f>
        <v>4.4355526643066412</v>
      </c>
      <c r="L47" s="1">
        <f>K47-$K$7</f>
        <v>-0.57802623142496579</v>
      </c>
      <c r="M47" s="29">
        <f>SQRT((D47*D47)+(H47*H47))</f>
        <v>0.21412007195915878</v>
      </c>
      <c r="N47" s="16"/>
      <c r="O47" s="37">
        <f>POWER(2,-L47)</f>
        <v>1.4928055255959363</v>
      </c>
      <c r="P47" s="28">
        <f>M47/SQRT((COUNT(C45:C47)+COUNT(G45:G47)/2))</f>
        <v>0.10093716991364847</v>
      </c>
    </row>
    <row r="48" spans="2:16">
      <c r="B48" t="s">
        <v>22</v>
      </c>
      <c r="C48">
        <v>23.400639999999999</v>
      </c>
      <c r="D48" s="12"/>
      <c r="E48" s="9"/>
      <c r="F48" s="9"/>
      <c r="G48" s="32">
        <v>18.819000244140625</v>
      </c>
      <c r="I48" s="9"/>
      <c r="J48" s="9"/>
      <c r="K48" s="9"/>
      <c r="L48" s="9"/>
      <c r="M48" s="9"/>
      <c r="N48" s="9"/>
      <c r="O48" s="36"/>
    </row>
    <row r="49" spans="2:16">
      <c r="B49" t="s">
        <v>22</v>
      </c>
      <c r="C49"/>
      <c r="D49" s="11"/>
      <c r="E49" s="9"/>
      <c r="F49" s="9"/>
      <c r="G49" s="32">
        <v>18.934999465942383</v>
      </c>
      <c r="H49" s="11"/>
      <c r="I49" s="9"/>
      <c r="J49" s="9"/>
      <c r="K49" s="9"/>
      <c r="L49" s="9"/>
      <c r="M49" s="9"/>
      <c r="N49" s="9"/>
      <c r="O49" s="36"/>
    </row>
    <row r="50" spans="2:16" ht="15.75">
      <c r="B50" t="s">
        <v>22</v>
      </c>
      <c r="C50">
        <v>23.345814000000001</v>
      </c>
      <c r="D50" s="5">
        <f>STDEV(C48:C50)</f>
        <v>3.8767836385332585E-2</v>
      </c>
      <c r="E50" s="1">
        <f>AVERAGE(C48:C50)</f>
        <v>23.373227</v>
      </c>
      <c r="F50" s="9"/>
      <c r="G50" s="32">
        <v>18.864999771118164</v>
      </c>
      <c r="H50" s="4">
        <f>STDEV(G48:G50)</f>
        <v>5.8411946860573119E-2</v>
      </c>
      <c r="I50" s="1">
        <f>AVERAGE(G48:G50)</f>
        <v>18.872999827067058</v>
      </c>
      <c r="J50" s="9"/>
      <c r="K50" s="1">
        <f>E50-I50</f>
        <v>4.5002271729329415</v>
      </c>
      <c r="L50" s="1">
        <f>K50-$K$7</f>
        <v>-0.51335172279866548</v>
      </c>
      <c r="M50" s="29">
        <f>SQRT((D50*D50)+(H50*H50))</f>
        <v>7.0106352594057661E-2</v>
      </c>
      <c r="N50" s="16"/>
      <c r="O50" s="37">
        <f>POWER(2,-L50)</f>
        <v>1.427362448081722</v>
      </c>
      <c r="P50" s="28">
        <f>M50/SQRT((COUNT(C48:C50)+COUNT(G48:G50)/2))</f>
        <v>3.7473421720476331E-2</v>
      </c>
    </row>
    <row r="51" spans="2:16">
      <c r="B51" t="s">
        <v>23</v>
      </c>
      <c r="C51"/>
      <c r="D51" s="12"/>
      <c r="E51" s="9"/>
      <c r="F51" s="9"/>
      <c r="G51" s="32">
        <v>17.916999816894531</v>
      </c>
      <c r="I51" s="9"/>
      <c r="J51" s="9"/>
      <c r="K51" s="9"/>
      <c r="L51" s="9"/>
      <c r="M51" s="9"/>
      <c r="N51" s="9"/>
      <c r="O51" s="36"/>
    </row>
    <row r="52" spans="2:16">
      <c r="B52" t="s">
        <v>23</v>
      </c>
      <c r="C52">
        <v>23.219850000000001</v>
      </c>
      <c r="D52" s="11"/>
      <c r="E52" s="9"/>
      <c r="F52" s="9"/>
      <c r="G52" s="32">
        <v>18.061000823974609</v>
      </c>
      <c r="H52" s="11"/>
      <c r="I52" s="9"/>
      <c r="J52" s="9"/>
      <c r="K52" s="9"/>
      <c r="L52" s="9"/>
      <c r="M52" s="9"/>
      <c r="N52" s="9"/>
      <c r="O52" s="36"/>
    </row>
    <row r="53" spans="2:16" ht="15.75">
      <c r="B53" t="s">
        <v>23</v>
      </c>
      <c r="C53">
        <v>23.150044999999999</v>
      </c>
      <c r="D53" s="5">
        <f>STDEV(C51:C53)</f>
        <v>4.9359588860728602E-2</v>
      </c>
      <c r="E53" s="1">
        <f>AVERAGE(C51:C53)</f>
        <v>23.1849475</v>
      </c>
      <c r="F53" s="9"/>
      <c r="G53" s="32">
        <v>18.187999725341797</v>
      </c>
      <c r="H53" s="4">
        <f>STDEV(G51:G53)</f>
        <v>0.13558881552132904</v>
      </c>
      <c r="I53" s="1">
        <f>AVERAGE(G51:G53)</f>
        <v>18.055333455403645</v>
      </c>
      <c r="J53" s="9"/>
      <c r="K53" s="1">
        <f>E53-I53</f>
        <v>5.1296140445963552</v>
      </c>
      <c r="L53" s="1">
        <f>K53-$K$7</f>
        <v>0.11603514886474819</v>
      </c>
      <c r="M53" s="29">
        <f>SQRT((D53*D53)+(H53*H53))</f>
        <v>0.14429378332754728</v>
      </c>
      <c r="N53" s="16"/>
      <c r="O53" s="37">
        <f>POWER(2,-L53)</f>
        <v>0.92272001184180175</v>
      </c>
      <c r="P53" s="28">
        <f>M53/SQRT((COUNT(C51:C53)+COUNT(G51:G53)/2))</f>
        <v>7.7128271464725118E-2</v>
      </c>
    </row>
    <row r="54" spans="2:16">
      <c r="B54" t="s">
        <v>24</v>
      </c>
      <c r="C54">
        <v>23.023137999999999</v>
      </c>
      <c r="D54" s="12"/>
      <c r="E54" s="9"/>
      <c r="F54" s="9"/>
      <c r="G54" s="32">
        <v>17.055000305175781</v>
      </c>
      <c r="I54" s="9"/>
      <c r="J54" s="9"/>
      <c r="K54" s="9"/>
      <c r="L54" s="9"/>
      <c r="M54" s="9"/>
      <c r="N54" s="9"/>
      <c r="O54" s="36"/>
    </row>
    <row r="55" spans="2:16">
      <c r="B55" t="s">
        <v>24</v>
      </c>
      <c r="C55">
        <v>22.840122000000001</v>
      </c>
      <c r="D55" s="11"/>
      <c r="E55" s="9"/>
      <c r="F55" s="9"/>
      <c r="G55" s="32">
        <v>17.048999786376953</v>
      </c>
      <c r="H55" s="11"/>
      <c r="I55" s="9"/>
      <c r="J55" s="9"/>
      <c r="K55" s="9"/>
      <c r="L55" s="9"/>
      <c r="M55" s="9"/>
      <c r="N55" s="9"/>
      <c r="O55" s="36"/>
    </row>
    <row r="56" spans="2:16" ht="15.75">
      <c r="B56" t="s">
        <v>24</v>
      </c>
      <c r="C56">
        <v>22.941579999999998</v>
      </c>
      <c r="D56" s="5">
        <f>STDEV(C54:C56)</f>
        <v>9.1688139349281078E-2</v>
      </c>
      <c r="E56" s="1">
        <f>AVERAGE(C54:C56)</f>
        <v>22.934946666666665</v>
      </c>
      <c r="F56" s="9"/>
      <c r="G56" s="32">
        <v>17.099000930786133</v>
      </c>
      <c r="H56" s="4">
        <f>STDEV(G54:G56)</f>
        <v>2.7301330010901962E-2</v>
      </c>
      <c r="I56" s="1">
        <f>AVERAGE(G54:G56)</f>
        <v>17.067667007446289</v>
      </c>
      <c r="J56" s="9"/>
      <c r="K56" s="1">
        <f>E56-I56</f>
        <v>5.867279659220376</v>
      </c>
      <c r="L56" s="1">
        <f>K56-$K$7</f>
        <v>0.853700763488769</v>
      </c>
      <c r="M56" s="29">
        <f>SQRT((D56*D56)+(H56*H56))</f>
        <v>9.5666491091172354E-2</v>
      </c>
      <c r="N56" s="16"/>
      <c r="O56" s="37">
        <f>POWER(2,-L56)</f>
        <v>0.55336344049091157</v>
      </c>
      <c r="P56" s="28">
        <f>M56/SQRT((COUNT(C54:C56)+COUNT(G54:G56)/2))</f>
        <v>4.5097616388593609E-2</v>
      </c>
    </row>
    <row r="57" spans="2:16">
      <c r="B57" t="s">
        <v>25</v>
      </c>
      <c r="C57"/>
      <c r="D57" s="12"/>
      <c r="E57" s="9"/>
      <c r="F57" s="9"/>
      <c r="G57" s="32">
        <v>29.250999450683594</v>
      </c>
      <c r="I57" s="9"/>
      <c r="J57" s="9"/>
      <c r="K57" s="9"/>
      <c r="L57" s="9"/>
      <c r="M57" s="9"/>
      <c r="N57" s="9"/>
      <c r="O57" s="36"/>
    </row>
    <row r="58" spans="2:16">
      <c r="B58" t="s">
        <v>25</v>
      </c>
      <c r="C58">
        <v>31.283473999999998</v>
      </c>
      <c r="D58" s="11"/>
      <c r="E58" s="9"/>
      <c r="F58" s="9"/>
      <c r="G58" s="32">
        <v>29.259000778198242</v>
      </c>
      <c r="H58" s="11"/>
      <c r="I58" s="9"/>
      <c r="J58" s="9"/>
      <c r="K58" s="9"/>
      <c r="L58" s="9"/>
      <c r="M58" s="9"/>
      <c r="N58" s="9"/>
      <c r="O58" s="36"/>
    </row>
    <row r="59" spans="2:16" ht="15.75">
      <c r="B59" t="s">
        <v>25</v>
      </c>
      <c r="C59">
        <v>31.668365000000001</v>
      </c>
      <c r="D59" s="5">
        <f>STDEV(C57:C59)</f>
        <v>0.27215903611769149</v>
      </c>
      <c r="E59" s="1">
        <f>AVERAGE(C57:C59)</f>
        <v>31.4759195</v>
      </c>
      <c r="F59" s="9"/>
      <c r="G59" s="32">
        <v>29.163999557495117</v>
      </c>
      <c r="H59" s="4">
        <f>STDEV(G57:G59)</f>
        <v>5.2691293701911938E-2</v>
      </c>
      <c r="I59" s="1">
        <f>AVERAGE(G57:G59)</f>
        <v>29.224666595458984</v>
      </c>
      <c r="J59" s="9"/>
      <c r="K59" s="1">
        <f>E59-I59</f>
        <v>2.2512529045410155</v>
      </c>
      <c r="L59" s="1">
        <f>K59-$K$7</f>
        <v>-2.7623259911905915</v>
      </c>
      <c r="M59" s="29">
        <f>SQRT((D59*D59)+(H59*H59))</f>
        <v>0.27721275831478615</v>
      </c>
      <c r="N59" s="16"/>
      <c r="O59" s="37">
        <f>POWER(2,-L59)</f>
        <v>6.7848926573615049</v>
      </c>
      <c r="P59" s="28">
        <f>M59/SQRT((COUNT(C57:C59)+COUNT(G57:G59)/2))</f>
        <v>0.148176452122357</v>
      </c>
    </row>
    <row r="60" spans="2:16">
      <c r="B60" t="s">
        <v>26</v>
      </c>
      <c r="C60">
        <v>20.284061000000001</v>
      </c>
      <c r="D60" s="12"/>
      <c r="E60" s="9"/>
      <c r="F60" s="9"/>
      <c r="G60" s="32">
        <v>16.325000762939453</v>
      </c>
      <c r="I60" s="9"/>
      <c r="J60" s="9"/>
      <c r="K60" s="9"/>
      <c r="L60" s="9"/>
      <c r="M60" s="9"/>
      <c r="N60" s="9"/>
      <c r="O60" s="36"/>
    </row>
    <row r="61" spans="2:16">
      <c r="B61" t="s">
        <v>26</v>
      </c>
      <c r="C61">
        <v>20.388401000000002</v>
      </c>
      <c r="D61" s="11"/>
      <c r="E61" s="9"/>
      <c r="F61" s="9"/>
      <c r="G61" s="32">
        <v>16.319000244140625</v>
      </c>
      <c r="H61" s="11"/>
      <c r="I61" s="9"/>
      <c r="J61" s="9"/>
      <c r="K61" s="9"/>
      <c r="L61" s="9"/>
      <c r="M61" s="9"/>
      <c r="N61" s="9"/>
      <c r="O61" s="36"/>
    </row>
    <row r="62" spans="2:16" ht="15.75">
      <c r="B62" t="s">
        <v>26</v>
      </c>
      <c r="C62">
        <v>20.512978</v>
      </c>
      <c r="D62" s="5">
        <f>STDEV(C60:C62)</f>
        <v>0.11460748769750269</v>
      </c>
      <c r="E62" s="1">
        <f>AVERAGE(C60:C62)</f>
        <v>20.395146666666665</v>
      </c>
      <c r="F62" s="9"/>
      <c r="G62" s="32">
        <v>16.389999389648437</v>
      </c>
      <c r="H62" s="4">
        <f>STDEV(G60:G62)</f>
        <v>3.9373651009163728E-2</v>
      </c>
      <c r="I62" s="1">
        <f>AVERAGE(G60:G62)</f>
        <v>16.344666798909504</v>
      </c>
      <c r="J62" s="9"/>
      <c r="K62" s="1">
        <f>E62-I62</f>
        <v>4.0504798677571614</v>
      </c>
      <c r="L62" s="1">
        <f>K62-$K$7</f>
        <v>-0.96309902797444558</v>
      </c>
      <c r="M62" s="29">
        <f>SQRT((D62*D62)+(H62*H62))</f>
        <v>0.12118234454789464</v>
      </c>
      <c r="N62" s="16"/>
      <c r="O62" s="37">
        <f>POWER(2,-L62)</f>
        <v>1.9494930722691011</v>
      </c>
      <c r="P62" s="28">
        <f>M62/SQRT((COUNT(C60:C62)+COUNT(G60:G62)/2))</f>
        <v>5.7125905059933972E-2</v>
      </c>
    </row>
    <row r="63" spans="2:16">
      <c r="B63" t="s">
        <v>27</v>
      </c>
      <c r="C63">
        <v>23.538025000000001</v>
      </c>
      <c r="D63" s="12"/>
      <c r="E63" s="9"/>
      <c r="F63" s="9"/>
      <c r="G63" s="32">
        <v>18.239999771118164</v>
      </c>
      <c r="I63" s="9"/>
      <c r="J63" s="9"/>
      <c r="K63" s="9"/>
      <c r="L63" s="9"/>
      <c r="M63" s="9"/>
      <c r="N63" s="9"/>
      <c r="O63" s="36"/>
    </row>
    <row r="64" spans="2:16">
      <c r="B64" t="s">
        <v>27</v>
      </c>
      <c r="C64">
        <v>24.015872999999999</v>
      </c>
      <c r="D64" s="11"/>
      <c r="E64" s="9"/>
      <c r="F64" s="9"/>
      <c r="G64" s="32">
        <v>18.23900032043457</v>
      </c>
      <c r="H64" s="11"/>
      <c r="I64" s="9"/>
      <c r="J64" s="9"/>
      <c r="K64" s="9"/>
      <c r="L64" s="9"/>
      <c r="M64" s="9"/>
      <c r="N64" s="9"/>
      <c r="O64" s="36"/>
    </row>
    <row r="65" spans="2:16" ht="15.75">
      <c r="B65" t="s">
        <v>27</v>
      </c>
      <c r="C65">
        <v>23.431170000000002</v>
      </c>
      <c r="D65" s="5">
        <f>STDEV(C63:C65)</f>
        <v>0.3113503654343569</v>
      </c>
      <c r="E65" s="1">
        <f>AVERAGE(C63:C65)</f>
        <v>23.661689333333339</v>
      </c>
      <c r="F65" s="9"/>
      <c r="G65" s="32">
        <v>18.23699951171875</v>
      </c>
      <c r="H65" s="4">
        <f>STDEV(G63:G65)</f>
        <v>1.5277267234909834E-3</v>
      </c>
      <c r="I65" s="1">
        <f>AVERAGE(G63:G65)</f>
        <v>18.238666534423828</v>
      </c>
      <c r="J65" s="9"/>
      <c r="K65" s="1">
        <f>E65-I65</f>
        <v>5.4230227989095106</v>
      </c>
      <c r="L65" s="1">
        <f>K65-$K$7</f>
        <v>0.40944390317790358</v>
      </c>
      <c r="M65" s="29">
        <f>SQRT((D65*D65)+(H65*H65))</f>
        <v>0.31135411351875419</v>
      </c>
      <c r="N65" s="16"/>
      <c r="O65" s="37">
        <f>POWER(2,-L65)</f>
        <v>0.752913533529879</v>
      </c>
      <c r="P65" s="28">
        <f>M65/SQRT((COUNT(C63:C65)+COUNT(G63:G65)/2))</f>
        <v>0.14677373667962482</v>
      </c>
    </row>
    <row r="66" spans="2:16">
      <c r="B66" t="s">
        <v>28</v>
      </c>
      <c r="C66">
        <v>20.768115999999999</v>
      </c>
      <c r="D66" s="12"/>
      <c r="E66" s="9"/>
      <c r="F66" s="9"/>
      <c r="G66" s="32">
        <v>15.857000350952148</v>
      </c>
      <c r="I66" s="9"/>
      <c r="J66" s="9"/>
      <c r="K66" s="9"/>
      <c r="L66" s="9"/>
      <c r="M66" s="9"/>
      <c r="N66" s="9"/>
      <c r="O66" s="36"/>
    </row>
    <row r="67" spans="2:16">
      <c r="B67" t="s">
        <v>28</v>
      </c>
      <c r="C67">
        <v>20.87696</v>
      </c>
      <c r="D67" s="11"/>
      <c r="E67" s="9"/>
      <c r="F67" s="9"/>
      <c r="G67" s="32">
        <v>15.913999557495117</v>
      </c>
      <c r="H67" s="11"/>
      <c r="I67" s="9"/>
      <c r="J67" s="9"/>
      <c r="K67" s="9"/>
      <c r="L67" s="9"/>
      <c r="M67" s="9"/>
      <c r="N67" s="9"/>
      <c r="O67" s="36"/>
    </row>
    <row r="68" spans="2:16" ht="15.75">
      <c r="B68" t="s">
        <v>28</v>
      </c>
      <c r="C68">
        <v>20.916305999999999</v>
      </c>
      <c r="D68" s="5">
        <f>STDEV(C66:C68)</f>
        <v>7.6763055515006728E-2</v>
      </c>
      <c r="E68" s="1">
        <f>AVERAGE(C66:C68)</f>
        <v>20.853794000000001</v>
      </c>
      <c r="F68" s="9"/>
      <c r="G68" s="32">
        <v>15.883000373840332</v>
      </c>
      <c r="H68" s="4">
        <f>STDEV(G66:G68)</f>
        <v>2.8536117827463209E-2</v>
      </c>
      <c r="I68" s="1">
        <f>AVERAGE(G66:G68)</f>
        <v>15.884666760762533</v>
      </c>
      <c r="J68" s="9"/>
      <c r="K68" s="1">
        <f>E68-I68</f>
        <v>4.9691272392374675</v>
      </c>
      <c r="L68" s="1">
        <f>K68-$K$7</f>
        <v>-4.4451656494139513E-2</v>
      </c>
      <c r="M68" s="29">
        <f>SQRT((D68*D68)+(H68*H68))</f>
        <v>8.1895523153972638E-2</v>
      </c>
      <c r="N68" s="16"/>
      <c r="O68" s="37">
        <f>POWER(2,-L68)</f>
        <v>1.0312911288267472</v>
      </c>
      <c r="P68" s="28">
        <f>M68/SQRT((COUNT(C66:C68)+COUNT(G66:G68)/2))</f>
        <v>3.8605919847329313E-2</v>
      </c>
    </row>
    <row r="69" spans="2:16">
      <c r="B69" t="s">
        <v>29</v>
      </c>
      <c r="C69">
        <v>24.507479</v>
      </c>
      <c r="D69" s="12"/>
      <c r="E69" s="9"/>
      <c r="F69" s="9"/>
      <c r="G69" s="32">
        <v>18.743999481201172</v>
      </c>
      <c r="I69" s="9"/>
      <c r="J69" s="9"/>
      <c r="K69" s="9"/>
      <c r="L69" s="9"/>
      <c r="M69" s="9"/>
      <c r="N69" s="9"/>
      <c r="O69" s="36"/>
    </row>
    <row r="70" spans="2:16">
      <c r="B70" t="s">
        <v>29</v>
      </c>
      <c r="C70">
        <v>24.530964000000001</v>
      </c>
      <c r="D70" s="11"/>
      <c r="E70" s="9"/>
      <c r="F70" s="9"/>
      <c r="G70" s="32">
        <v>18.677000045776367</v>
      </c>
      <c r="H70" s="11"/>
      <c r="I70" s="9"/>
      <c r="J70" s="9"/>
      <c r="K70" s="9"/>
      <c r="L70" s="9"/>
      <c r="M70" s="9"/>
      <c r="N70" s="9"/>
      <c r="O70" s="36"/>
    </row>
    <row r="71" spans="2:16" ht="15.75">
      <c r="B71" t="s">
        <v>29</v>
      </c>
      <c r="C71"/>
      <c r="D71" s="5">
        <f>STDEV(C69:C71)</f>
        <v>1.6606402756166681E-2</v>
      </c>
      <c r="E71" s="1">
        <f>AVERAGE(C69:C71)</f>
        <v>24.5192215</v>
      </c>
      <c r="F71" s="9"/>
      <c r="G71" s="32">
        <v>18.709999084472656</v>
      </c>
      <c r="H71" s="4">
        <f>STDEV(G69:G71)</f>
        <v>3.3500964861274796E-2</v>
      </c>
      <c r="I71" s="1">
        <f>AVERAGE(G69:G71)</f>
        <v>18.710332870483398</v>
      </c>
      <c r="J71" s="9"/>
      <c r="K71" s="1">
        <f>E71-I71</f>
        <v>5.808888629516602</v>
      </c>
      <c r="L71" s="1">
        <f>K71-$K$7</f>
        <v>0.79530973378499503</v>
      </c>
      <c r="M71" s="29">
        <f>SQRT((D71*D71)+(H71*H71))</f>
        <v>3.7391005056515783E-2</v>
      </c>
      <c r="N71" s="16"/>
      <c r="O71" s="37">
        <f>POWER(2,-L71)</f>
        <v>0.57621945093120808</v>
      </c>
      <c r="P71" s="28">
        <f>M71/SQRT((COUNT(C69:C71)+COUNT(G69:G71)/2))</f>
        <v>1.9986332895516296E-2</v>
      </c>
    </row>
    <row r="72" spans="2:16">
      <c r="B72" t="s">
        <v>30</v>
      </c>
      <c r="C72"/>
      <c r="D72" s="12"/>
      <c r="E72" s="9"/>
      <c r="F72" s="9"/>
      <c r="G72" s="32">
        <v>20.995000839233398</v>
      </c>
      <c r="I72" s="9"/>
      <c r="J72" s="9"/>
      <c r="K72" s="9"/>
      <c r="L72" s="9"/>
      <c r="M72" s="9"/>
      <c r="N72" s="9"/>
      <c r="O72" s="36"/>
    </row>
    <row r="73" spans="2:16">
      <c r="B73" t="s">
        <v>30</v>
      </c>
      <c r="C73">
        <v>29.158643999999999</v>
      </c>
      <c r="D73" s="11"/>
      <c r="E73" s="9"/>
      <c r="F73" s="9"/>
      <c r="G73" s="32">
        <v>20.958000183105469</v>
      </c>
      <c r="H73" s="11"/>
      <c r="I73" s="9"/>
      <c r="J73" s="9"/>
      <c r="K73" s="9"/>
      <c r="L73" s="9"/>
      <c r="M73" s="9"/>
      <c r="N73" s="9"/>
      <c r="O73" s="36"/>
    </row>
    <row r="74" spans="2:16" ht="15.75">
      <c r="B74" t="s">
        <v>30</v>
      </c>
      <c r="C74">
        <v>28.916267000000001</v>
      </c>
      <c r="D74" s="5">
        <f>STDEV(C72:C74)</f>
        <v>0.17138642030330845</v>
      </c>
      <c r="E74" s="1">
        <f>AVERAGE(C72:C74)</f>
        <v>29.0374555</v>
      </c>
      <c r="F74" s="9"/>
      <c r="G74" s="32">
        <v>21.034000396728516</v>
      </c>
      <c r="H74" s="4">
        <f>STDEV(G72:G74)</f>
        <v>3.8004487694352211E-2</v>
      </c>
      <c r="I74" s="1">
        <f>AVERAGE(G72:G74)</f>
        <v>20.995667139689129</v>
      </c>
      <c r="J74" s="9"/>
      <c r="K74" s="1">
        <f>E74-I74</f>
        <v>8.0417883603108713</v>
      </c>
      <c r="L74" s="1">
        <f>K74-$K$7</f>
        <v>3.0282094645792643</v>
      </c>
      <c r="M74" s="29">
        <f>SQRT((D74*D74)+(H74*H74))</f>
        <v>0.17554955468269484</v>
      </c>
      <c r="N74" s="16"/>
      <c r="O74" s="37">
        <f>POWER(2,-L74)</f>
        <v>0.12257957690439805</v>
      </c>
      <c r="P74" s="28">
        <f>M74/SQRT((COUNT(C72:C74)+COUNT(G72:G74)/2))</f>
        <v>9.3835184003340164E-2</v>
      </c>
    </row>
    <row r="75" spans="2:16">
      <c r="B75" t="s">
        <v>31</v>
      </c>
      <c r="C75">
        <v>23.469373999999998</v>
      </c>
      <c r="D75" s="12"/>
      <c r="E75" s="9"/>
      <c r="F75" s="9"/>
      <c r="G75" s="32">
        <v>18.180999755859375</v>
      </c>
      <c r="I75" s="9"/>
      <c r="J75" s="9"/>
      <c r="K75" s="9"/>
      <c r="L75" s="9"/>
      <c r="M75" s="9"/>
      <c r="N75" s="9"/>
      <c r="O75" s="36"/>
    </row>
    <row r="76" spans="2:16">
      <c r="B76" t="s">
        <v>31</v>
      </c>
      <c r="C76">
        <v>23.909807000000001</v>
      </c>
      <c r="D76" s="11"/>
      <c r="E76" s="9"/>
      <c r="F76" s="9"/>
      <c r="G76" s="32">
        <v>18.25</v>
      </c>
      <c r="H76" s="11"/>
      <c r="I76" s="9"/>
      <c r="J76" s="9"/>
      <c r="K76" s="9"/>
      <c r="L76" s="9"/>
      <c r="M76" s="9"/>
      <c r="N76" s="9"/>
      <c r="O76" s="36"/>
    </row>
    <row r="77" spans="2:16" ht="15.75">
      <c r="B77" t="s">
        <v>31</v>
      </c>
      <c r="C77">
        <v>23.932690000000001</v>
      </c>
      <c r="D77" s="5">
        <f>STDEV(C75:C77)</f>
        <v>0.26114063102554941</v>
      </c>
      <c r="E77" s="1">
        <f>AVERAGE(C75:C77)</f>
        <v>23.770623666666665</v>
      </c>
      <c r="F77" s="9"/>
      <c r="G77" s="32">
        <v>18.284000396728516</v>
      </c>
      <c r="H77" s="4">
        <f>STDEV(G75:G77)</f>
        <v>5.2482048817692563E-2</v>
      </c>
      <c r="I77" s="1">
        <f>AVERAGE(G75:G77)</f>
        <v>18.238333384195965</v>
      </c>
      <c r="J77" s="9"/>
      <c r="K77" s="1">
        <f>E77-I77</f>
        <v>5.5322902824707008</v>
      </c>
      <c r="L77" s="1">
        <f>K77-$K$7</f>
        <v>0.51871138673909378</v>
      </c>
      <c r="M77" s="29">
        <f>SQRT((D77*D77)+(H77*H77))</f>
        <v>0.26636214937660491</v>
      </c>
      <c r="N77" s="16"/>
      <c r="O77" s="37">
        <f>POWER(2,-L77)</f>
        <v>0.69799500301998796</v>
      </c>
      <c r="P77" s="28">
        <f>M77/SQRT((COUNT(C75:C77)+COUNT(G75:G77)/2))</f>
        <v>0.12556432138374765</v>
      </c>
    </row>
    <row r="78" spans="2:16">
      <c r="B78" t="s">
        <v>32</v>
      </c>
      <c r="C78"/>
      <c r="D78" s="12"/>
      <c r="E78" s="9"/>
      <c r="F78" s="9"/>
      <c r="G78" s="32">
        <v>18.732000350952148</v>
      </c>
      <c r="I78" s="9"/>
      <c r="J78" s="9"/>
      <c r="K78" s="9"/>
      <c r="L78" s="9"/>
      <c r="M78" s="9"/>
      <c r="N78" s="9"/>
      <c r="O78" s="36"/>
    </row>
    <row r="79" spans="2:16">
      <c r="B79" t="s">
        <v>32</v>
      </c>
      <c r="C79">
        <v>23.742930999999999</v>
      </c>
      <c r="D79" s="11"/>
      <c r="E79" s="9"/>
      <c r="F79" s="9"/>
      <c r="G79" s="32">
        <v>18.843000411987305</v>
      </c>
      <c r="H79" s="11"/>
      <c r="I79" s="9"/>
      <c r="J79" s="9"/>
      <c r="K79" s="9"/>
      <c r="L79" s="9"/>
      <c r="M79" s="9"/>
      <c r="N79" s="9"/>
      <c r="O79" s="36"/>
    </row>
    <row r="80" spans="2:16" ht="15.75">
      <c r="B80" t="s">
        <v>32</v>
      </c>
      <c r="C80">
        <v>23.51885</v>
      </c>
      <c r="D80" s="5">
        <f>STDEV(C78:C80)</f>
        <v>0.15844919463487175</v>
      </c>
      <c r="E80" s="1">
        <f>AVERAGE(C78:C80)</f>
        <v>23.6308905</v>
      </c>
      <c r="F80" s="9"/>
      <c r="G80" s="32">
        <v>18.742000579833984</v>
      </c>
      <c r="H80" s="4">
        <f>STDEV(G78:G80)</f>
        <v>6.1403018685968522E-2</v>
      </c>
      <c r="I80" s="1">
        <f>AVERAGE(G78:G80)</f>
        <v>18.77233378092448</v>
      </c>
      <c r="J80" s="9"/>
      <c r="K80" s="1">
        <f>E80-I80</f>
        <v>4.8585567190755192</v>
      </c>
      <c r="L80" s="1">
        <f>K80-$K$7</f>
        <v>-0.15502217665608775</v>
      </c>
      <c r="M80" s="29">
        <f>SQRT((D80*D80)+(H80*H80))</f>
        <v>0.16993080351775211</v>
      </c>
      <c r="N80" s="16"/>
      <c r="O80" s="37">
        <f>POWER(2,-L80)</f>
        <v>1.1134387335284468</v>
      </c>
      <c r="P80" s="28">
        <f>M80/SQRT((COUNT(C78:C80)+COUNT(G78:G80)/2))</f>
        <v>9.0831835174661202E-2</v>
      </c>
    </row>
    <row r="81" spans="2:16">
      <c r="B81" t="s">
        <v>33</v>
      </c>
      <c r="C81">
        <v>23.453066</v>
      </c>
      <c r="D81" s="12"/>
      <c r="E81" s="9"/>
      <c r="F81" s="9"/>
      <c r="G81" s="32">
        <v>18.788000106811523</v>
      </c>
      <c r="I81" s="9"/>
      <c r="J81" s="9"/>
      <c r="K81" s="9"/>
      <c r="L81" s="9"/>
      <c r="M81" s="9"/>
      <c r="N81" s="9"/>
      <c r="O81" s="36"/>
    </row>
    <row r="82" spans="2:16">
      <c r="B82" t="s">
        <v>33</v>
      </c>
      <c r="C82">
        <v>23.820671000000001</v>
      </c>
      <c r="D82" s="11"/>
      <c r="E82" s="9"/>
      <c r="F82" s="9"/>
      <c r="G82" s="32">
        <v>18.947999954223633</v>
      </c>
      <c r="H82" s="11"/>
      <c r="I82" s="9"/>
      <c r="J82" s="9"/>
      <c r="K82" s="9"/>
      <c r="L82" s="9"/>
      <c r="M82" s="9"/>
      <c r="N82" s="9"/>
      <c r="O82" s="36"/>
    </row>
    <row r="83" spans="2:16" ht="15.75">
      <c r="B83" t="s">
        <v>33</v>
      </c>
      <c r="C83">
        <v>23.704014000000001</v>
      </c>
      <c r="D83" s="5">
        <f>STDEV(C81:C83)</f>
        <v>0.18784620942787303</v>
      </c>
      <c r="E83" s="1">
        <f>AVERAGE(C81:C83)</f>
        <v>23.659250333333333</v>
      </c>
      <c r="F83" s="9"/>
      <c r="G83" s="32">
        <v>18.638999938964844</v>
      </c>
      <c r="H83" s="4">
        <f>STDEV(G81:G83)</f>
        <v>0.15453263442845777</v>
      </c>
      <c r="I83" s="1">
        <f>AVERAGE(G81:G83)</f>
        <v>18.791666666666668</v>
      </c>
      <c r="J83" s="9"/>
      <c r="K83" s="1">
        <f>E83-I83</f>
        <v>4.8675836666666648</v>
      </c>
      <c r="L83" s="1">
        <f>K83-$K$7</f>
        <v>-0.14599522906494222</v>
      </c>
      <c r="M83" s="29">
        <f>SQRT((D83*D83)+(H83*H83))</f>
        <v>0.24324171825535953</v>
      </c>
      <c r="N83" s="16"/>
      <c r="O83" s="37">
        <f>POWER(2,-L83)</f>
        <v>1.1064936939556322</v>
      </c>
      <c r="P83" s="28">
        <f>M83/SQRT((COUNT(C81:C83)+COUNT(G81:G83)/2))</f>
        <v>0.11466524563055491</v>
      </c>
    </row>
    <row r="84" spans="2:16">
      <c r="B84" t="s">
        <v>34</v>
      </c>
      <c r="C84">
        <v>22.827259999999999</v>
      </c>
      <c r="D84" s="12"/>
      <c r="E84" s="9"/>
      <c r="F84" s="9"/>
      <c r="G84" s="32">
        <v>17.242000579833984</v>
      </c>
      <c r="I84" s="9"/>
      <c r="J84" s="9"/>
      <c r="K84" s="9"/>
      <c r="L84" s="9"/>
      <c r="M84" s="9"/>
      <c r="N84" s="9"/>
      <c r="O84" s="36"/>
    </row>
    <row r="85" spans="2:16">
      <c r="B85" t="s">
        <v>34</v>
      </c>
      <c r="C85">
        <v>22.829492999999999</v>
      </c>
      <c r="D85" s="11"/>
      <c r="E85" s="9"/>
      <c r="F85" s="9"/>
      <c r="G85" s="32">
        <v>17.23900032043457</v>
      </c>
      <c r="H85" s="11"/>
      <c r="I85" s="9"/>
      <c r="J85" s="9"/>
      <c r="K85" s="9"/>
      <c r="L85" s="9"/>
      <c r="M85" s="9"/>
      <c r="N85" s="9"/>
      <c r="O85" s="36"/>
    </row>
    <row r="86" spans="2:16" ht="15.75">
      <c r="B86" t="s">
        <v>34</v>
      </c>
      <c r="C86">
        <v>22.86769</v>
      </c>
      <c r="D86" s="5">
        <f>STDEV(C84:C86)</f>
        <v>2.2725103586122817E-2</v>
      </c>
      <c r="E86" s="1">
        <f>AVERAGE(C84:C86)</f>
        <v>22.841480999999998</v>
      </c>
      <c r="F86" s="9"/>
      <c r="G86" s="32"/>
      <c r="H86" s="4">
        <f>STDEV(G84:G86)</f>
        <v>2.121503766644362E-3</v>
      </c>
      <c r="I86" s="1">
        <f>AVERAGE(G84:G86)</f>
        <v>17.240500450134277</v>
      </c>
      <c r="J86" s="9"/>
      <c r="K86" s="1">
        <f>E86-I86</f>
        <v>5.6009805498657208</v>
      </c>
      <c r="L86" s="1">
        <f>K86-$K$7</f>
        <v>0.58740165413411383</v>
      </c>
      <c r="M86" s="29">
        <f>SQRT((D86*D86)+(H86*H86))</f>
        <v>2.2823915335277126E-2</v>
      </c>
      <c r="N86" s="16"/>
      <c r="O86" s="37">
        <f>POWER(2,-L86)</f>
        <v>0.6655404907359892</v>
      </c>
      <c r="P86" s="28">
        <f>M86/SQRT((COUNT(C84:C86)+COUNT(G84:G86)/2))</f>
        <v>1.1411957667638563E-2</v>
      </c>
    </row>
    <row r="87" spans="2:16">
      <c r="B87" t="s">
        <v>35</v>
      </c>
      <c r="C87">
        <v>32.515106000000003</v>
      </c>
      <c r="D87" s="12"/>
      <c r="E87" s="9"/>
      <c r="F87" s="9"/>
      <c r="G87" s="32">
        <v>31.420000076293945</v>
      </c>
      <c r="I87" s="9"/>
      <c r="J87" s="9"/>
      <c r="K87" s="9"/>
      <c r="L87" s="9"/>
      <c r="M87" s="9"/>
      <c r="N87" s="9"/>
      <c r="O87" s="36"/>
    </row>
    <row r="88" spans="2:16">
      <c r="B88" t="s">
        <v>35</v>
      </c>
      <c r="C88" t="s">
        <v>79</v>
      </c>
      <c r="D88" s="11"/>
      <c r="E88" s="9"/>
      <c r="F88" s="9"/>
      <c r="G88" s="32">
        <v>30.76300048828125</v>
      </c>
      <c r="H88" s="11"/>
      <c r="I88" s="9"/>
      <c r="J88" s="9"/>
      <c r="K88" s="9"/>
      <c r="L88" s="9"/>
      <c r="M88" s="9"/>
      <c r="N88" s="9"/>
      <c r="O88" s="36"/>
    </row>
    <row r="89" spans="2:16" ht="15.75">
      <c r="B89" t="s">
        <v>35</v>
      </c>
      <c r="C89" t="s">
        <v>79</v>
      </c>
      <c r="D89" s="5" t="e">
        <f>STDEV(C87:C89)</f>
        <v>#DIV/0!</v>
      </c>
      <c r="E89" s="1">
        <f>AVERAGE(C87:C89)</f>
        <v>32.515106000000003</v>
      </c>
      <c r="F89" s="9"/>
      <c r="G89" s="32">
        <v>34.949001312255859</v>
      </c>
      <c r="H89" s="4">
        <f>STDEV(G87:G89)</f>
        <v>2.2512256321237261</v>
      </c>
      <c r="I89" s="1">
        <f>AVERAGE(G87:G89)</f>
        <v>32.377333958943687</v>
      </c>
      <c r="J89" s="9"/>
      <c r="K89" s="1">
        <f>E89-I89</f>
        <v>0.13777204105631569</v>
      </c>
      <c r="L89" s="1">
        <f>K89-$K$7</f>
        <v>-4.8758068546752913</v>
      </c>
      <c r="M89" s="29" t="e">
        <f>SQRT((D89*D89)+(H89*H89))</f>
        <v>#DIV/0!</v>
      </c>
      <c r="N89" s="16"/>
      <c r="O89" s="42">
        <f>POWER(2,-L89)</f>
        <v>29.360545235727095</v>
      </c>
      <c r="P89" s="28" t="e">
        <f>M89/SQRT((COUNT(C87:C89)+COUNT(G87:G89)/2))</f>
        <v>#DIV/0!</v>
      </c>
    </row>
    <row r="90" spans="2:16">
      <c r="B90" t="s">
        <v>36</v>
      </c>
      <c r="C90">
        <v>31.142672999999998</v>
      </c>
      <c r="D90" s="12"/>
      <c r="E90" s="9"/>
      <c r="F90" s="9"/>
      <c r="G90" s="32">
        <v>29.850000381469727</v>
      </c>
      <c r="I90" s="9"/>
      <c r="J90" s="9"/>
      <c r="K90" s="9"/>
      <c r="L90" s="9"/>
      <c r="M90" s="9"/>
      <c r="N90" s="9"/>
      <c r="O90" s="36"/>
    </row>
    <row r="91" spans="2:16">
      <c r="B91" t="s">
        <v>36</v>
      </c>
      <c r="C91">
        <v>32.611396999999997</v>
      </c>
      <c r="D91" s="11"/>
      <c r="E91" s="9"/>
      <c r="F91" s="9"/>
      <c r="G91" s="32">
        <v>29.079000473022461</v>
      </c>
      <c r="H91" s="11"/>
      <c r="I91" s="9"/>
      <c r="J91" s="9"/>
      <c r="K91" s="9"/>
      <c r="L91" s="9"/>
      <c r="M91" s="9"/>
      <c r="N91" s="9"/>
      <c r="O91" s="36"/>
    </row>
    <row r="92" spans="2:16" ht="15.75">
      <c r="B92" t="s">
        <v>36</v>
      </c>
      <c r="C92" t="s">
        <v>79</v>
      </c>
      <c r="D92" s="5">
        <f>STDEV(C90:C92)</f>
        <v>1.0385447000913874</v>
      </c>
      <c r="E92" s="1">
        <f>AVERAGE(C90:C92)</f>
        <v>31.877034999999999</v>
      </c>
      <c r="F92" s="9"/>
      <c r="G92" s="32">
        <v>29.853000640869141</v>
      </c>
      <c r="H92" s="4">
        <f>STDEV(G90:G92)</f>
        <v>0.44600562780612035</v>
      </c>
      <c r="I92" s="1">
        <f>AVERAGE(G90:G92)</f>
        <v>29.594000498453777</v>
      </c>
      <c r="J92" s="9"/>
      <c r="K92" s="1">
        <f>E92-I92</f>
        <v>2.2830345015462221</v>
      </c>
      <c r="L92" s="1">
        <f>K92-$K$7</f>
        <v>-2.7305443941853849</v>
      </c>
      <c r="M92" s="29">
        <f>SQRT((D92*D92)+(H92*H92))</f>
        <v>1.1302637365334878</v>
      </c>
      <c r="N92" s="16"/>
      <c r="O92" s="42">
        <f>POWER(2,-L92)</f>
        <v>6.6370603575478491</v>
      </c>
      <c r="P92" s="28">
        <f>M92/SQRT((COUNT(C90:C92)+COUNT(G90:G92)/2))</f>
        <v>0.60415137982903433</v>
      </c>
    </row>
    <row r="93" spans="2:16">
      <c r="B93" t="s">
        <v>37</v>
      </c>
      <c r="C93"/>
      <c r="D93" s="12"/>
      <c r="E93" s="9"/>
      <c r="F93" s="9"/>
      <c r="G93" s="32">
        <v>18.238000869750977</v>
      </c>
      <c r="I93" s="9"/>
      <c r="J93" s="9"/>
      <c r="K93" s="9"/>
      <c r="L93" s="9"/>
      <c r="M93" s="9"/>
      <c r="N93" s="9"/>
      <c r="O93" s="36"/>
    </row>
    <row r="94" spans="2:16">
      <c r="B94" t="s">
        <v>37</v>
      </c>
      <c r="C94">
        <v>22.983946</v>
      </c>
      <c r="D94" s="11"/>
      <c r="E94" s="9"/>
      <c r="F94" s="9"/>
      <c r="G94" s="32">
        <v>18.260000228881836</v>
      </c>
      <c r="H94" s="11"/>
      <c r="I94" s="9"/>
      <c r="J94" s="9"/>
      <c r="K94" s="9"/>
      <c r="L94" s="9"/>
      <c r="M94" s="9"/>
      <c r="N94" s="9"/>
      <c r="O94" s="36"/>
    </row>
    <row r="95" spans="2:16" ht="15.75">
      <c r="B95" t="s">
        <v>37</v>
      </c>
      <c r="C95">
        <v>23.043163</v>
      </c>
      <c r="D95" s="5">
        <f>STDEV(C93:C95)</f>
        <v>4.1872742261523994E-2</v>
      </c>
      <c r="E95" s="1">
        <f>AVERAGE(C93:C95)</f>
        <v>23.013554499999998</v>
      </c>
      <c r="F95" s="9"/>
      <c r="G95" s="32">
        <v>18.256000518798828</v>
      </c>
      <c r="H95" s="4">
        <f>STDEV(G93:G95)</f>
        <v>1.1718623701630265E-2</v>
      </c>
      <c r="I95" s="1">
        <f>AVERAGE(G93:G95)</f>
        <v>18.251333872477215</v>
      </c>
      <c r="J95" s="9"/>
      <c r="K95" s="1">
        <f>E95-I95</f>
        <v>4.7622206275227832</v>
      </c>
      <c r="L95" s="1">
        <f>K95-$K$7</f>
        <v>-0.25135826820882379</v>
      </c>
      <c r="M95" s="29">
        <f>SQRT((D95*D95)+(H95*H95))</f>
        <v>4.348163619231029E-2</v>
      </c>
      <c r="N95" s="16"/>
      <c r="O95" s="37">
        <f>POWER(2,-L95)</f>
        <v>1.1903272566676275</v>
      </c>
      <c r="P95" s="28">
        <f>M95/SQRT((COUNT(C93:C95)+COUNT(G93:G95)/2))</f>
        <v>2.3241912178282136E-2</v>
      </c>
    </row>
    <row r="96" spans="2:16">
      <c r="B96" s="33" t="s">
        <v>38</v>
      </c>
      <c r="C96">
        <v>22.487873</v>
      </c>
      <c r="D96" s="12"/>
      <c r="E96" s="9"/>
      <c r="F96" s="9"/>
      <c r="G96" s="32">
        <v>17.336999893188477</v>
      </c>
      <c r="I96" s="9"/>
      <c r="J96" s="9"/>
      <c r="K96" s="9"/>
      <c r="L96" s="9"/>
      <c r="M96" s="9"/>
      <c r="N96" s="9"/>
      <c r="O96" s="36"/>
    </row>
    <row r="97" spans="2:16">
      <c r="B97" s="33" t="s">
        <v>38</v>
      </c>
      <c r="C97">
        <v>21.911037</v>
      </c>
      <c r="D97" s="11"/>
      <c r="E97" s="9"/>
      <c r="F97" s="9"/>
      <c r="G97" s="32">
        <v>17.35099983215332</v>
      </c>
      <c r="H97" s="11"/>
      <c r="I97" s="9"/>
      <c r="J97" s="9"/>
      <c r="K97" s="9"/>
      <c r="L97" s="9"/>
      <c r="M97" s="9"/>
      <c r="N97" s="9"/>
      <c r="O97" s="36"/>
    </row>
    <row r="98" spans="2:16" ht="15.75">
      <c r="B98" s="33" t="s">
        <v>38</v>
      </c>
      <c r="C98"/>
      <c r="D98" s="5">
        <f>STDEV(C96:C98)</f>
        <v>0.40788464723256557</v>
      </c>
      <c r="E98" s="1">
        <f>AVERAGE(C96:C98)</f>
        <v>22.199455</v>
      </c>
      <c r="F98" s="9"/>
      <c r="G98" s="32">
        <v>17.375</v>
      </c>
      <c r="H98" s="4">
        <f>STDEV(G96:G98)</f>
        <v>1.9218109798552586E-2</v>
      </c>
      <c r="I98" s="1">
        <f>AVERAGE(G96:G98)</f>
        <v>17.354333241780598</v>
      </c>
      <c r="J98" s="9"/>
      <c r="K98" s="1">
        <f>E98-I98</f>
        <v>4.8451217582194026</v>
      </c>
      <c r="L98" s="1">
        <f>K98-$K$7</f>
        <v>-0.16845713751220437</v>
      </c>
      <c r="M98" s="29">
        <f>SQRT((D98*D98)+(H98*H98))</f>
        <v>0.40833714157821072</v>
      </c>
      <c r="N98" s="16"/>
      <c r="O98" s="42">
        <f>POWER(2,-L98)</f>
        <v>1.1238559556375516</v>
      </c>
      <c r="P98" s="28">
        <f>M98/SQRT((COUNT(C96:C98)+COUNT(G96:G98)/2))</f>
        <v>0.21826538315432412</v>
      </c>
    </row>
    <row r="99" spans="2:16">
      <c r="B99" t="s">
        <v>39</v>
      </c>
      <c r="C99">
        <v>24.974913000000001</v>
      </c>
      <c r="D99" s="12"/>
      <c r="E99" s="9"/>
      <c r="F99" s="9"/>
      <c r="G99" s="32">
        <v>18.906999588012695</v>
      </c>
      <c r="I99" s="9"/>
      <c r="J99" s="9"/>
      <c r="K99" s="9"/>
      <c r="L99" s="9"/>
      <c r="M99" s="9"/>
      <c r="N99" s="9"/>
      <c r="O99" s="36"/>
    </row>
    <row r="100" spans="2:16">
      <c r="B100" t="s">
        <v>39</v>
      </c>
      <c r="C100">
        <v>24.858923000000001</v>
      </c>
      <c r="D100" s="11"/>
      <c r="E100" s="9"/>
      <c r="F100" s="9"/>
      <c r="G100" s="32">
        <v>18.979000091552734</v>
      </c>
      <c r="H100" s="11"/>
      <c r="I100" s="9"/>
      <c r="J100" s="9"/>
      <c r="K100" s="9"/>
      <c r="L100" s="9"/>
      <c r="M100" s="9"/>
      <c r="N100" s="9"/>
      <c r="O100" s="36"/>
    </row>
    <row r="101" spans="2:16" ht="15.75">
      <c r="B101" t="s">
        <v>39</v>
      </c>
      <c r="C101">
        <v>25.02319</v>
      </c>
      <c r="D101" s="5">
        <f>STDEV(C99:C101)</f>
        <v>8.4427479845130507E-2</v>
      </c>
      <c r="E101" s="1">
        <f>AVERAGE(C99:C101)</f>
        <v>24.952342000000002</v>
      </c>
      <c r="F101" s="9"/>
      <c r="G101" s="32">
        <v>18.951000213623047</v>
      </c>
      <c r="H101" s="4">
        <f>STDEV(G99:G101)</f>
        <v>3.6295364093776733E-2</v>
      </c>
      <c r="I101" s="1">
        <f>AVERAGE(G99:G101)</f>
        <v>18.945666631062824</v>
      </c>
      <c r="J101" s="9"/>
      <c r="K101" s="1">
        <f>E101-I101</f>
        <v>6.0066753689371772</v>
      </c>
      <c r="L101" s="1">
        <f>K101-$K$7</f>
        <v>0.99309647320557026</v>
      </c>
      <c r="M101" s="29">
        <f>SQRT((D101*D101)+(H101*H101))</f>
        <v>9.1898600684122145E-2</v>
      </c>
      <c r="N101" s="16"/>
      <c r="O101" s="37">
        <f>POWER(2,-L101)</f>
        <v>0.50239831364783516</v>
      </c>
      <c r="P101" s="28">
        <f>M101/SQRT((COUNT(C99:C101)+COUNT(G99:G101)/2))</f>
        <v>4.332141581686498E-2</v>
      </c>
    </row>
    <row r="102" spans="2:16">
      <c r="B102" t="s">
        <v>40</v>
      </c>
      <c r="C102">
        <v>22.802779999999998</v>
      </c>
      <c r="D102" s="12"/>
      <c r="E102" s="9"/>
      <c r="F102" s="9"/>
      <c r="G102" s="32">
        <v>17.632999420166016</v>
      </c>
      <c r="I102" s="9"/>
      <c r="J102" s="9"/>
      <c r="K102" s="9"/>
      <c r="L102" s="9"/>
      <c r="M102" s="9"/>
      <c r="N102" s="9"/>
      <c r="O102" s="36"/>
    </row>
    <row r="103" spans="2:16">
      <c r="B103" t="s">
        <v>40</v>
      </c>
      <c r="C103">
        <v>23.059010000000001</v>
      </c>
      <c r="D103" s="11"/>
      <c r="E103" s="9"/>
      <c r="F103" s="9"/>
      <c r="G103" s="32">
        <v>17.665000915527344</v>
      </c>
      <c r="H103" s="11"/>
      <c r="I103" s="9"/>
      <c r="J103" s="9"/>
      <c r="K103" s="9"/>
      <c r="L103" s="9"/>
      <c r="M103" s="9"/>
      <c r="N103" s="9"/>
      <c r="O103" s="36"/>
    </row>
    <row r="104" spans="2:16" ht="15.75">
      <c r="B104" t="s">
        <v>40</v>
      </c>
      <c r="C104">
        <v>22.806643000000001</v>
      </c>
      <c r="D104" s="5">
        <f>STDEV(C102:C104)</f>
        <v>0.14683201192632853</v>
      </c>
      <c r="E104" s="1">
        <f>AVERAGE(C102:C104)</f>
        <v>22.889477666666664</v>
      </c>
      <c r="F104" s="9"/>
      <c r="G104" s="32">
        <v>17.708999633789063</v>
      </c>
      <c r="H104" s="4">
        <f>STDEV(G102:G104)</f>
        <v>3.8157601655904184E-2</v>
      </c>
      <c r="I104" s="1">
        <f>AVERAGE(G102:G104)</f>
        <v>17.668999989827473</v>
      </c>
      <c r="J104" s="9"/>
      <c r="K104" s="1">
        <f>E104-I104</f>
        <v>5.2204776768391916</v>
      </c>
      <c r="L104" s="1">
        <f>K104-$K$7</f>
        <v>0.20689878110758464</v>
      </c>
      <c r="M104" s="29">
        <f>SQRT((D104*D104)+(H104*H104))</f>
        <v>0.15170907122009594</v>
      </c>
      <c r="N104" s="16"/>
      <c r="O104" s="37">
        <f>POWER(2,-L104)</f>
        <v>0.86639764037090927</v>
      </c>
      <c r="P104" s="28">
        <f>M104/SQRT((COUNT(C102:C104)+COUNT(G102:G104)/2))</f>
        <v>7.151634201816183E-2</v>
      </c>
    </row>
    <row r="105" spans="2:16">
      <c r="B105" t="s">
        <v>41</v>
      </c>
      <c r="C105">
        <v>24.153555000000001</v>
      </c>
      <c r="D105" s="12"/>
      <c r="E105" s="9"/>
      <c r="F105" s="9"/>
      <c r="G105" s="32">
        <v>18.833999633789063</v>
      </c>
      <c r="I105" s="9"/>
      <c r="J105" s="9"/>
      <c r="K105" s="9"/>
      <c r="L105" s="9"/>
      <c r="M105" s="9"/>
      <c r="N105" s="9"/>
      <c r="O105" s="36"/>
    </row>
    <row r="106" spans="2:16">
      <c r="B106" t="s">
        <v>41</v>
      </c>
      <c r="C106">
        <v>23.763134000000001</v>
      </c>
      <c r="D106" s="11"/>
      <c r="E106" s="9"/>
      <c r="F106" s="9"/>
      <c r="G106" s="32">
        <v>18.812000274658203</v>
      </c>
      <c r="H106" s="11"/>
      <c r="I106" s="9"/>
      <c r="J106" s="9"/>
      <c r="K106" s="9"/>
      <c r="L106" s="9"/>
      <c r="M106" s="9"/>
      <c r="N106" s="9"/>
      <c r="O106" s="36"/>
    </row>
    <row r="107" spans="2:16" ht="15.75">
      <c r="B107" t="s">
        <v>41</v>
      </c>
      <c r="C107">
        <v>24.11589</v>
      </c>
      <c r="D107" s="5">
        <f>STDEV(C105:C107)</f>
        <v>0.21536171317241404</v>
      </c>
      <c r="E107" s="1">
        <f>AVERAGE(C105:C107)</f>
        <v>24.010859666666665</v>
      </c>
      <c r="F107" s="9"/>
      <c r="G107" s="32">
        <v>18.794000625610352</v>
      </c>
      <c r="H107" s="4">
        <f>STDEV(G105:G107)</f>
        <v>2.0032805691726982E-2</v>
      </c>
      <c r="I107" s="1">
        <f>AVERAGE(G105:G107)</f>
        <v>18.813333511352539</v>
      </c>
      <c r="J107" s="9"/>
      <c r="K107" s="1">
        <f>E107-I107</f>
        <v>5.1975261553141259</v>
      </c>
      <c r="L107" s="1">
        <f>K107-$K$7</f>
        <v>0.1839472595825189</v>
      </c>
      <c r="M107" s="29">
        <f>SQRT((D107*D107)+(H107*H107))</f>
        <v>0.2162914256378177</v>
      </c>
      <c r="N107" s="16"/>
      <c r="O107" s="37">
        <f>POWER(2,-L107)</f>
        <v>0.88029119366715203</v>
      </c>
      <c r="P107" s="28">
        <f>M107/SQRT((COUNT(C105:C107)+COUNT(G105:G107)/2))</f>
        <v>0.10196075585400452</v>
      </c>
    </row>
    <row r="108" spans="2:16">
      <c r="B108" t="s">
        <v>42</v>
      </c>
      <c r="C108">
        <v>23.073886999999999</v>
      </c>
      <c r="D108" s="12"/>
      <c r="E108" s="9"/>
      <c r="F108" s="9"/>
      <c r="G108" s="32">
        <v>18.63599967956543</v>
      </c>
      <c r="I108" s="9"/>
      <c r="J108" s="9"/>
      <c r="K108" s="9"/>
      <c r="L108" s="9"/>
      <c r="M108" s="9"/>
      <c r="N108" s="9"/>
      <c r="O108" s="36"/>
    </row>
    <row r="109" spans="2:16">
      <c r="B109" t="s">
        <v>42</v>
      </c>
      <c r="C109">
        <v>22.964386000000001</v>
      </c>
      <c r="D109" s="11"/>
      <c r="E109" s="9"/>
      <c r="F109" s="9"/>
      <c r="G109" s="32">
        <v>18.670999526977539</v>
      </c>
      <c r="H109" s="11"/>
      <c r="I109" s="9"/>
      <c r="J109" s="9"/>
      <c r="K109" s="9"/>
      <c r="L109" s="9"/>
      <c r="M109" s="9"/>
      <c r="N109" s="9"/>
      <c r="O109" s="36"/>
    </row>
    <row r="110" spans="2:16" ht="15.75">
      <c r="B110" t="s">
        <v>42</v>
      </c>
      <c r="C110">
        <v>22.963017000000001</v>
      </c>
      <c r="D110" s="5">
        <f>STDEV(C108:C110)</f>
        <v>6.3619310566838699E-2</v>
      </c>
      <c r="E110" s="1">
        <f>AVERAGE(C108:C110)</f>
        <v>23.000430000000005</v>
      </c>
      <c r="F110" s="9"/>
      <c r="G110" s="32">
        <v>18.767000198364258</v>
      </c>
      <c r="H110" s="4">
        <f>STDEV(G108:G110)</f>
        <v>6.782606941180977E-2</v>
      </c>
      <c r="I110" s="1">
        <f>AVERAGE(G108:G110)</f>
        <v>18.691333134969074</v>
      </c>
      <c r="J110" s="9"/>
      <c r="K110" s="1">
        <f>E110-I110</f>
        <v>4.3090968650309307</v>
      </c>
      <c r="L110" s="1">
        <f>K110-$K$7</f>
        <v>-0.70448203070067628</v>
      </c>
      <c r="M110" s="29">
        <f>SQRT((D110*D110)+(H110*H110))</f>
        <v>9.2993507132785938E-2</v>
      </c>
      <c r="N110" s="16"/>
      <c r="O110" s="37">
        <f>POWER(2,-L110)</f>
        <v>1.6295595007142174</v>
      </c>
      <c r="P110" s="28">
        <f>M110/SQRT((COUNT(C108:C110)+COUNT(G108:G110)/2))</f>
        <v>4.3837559666608343E-2</v>
      </c>
    </row>
    <row r="111" spans="2:16">
      <c r="B111" t="s">
        <v>43</v>
      </c>
      <c r="C111">
        <v>26.319727</v>
      </c>
      <c r="D111" s="12"/>
      <c r="E111" s="9"/>
      <c r="F111" s="9"/>
      <c r="G111" s="32">
        <v>21.291000366210937</v>
      </c>
      <c r="I111" s="9"/>
      <c r="J111" s="9"/>
      <c r="K111" s="9"/>
      <c r="L111" s="9"/>
      <c r="M111" s="9"/>
      <c r="N111" s="9"/>
      <c r="O111" s="36"/>
    </row>
    <row r="112" spans="2:16">
      <c r="B112" t="s">
        <v>43</v>
      </c>
      <c r="C112">
        <v>26.244484</v>
      </c>
      <c r="D112" s="11"/>
      <c r="E112" s="9"/>
      <c r="F112" s="9"/>
      <c r="G112" s="32">
        <v>21.361000061035156</v>
      </c>
      <c r="H112" s="11"/>
      <c r="I112" s="9"/>
      <c r="J112" s="9"/>
      <c r="K112" s="9"/>
      <c r="L112" s="9"/>
      <c r="M112" s="9"/>
      <c r="N112" s="9"/>
      <c r="O112" s="36"/>
    </row>
    <row r="113" spans="2:16" ht="15.75">
      <c r="B113" t="s">
        <v>43</v>
      </c>
      <c r="C113">
        <v>26.393307</v>
      </c>
      <c r="D113" s="5">
        <f>STDEV(C111:C113)</f>
        <v>7.4413048562287407E-2</v>
      </c>
      <c r="E113" s="1">
        <f>AVERAGE(C111:C113)</f>
        <v>26.319172666666663</v>
      </c>
      <c r="F113" s="9"/>
      <c r="G113" s="32">
        <v>21.24799919128418</v>
      </c>
      <c r="H113" s="4">
        <f>STDEV(G111:G113)</f>
        <v>5.7035449334956807E-2</v>
      </c>
      <c r="I113" s="1">
        <f>AVERAGE(G111:G113)</f>
        <v>21.299999872843426</v>
      </c>
      <c r="J113" s="9"/>
      <c r="K113" s="1">
        <f>E113-I113</f>
        <v>5.0191727938232376</v>
      </c>
      <c r="L113" s="1">
        <f>K113-$K$7</f>
        <v>5.5938980916305781E-3</v>
      </c>
      <c r="M113" s="29">
        <f>SQRT((D113*D113)+(H113*H113))</f>
        <v>9.3756835895702925E-2</v>
      </c>
      <c r="N113" s="16"/>
      <c r="O113" s="37">
        <f>POWER(2,-L113)</f>
        <v>0.99613011269806917</v>
      </c>
      <c r="P113" s="28">
        <f>M113/SQRT((COUNT(C111:C113)+COUNT(G111:G113)/2))</f>
        <v>4.4197396296297237E-2</v>
      </c>
    </row>
    <row r="114" spans="2:16">
      <c r="B114" t="s">
        <v>44</v>
      </c>
      <c r="C114">
        <v>21.769404999999999</v>
      </c>
      <c r="D114" s="12"/>
      <c r="E114" s="9"/>
      <c r="F114" s="9"/>
      <c r="G114" s="32">
        <v>17.583000183105469</v>
      </c>
      <c r="I114" s="9"/>
      <c r="J114" s="9"/>
      <c r="K114" s="9"/>
      <c r="L114" s="9"/>
      <c r="M114" s="9"/>
      <c r="N114" s="9"/>
      <c r="O114" s="36"/>
    </row>
    <row r="115" spans="2:16">
      <c r="B115" t="s">
        <v>44</v>
      </c>
      <c r="C115">
        <v>21.886424999999999</v>
      </c>
      <c r="D115" s="11"/>
      <c r="E115" s="9"/>
      <c r="F115" s="9"/>
      <c r="G115" s="32">
        <v>17.770999908447266</v>
      </c>
      <c r="H115" s="11"/>
      <c r="I115" s="9"/>
      <c r="J115" s="9"/>
      <c r="K115" s="9"/>
      <c r="L115" s="9"/>
      <c r="M115" s="9"/>
      <c r="N115" s="9"/>
      <c r="O115" s="36"/>
    </row>
    <row r="116" spans="2:16" ht="15.75">
      <c r="B116" t="s">
        <v>44</v>
      </c>
      <c r="C116">
        <v>21.801414000000001</v>
      </c>
      <c r="D116" s="5">
        <f>STDEV(C114:C116)</f>
        <v>6.0477442905047689E-2</v>
      </c>
      <c r="E116" s="1">
        <f>AVERAGE(C114:C116)</f>
        <v>21.819081333333333</v>
      </c>
      <c r="F116" s="9"/>
      <c r="G116" s="32">
        <v>17.583000183105469</v>
      </c>
      <c r="H116" s="4">
        <f>STDEV(G114:G116)</f>
        <v>0.10854169203366212</v>
      </c>
      <c r="I116" s="1">
        <f>AVERAGE(G114:G116)</f>
        <v>17.645666758219402</v>
      </c>
      <c r="J116" s="9"/>
      <c r="K116" s="1">
        <f>E116-I116</f>
        <v>4.1734145751139309</v>
      </c>
      <c r="L116" s="1">
        <f>K116-$K$7</f>
        <v>-0.8401643206176761</v>
      </c>
      <c r="M116" s="29">
        <f>SQRT((D116*D116)+(H116*H116))</f>
        <v>0.12425304829203851</v>
      </c>
      <c r="N116" s="16"/>
      <c r="O116" s="37">
        <f>POWER(2,-L116)</f>
        <v>1.7902540372658795</v>
      </c>
      <c r="P116" s="28">
        <f>M116/SQRT((COUNT(C114:C116)+COUNT(G114:G116)/2))</f>
        <v>5.8573448686933337E-2</v>
      </c>
    </row>
    <row r="117" spans="2:16">
      <c r="B117" t="s">
        <v>45</v>
      </c>
      <c r="C117">
        <v>24.256730999999998</v>
      </c>
      <c r="D117" s="12"/>
      <c r="E117" s="9"/>
      <c r="F117" s="9"/>
      <c r="G117" s="32">
        <v>18.804000854492188</v>
      </c>
      <c r="I117" s="9"/>
      <c r="J117" s="9"/>
      <c r="K117" s="9"/>
      <c r="L117" s="9"/>
      <c r="M117" s="9"/>
      <c r="N117" s="9"/>
      <c r="O117" s="36"/>
    </row>
    <row r="118" spans="2:16">
      <c r="B118" t="s">
        <v>45</v>
      </c>
      <c r="C118">
        <v>24.264097</v>
      </c>
      <c r="D118" s="11"/>
      <c r="E118" s="9"/>
      <c r="F118" s="9"/>
      <c r="G118" s="32">
        <v>18.788999557495117</v>
      </c>
      <c r="H118" s="11"/>
      <c r="I118" s="9"/>
      <c r="J118" s="9"/>
      <c r="K118" s="9"/>
      <c r="L118" s="9"/>
      <c r="M118" s="9"/>
      <c r="N118" s="9"/>
      <c r="O118" s="36"/>
    </row>
    <row r="119" spans="2:16" ht="15.75">
      <c r="B119" t="s">
        <v>45</v>
      </c>
      <c r="C119">
        <v>23.844334</v>
      </c>
      <c r="D119" s="5">
        <f>STDEV(C117:C119)</f>
        <v>0.24025213135857248</v>
      </c>
      <c r="E119" s="1">
        <f>AVERAGE(C117:C119)</f>
        <v>24.121720666666665</v>
      </c>
      <c r="F119" s="9"/>
      <c r="G119" s="32">
        <v>18.847000122070313</v>
      </c>
      <c r="H119" s="4">
        <f>STDEV(G117:G119)</f>
        <v>3.0105485144988956E-2</v>
      </c>
      <c r="I119" s="1">
        <f>AVERAGE(G117:G119)</f>
        <v>18.813333511352539</v>
      </c>
      <c r="J119" s="9"/>
      <c r="K119" s="1">
        <f>E119-I119</f>
        <v>5.3083871553141257</v>
      </c>
      <c r="L119" s="1">
        <f>K119-$K$7</f>
        <v>0.29480825958251877</v>
      </c>
      <c r="M119" s="29">
        <f>SQRT((D119*D119)+(H119*H119))</f>
        <v>0.2421310117646063</v>
      </c>
      <c r="N119" s="16"/>
      <c r="O119" s="37">
        <f>POWER(2,-L119)</f>
        <v>0.81518066624354146</v>
      </c>
      <c r="P119" s="28">
        <f>M119/SQRT((COUNT(C117:C119)+COUNT(G117:G119)/2))</f>
        <v>0.1141416535695419</v>
      </c>
    </row>
    <row r="120" spans="2:16">
      <c r="B120" t="s">
        <v>46</v>
      </c>
      <c r="C120"/>
      <c r="D120" s="12"/>
      <c r="E120" s="9"/>
      <c r="F120" s="9"/>
      <c r="G120" s="32">
        <v>18.319000244140625</v>
      </c>
      <c r="I120" s="9"/>
      <c r="J120" s="9"/>
      <c r="K120" s="9"/>
      <c r="L120" s="9"/>
      <c r="M120" s="9"/>
      <c r="N120" s="9"/>
      <c r="O120" s="36"/>
    </row>
    <row r="121" spans="2:16">
      <c r="B121" t="s">
        <v>46</v>
      </c>
      <c r="C121">
        <v>23.185724</v>
      </c>
      <c r="D121" s="11"/>
      <c r="E121" s="9"/>
      <c r="F121" s="9"/>
      <c r="G121" s="32">
        <v>18.358999252319336</v>
      </c>
      <c r="H121" s="11"/>
      <c r="I121" s="9"/>
      <c r="J121" s="9"/>
      <c r="K121" s="9"/>
      <c r="L121" s="9"/>
      <c r="M121" s="9"/>
      <c r="N121" s="9"/>
      <c r="O121" s="36"/>
    </row>
    <row r="122" spans="2:16" ht="15.75">
      <c r="B122" t="s">
        <v>46</v>
      </c>
      <c r="C122">
        <v>23.152138000000001</v>
      </c>
      <c r="D122" s="5">
        <f>STDEV(C120:C122)</f>
        <v>2.3748888352931152E-2</v>
      </c>
      <c r="E122" s="1">
        <f>AVERAGE(C120:C122)</f>
        <v>23.168931000000001</v>
      </c>
      <c r="F122" s="9"/>
      <c r="G122" s="32">
        <v>18.375999450683594</v>
      </c>
      <c r="H122" s="4">
        <f>STDEV(G120:G122)</f>
        <v>2.9262709336379839E-2</v>
      </c>
      <c r="I122" s="1">
        <f>AVERAGE(G120:G122)</f>
        <v>18.351332982381184</v>
      </c>
      <c r="J122" s="9"/>
      <c r="K122" s="1">
        <f>E122-I122</f>
        <v>4.8175980176188169</v>
      </c>
      <c r="L122" s="1">
        <f>K122-$K$7</f>
        <v>-0.19598087811279008</v>
      </c>
      <c r="M122" s="29">
        <f>SQRT((D122*D122)+(H122*H122))</f>
        <v>3.7687078099866544E-2</v>
      </c>
      <c r="N122" s="16"/>
      <c r="O122" s="37">
        <f>POWER(2,-L122)</f>
        <v>1.145502715062884</v>
      </c>
      <c r="P122" s="28">
        <f>M122/SQRT((COUNT(C120:C122)+COUNT(G120:G122)/2))</f>
        <v>2.0144590594041726E-2</v>
      </c>
    </row>
    <row r="123" spans="2:16">
      <c r="B123" t="s">
        <v>47</v>
      </c>
      <c r="C123">
        <v>24.962885</v>
      </c>
      <c r="D123" s="12"/>
      <c r="E123" s="9"/>
      <c r="F123" s="9"/>
      <c r="G123" s="32">
        <v>19.854999542236328</v>
      </c>
      <c r="I123" s="9"/>
      <c r="J123" s="9"/>
      <c r="K123" s="9"/>
      <c r="L123" s="9"/>
      <c r="M123" s="9"/>
      <c r="N123" s="9"/>
      <c r="O123" s="36"/>
    </row>
    <row r="124" spans="2:16">
      <c r="B124" t="s">
        <v>47</v>
      </c>
      <c r="C124">
        <v>25.207474000000001</v>
      </c>
      <c r="D124" s="11"/>
      <c r="E124" s="9"/>
      <c r="F124" s="9"/>
      <c r="G124" s="32">
        <v>19.893999099731445</v>
      </c>
      <c r="H124" s="11"/>
      <c r="I124" s="9"/>
      <c r="J124" s="9"/>
      <c r="K124" s="9"/>
      <c r="L124" s="9"/>
      <c r="M124" s="9"/>
      <c r="N124" s="9"/>
      <c r="O124" s="36"/>
    </row>
    <row r="125" spans="2:16" ht="15.75">
      <c r="B125" t="s">
        <v>47</v>
      </c>
      <c r="C125">
        <v>25.292124000000001</v>
      </c>
      <c r="D125" s="5">
        <f>STDEV(C123:C125)</f>
        <v>0.17097159634557291</v>
      </c>
      <c r="E125" s="1">
        <f>AVERAGE(C123:C125)</f>
        <v>25.154161000000002</v>
      </c>
      <c r="F125" s="9"/>
      <c r="G125" s="32">
        <v>19.834999084472656</v>
      </c>
      <c r="H125" s="4">
        <f>STDEV(G123:G125)</f>
        <v>3.0005515037819064E-2</v>
      </c>
      <c r="I125" s="1">
        <f>AVERAGE(G123:G125)</f>
        <v>19.861332575480144</v>
      </c>
      <c r="J125" s="9"/>
      <c r="K125" s="1">
        <f>E125-I125</f>
        <v>5.2928284245198576</v>
      </c>
      <c r="L125" s="1">
        <f>K125-$K$7</f>
        <v>0.2792495287882506</v>
      </c>
      <c r="M125" s="29">
        <f>SQRT((D125*D125)+(H125*H125))</f>
        <v>0.17358461247944273</v>
      </c>
      <c r="N125" s="16"/>
      <c r="O125" s="37">
        <f>POWER(2,-L125)</f>
        <v>0.82401955006072325</v>
      </c>
      <c r="P125" s="28">
        <f>M125/SQRT((COUNT(C123:C125)+COUNT(G123:G125)/2))</f>
        <v>8.1828571062568647E-2</v>
      </c>
    </row>
    <row r="126" spans="2:16">
      <c r="B126" t="s">
        <v>48</v>
      </c>
      <c r="C126">
        <v>21.986916999999998</v>
      </c>
      <c r="D126" s="12"/>
      <c r="E126" s="9"/>
      <c r="F126" s="9"/>
      <c r="G126" s="32">
        <v>17.118999481201172</v>
      </c>
      <c r="I126" s="9"/>
      <c r="J126" s="9"/>
      <c r="K126" s="9"/>
      <c r="L126" s="9"/>
      <c r="M126" s="9"/>
      <c r="N126" s="9"/>
      <c r="O126" s="36"/>
    </row>
    <row r="127" spans="2:16">
      <c r="B127" t="s">
        <v>48</v>
      </c>
      <c r="C127">
        <v>22.142569000000002</v>
      </c>
      <c r="D127" s="11"/>
      <c r="E127" s="9"/>
      <c r="F127" s="9"/>
      <c r="G127" s="32">
        <v>17.131000518798828</v>
      </c>
      <c r="H127" s="11"/>
      <c r="I127" s="9"/>
      <c r="J127" s="9"/>
      <c r="K127" s="9"/>
      <c r="L127" s="9"/>
      <c r="M127" s="9"/>
      <c r="N127" s="9"/>
      <c r="O127" s="36"/>
    </row>
    <row r="128" spans="2:16" ht="15.75">
      <c r="B128" t="s">
        <v>48</v>
      </c>
      <c r="C128">
        <v>22.108248</v>
      </c>
      <c r="D128" s="5">
        <f>STDEV(C126:C128)</f>
        <v>8.1778855973494713E-2</v>
      </c>
      <c r="E128" s="1">
        <f>AVERAGE(C126:C128)</f>
        <v>22.079244666666668</v>
      </c>
      <c r="F128" s="9"/>
      <c r="G128" s="32">
        <v>17.156000137329102</v>
      </c>
      <c r="H128" s="4">
        <f>STDEV(G126:G128)</f>
        <v>1.8877033594542209E-2</v>
      </c>
      <c r="I128" s="1">
        <f>AVERAGE(G126:G128)</f>
        <v>17.135333379109699</v>
      </c>
      <c r="J128" s="9"/>
      <c r="K128" s="1">
        <f>E128-I128</f>
        <v>4.9439112875569684</v>
      </c>
      <c r="L128" s="1">
        <f>K128-$K$7</f>
        <v>-6.9667608174638573E-2</v>
      </c>
      <c r="M128" s="29">
        <f>SQRT((D128*D128)+(H128*H128))</f>
        <v>8.3929277857390544E-2</v>
      </c>
      <c r="N128" s="16"/>
      <c r="O128" s="37">
        <f>POWER(2,-L128)</f>
        <v>1.0494748604774042</v>
      </c>
      <c r="P128" s="28">
        <f>M128/SQRT((COUNT(C126:C128)+COUNT(G126:G128)/2))</f>
        <v>3.9564641008700538E-2</v>
      </c>
    </row>
    <row r="129" spans="2:16">
      <c r="B129" t="s">
        <v>49</v>
      </c>
      <c r="C129"/>
      <c r="D129" s="12"/>
      <c r="E129" s="9"/>
      <c r="F129" s="9"/>
      <c r="G129" s="32">
        <v>19.146999359130859</v>
      </c>
      <c r="I129" s="9"/>
      <c r="J129" s="9"/>
      <c r="K129" s="9"/>
      <c r="L129" s="9"/>
      <c r="M129" s="9"/>
      <c r="N129" s="9"/>
      <c r="O129" s="36"/>
    </row>
    <row r="130" spans="2:16">
      <c r="B130" t="s">
        <v>49</v>
      </c>
      <c r="C130">
        <v>24.451937000000001</v>
      </c>
      <c r="D130" s="11"/>
      <c r="E130" s="9"/>
      <c r="F130" s="9"/>
      <c r="G130" s="32">
        <v>19.447000503540039</v>
      </c>
      <c r="H130" s="11"/>
      <c r="I130" s="9"/>
      <c r="J130" s="9"/>
      <c r="K130" s="9"/>
      <c r="L130" s="9"/>
      <c r="M130" s="9"/>
      <c r="N130" s="9"/>
      <c r="O130" s="36"/>
    </row>
    <row r="131" spans="2:16" ht="15.75">
      <c r="B131" t="s">
        <v>49</v>
      </c>
      <c r="C131">
        <v>24.774996000000002</v>
      </c>
      <c r="D131" s="5">
        <f t="shared" ref="D131" si="0">STDEV(C129:C131)</f>
        <v>0.22843720962352071</v>
      </c>
      <c r="E131" s="1">
        <f t="shared" ref="E131" si="1">AVERAGE(C129:C131)</f>
        <v>24.613466500000001</v>
      </c>
      <c r="F131" s="9"/>
      <c r="G131" s="32">
        <v>19.357999801635742</v>
      </c>
      <c r="H131" s="4">
        <f t="shared" ref="H131" si="2">STDEV(G129:G131)</f>
        <v>0.15407952401467417</v>
      </c>
      <c r="I131" s="1">
        <f t="shared" ref="I131" si="3">AVERAGE(G129:G131)</f>
        <v>19.317333221435547</v>
      </c>
      <c r="J131" s="9"/>
      <c r="K131" s="1">
        <f t="shared" ref="K131" si="4">E131-I131</f>
        <v>5.2961332785644544</v>
      </c>
      <c r="L131" s="1">
        <f t="shared" ref="L131" si="5">K131-$K$7</f>
        <v>0.28255438283284739</v>
      </c>
      <c r="M131" s="29">
        <f t="shared" ref="M131" si="6">SQRT((D131*D131)+(H131*H131))</f>
        <v>0.27554320616042938</v>
      </c>
      <c r="N131" s="16"/>
      <c r="O131" s="37">
        <f t="shared" ref="O131" si="7">POWER(2,-L131)</f>
        <v>0.82213408744605398</v>
      </c>
      <c r="P131" s="28">
        <f t="shared" ref="P131" si="8">M131/SQRT((COUNT(C129:C131)+COUNT(G129:G131)/2))</f>
        <v>0.14728403895793507</v>
      </c>
    </row>
    <row r="132" spans="2:16">
      <c r="B132" t="s">
        <v>50</v>
      </c>
      <c r="C132">
        <v>21.850681000000002</v>
      </c>
      <c r="D132" s="12"/>
      <c r="E132" s="9"/>
      <c r="F132" s="9"/>
      <c r="G132" s="32">
        <v>16.87299919128418</v>
      </c>
      <c r="I132" s="9"/>
      <c r="J132" s="9"/>
      <c r="K132" s="9"/>
      <c r="L132" s="9"/>
      <c r="M132" s="9"/>
      <c r="N132" s="9"/>
      <c r="O132" s="36"/>
    </row>
    <row r="133" spans="2:16">
      <c r="B133" t="s">
        <v>50</v>
      </c>
      <c r="C133">
        <v>21.739211999999998</v>
      </c>
      <c r="D133" s="11"/>
      <c r="E133" s="9"/>
      <c r="F133" s="9"/>
      <c r="G133" s="32">
        <v>16.875</v>
      </c>
      <c r="H133" s="11"/>
      <c r="I133" s="9"/>
      <c r="J133" s="9"/>
      <c r="K133" s="9"/>
      <c r="L133" s="9"/>
      <c r="M133" s="9"/>
      <c r="N133" s="9"/>
      <c r="O133" s="36"/>
    </row>
    <row r="134" spans="2:16" ht="15.75">
      <c r="B134" t="s">
        <v>50</v>
      </c>
      <c r="C134">
        <v>21.668334999999999</v>
      </c>
      <c r="D134" s="5">
        <f t="shared" ref="D134" si="9">STDEV(C132:C134)</f>
        <v>9.1922930405495623E-2</v>
      </c>
      <c r="E134" s="1">
        <f t="shared" ref="E134" si="10">AVERAGE(C132:C134)</f>
        <v>21.752742666666666</v>
      </c>
      <c r="F134" s="9"/>
      <c r="G134" s="32">
        <v>16.86199951171875</v>
      </c>
      <c r="H134" s="4">
        <f t="shared" ref="H134" si="11">STDEV(G132:G134)</f>
        <v>7.0001057326580501E-3</v>
      </c>
      <c r="I134" s="1">
        <f t="shared" ref="I134" si="12">AVERAGE(G132:G134)</f>
        <v>16.869999567667644</v>
      </c>
      <c r="J134" s="9"/>
      <c r="K134" s="1">
        <f t="shared" ref="K134" si="13">E134-I134</f>
        <v>4.8827430989990219</v>
      </c>
      <c r="L134" s="1">
        <f t="shared" ref="L134" si="14">K134-$K$7</f>
        <v>-0.13083579673258505</v>
      </c>
      <c r="M134" s="29">
        <f t="shared" ref="M134" si="15">SQRT((D134*D134)+(H134*H134))</f>
        <v>9.2189080777508481E-2</v>
      </c>
      <c r="N134" s="16"/>
      <c r="O134" s="37">
        <f t="shared" ref="O134" si="16">POWER(2,-L134)</f>
        <v>1.094927842264191</v>
      </c>
      <c r="P134" s="28">
        <f t="shared" ref="P134" si="17">M134/SQRT((COUNT(C132:C134)+COUNT(G132:G134)/2))</f>
        <v>4.3458349446087098E-2</v>
      </c>
    </row>
    <row r="135" spans="2:16">
      <c r="B135" t="s">
        <v>51</v>
      </c>
      <c r="C135">
        <v>24.29956</v>
      </c>
      <c r="D135" s="12"/>
      <c r="E135" s="9"/>
      <c r="F135" s="9"/>
      <c r="G135" s="32">
        <v>18.736000061035156</v>
      </c>
      <c r="I135" s="9"/>
      <c r="J135" s="9"/>
      <c r="K135" s="9"/>
      <c r="L135" s="9"/>
      <c r="M135" s="9"/>
      <c r="N135" s="9"/>
      <c r="O135" s="36"/>
    </row>
    <row r="136" spans="2:16">
      <c r="B136" t="s">
        <v>51</v>
      </c>
      <c r="C136">
        <v>24.681488000000002</v>
      </c>
      <c r="D136" s="11"/>
      <c r="E136" s="9"/>
      <c r="F136" s="9"/>
      <c r="G136" s="32">
        <v>18.863000869750977</v>
      </c>
      <c r="H136" s="11"/>
      <c r="I136" s="9"/>
      <c r="J136" s="9"/>
      <c r="K136" s="9"/>
      <c r="L136" s="9"/>
      <c r="M136" s="9"/>
      <c r="N136" s="9"/>
      <c r="O136" s="36"/>
    </row>
    <row r="137" spans="2:16" ht="15.75">
      <c r="B137" t="s">
        <v>51</v>
      </c>
      <c r="C137">
        <v>24.350097999999999</v>
      </c>
      <c r="D137" s="5">
        <f t="shared" ref="D137" si="18">STDEV(C135:C137)</f>
        <v>0.20746181123586926</v>
      </c>
      <c r="E137" s="1">
        <f t="shared" ref="E137" si="19">AVERAGE(C135:C137)</f>
        <v>24.443715333333333</v>
      </c>
      <c r="F137" s="9"/>
      <c r="G137" s="32">
        <v>18.868999481201172</v>
      </c>
      <c r="H137" s="4">
        <f t="shared" ref="H137" si="20">STDEV(G135:G137)</f>
        <v>7.5115504966572599E-2</v>
      </c>
      <c r="I137" s="1">
        <f t="shared" ref="I137" si="21">AVERAGE(G135:G137)</f>
        <v>18.822666803995769</v>
      </c>
      <c r="J137" s="9"/>
      <c r="K137" s="1">
        <f t="shared" ref="K137" si="22">E137-I137</f>
        <v>5.621048529337564</v>
      </c>
      <c r="L137" s="1">
        <f t="shared" ref="L137" si="23">K137-$K$7</f>
        <v>0.60746963360595707</v>
      </c>
      <c r="M137" s="29">
        <f t="shared" ref="M137" si="24">SQRT((D137*D137)+(H137*H137))</f>
        <v>0.22064166018150483</v>
      </c>
      <c r="N137" s="16"/>
      <c r="O137" s="37">
        <f t="shared" ref="O137" si="25">POWER(2,-L137)</f>
        <v>0.65634687048010132</v>
      </c>
      <c r="P137" s="28">
        <f t="shared" ref="P137" si="26">M137/SQRT((COUNT(C135:C137)+COUNT(G135:G137)/2))</f>
        <v>0.10401147608439995</v>
      </c>
    </row>
    <row r="138" spans="2:16">
      <c r="B138" t="s">
        <v>52</v>
      </c>
      <c r="C138">
        <v>20.842051999999999</v>
      </c>
      <c r="D138" s="12"/>
      <c r="E138" s="9"/>
      <c r="F138" s="9"/>
      <c r="G138" s="32">
        <v>16.60099983215332</v>
      </c>
      <c r="I138" s="9"/>
      <c r="J138" s="9"/>
      <c r="K138" s="9"/>
      <c r="L138" s="9"/>
      <c r="M138" s="9"/>
      <c r="N138" s="9"/>
      <c r="O138" s="36"/>
    </row>
    <row r="139" spans="2:16">
      <c r="B139" t="s">
        <v>52</v>
      </c>
      <c r="C139">
        <v>20.615010000000002</v>
      </c>
      <c r="D139" s="11"/>
      <c r="E139" s="9"/>
      <c r="F139" s="9"/>
      <c r="G139" s="32">
        <v>16.729999542236328</v>
      </c>
      <c r="H139" s="11"/>
      <c r="I139" s="9"/>
      <c r="J139" s="9"/>
      <c r="K139" s="9"/>
      <c r="L139" s="9"/>
      <c r="M139" s="9"/>
      <c r="N139" s="9"/>
      <c r="O139" s="36"/>
    </row>
    <row r="140" spans="2:16" ht="15.75">
      <c r="B140" t="s">
        <v>52</v>
      </c>
      <c r="C140">
        <v>20.688466999999999</v>
      </c>
      <c r="D140" s="5">
        <f t="shared" ref="D140" si="27">STDEV(C138:C140)</f>
        <v>0.1158536093798249</v>
      </c>
      <c r="E140" s="1">
        <f t="shared" ref="E140" si="28">AVERAGE(C138:C140)</f>
        <v>20.715176333333332</v>
      </c>
      <c r="F140" s="9"/>
      <c r="G140" s="32">
        <v>16.666000366210938</v>
      </c>
      <c r="H140" s="4">
        <f t="shared" ref="H140" si="29">STDEV(G138:G140)</f>
        <v>6.4500502790294137E-2</v>
      </c>
      <c r="I140" s="1">
        <f t="shared" ref="I140" si="30">AVERAGE(G138:G140)</f>
        <v>16.665666580200195</v>
      </c>
      <c r="J140" s="9"/>
      <c r="K140" s="1">
        <f t="shared" ref="K140" si="31">E140-I140</f>
        <v>4.0495097531331368</v>
      </c>
      <c r="L140" s="1">
        <f t="shared" ref="L140" si="32">K140-$K$7</f>
        <v>-0.96406914259847021</v>
      </c>
      <c r="M140" s="29">
        <f t="shared" ref="M140" si="33">SQRT((D140*D140)+(H140*H140))</f>
        <v>0.13259854322930473</v>
      </c>
      <c r="N140" s="16"/>
      <c r="O140" s="37">
        <f t="shared" ref="O140" si="34">POWER(2,-L140)</f>
        <v>1.9508044150618238</v>
      </c>
      <c r="P140" s="28">
        <f t="shared" ref="P140" si="35">M140/SQRT((COUNT(C138:C140)+COUNT(G138:G140)/2))</f>
        <v>6.25075527285993E-2</v>
      </c>
    </row>
    <row r="141" spans="2:16">
      <c r="B141" t="s">
        <v>53</v>
      </c>
      <c r="C141">
        <v>25.356691000000001</v>
      </c>
      <c r="D141" s="12"/>
      <c r="E141" s="9"/>
      <c r="F141" s="9"/>
      <c r="G141" s="32">
        <v>19.708999633789063</v>
      </c>
      <c r="I141" s="9"/>
      <c r="J141" s="9"/>
      <c r="K141" s="9"/>
      <c r="L141" s="9"/>
      <c r="M141" s="9"/>
      <c r="N141" s="9"/>
      <c r="O141" s="36"/>
    </row>
    <row r="142" spans="2:16">
      <c r="B142" t="s">
        <v>53</v>
      </c>
      <c r="C142">
        <v>24.968771</v>
      </c>
      <c r="D142" s="11"/>
      <c r="E142" s="9"/>
      <c r="F142" s="9"/>
      <c r="G142" s="32">
        <v>19.684999465942383</v>
      </c>
      <c r="H142" s="11"/>
      <c r="I142" s="9"/>
      <c r="J142" s="9"/>
      <c r="K142" s="9"/>
      <c r="L142" s="9"/>
      <c r="M142" s="9"/>
      <c r="N142" s="9"/>
      <c r="O142" s="36"/>
    </row>
    <row r="143" spans="2:16" ht="15.75">
      <c r="B143" t="s">
        <v>53</v>
      </c>
      <c r="C143">
        <v>24.790023999999999</v>
      </c>
      <c r="D143" s="5">
        <f t="shared" ref="D143" si="36">STDEV(C141:C143)</f>
        <v>0.28969636555572931</v>
      </c>
      <c r="E143" s="1">
        <f t="shared" ref="E143" si="37">AVERAGE(C141:C143)</f>
        <v>25.038495333333334</v>
      </c>
      <c r="F143" s="9"/>
      <c r="G143" s="32">
        <v>19.707000732421875</v>
      </c>
      <c r="H143" s="4">
        <f t="shared" ref="H143" si="38">STDEV(G141:G143)</f>
        <v>1.3317027884417803E-2</v>
      </c>
      <c r="I143" s="1">
        <f t="shared" ref="I143" si="39">AVERAGE(G141:G143)</f>
        <v>19.700333277384441</v>
      </c>
      <c r="J143" s="9"/>
      <c r="K143" s="1">
        <f t="shared" ref="K143" si="40">E143-I143</f>
        <v>5.3381620559488923</v>
      </c>
      <c r="L143" s="1">
        <f t="shared" ref="L143" si="41">K143-$K$7</f>
        <v>0.32458316021728528</v>
      </c>
      <c r="M143" s="29">
        <f t="shared" ref="M143" si="42">SQRT((D143*D143)+(H143*H143))</f>
        <v>0.29000228869419825</v>
      </c>
      <c r="N143" s="16"/>
      <c r="O143" s="37">
        <f t="shared" ref="O143" si="43">POWER(2,-L143)</f>
        <v>0.79852907308798682</v>
      </c>
      <c r="P143" s="28">
        <f t="shared" ref="P143" si="44">M143/SQRT((COUNT(C141:C143)+COUNT(G141:G143)/2))</f>
        <v>0.13670838993019097</v>
      </c>
    </row>
    <row r="144" spans="2:16">
      <c r="B144" t="s">
        <v>54</v>
      </c>
      <c r="C144">
        <v>21.133590000000002</v>
      </c>
      <c r="D144" s="12"/>
      <c r="E144" s="9"/>
      <c r="F144" s="9"/>
      <c r="G144" s="32">
        <v>16.819999694824219</v>
      </c>
      <c r="I144" s="9"/>
      <c r="J144" s="9"/>
      <c r="K144" s="9"/>
      <c r="L144" s="9"/>
      <c r="M144" s="9"/>
      <c r="N144" s="9"/>
      <c r="O144" s="36"/>
    </row>
    <row r="145" spans="2:16">
      <c r="B145" t="s">
        <v>54</v>
      </c>
      <c r="C145">
        <v>21.632818</v>
      </c>
      <c r="D145" s="11"/>
      <c r="E145" s="9"/>
      <c r="F145" s="9"/>
      <c r="G145" s="32">
        <v>16.851999282836914</v>
      </c>
      <c r="H145" s="11"/>
      <c r="I145" s="9"/>
      <c r="J145" s="9"/>
      <c r="K145" s="9"/>
      <c r="L145" s="9"/>
      <c r="M145" s="9"/>
      <c r="N145" s="9"/>
      <c r="O145" s="36"/>
    </row>
    <row r="146" spans="2:16" ht="15.75">
      <c r="B146" t="s">
        <v>54</v>
      </c>
      <c r="C146">
        <v>21.541916000000001</v>
      </c>
      <c r="D146" s="5">
        <f t="shared" ref="D146" si="45">STDEV(C144:C146)</f>
        <v>0.26590157698707256</v>
      </c>
      <c r="E146" s="1">
        <f t="shared" ref="E146" si="46">AVERAGE(C144:C146)</f>
        <v>21.436108000000001</v>
      </c>
      <c r="F146" s="9"/>
      <c r="G146" s="32">
        <v>16.892999649047852</v>
      </c>
      <c r="H146" s="4">
        <f t="shared" ref="H146" si="47">STDEV(G144:G146)</f>
        <v>3.6592342047359457E-2</v>
      </c>
      <c r="I146" s="1">
        <f t="shared" ref="I146" si="48">AVERAGE(G144:G146)</f>
        <v>16.854999542236328</v>
      </c>
      <c r="J146" s="9"/>
      <c r="K146" s="1">
        <f t="shared" ref="K146" si="49">E146-I146</f>
        <v>4.5811084577636727</v>
      </c>
      <c r="L146" s="1">
        <f t="shared" ref="L146" si="50">K146-$K$7</f>
        <v>-0.43247043796793427</v>
      </c>
      <c r="M146" s="29">
        <f t="shared" ref="M146" si="51">SQRT((D146*D146)+(H146*H146))</f>
        <v>0.26840761565336224</v>
      </c>
      <c r="N146" s="16"/>
      <c r="O146" s="37">
        <f t="shared" ref="O146" si="52">POWER(2,-L146)</f>
        <v>1.3495425251384214</v>
      </c>
      <c r="P146" s="28">
        <f t="shared" ref="P146" si="53">M146/SQRT((COUNT(C144:C146)+COUNT(G144:G146)/2))</f>
        <v>0.12652856343373664</v>
      </c>
    </row>
    <row r="147" spans="2:16">
      <c r="B147" t="s">
        <v>55</v>
      </c>
      <c r="C147">
        <v>23.865524000000001</v>
      </c>
      <c r="D147" s="12"/>
      <c r="E147" s="9"/>
      <c r="F147" s="9"/>
      <c r="G147" s="32">
        <v>18.791000366210938</v>
      </c>
      <c r="I147" s="9"/>
      <c r="J147" s="9"/>
      <c r="K147" s="9"/>
      <c r="L147" s="9"/>
      <c r="M147" s="9"/>
      <c r="N147" s="9"/>
      <c r="O147" s="36"/>
    </row>
    <row r="148" spans="2:16">
      <c r="B148" t="s">
        <v>55</v>
      </c>
      <c r="C148">
        <v>24.023972000000001</v>
      </c>
      <c r="D148" s="11"/>
      <c r="E148" s="9"/>
      <c r="F148" s="9"/>
      <c r="G148" s="32">
        <v>19.031000137329102</v>
      </c>
      <c r="H148" s="11"/>
      <c r="I148" s="9"/>
      <c r="J148" s="9"/>
      <c r="K148" s="9"/>
      <c r="L148" s="9"/>
      <c r="M148" s="9"/>
      <c r="N148" s="9"/>
      <c r="O148" s="36"/>
    </row>
    <row r="149" spans="2:16" ht="15.75">
      <c r="B149" t="s">
        <v>55</v>
      </c>
      <c r="C149">
        <v>23.833559999999999</v>
      </c>
      <c r="D149" s="5">
        <f t="shared" ref="D149" si="54">STDEV(C147:C149)</f>
        <v>0.10196747499734159</v>
      </c>
      <c r="E149" s="1">
        <f t="shared" ref="E149" si="55">AVERAGE(C147:C149)</f>
        <v>23.907685333333333</v>
      </c>
      <c r="F149" s="9"/>
      <c r="G149" s="32">
        <v>18.836000442504883</v>
      </c>
      <c r="H149" s="4">
        <f t="shared" ref="H149" si="56">STDEV(G147:G149)</f>
        <v>0.12757336319726678</v>
      </c>
      <c r="I149" s="1">
        <f t="shared" ref="I149" si="57">AVERAGE(G147:G149)</f>
        <v>18.886000315348308</v>
      </c>
      <c r="J149" s="9"/>
      <c r="K149" s="1">
        <f t="shared" ref="K149" si="58">E149-I149</f>
        <v>5.0216850179850248</v>
      </c>
      <c r="L149" s="1">
        <f t="shared" ref="L149" si="59">K149-$K$7</f>
        <v>8.1061222534177801E-3</v>
      </c>
      <c r="M149" s="29">
        <f t="shared" ref="M149" si="60">SQRT((D149*D149)+(H149*H149))</f>
        <v>0.16331665241118318</v>
      </c>
      <c r="N149" s="16"/>
      <c r="O149" s="37">
        <f t="shared" ref="O149" si="61">POWER(2,-L149)</f>
        <v>0.99439701978806849</v>
      </c>
      <c r="P149" s="28">
        <f t="shared" ref="P149" si="62">M149/SQRT((COUNT(C147:C149)+COUNT(G147:G149)/2))</f>
        <v>7.6988208267089298E-2</v>
      </c>
    </row>
    <row r="150" spans="2:16">
      <c r="B150" t="s">
        <v>56</v>
      </c>
      <c r="C150">
        <v>22.507898000000001</v>
      </c>
      <c r="D150" s="12"/>
      <c r="E150" s="9"/>
      <c r="F150" s="9"/>
      <c r="G150" s="32">
        <v>17.579000473022461</v>
      </c>
      <c r="I150" s="9"/>
      <c r="J150" s="9"/>
      <c r="K150" s="9"/>
      <c r="L150" s="9"/>
      <c r="M150" s="9"/>
      <c r="N150" s="9"/>
      <c r="O150" s="36"/>
    </row>
    <row r="151" spans="2:16">
      <c r="B151" t="s">
        <v>56</v>
      </c>
      <c r="C151">
        <v>22.516302</v>
      </c>
      <c r="D151" s="11"/>
      <c r="E151" s="9"/>
      <c r="F151" s="9"/>
      <c r="G151" s="32">
        <v>17.746000289916992</v>
      </c>
      <c r="H151" s="11"/>
      <c r="I151" s="9"/>
      <c r="J151" s="9"/>
      <c r="K151" s="9"/>
      <c r="L151" s="9"/>
      <c r="M151" s="9"/>
      <c r="N151" s="9"/>
      <c r="O151" s="36"/>
    </row>
    <row r="152" spans="2:16" ht="15.75">
      <c r="B152" t="s">
        <v>56</v>
      </c>
      <c r="C152">
        <v>22.573898</v>
      </c>
      <c r="D152" s="5">
        <f t="shared" ref="D152" si="63">STDEV(C150:C152)</f>
        <v>3.5925678912628926E-2</v>
      </c>
      <c r="E152" s="1">
        <f t="shared" ref="E152" si="64">AVERAGE(C150:C152)</f>
        <v>22.53269933333333</v>
      </c>
      <c r="F152" s="9"/>
      <c r="G152" s="32">
        <v>17.645000457763672</v>
      </c>
      <c r="H152" s="4">
        <f t="shared" ref="H152" si="65">STDEV(G150:G152)</f>
        <v>8.4108960009864495E-2</v>
      </c>
      <c r="I152" s="1">
        <f t="shared" ref="I152" si="66">AVERAGE(G150:G152)</f>
        <v>17.656667073567707</v>
      </c>
      <c r="J152" s="9"/>
      <c r="K152" s="1">
        <f t="shared" ref="K152" si="67">E152-I152</f>
        <v>4.8760322597656227</v>
      </c>
      <c r="L152" s="1">
        <f t="shared" ref="L152" si="68">K152-$K$7</f>
        <v>-0.13754663596598427</v>
      </c>
      <c r="M152" s="29">
        <f t="shared" ref="M152" si="69">SQRT((D152*D152)+(H152*H152))</f>
        <v>9.1460218451927477E-2</v>
      </c>
      <c r="N152" s="16"/>
      <c r="O152" s="37">
        <f t="shared" ref="O152" si="70">POWER(2,-L152)</f>
        <v>1.1000328719132577</v>
      </c>
      <c r="P152" s="28">
        <f t="shared" ref="P152" si="71">M152/SQRT((COUNT(C150:C152)+COUNT(G150:G152)/2))</f>
        <v>4.3114760450773948E-2</v>
      </c>
    </row>
    <row r="153" spans="2:16">
      <c r="B153" t="s">
        <v>57</v>
      </c>
      <c r="C153">
        <v>22.805420000000002</v>
      </c>
      <c r="D153" s="12"/>
      <c r="E153" s="9"/>
      <c r="F153" s="9"/>
      <c r="G153" s="32">
        <v>17.982000350952148</v>
      </c>
      <c r="I153" s="9"/>
      <c r="J153" s="9"/>
      <c r="K153" s="9"/>
      <c r="L153" s="9"/>
      <c r="M153" s="9"/>
      <c r="N153" s="9"/>
      <c r="O153" s="36"/>
    </row>
    <row r="154" spans="2:16">
      <c r="B154" t="s">
        <v>57</v>
      </c>
      <c r="C154">
        <v>22.834745000000002</v>
      </c>
      <c r="D154" s="11"/>
      <c r="E154" s="9"/>
      <c r="F154" s="9"/>
      <c r="G154" s="32">
        <v>17.993000030517578</v>
      </c>
      <c r="H154" s="11"/>
      <c r="I154" s="9"/>
      <c r="J154" s="9"/>
      <c r="K154" s="9"/>
      <c r="L154" s="9"/>
      <c r="M154" s="9"/>
      <c r="N154" s="9"/>
      <c r="O154" s="36"/>
    </row>
    <row r="155" spans="2:16" ht="15.75">
      <c r="B155" t="s">
        <v>57</v>
      </c>
      <c r="C155">
        <v>22.809608000000001</v>
      </c>
      <c r="D155" s="5">
        <f t="shared" ref="D155" si="72">STDEV(C153:C155)</f>
        <v>1.5860662754122429E-2</v>
      </c>
      <c r="E155" s="1">
        <f t="shared" ref="E155" si="73">AVERAGE(C153:C155)</f>
        <v>22.816591000000003</v>
      </c>
      <c r="F155" s="9"/>
      <c r="G155" s="32">
        <v>17.99799919128418</v>
      </c>
      <c r="H155" s="4">
        <f t="shared" ref="H155" si="74">STDEV(G153:G155)</f>
        <v>8.1848177630118885E-3</v>
      </c>
      <c r="I155" s="1">
        <f t="shared" ref="I155" si="75">AVERAGE(G153:G155)</f>
        <v>17.990999857584637</v>
      </c>
      <c r="J155" s="9"/>
      <c r="K155" s="1">
        <f t="shared" ref="K155" si="76">E155-I155</f>
        <v>4.8255911424153659</v>
      </c>
      <c r="L155" s="1">
        <f t="shared" ref="L155" si="77">K155-$K$7</f>
        <v>-0.18798775331624107</v>
      </c>
      <c r="M155" s="29">
        <f t="shared" ref="M155" si="78">SQRT((D155*D155)+(H155*H155))</f>
        <v>1.7848021313684088E-2</v>
      </c>
      <c r="N155" s="16"/>
      <c r="O155" s="37">
        <f t="shared" ref="O155" si="79">POWER(2,-L155)</f>
        <v>1.1391737070153458</v>
      </c>
      <c r="P155" s="28">
        <f t="shared" ref="P155" si="80">M155/SQRT((COUNT(C153:C155)+COUNT(G153:G155)/2))</f>
        <v>8.4136379344453682E-3</v>
      </c>
    </row>
    <row r="156" spans="2:16">
      <c r="B156" t="s">
        <v>58</v>
      </c>
      <c r="C156">
        <v>22.400023999999998</v>
      </c>
      <c r="D156" s="12"/>
      <c r="E156" s="9"/>
      <c r="F156" s="9"/>
      <c r="G156" s="32">
        <v>18.13599967956543</v>
      </c>
      <c r="I156" s="9"/>
      <c r="J156" s="9"/>
      <c r="K156" s="9"/>
      <c r="L156" s="9"/>
      <c r="M156" s="9"/>
      <c r="N156" s="9"/>
      <c r="O156" s="36"/>
    </row>
    <row r="157" spans="2:16">
      <c r="B157" t="s">
        <v>58</v>
      </c>
      <c r="C157">
        <v>22.809609999999999</v>
      </c>
      <c r="D157" s="11"/>
      <c r="E157" s="9"/>
      <c r="F157" s="9"/>
      <c r="G157" s="32">
        <v>18.132999420166016</v>
      </c>
      <c r="H157" s="11"/>
      <c r="I157" s="9"/>
      <c r="J157" s="9"/>
      <c r="K157" s="9"/>
      <c r="L157" s="9"/>
      <c r="M157" s="9"/>
      <c r="N157" s="9"/>
      <c r="O157" s="36"/>
    </row>
    <row r="158" spans="2:16" ht="15.75">
      <c r="B158" t="s">
        <v>58</v>
      </c>
      <c r="C158">
        <v>22.856268</v>
      </c>
      <c r="D158" s="5">
        <f t="shared" ref="D158" si="81">STDEV(C156:C158)</f>
        <v>0.25102996099274355</v>
      </c>
      <c r="E158" s="1">
        <f t="shared" ref="E158" si="82">AVERAGE(C156:C158)</f>
        <v>22.688633999999997</v>
      </c>
      <c r="F158" s="9"/>
      <c r="G158" s="32">
        <v>18.146999359130859</v>
      </c>
      <c r="H158" s="4">
        <f t="shared" ref="H158" si="83">STDEV(G156:G158)</f>
        <v>7.3710333742433307E-3</v>
      </c>
      <c r="I158" s="1">
        <f t="shared" ref="I158" si="84">AVERAGE(G156:G158)</f>
        <v>18.138666152954102</v>
      </c>
      <c r="J158" s="9"/>
      <c r="K158" s="1">
        <f t="shared" ref="K158" si="85">E158-I158</f>
        <v>4.5499678470458953</v>
      </c>
      <c r="L158" s="1">
        <f t="shared" ref="L158" si="86">K158-$K$7</f>
        <v>-0.46361104868571168</v>
      </c>
      <c r="M158" s="29">
        <f t="shared" ref="M158" si="87">SQRT((D158*D158)+(H158*H158))</f>
        <v>0.25113815609943174</v>
      </c>
      <c r="N158" s="16"/>
      <c r="O158" s="37">
        <f t="shared" ref="O158" si="88">POWER(2,-L158)</f>
        <v>1.3789890955479025</v>
      </c>
      <c r="P158" s="28">
        <f t="shared" ref="P158" si="89">M158/SQRT((COUNT(C156:C158)+COUNT(G156:G158)/2))</f>
        <v>0.11838766212839594</v>
      </c>
    </row>
    <row r="159" spans="2:16">
      <c r="B159" t="s">
        <v>59</v>
      </c>
      <c r="C159">
        <v>27.806145000000001</v>
      </c>
      <c r="D159" s="12"/>
      <c r="E159" s="9"/>
      <c r="F159" s="9"/>
      <c r="G159" s="32">
        <v>23.141000747680664</v>
      </c>
      <c r="I159" s="9"/>
      <c r="J159" s="9"/>
      <c r="K159" s="9"/>
      <c r="L159" s="9"/>
      <c r="M159" s="9"/>
      <c r="N159" s="9"/>
      <c r="O159" s="36"/>
    </row>
    <row r="160" spans="2:16">
      <c r="B160" t="s">
        <v>59</v>
      </c>
      <c r="C160">
        <v>28.355076</v>
      </c>
      <c r="D160" s="11"/>
      <c r="E160" s="9"/>
      <c r="F160" s="9"/>
      <c r="G160" s="32">
        <v>23.073999404907227</v>
      </c>
      <c r="H160" s="11"/>
      <c r="I160" s="9"/>
      <c r="J160" s="9"/>
      <c r="K160" s="9"/>
      <c r="L160" s="9"/>
      <c r="M160" s="9"/>
      <c r="N160" s="9"/>
      <c r="O160" s="36"/>
    </row>
    <row r="161" spans="2:16" ht="15.75">
      <c r="B161" t="s">
        <v>59</v>
      </c>
      <c r="C161">
        <v>28.154492999999999</v>
      </c>
      <c r="D161" s="5">
        <f t="shared" ref="D161" si="90">STDEV(C159:C161)</f>
        <v>0.27776042187288724</v>
      </c>
      <c r="E161" s="1">
        <f t="shared" ref="E161" si="91">AVERAGE(C159:C161)</f>
        <v>28.105238</v>
      </c>
      <c r="F161" s="9"/>
      <c r="G161" s="32">
        <v>22.959999084472656</v>
      </c>
      <c r="H161" s="4">
        <f t="shared" ref="H161" si="92">STDEV(G159:G161)</f>
        <v>9.1512162285215276E-2</v>
      </c>
      <c r="I161" s="1">
        <f t="shared" ref="I161" si="93">AVERAGE(G159:G161)</f>
        <v>23.058333079020183</v>
      </c>
      <c r="J161" s="9"/>
      <c r="K161" s="1">
        <f t="shared" ref="K161" si="94">E161-I161</f>
        <v>5.0469049209798165</v>
      </c>
      <c r="L161" s="1">
        <f t="shared" ref="L161" si="95">K161-$K$7</f>
        <v>3.332602524820949E-2</v>
      </c>
      <c r="M161" s="29">
        <f t="shared" ref="M161" si="96">SQRT((D161*D161)+(H161*H161))</f>
        <v>0.29244713677025436</v>
      </c>
      <c r="N161" s="16"/>
      <c r="O161" s="37">
        <f t="shared" ref="O161" si="97">POWER(2,-L161)</f>
        <v>0.97716491832740682</v>
      </c>
      <c r="P161" s="28">
        <f t="shared" ref="P161" si="98">M161/SQRT((COUNT(C159:C161)+COUNT(G159:G161)/2))</f>
        <v>0.13786090236589107</v>
      </c>
    </row>
    <row r="162" spans="2:16">
      <c r="B162" t="s">
        <v>60</v>
      </c>
      <c r="C162">
        <v>20.944344999999998</v>
      </c>
      <c r="D162" s="12"/>
      <c r="E162" s="9"/>
      <c r="F162" s="9"/>
      <c r="G162" s="32">
        <v>16.645999908447266</v>
      </c>
      <c r="I162" s="9"/>
      <c r="J162" s="9"/>
      <c r="K162" s="9"/>
      <c r="L162" s="9"/>
      <c r="M162" s="9"/>
      <c r="N162" s="9"/>
      <c r="O162" s="36"/>
    </row>
    <row r="163" spans="2:16">
      <c r="B163" t="s">
        <v>60</v>
      </c>
      <c r="C163">
        <v>20.908823000000002</v>
      </c>
      <c r="D163" s="11"/>
      <c r="E163" s="9"/>
      <c r="F163" s="9"/>
      <c r="G163" s="32">
        <v>16.674999237060547</v>
      </c>
      <c r="H163" s="11"/>
      <c r="I163" s="9"/>
      <c r="J163" s="9"/>
      <c r="K163" s="9"/>
      <c r="L163" s="9"/>
      <c r="M163" s="9"/>
      <c r="N163" s="9"/>
      <c r="O163" s="36"/>
    </row>
    <row r="164" spans="2:16" ht="15.75">
      <c r="B164" t="s">
        <v>60</v>
      </c>
      <c r="C164">
        <v>21.006019999999999</v>
      </c>
      <c r="D164" s="5">
        <f t="shared" ref="D164" si="99">STDEV(C162:C164)</f>
        <v>4.9181424199927791E-2</v>
      </c>
      <c r="E164" s="1">
        <f t="shared" ref="E164" si="100">AVERAGE(C162:C164)</f>
        <v>20.953062666666664</v>
      </c>
      <c r="F164" s="9"/>
      <c r="G164" s="32">
        <v>16.674999237060547</v>
      </c>
      <c r="H164" s="4">
        <f t="shared" ref="H164" si="101">STDEV(G162:G164)</f>
        <v>1.6742770181196347E-2</v>
      </c>
      <c r="I164" s="1">
        <f t="shared" ref="I164" si="102">AVERAGE(G162:G164)</f>
        <v>16.665332794189453</v>
      </c>
      <c r="J164" s="9"/>
      <c r="K164" s="1">
        <f t="shared" ref="K164" si="103">E164-I164</f>
        <v>4.287729872477211</v>
      </c>
      <c r="L164" s="1">
        <f t="shared" ref="L164" si="104">K164-$K$7</f>
        <v>-0.72584902325439593</v>
      </c>
      <c r="M164" s="29">
        <f t="shared" ref="M164" si="105">SQRT((D164*D164)+(H164*H164))</f>
        <v>5.1953179302845369E-2</v>
      </c>
      <c r="N164" s="16"/>
      <c r="O164" s="37">
        <f t="shared" ref="O164" si="106">POWER(2,-L164)</f>
        <v>1.6538736514317625</v>
      </c>
      <c r="P164" s="28">
        <f t="shared" ref="P164" si="107">M164/SQRT((COUNT(C162:C164)+COUNT(G162:G164)/2))</f>
        <v>2.4490963592828367E-2</v>
      </c>
    </row>
    <row r="165" spans="2:16">
      <c r="B165" t="s">
        <v>61</v>
      </c>
      <c r="C165">
        <v>23.257760999999999</v>
      </c>
      <c r="D165" s="12"/>
      <c r="E165" s="9"/>
      <c r="F165" s="9"/>
      <c r="G165" s="32">
        <v>17.878999710083008</v>
      </c>
      <c r="I165" s="9"/>
      <c r="J165" s="9"/>
      <c r="K165" s="9"/>
      <c r="L165" s="9"/>
      <c r="M165" s="9"/>
      <c r="N165" s="9"/>
      <c r="O165" s="36"/>
    </row>
    <row r="166" spans="2:16">
      <c r="B166" t="s">
        <v>61</v>
      </c>
      <c r="C166">
        <v>23.305900000000001</v>
      </c>
      <c r="D166" s="11"/>
      <c r="E166" s="9"/>
      <c r="F166" s="9"/>
      <c r="G166" s="32">
        <v>17.892000198364258</v>
      </c>
      <c r="H166" s="11"/>
      <c r="I166" s="9"/>
      <c r="J166" s="9"/>
      <c r="K166" s="9"/>
      <c r="L166" s="9"/>
      <c r="M166" s="9"/>
      <c r="N166" s="9"/>
      <c r="O166" s="36"/>
    </row>
    <row r="167" spans="2:16" ht="15.75">
      <c r="B167" t="s">
        <v>61</v>
      </c>
      <c r="C167">
        <v>23.620456999999998</v>
      </c>
      <c r="D167" s="5">
        <f t="shared" ref="D167" si="108">STDEV(C165:C167)</f>
        <v>0.19698217262229911</v>
      </c>
      <c r="E167" s="1">
        <f t="shared" ref="E167" si="109">AVERAGE(C165:C167)</f>
        <v>23.394705999999999</v>
      </c>
      <c r="F167" s="9"/>
      <c r="G167" s="32">
        <v>17.957000732421875</v>
      </c>
      <c r="H167" s="4">
        <f t="shared" ref="H167" si="110">STDEV(G165:G167)</f>
        <v>4.1789635096984731E-2</v>
      </c>
      <c r="I167" s="1">
        <f t="shared" ref="I167" si="111">AVERAGE(G165:G167)</f>
        <v>17.909333546956379</v>
      </c>
      <c r="J167" s="9"/>
      <c r="K167" s="1">
        <f t="shared" ref="K167" si="112">E167-I167</f>
        <v>5.4853724530436203</v>
      </c>
      <c r="L167" s="1">
        <f t="shared" ref="L167" si="113">K167-$K$7</f>
        <v>0.47179355731201333</v>
      </c>
      <c r="M167" s="29">
        <f t="shared" ref="M167" si="114">SQRT((D167*D167)+(H167*H167))</f>
        <v>0.20136620851707068</v>
      </c>
      <c r="N167" s="16"/>
      <c r="O167" s="37">
        <f t="shared" ref="O167" si="115">POWER(2,-L167)</f>
        <v>0.72106760963820227</v>
      </c>
      <c r="P167" s="28">
        <f t="shared" ref="P167" si="116">M167/SQRT((COUNT(C165:C167)+COUNT(G165:G167)/2))</f>
        <v>9.4924941029496682E-2</v>
      </c>
    </row>
    <row r="168" spans="2:16">
      <c r="B168" t="s">
        <v>62</v>
      </c>
      <c r="C168">
        <v>20.970580000000002</v>
      </c>
      <c r="D168" s="12"/>
      <c r="E168" s="9"/>
      <c r="F168" s="9"/>
      <c r="G168" s="32">
        <v>16.854999542236328</v>
      </c>
      <c r="I168" s="9"/>
      <c r="J168" s="9"/>
      <c r="K168" s="9"/>
      <c r="L168" s="9"/>
      <c r="M168" s="9"/>
      <c r="N168" s="9"/>
      <c r="O168" s="36"/>
    </row>
    <row r="169" spans="2:16">
      <c r="B169" t="s">
        <v>62</v>
      </c>
      <c r="C169">
        <v>21.189829</v>
      </c>
      <c r="D169" s="11"/>
      <c r="E169" s="9"/>
      <c r="F169" s="9"/>
      <c r="G169" s="32">
        <v>16.857000350952148</v>
      </c>
      <c r="H169" s="11"/>
      <c r="I169" s="9"/>
      <c r="J169" s="9"/>
      <c r="K169" s="9"/>
      <c r="L169" s="9"/>
      <c r="M169" s="9"/>
      <c r="N169" s="9"/>
      <c r="O169" s="36"/>
    </row>
    <row r="170" spans="2:16" ht="15.75">
      <c r="B170" t="s">
        <v>62</v>
      </c>
      <c r="C170">
        <v>21.014565000000001</v>
      </c>
      <c r="D170" s="5">
        <f t="shared" ref="D170" si="117">STDEV(C168:C170)</f>
        <v>0.11599013889263637</v>
      </c>
      <c r="E170" s="1">
        <f t="shared" ref="E170" si="118">AVERAGE(C168:C170)</f>
        <v>21.058324666666667</v>
      </c>
      <c r="F170" s="9"/>
      <c r="G170" s="32">
        <v>16.884000778198242</v>
      </c>
      <c r="H170" s="4">
        <f t="shared" ref="H170" si="119">STDEV(G168:G170)</f>
        <v>1.6197211664910734E-2</v>
      </c>
      <c r="I170" s="1">
        <f t="shared" ref="I170" si="120">AVERAGE(G168:G170)</f>
        <v>16.865333557128906</v>
      </c>
      <c r="J170" s="9"/>
      <c r="K170" s="1">
        <f t="shared" ref="K170" si="121">E170-I170</f>
        <v>4.1929911095377612</v>
      </c>
      <c r="L170" s="1">
        <f t="shared" ref="L170" si="122">K170-$K$7</f>
        <v>-0.82058778619384576</v>
      </c>
      <c r="M170" s="29">
        <f t="shared" ref="M170" si="123">SQRT((D170*D170)+(H170*H170))</f>
        <v>0.11711559241215919</v>
      </c>
      <c r="N170" s="16"/>
      <c r="O170" s="37">
        <f t="shared" ref="O170" si="124">POWER(2,-L170)</f>
        <v>1.7661254049696062</v>
      </c>
      <c r="P170" s="28">
        <f t="shared" ref="P170" si="125">M170/SQRT((COUNT(C168:C170)+COUNT(G168:G170)/2))</f>
        <v>5.5208819718211691E-2</v>
      </c>
    </row>
    <row r="171" spans="2:16">
      <c r="B171" t="s">
        <v>63</v>
      </c>
      <c r="C171">
        <v>23.069127999999999</v>
      </c>
      <c r="D171" s="12"/>
      <c r="E171" s="9"/>
      <c r="F171" s="9"/>
      <c r="G171" s="32">
        <v>17.735000610351563</v>
      </c>
      <c r="I171" s="9"/>
      <c r="J171" s="9"/>
      <c r="K171" s="9"/>
      <c r="L171" s="9"/>
      <c r="M171" s="9"/>
      <c r="N171" s="9"/>
      <c r="O171" s="36"/>
    </row>
    <row r="172" spans="2:16">
      <c r="B172" t="s">
        <v>63</v>
      </c>
      <c r="C172">
        <v>23.274391000000001</v>
      </c>
      <c r="D172" s="11"/>
      <c r="E172" s="9"/>
      <c r="F172" s="9"/>
      <c r="G172" s="32">
        <v>17.780000686645508</v>
      </c>
      <c r="H172" s="11"/>
      <c r="I172" s="9"/>
      <c r="J172" s="9"/>
      <c r="K172" s="9"/>
      <c r="L172" s="9"/>
      <c r="M172" s="9"/>
      <c r="N172" s="9"/>
      <c r="O172" s="36"/>
    </row>
    <row r="173" spans="2:16" ht="15.75">
      <c r="B173" t="s">
        <v>63</v>
      </c>
      <c r="C173"/>
      <c r="D173" s="5">
        <f t="shared" ref="D173" si="126">STDEV(C171:C173)</f>
        <v>0.14514285922669584</v>
      </c>
      <c r="E173" s="1">
        <f t="shared" ref="E173" si="127">AVERAGE(C171:C173)</f>
        <v>23.1717595</v>
      </c>
      <c r="F173" s="9"/>
      <c r="G173" s="32">
        <v>17.797000885009766</v>
      </c>
      <c r="H173" s="4">
        <f t="shared" ref="H173" si="128">STDEV(G171:G173)</f>
        <v>3.2036561583545023E-2</v>
      </c>
      <c r="I173" s="1">
        <f t="shared" ref="I173" si="129">AVERAGE(G171:G173)</f>
        <v>17.770667394002277</v>
      </c>
      <c r="J173" s="9"/>
      <c r="K173" s="1">
        <f t="shared" ref="K173" si="130">E173-I173</f>
        <v>5.4010921059977228</v>
      </c>
      <c r="L173" s="1">
        <f t="shared" ref="L173" si="131">K173-$K$7</f>
        <v>0.38751321026611585</v>
      </c>
      <c r="M173" s="29">
        <f t="shared" ref="M173" si="132">SQRT((D173*D173)+(H173*H173))</f>
        <v>0.14863643854249442</v>
      </c>
      <c r="N173" s="16"/>
      <c r="O173" s="37">
        <f t="shared" ref="O173" si="133">POWER(2,-L173)</f>
        <v>0.76444615394692217</v>
      </c>
      <c r="P173" s="28">
        <f t="shared" ref="P173" si="134">M173/SQRT((COUNT(C171:C173)+COUNT(G171:G173)/2))</f>
        <v>7.9449518316613607E-2</v>
      </c>
    </row>
    <row r="174" spans="2:16">
      <c r="B174" t="s">
        <v>64</v>
      </c>
      <c r="C174">
        <v>20.702853999999999</v>
      </c>
      <c r="D174" s="12"/>
      <c r="E174" s="9"/>
      <c r="F174" s="9"/>
      <c r="G174" s="32">
        <v>16.693000793457031</v>
      </c>
      <c r="I174" s="9"/>
      <c r="J174" s="9"/>
      <c r="K174" s="9"/>
      <c r="L174" s="9"/>
      <c r="M174" s="9"/>
      <c r="N174" s="9"/>
      <c r="O174" s="36"/>
    </row>
    <row r="175" spans="2:16">
      <c r="B175" t="s">
        <v>64</v>
      </c>
      <c r="C175">
        <v>20.511534000000001</v>
      </c>
      <c r="D175" s="11"/>
      <c r="E175" s="9"/>
      <c r="F175" s="9"/>
      <c r="G175" s="32">
        <v>16.791999816894531</v>
      </c>
      <c r="H175" s="11"/>
      <c r="I175" s="9"/>
      <c r="J175" s="9"/>
      <c r="K175" s="9"/>
      <c r="L175" s="9"/>
      <c r="M175" s="9"/>
      <c r="N175" s="9"/>
      <c r="O175" s="36"/>
    </row>
    <row r="176" spans="2:16" ht="15.75">
      <c r="B176" t="s">
        <v>64</v>
      </c>
      <c r="C176">
        <v>20.644600000000001</v>
      </c>
      <c r="D176" s="5">
        <f t="shared" ref="D176" si="135">STDEV(C174:C176)</f>
        <v>9.8067520338454103E-2</v>
      </c>
      <c r="E176" s="1">
        <f t="shared" ref="E176" si="136">AVERAGE(C174:C176)</f>
        <v>20.619662666666667</v>
      </c>
      <c r="F176" s="9"/>
      <c r="G176" s="32">
        <v>16.691999435424805</v>
      </c>
      <c r="H176" s="4">
        <f t="shared" ref="H176" si="137">STDEV(G174:G176)</f>
        <v>5.7448361818213479E-2</v>
      </c>
      <c r="I176" s="1">
        <f t="shared" ref="I176" si="138">AVERAGE(G174:G176)</f>
        <v>16.725666681925457</v>
      </c>
      <c r="J176" s="9"/>
      <c r="K176" s="1">
        <f t="shared" ref="K176" si="139">E176-I176</f>
        <v>3.8939959847412098</v>
      </c>
      <c r="L176" s="1">
        <f t="shared" ref="L176" si="140">K176-$K$7</f>
        <v>-1.1195829109903972</v>
      </c>
      <c r="M176" s="29">
        <f t="shared" ref="M176" si="141">SQRT((D176*D176)+(H176*H176))</f>
        <v>0.1136554126336686</v>
      </c>
      <c r="N176" s="16"/>
      <c r="O176" s="37">
        <f t="shared" ref="O176" si="142">POWER(2,-L176)</f>
        <v>2.1728414569281145</v>
      </c>
      <c r="P176" s="28">
        <f t="shared" ref="P176" si="143">M176/SQRT((COUNT(C174:C176)+COUNT(G174:G176)/2))</f>
        <v>5.3577675327881519E-2</v>
      </c>
    </row>
    <row r="177" spans="2:16">
      <c r="B177" t="s">
        <v>65</v>
      </c>
      <c r="C177">
        <v>22.889655999999999</v>
      </c>
      <c r="D177" s="12"/>
      <c r="E177" s="9"/>
      <c r="F177" s="9"/>
      <c r="G177" s="32">
        <v>18</v>
      </c>
      <c r="I177" s="9"/>
      <c r="J177" s="9"/>
      <c r="K177" s="9"/>
      <c r="L177" s="9"/>
      <c r="M177" s="9"/>
      <c r="N177" s="9"/>
      <c r="O177" s="36"/>
    </row>
    <row r="178" spans="2:16">
      <c r="B178" t="s">
        <v>65</v>
      </c>
      <c r="C178">
        <v>22.891016</v>
      </c>
      <c r="D178" s="11"/>
      <c r="E178" s="9"/>
      <c r="F178" s="9"/>
      <c r="G178" s="32">
        <v>18.02400016784668</v>
      </c>
      <c r="H178" s="11"/>
      <c r="I178" s="9"/>
      <c r="J178" s="9"/>
      <c r="K178" s="9"/>
      <c r="L178" s="9"/>
      <c r="M178" s="9"/>
      <c r="N178" s="9"/>
      <c r="O178" s="36"/>
    </row>
    <row r="179" spans="2:16" ht="15.75">
      <c r="B179" t="s">
        <v>65</v>
      </c>
      <c r="C179">
        <v>22.804928</v>
      </c>
      <c r="D179" s="5">
        <f t="shared" ref="D179" si="144">STDEV(C177:C179)</f>
        <v>4.9315020240625396E-2</v>
      </c>
      <c r="E179" s="1">
        <f t="shared" ref="E179" si="145">AVERAGE(C177:C179)</f>
        <v>22.861866666666668</v>
      </c>
      <c r="F179" s="9"/>
      <c r="G179" s="32">
        <v>17.965000152587891</v>
      </c>
      <c r="H179" s="4">
        <f t="shared" ref="H179" si="146">STDEV(G177:G179)</f>
        <v>2.9670409434533366E-2</v>
      </c>
      <c r="I179" s="1">
        <f t="shared" ref="I179" si="147">AVERAGE(G177:G179)</f>
        <v>17.996333440144856</v>
      </c>
      <c r="J179" s="9"/>
      <c r="K179" s="1">
        <f t="shared" ref="K179" si="148">E179-I179</f>
        <v>4.8655332265218121</v>
      </c>
      <c r="L179" s="1">
        <f t="shared" ref="L179" si="149">K179-$K$7</f>
        <v>-0.14804566920979489</v>
      </c>
      <c r="M179" s="29">
        <f t="shared" ref="M179" si="150">SQRT((D179*D179)+(H179*H179))</f>
        <v>5.7552623027505349E-2</v>
      </c>
      <c r="N179" s="16"/>
      <c r="O179" s="37">
        <f t="shared" ref="O179" si="151">POWER(2,-L179)</f>
        <v>1.1080674237203625</v>
      </c>
      <c r="P179" s="28">
        <f t="shared" ref="P179" si="152">M179/SQRT((COUNT(C177:C179)+COUNT(G177:G179)/2))</f>
        <v>2.7130566678548056E-2</v>
      </c>
    </row>
    <row r="180" spans="2:16">
      <c r="B180" t="s">
        <v>66</v>
      </c>
      <c r="C180">
        <v>20.615223</v>
      </c>
      <c r="D180" s="12"/>
      <c r="E180" s="9"/>
      <c r="F180" s="9"/>
      <c r="G180" s="32">
        <v>16.604999542236328</v>
      </c>
      <c r="I180" s="9"/>
      <c r="J180" s="9"/>
      <c r="K180" s="9"/>
      <c r="L180" s="9"/>
      <c r="M180" s="9"/>
      <c r="N180" s="9"/>
      <c r="O180" s="36"/>
    </row>
    <row r="181" spans="2:16">
      <c r="B181" t="s">
        <v>66</v>
      </c>
      <c r="C181">
        <v>20.619284</v>
      </c>
      <c r="D181" s="11"/>
      <c r="E181" s="9"/>
      <c r="F181" s="9"/>
      <c r="G181" s="32"/>
      <c r="H181" s="11"/>
      <c r="I181" s="9"/>
      <c r="J181" s="9"/>
      <c r="K181" s="9"/>
      <c r="L181" s="9"/>
      <c r="M181" s="9"/>
      <c r="N181" s="9"/>
      <c r="O181" s="36"/>
    </row>
    <row r="182" spans="2:16" ht="15.75">
      <c r="B182" t="s">
        <v>66</v>
      </c>
      <c r="C182">
        <v>20.416649</v>
      </c>
      <c r="D182" s="5">
        <f t="shared" ref="D182" si="153">STDEV(C180:C182)</f>
        <v>0.11583685972234155</v>
      </c>
      <c r="E182" s="1">
        <f t="shared" ref="E182" si="154">AVERAGE(C180:C182)</f>
        <v>20.550385333333335</v>
      </c>
      <c r="F182" s="9"/>
      <c r="G182" s="32">
        <v>16.620000839233398</v>
      </c>
      <c r="H182" s="4">
        <f t="shared" ref="H182" si="155">STDEV(G180:G182)</f>
        <v>1.0607518833221809E-2</v>
      </c>
      <c r="I182" s="1">
        <f t="shared" ref="I182" si="156">AVERAGE(G180:G182)</f>
        <v>16.612500190734863</v>
      </c>
      <c r="J182" s="9"/>
      <c r="K182" s="1">
        <f t="shared" ref="K182" si="157">E182-I182</f>
        <v>3.9378851425984713</v>
      </c>
      <c r="L182" s="1">
        <f t="shared" ref="L182" si="158">K182-$K$7</f>
        <v>-1.0756937531331356</v>
      </c>
      <c r="M182" s="29">
        <f t="shared" ref="M182" si="159">SQRT((D182*D182)+(H182*H182))</f>
        <v>0.11632152649501548</v>
      </c>
      <c r="N182" s="16"/>
      <c r="O182" s="37">
        <f t="shared" ref="O182" si="160">POWER(2,-L182)</f>
        <v>2.1077353813491091</v>
      </c>
      <c r="P182" s="28">
        <f t="shared" ref="P182" si="161">M182/SQRT((COUNT(C180:C182)+COUNT(G180:G182)/2))</f>
        <v>5.8160763247507741E-2</v>
      </c>
    </row>
    <row r="183" spans="2:16">
      <c r="B183" t="s">
        <v>67</v>
      </c>
      <c r="C183">
        <v>24.239552</v>
      </c>
      <c r="D183" s="12"/>
      <c r="E183" s="9"/>
      <c r="F183" s="9"/>
      <c r="G183" s="32">
        <v>18.645000457763672</v>
      </c>
      <c r="I183" s="9"/>
      <c r="J183" s="9"/>
      <c r="K183" s="9"/>
      <c r="L183" s="9"/>
      <c r="M183" s="9"/>
      <c r="N183" s="9"/>
      <c r="O183" s="36"/>
    </row>
    <row r="184" spans="2:16">
      <c r="B184" t="s">
        <v>67</v>
      </c>
      <c r="C184">
        <v>24.704832</v>
      </c>
      <c r="D184" s="11"/>
      <c r="E184" s="9"/>
      <c r="F184" s="9"/>
      <c r="G184" s="32">
        <v>18.756000518798828</v>
      </c>
      <c r="H184" s="11"/>
      <c r="I184" s="9"/>
      <c r="J184" s="9"/>
      <c r="K184" s="9"/>
      <c r="L184" s="9"/>
      <c r="M184" s="9"/>
      <c r="N184" s="9"/>
      <c r="O184" s="36"/>
    </row>
    <row r="185" spans="2:16" ht="15.75">
      <c r="B185" t="s">
        <v>67</v>
      </c>
      <c r="C185">
        <v>24.261917</v>
      </c>
      <c r="D185" s="5">
        <f t="shared" ref="D185" si="162">STDEV(C183:C185)</f>
        <v>0.26241168954218408</v>
      </c>
      <c r="E185" s="1">
        <f t="shared" ref="E185" si="163">AVERAGE(C183:C185)</f>
        <v>24.402100333333333</v>
      </c>
      <c r="F185" s="9"/>
      <c r="G185" s="32">
        <v>18.676000595092773</v>
      </c>
      <c r="H185" s="4">
        <f t="shared" ref="H185" si="164">STDEV(G183:G185)</f>
        <v>5.7274208647531952E-2</v>
      </c>
      <c r="I185" s="1">
        <f t="shared" ref="I185" si="165">AVERAGE(G183:G185)</f>
        <v>18.692333857218426</v>
      </c>
      <c r="J185" s="9"/>
      <c r="K185" s="1">
        <f t="shared" ref="K185" si="166">E185-I185</f>
        <v>5.7097664761149076</v>
      </c>
      <c r="L185" s="1">
        <f t="shared" ref="L185" si="167">K185-$K$7</f>
        <v>0.69618758038330064</v>
      </c>
      <c r="M185" s="29">
        <f t="shared" ref="M185" si="168">SQRT((D185*D185)+(H185*H185))</f>
        <v>0.268589332968725</v>
      </c>
      <c r="N185" s="16"/>
      <c r="O185" s="37">
        <f t="shared" ref="O185" si="169">POWER(2,-L185)</f>
        <v>0.61720104924681463</v>
      </c>
      <c r="P185" s="28">
        <f t="shared" ref="P185" si="170">M185/SQRT((COUNT(C183:C185)+COUNT(G183:G185)/2))</f>
        <v>0.12661422579770468</v>
      </c>
    </row>
    <row r="186" spans="2:16">
      <c r="B186" t="s">
        <v>68</v>
      </c>
      <c r="C186">
        <v>21.313513</v>
      </c>
      <c r="D186" s="12"/>
      <c r="E186" s="9"/>
      <c r="F186" s="9"/>
      <c r="G186" s="32">
        <v>17.180000305175781</v>
      </c>
      <c r="I186" s="9"/>
      <c r="J186" s="9"/>
      <c r="K186" s="9"/>
      <c r="L186" s="9"/>
      <c r="M186" s="9"/>
      <c r="N186" s="9"/>
      <c r="O186" s="36"/>
    </row>
    <row r="187" spans="2:16">
      <c r="B187" t="s">
        <v>68</v>
      </c>
      <c r="C187">
        <v>21.306077999999999</v>
      </c>
      <c r="D187" s="11"/>
      <c r="E187" s="9"/>
      <c r="F187" s="9"/>
      <c r="G187" s="32">
        <v>17.13599967956543</v>
      </c>
      <c r="H187" s="11"/>
      <c r="I187" s="9"/>
      <c r="J187" s="9"/>
      <c r="K187" s="9"/>
      <c r="L187" s="9"/>
      <c r="M187" s="9"/>
      <c r="N187" s="9"/>
      <c r="O187" s="36"/>
    </row>
    <row r="188" spans="2:16" ht="15.75">
      <c r="B188" t="s">
        <v>68</v>
      </c>
      <c r="C188">
        <v>21.188472999999998</v>
      </c>
      <c r="D188" s="5">
        <f t="shared" ref="D188" si="171">STDEV(C186:C188)</f>
        <v>7.0144157335685936E-2</v>
      </c>
      <c r="E188" s="1">
        <f t="shared" ref="E188" si="172">AVERAGE(C186:C188)</f>
        <v>21.269354666666668</v>
      </c>
      <c r="F188" s="9"/>
      <c r="G188" s="32">
        <v>17.163999557495117</v>
      </c>
      <c r="H188" s="4">
        <f t="shared" ref="H188" si="173">STDEV(G186:G188)</f>
        <v>2.2271327398398759E-2</v>
      </c>
      <c r="I188" s="1">
        <f t="shared" ref="I188" si="174">AVERAGE(G186:G188)</f>
        <v>17.159999847412109</v>
      </c>
      <c r="J188" s="9"/>
      <c r="K188" s="1">
        <f t="shared" ref="K188" si="175">E188-I188</f>
        <v>4.109354819254559</v>
      </c>
      <c r="L188" s="1">
        <f t="shared" ref="L188" si="176">K188-$K$7</f>
        <v>-0.90422407647704794</v>
      </c>
      <c r="M188" s="29">
        <f t="shared" ref="M188" si="177">SQRT((D188*D188)+(H188*H188))</f>
        <v>7.3594937546139202E-2</v>
      </c>
      <c r="N188" s="16"/>
      <c r="O188" s="37">
        <f t="shared" ref="O188" si="178">POWER(2,-L188)</f>
        <v>1.8715376565349033</v>
      </c>
      <c r="P188" s="28">
        <f t="shared" ref="P188" si="179">M188/SQRT((COUNT(C186:C188)+COUNT(G186:G188)/2))</f>
        <v>3.469298626658366E-2</v>
      </c>
    </row>
    <row r="189" spans="2:16">
      <c r="B189" t="s">
        <v>69</v>
      </c>
      <c r="C189">
        <v>22.774912</v>
      </c>
      <c r="D189" s="12"/>
      <c r="E189" s="9"/>
      <c r="F189" s="9"/>
      <c r="G189" s="32">
        <v>18.090999603271484</v>
      </c>
      <c r="I189" s="9"/>
      <c r="J189" s="9"/>
      <c r="K189" s="9"/>
      <c r="L189" s="9"/>
      <c r="M189" s="9"/>
      <c r="N189" s="9"/>
      <c r="O189" s="36"/>
    </row>
    <row r="190" spans="2:16">
      <c r="B190" t="s">
        <v>69</v>
      </c>
      <c r="C190">
        <v>22.459223000000001</v>
      </c>
      <c r="D190" s="11"/>
      <c r="E190" s="9"/>
      <c r="F190" s="9"/>
      <c r="G190" s="32">
        <v>18.097999572753906</v>
      </c>
      <c r="H190" s="11"/>
      <c r="I190" s="9"/>
      <c r="J190" s="9"/>
      <c r="K190" s="9"/>
      <c r="L190" s="9"/>
      <c r="M190" s="9"/>
      <c r="N190" s="9"/>
      <c r="O190" s="36"/>
    </row>
    <row r="191" spans="2:16" ht="15.75">
      <c r="B191" t="s">
        <v>69</v>
      </c>
      <c r="C191">
        <v>22.837927000000001</v>
      </c>
      <c r="D191" s="5">
        <f t="shared" ref="D191" si="180">STDEV(C189:C191)</f>
        <v>0.20291507031344802</v>
      </c>
      <c r="E191" s="1">
        <f t="shared" ref="E191" si="181">AVERAGE(C189:C191)</f>
        <v>22.690687333333333</v>
      </c>
      <c r="F191" s="9"/>
      <c r="G191" s="32">
        <v>18.100000381469727</v>
      </c>
      <c r="H191" s="4">
        <f t="shared" ref="H191" si="182">STDEV(G189:G191)</f>
        <v>4.7261121521128407E-3</v>
      </c>
      <c r="I191" s="1">
        <f t="shared" ref="I191" si="183">AVERAGE(G189:G191)</f>
        <v>18.096333185831707</v>
      </c>
      <c r="J191" s="9"/>
      <c r="K191" s="1">
        <f t="shared" ref="K191" si="184">E191-I191</f>
        <v>4.5943541475016261</v>
      </c>
      <c r="L191" s="1">
        <f t="shared" ref="L191" si="185">K191-$K$7</f>
        <v>-0.4192247482299809</v>
      </c>
      <c r="M191" s="29">
        <f t="shared" ref="M191" si="186">SQRT((D191*D191)+(H191*H191))</f>
        <v>0.20297010099121965</v>
      </c>
      <c r="N191" s="16"/>
      <c r="O191" s="37">
        <f t="shared" ref="O191" si="187">POWER(2,-L191)</f>
        <v>1.3372087943824744</v>
      </c>
      <c r="P191" s="28">
        <f t="shared" ref="P191" si="188">M191/SQRT((COUNT(C189:C191)+COUNT(G189:G191)/2))</f>
        <v>9.5681023192673215E-2</v>
      </c>
    </row>
    <row r="192" spans="2:16">
      <c r="B192" t="s">
        <v>70</v>
      </c>
      <c r="C192">
        <v>20.761634999999998</v>
      </c>
      <c r="D192" s="12"/>
      <c r="E192" s="9"/>
      <c r="F192" s="9"/>
      <c r="G192" s="32">
        <v>16.882999420166016</v>
      </c>
      <c r="I192" s="9"/>
      <c r="J192" s="9"/>
      <c r="K192" s="9"/>
      <c r="L192" s="9"/>
      <c r="M192" s="9"/>
      <c r="N192" s="9"/>
      <c r="O192" s="36"/>
    </row>
    <row r="193" spans="2:16">
      <c r="B193" t="s">
        <v>70</v>
      </c>
      <c r="C193">
        <v>20.712015000000001</v>
      </c>
      <c r="D193" s="11"/>
      <c r="E193" s="9"/>
      <c r="F193" s="9"/>
      <c r="G193" s="32">
        <v>16.88800048828125</v>
      </c>
      <c r="H193" s="11"/>
      <c r="I193" s="9"/>
      <c r="J193" s="9"/>
      <c r="K193" s="9"/>
      <c r="L193" s="9"/>
      <c r="M193" s="9"/>
      <c r="N193" s="9"/>
      <c r="O193" s="36"/>
    </row>
    <row r="194" spans="2:16" ht="15.75">
      <c r="B194" t="s">
        <v>70</v>
      </c>
      <c r="C194">
        <v>20.775483999999999</v>
      </c>
      <c r="D194" s="5">
        <f t="shared" ref="D194" si="189">STDEV(C192:C194)</f>
        <v>3.3372276822734831E-2</v>
      </c>
      <c r="E194" s="1">
        <f t="shared" ref="E194" si="190">AVERAGE(C192:C194)</f>
        <v>20.749711333333334</v>
      </c>
      <c r="F194" s="9"/>
      <c r="G194" s="32">
        <v>16.917999267578125</v>
      </c>
      <c r="H194" s="4">
        <f t="shared" ref="H194" si="191">STDEV(G192:G194)</f>
        <v>1.8929372064188012E-2</v>
      </c>
      <c r="I194" s="1">
        <f t="shared" ref="I194" si="192">AVERAGE(G192:G194)</f>
        <v>16.896333058675129</v>
      </c>
      <c r="J194" s="9"/>
      <c r="K194" s="1">
        <f t="shared" ref="K194" si="193">E194-I194</f>
        <v>3.8533782746582048</v>
      </c>
      <c r="L194" s="1">
        <f t="shared" ref="L194" si="194">K194-$K$7</f>
        <v>-1.1602006210734022</v>
      </c>
      <c r="M194" s="29">
        <f t="shared" ref="M194" si="195">SQRT((D194*D194)+(H194*H194))</f>
        <v>3.8367042980632558E-2</v>
      </c>
      <c r="N194" s="16"/>
      <c r="O194" s="37">
        <f t="shared" ref="O194" si="196">POWER(2,-L194)</f>
        <v>2.2348850374966909</v>
      </c>
      <c r="P194" s="28">
        <f t="shared" ref="P194" si="197">M194/SQRT((COUNT(C192:C194)+COUNT(G192:G194)/2))</f>
        <v>1.808639751045401E-2</v>
      </c>
    </row>
    <row r="195" spans="2:16">
      <c r="B195" t="s">
        <v>71</v>
      </c>
      <c r="C195">
        <v>23.150503</v>
      </c>
      <c r="D195" s="12"/>
      <c r="E195" s="9"/>
      <c r="F195" s="9"/>
      <c r="G195" s="32">
        <v>17.666000366210938</v>
      </c>
      <c r="I195" s="9"/>
      <c r="J195" s="9"/>
      <c r="K195" s="9"/>
      <c r="L195" s="9"/>
      <c r="M195" s="9"/>
      <c r="N195" s="9"/>
      <c r="O195" s="36"/>
    </row>
    <row r="196" spans="2:16">
      <c r="B196" t="s">
        <v>71</v>
      </c>
      <c r="C196">
        <v>22.933826</v>
      </c>
      <c r="D196" s="11"/>
      <c r="E196" s="9"/>
      <c r="F196" s="9"/>
      <c r="G196" s="32">
        <v>17.910999298095703</v>
      </c>
      <c r="H196" s="11"/>
      <c r="I196" s="9"/>
      <c r="J196" s="9"/>
      <c r="K196" s="9"/>
      <c r="L196" s="9"/>
      <c r="M196" s="9"/>
      <c r="N196" s="9"/>
      <c r="O196" s="36"/>
    </row>
    <row r="197" spans="2:16" ht="15.75">
      <c r="B197" t="s">
        <v>71</v>
      </c>
      <c r="C197">
        <v>23.018533999999999</v>
      </c>
      <c r="D197" s="5">
        <f t="shared" ref="D197" si="198">STDEV(C195:C197)</f>
        <v>0.10919415777564945</v>
      </c>
      <c r="E197" s="1">
        <f t="shared" ref="E197" si="199">AVERAGE(C195:C197)</f>
        <v>23.034287666666668</v>
      </c>
      <c r="F197" s="9"/>
      <c r="G197" s="32">
        <v>17.827999114990234</v>
      </c>
      <c r="H197" s="4">
        <f t="shared" ref="H197" si="200">STDEV(G195:G197)</f>
        <v>0.12460410749401155</v>
      </c>
      <c r="I197" s="1">
        <f t="shared" ref="I197" si="201">AVERAGE(G195:G197)</f>
        <v>17.801666259765625</v>
      </c>
      <c r="J197" s="9"/>
      <c r="K197" s="1">
        <f t="shared" ref="K197" si="202">E197-I197</f>
        <v>5.2326214069010426</v>
      </c>
      <c r="L197" s="1">
        <f t="shared" ref="L197" si="203">K197-$K$7</f>
        <v>0.21904251116943563</v>
      </c>
      <c r="M197" s="29">
        <f t="shared" ref="M197" si="204">SQRT((D197*D197)+(H197*H197))</f>
        <v>0.16567905026500065</v>
      </c>
      <c r="N197" s="16"/>
      <c r="O197" s="37">
        <f t="shared" ref="O197" si="205">POWER(2,-L197)</f>
        <v>0.85913543886216337</v>
      </c>
      <c r="P197" s="28">
        <f t="shared" ref="P197" si="206">M197/SQRT((COUNT(C195:C197)+COUNT(G195:G197)/2))</f>
        <v>7.8101853295285892E-2</v>
      </c>
    </row>
    <row r="198" spans="2:16">
      <c r="B198" t="s">
        <v>72</v>
      </c>
      <c r="C198">
        <v>21.456227999999999</v>
      </c>
      <c r="D198" s="12"/>
      <c r="E198" s="9"/>
      <c r="F198" s="9"/>
      <c r="G198" s="32">
        <v>18.228000640869141</v>
      </c>
      <c r="I198" s="9"/>
      <c r="J198" s="9"/>
      <c r="K198" s="9"/>
      <c r="L198" s="9"/>
      <c r="M198" s="9"/>
      <c r="N198" s="9"/>
      <c r="O198" s="36"/>
    </row>
    <row r="199" spans="2:16">
      <c r="B199" t="s">
        <v>72</v>
      </c>
      <c r="C199">
        <v>21.894264</v>
      </c>
      <c r="D199" s="11"/>
      <c r="E199" s="9"/>
      <c r="F199" s="9"/>
      <c r="G199" s="32">
        <v>18.222999572753906</v>
      </c>
      <c r="H199" s="11"/>
      <c r="I199" s="9"/>
      <c r="J199" s="9"/>
      <c r="K199" s="9"/>
      <c r="L199" s="9"/>
      <c r="M199" s="9"/>
      <c r="N199" s="9"/>
      <c r="O199" s="36"/>
    </row>
    <row r="200" spans="2:16" ht="15.75">
      <c r="B200" t="s">
        <v>72</v>
      </c>
      <c r="C200">
        <v>21.494821999999999</v>
      </c>
      <c r="D200" s="5">
        <f t="shared" ref="D200" si="207">STDEV(C198:C200)</f>
        <v>0.24252798652776675</v>
      </c>
      <c r="E200" s="1">
        <f t="shared" ref="E200" si="208">AVERAGE(C198:C200)</f>
        <v>21.615104666666667</v>
      </c>
      <c r="F200" s="9"/>
      <c r="G200" s="32"/>
      <c r="H200" s="4">
        <f t="shared" ref="H200" si="209">STDEV(G198:G200)</f>
        <v>3.5362891774580528E-3</v>
      </c>
      <c r="I200" s="1">
        <f t="shared" ref="I200" si="210">AVERAGE(G198:G200)</f>
        <v>18.225500106811523</v>
      </c>
      <c r="J200" s="9"/>
      <c r="K200" s="1">
        <f t="shared" ref="K200" si="211">E200-I200</f>
        <v>3.3896045598551439</v>
      </c>
      <c r="L200" s="1">
        <f t="shared" ref="L200" si="212">K200-$K$7</f>
        <v>-1.6239743358764631</v>
      </c>
      <c r="M200" s="29">
        <f t="shared" ref="M200" si="213">SQRT((D200*D200)+(H200*H200))</f>
        <v>0.24255376639079265</v>
      </c>
      <c r="N200" s="16"/>
      <c r="O200" s="37">
        <f t="shared" ref="O200" si="214">POWER(2,-L200)</f>
        <v>3.0822296031176983</v>
      </c>
      <c r="P200" s="28">
        <f t="shared" ref="P200" si="215">M200/SQRT((COUNT(C198:C200)+COUNT(G198:G200)/2))</f>
        <v>0.12127688319539633</v>
      </c>
    </row>
    <row r="201" spans="2:16">
      <c r="B201" t="s">
        <v>73</v>
      </c>
      <c r="C201">
        <v>23.737089999999998</v>
      </c>
      <c r="D201" s="12"/>
      <c r="E201" s="9"/>
      <c r="F201" s="9"/>
      <c r="G201" s="32">
        <v>18.950000762939453</v>
      </c>
      <c r="I201" s="9"/>
      <c r="J201" s="9"/>
      <c r="K201" s="9"/>
      <c r="L201" s="9"/>
      <c r="M201" s="9"/>
      <c r="N201" s="9"/>
      <c r="O201" s="36"/>
    </row>
    <row r="202" spans="2:16">
      <c r="B202" t="s">
        <v>73</v>
      </c>
      <c r="C202">
        <v>23.650599</v>
      </c>
      <c r="D202" s="11"/>
      <c r="E202" s="9"/>
      <c r="F202" s="9"/>
      <c r="G202" s="32">
        <v>18.945999145507813</v>
      </c>
      <c r="H202" s="11"/>
      <c r="I202" s="9"/>
      <c r="J202" s="9"/>
      <c r="K202" s="9"/>
      <c r="L202" s="9"/>
      <c r="M202" s="9"/>
      <c r="N202" s="9"/>
      <c r="O202" s="36"/>
    </row>
    <row r="203" spans="2:16" ht="15.75">
      <c r="B203" t="s">
        <v>73</v>
      </c>
      <c r="C203">
        <v>23.610244999999999</v>
      </c>
      <c r="D203" s="5">
        <f t="shared" ref="D203" si="216">STDEV(C201:C203)</f>
        <v>6.4805854187719406E-2</v>
      </c>
      <c r="E203" s="1">
        <f t="shared" ref="E203" si="217">AVERAGE(C201:C203)</f>
        <v>23.665977999999996</v>
      </c>
      <c r="F203" s="9"/>
      <c r="G203" s="32">
        <v>18.915000915527344</v>
      </c>
      <c r="H203" s="4">
        <f t="shared" ref="H203" si="218">STDEV(G201:G203)</f>
        <v>1.9156776533219174E-2</v>
      </c>
      <c r="I203" s="1">
        <f t="shared" ref="I203" si="219">AVERAGE(G201:G203)</f>
        <v>18.937000274658203</v>
      </c>
      <c r="J203" s="9"/>
      <c r="K203" s="1">
        <f t="shared" ref="K203" si="220">E203-I203</f>
        <v>4.7289777253417924</v>
      </c>
      <c r="L203" s="1">
        <f t="shared" ref="L203" si="221">K203-$K$7</f>
        <v>-0.28460117038981458</v>
      </c>
      <c r="M203" s="29">
        <f t="shared" ref="M203" si="222">SQRT((D203*D203)+(H203*H203))</f>
        <v>6.757796108306055E-2</v>
      </c>
      <c r="N203" s="16"/>
      <c r="O203" s="37">
        <f t="shared" ref="O203" si="223">POWER(2,-L203)</f>
        <v>1.2180734836109977</v>
      </c>
      <c r="P203" s="28">
        <f t="shared" ref="P203" si="224">M203/SQRT((COUNT(C201:C203)+COUNT(G201:G203)/2))</f>
        <v>3.1856556360395152E-2</v>
      </c>
    </row>
    <row r="204" spans="2:16">
      <c r="B204" t="s">
        <v>74</v>
      </c>
      <c r="C204">
        <v>22.790679999999998</v>
      </c>
      <c r="D204" s="12"/>
      <c r="E204" s="9"/>
      <c r="F204" s="9"/>
      <c r="G204" s="32">
        <v>18.150999069213867</v>
      </c>
      <c r="I204" s="9"/>
      <c r="J204" s="9"/>
      <c r="K204" s="9"/>
      <c r="L204" s="9"/>
      <c r="M204" s="9"/>
      <c r="N204" s="9"/>
      <c r="O204" s="36"/>
    </row>
    <row r="205" spans="2:16">
      <c r="B205" t="s">
        <v>74</v>
      </c>
      <c r="C205">
        <v>22.70346</v>
      </c>
      <c r="D205" s="11"/>
      <c r="E205" s="9"/>
      <c r="F205" s="9"/>
      <c r="G205" s="32">
        <v>18.155000686645508</v>
      </c>
      <c r="H205" s="11"/>
      <c r="I205" s="9"/>
      <c r="J205" s="9"/>
      <c r="K205" s="9"/>
      <c r="L205" s="9"/>
      <c r="M205" s="9"/>
      <c r="N205" s="9"/>
      <c r="O205" s="36"/>
    </row>
    <row r="206" spans="2:16" ht="15.75">
      <c r="B206" t="s">
        <v>74</v>
      </c>
      <c r="C206">
        <v>23.102588999999998</v>
      </c>
      <c r="D206" s="5">
        <f t="shared" ref="D206" si="225">STDEV(C204:C206)</f>
        <v>0.20984061861410142</v>
      </c>
      <c r="E206" s="1">
        <f t="shared" ref="E206" si="226">AVERAGE(C204:C206)</f>
        <v>22.865576333333333</v>
      </c>
      <c r="F206" s="9"/>
      <c r="G206" s="32">
        <v>18.197999954223633</v>
      </c>
      <c r="H206" s="4">
        <f t="shared" ref="H206" si="227">STDEV(G204:G206)</f>
        <v>2.6057734443684893E-2</v>
      </c>
      <c r="I206" s="1">
        <f t="shared" ref="I206" si="228">AVERAGE(G204:G206)</f>
        <v>18.167999903361004</v>
      </c>
      <c r="J206" s="9"/>
      <c r="K206" s="1">
        <f t="shared" ref="K206" si="229">E206-I206</f>
        <v>4.6975764299723295</v>
      </c>
      <c r="L206" s="1">
        <f t="shared" ref="L206" si="230">K206-$K$7</f>
        <v>-0.31600246575927748</v>
      </c>
      <c r="M206" s="29">
        <f t="shared" ref="M206" si="231">SQRT((D206*D206)+(H206*H206))</f>
        <v>0.21145233681538345</v>
      </c>
      <c r="N206" s="16"/>
      <c r="O206" s="37">
        <f t="shared" ref="O206" si="232">POWER(2,-L206)</f>
        <v>1.2448763630409834</v>
      </c>
      <c r="P206" s="28">
        <f t="shared" ref="P206" si="233">M206/SQRT((COUNT(C204:C206)+COUNT(G204:G206)/2))</f>
        <v>9.9679587506599665E-2</v>
      </c>
    </row>
    <row r="207" spans="2:16">
      <c r="B207" t="s">
        <v>75</v>
      </c>
      <c r="C207">
        <v>24.146042000000001</v>
      </c>
      <c r="D207" s="12"/>
      <c r="E207" s="9"/>
      <c r="F207" s="9"/>
      <c r="G207" s="32">
        <v>19.479000091552734</v>
      </c>
      <c r="I207" s="9"/>
      <c r="J207" s="9"/>
      <c r="K207" s="9"/>
      <c r="L207" s="9"/>
      <c r="M207" s="9"/>
      <c r="N207" s="9"/>
      <c r="O207" s="36"/>
    </row>
    <row r="208" spans="2:16">
      <c r="B208" t="s">
        <v>75</v>
      </c>
      <c r="C208">
        <v>24.292000000000002</v>
      </c>
      <c r="D208" s="11"/>
      <c r="E208" s="9"/>
      <c r="F208" s="9"/>
      <c r="G208" s="32">
        <v>19.544000625610352</v>
      </c>
      <c r="H208" s="11"/>
      <c r="I208" s="9"/>
      <c r="J208" s="9"/>
      <c r="K208" s="9"/>
      <c r="L208" s="9"/>
      <c r="M208" s="9"/>
      <c r="N208" s="9"/>
      <c r="O208" s="36"/>
    </row>
    <row r="209" spans="2:16" ht="15.75">
      <c r="B209" t="s">
        <v>75</v>
      </c>
      <c r="C209">
        <v>24.224028000000001</v>
      </c>
      <c r="D209" s="5">
        <f t="shared" ref="D209" si="234">STDEV(C207:C209)</f>
        <v>7.3036231584057074E-2</v>
      </c>
      <c r="E209" s="1">
        <f t="shared" ref="E209" si="235">AVERAGE(C207:C209)</f>
        <v>24.220690000000001</v>
      </c>
      <c r="F209" s="9"/>
      <c r="G209" s="32">
        <v>19.591999053955078</v>
      </c>
      <c r="H209" s="4">
        <f t="shared" ref="H209" si="236">STDEV(G207:G209)</f>
        <v>5.6712262129903906E-2</v>
      </c>
      <c r="I209" s="1">
        <f t="shared" ref="I209" si="237">AVERAGE(G207:G209)</f>
        <v>19.538333257039387</v>
      </c>
      <c r="J209" s="9"/>
      <c r="K209" s="1">
        <f t="shared" ref="K209" si="238">E209-I209</f>
        <v>4.6823567429606143</v>
      </c>
      <c r="L209" s="1">
        <f t="shared" ref="L209" si="239">K209-$K$7</f>
        <v>-0.33122215277099265</v>
      </c>
      <c r="M209" s="29">
        <f t="shared" ref="M209" si="240">SQRT((D209*D209)+(H209*H209))</f>
        <v>9.2469301932538397E-2</v>
      </c>
      <c r="N209" s="16"/>
      <c r="O209" s="37">
        <f t="shared" ref="O209" si="241">POWER(2,-L209)</f>
        <v>1.2580786816223508</v>
      </c>
      <c r="P209" s="28">
        <f t="shared" ref="P209" si="242">M209/SQRT((COUNT(C207:C209)+COUNT(G207:G209)/2))</f>
        <v>4.3590446965389489E-2</v>
      </c>
    </row>
    <row r="210" spans="2:16">
      <c r="B210" t="s">
        <v>76</v>
      </c>
      <c r="C210">
        <v>21.609622999999999</v>
      </c>
      <c r="D210" s="12"/>
      <c r="E210" s="9"/>
      <c r="F210" s="9"/>
      <c r="G210" s="32">
        <v>17.608999252319336</v>
      </c>
      <c r="I210" s="9"/>
      <c r="J210" s="9"/>
      <c r="K210" s="9"/>
      <c r="L210" s="9"/>
      <c r="M210" s="9"/>
      <c r="N210" s="9"/>
      <c r="O210" s="36"/>
    </row>
    <row r="211" spans="2:16">
      <c r="B211" t="s">
        <v>76</v>
      </c>
      <c r="C211">
        <v>21.516088</v>
      </c>
      <c r="D211" s="11"/>
      <c r="E211" s="9"/>
      <c r="F211" s="9"/>
      <c r="G211" s="32">
        <v>18.038000106811523</v>
      </c>
      <c r="H211" s="11"/>
      <c r="I211" s="9"/>
      <c r="J211" s="9"/>
      <c r="K211" s="9"/>
      <c r="L211" s="9"/>
      <c r="M211" s="9"/>
      <c r="N211" s="9"/>
      <c r="O211" s="36"/>
    </row>
    <row r="212" spans="2:16" ht="15.75">
      <c r="B212" t="s">
        <v>76</v>
      </c>
      <c r="C212">
        <v>21.666703999999999</v>
      </c>
      <c r="D212" s="5">
        <f t="shared" ref="D212" si="243">STDEV(C210:C212)</f>
        <v>7.6039700422432521E-2</v>
      </c>
      <c r="E212" s="1">
        <f t="shared" ref="E212" si="244">AVERAGE(C210:C212)</f>
        <v>21.597471666666664</v>
      </c>
      <c r="F212" s="9"/>
      <c r="G212" s="32">
        <v>17.666999816894531</v>
      </c>
      <c r="H212" s="4">
        <f t="shared" ref="H212" si="245">STDEV(G210:G212)</f>
        <v>0.23275416708208363</v>
      </c>
      <c r="I212" s="1">
        <f t="shared" ref="I212" si="246">AVERAGE(G210:G212)</f>
        <v>17.771333058675129</v>
      </c>
      <c r="J212" s="9"/>
      <c r="K212" s="1">
        <f t="shared" ref="K212" si="247">E212-I212</f>
        <v>3.8261386079915347</v>
      </c>
      <c r="L212" s="1">
        <f t="shared" ref="L212" si="248">K212-$K$7</f>
        <v>-1.1874402877400723</v>
      </c>
      <c r="M212" s="29">
        <f t="shared" ref="M212" si="249">SQRT((D212*D212)+(H212*H212))</f>
        <v>0.24486024245354285</v>
      </c>
      <c r="N212" s="16"/>
      <c r="O212" s="37">
        <f t="shared" ref="O212" si="250">POWER(2,-L212)</f>
        <v>2.2774830039425979</v>
      </c>
      <c r="P212" s="28">
        <f t="shared" ref="P212" si="251">M212/SQRT((COUNT(C210:C212)+COUNT(G210:G212)/2))</f>
        <v>0.11542822525458821</v>
      </c>
    </row>
    <row r="213" spans="2:16">
      <c r="B213" t="s">
        <v>77</v>
      </c>
      <c r="C213">
        <v>22.626750000000001</v>
      </c>
      <c r="D213" s="12"/>
      <c r="E213" s="9"/>
      <c r="F213" s="9"/>
      <c r="G213" s="32">
        <v>18.417999267578125</v>
      </c>
      <c r="I213" s="9"/>
      <c r="J213" s="9"/>
      <c r="K213" s="9"/>
      <c r="L213" s="9"/>
      <c r="M213" s="9"/>
      <c r="N213" s="9"/>
      <c r="O213" s="36"/>
    </row>
    <row r="214" spans="2:16">
      <c r="B214" t="s">
        <v>77</v>
      </c>
      <c r="C214">
        <v>22.617363000000001</v>
      </c>
      <c r="D214" s="11"/>
      <c r="E214" s="9"/>
      <c r="F214" s="9"/>
      <c r="G214" s="32">
        <v>18.392999649047852</v>
      </c>
      <c r="H214" s="11"/>
      <c r="I214" s="9"/>
      <c r="J214" s="9"/>
      <c r="K214" s="9"/>
      <c r="L214" s="9"/>
      <c r="M214" s="9"/>
      <c r="N214" s="9"/>
      <c r="O214" s="36"/>
    </row>
    <row r="215" spans="2:16" ht="15.75">
      <c r="B215" t="s">
        <v>77</v>
      </c>
      <c r="C215">
        <v>22.613873000000002</v>
      </c>
      <c r="D215" s="5">
        <f t="shared" ref="D215" si="252">STDEV(C213:C215)</f>
        <v>6.6597422122280049E-3</v>
      </c>
      <c r="E215" s="1">
        <f t="shared" ref="E215" si="253">AVERAGE(C213:C215)</f>
        <v>22.619328666666664</v>
      </c>
      <c r="F215" s="9"/>
      <c r="G215" s="32">
        <v>18.423999786376953</v>
      </c>
      <c r="H215" s="4">
        <f t="shared" ref="H215" si="254">STDEV(G213:G215)</f>
        <v>1.6441794645239899E-2</v>
      </c>
      <c r="I215" s="1">
        <f t="shared" ref="I215" si="255">AVERAGE(G213:G215)</f>
        <v>18.411666234334309</v>
      </c>
      <c r="J215" s="9"/>
      <c r="K215" s="1">
        <f t="shared" ref="K215" si="256">E215-I215</f>
        <v>4.2076624323323557</v>
      </c>
      <c r="L215" s="1">
        <f t="shared" ref="L215" si="257">K215-$K$7</f>
        <v>-0.80591646339925127</v>
      </c>
      <c r="M215" s="29">
        <f t="shared" ref="M215" si="258">SQRT((D215*D215)+(H215*H215))</f>
        <v>1.7739356738325406E-2</v>
      </c>
      <c r="N215" s="16"/>
      <c r="O215" s="37">
        <f t="shared" ref="O215" si="259">POWER(2,-L215)</f>
        <v>1.7482560083438166</v>
      </c>
      <c r="P215" s="28">
        <f t="shared" ref="P215" si="260">M215/SQRT((COUNT(C213:C215)+COUNT(G213:G215)/2))</f>
        <v>8.3624129623714478E-3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82" workbookViewId="0">
      <selection activeCell="R100" sqref="R100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8" t="s">
        <v>80</v>
      </c>
      <c r="D3" s="39"/>
      <c r="E3" s="40"/>
      <c r="F3" s="19"/>
      <c r="G3" s="41" t="s">
        <v>78</v>
      </c>
      <c r="H3" s="41"/>
      <c r="I3" s="41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19.142706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>
        <v>18.801221999999999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>
        <v>19.243808999999999</v>
      </c>
      <c r="D7" s="5">
        <f>STDEV(C5:C8)</f>
        <v>0.23191822963929254</v>
      </c>
      <c r="E7" s="1">
        <f>AVERAGE(C5:C8)</f>
        <v>19.062578999999999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5.013578895731607</v>
      </c>
      <c r="L7" s="1">
        <f>K7-$K$7</f>
        <v>0</v>
      </c>
      <c r="M7" s="29">
        <f>SQRT((D7*D7)+(H7*H7))</f>
        <v>0.23442925325873876</v>
      </c>
      <c r="N7" s="16"/>
      <c r="O7" s="37">
        <f>POWER(2,-L7)</f>
        <v>1</v>
      </c>
      <c r="P7" s="28">
        <f>M7/SQRT((COUNT(C5:C8)+COUNT(G5:G8)/2))</f>
        <v>0.11051100979183516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81</v>
      </c>
      <c r="C9">
        <v>24.846433999999999</v>
      </c>
      <c r="D9" s="12"/>
      <c r="E9" s="9"/>
      <c r="F9" s="9"/>
      <c r="G9" s="32">
        <v>19.716999053955078</v>
      </c>
      <c r="I9" s="9"/>
      <c r="J9" s="9"/>
      <c r="K9" s="9"/>
      <c r="L9" s="9"/>
      <c r="M9" s="9"/>
      <c r="N9" s="9"/>
      <c r="O9" s="36"/>
    </row>
    <row r="10" spans="2:16">
      <c r="B10" t="s">
        <v>81</v>
      </c>
      <c r="C10">
        <v>24.329896999999999</v>
      </c>
      <c r="D10" s="11"/>
      <c r="E10" s="9"/>
      <c r="F10" s="9"/>
      <c r="G10" s="32">
        <v>19.629999160766602</v>
      </c>
      <c r="H10" s="11"/>
      <c r="I10" s="9"/>
      <c r="J10" s="9"/>
      <c r="K10" s="9"/>
      <c r="L10" s="9"/>
      <c r="M10" s="9"/>
      <c r="N10" s="9"/>
      <c r="O10" s="36"/>
    </row>
    <row r="11" spans="2:16" ht="15.75">
      <c r="B11" t="s">
        <v>81</v>
      </c>
      <c r="C11">
        <v>24.542497999999998</v>
      </c>
      <c r="D11" s="5">
        <f>STDEV(C9:C11)</f>
        <v>0.25961084648164295</v>
      </c>
      <c r="E11" s="1">
        <f>AVERAGE(C9:C11)</f>
        <v>24.572942999999999</v>
      </c>
      <c r="F11" s="9"/>
      <c r="G11" s="32">
        <v>19.670000076293945</v>
      </c>
      <c r="H11" s="4">
        <f>STDEV(G9:G11)</f>
        <v>4.3546830269308313E-2</v>
      </c>
      <c r="I11" s="1">
        <f>AVERAGE(G9:G11)</f>
        <v>19.672332763671875</v>
      </c>
      <c r="J11" s="9"/>
      <c r="K11" s="1">
        <f>E11-I11</f>
        <v>4.9006102363281236</v>
      </c>
      <c r="L11" s="1">
        <f>K11-$K$7</f>
        <v>-0.11296865940348333</v>
      </c>
      <c r="M11" s="29">
        <f>SQRT((D11*D11)+(H11*H11))</f>
        <v>0.26323775952058842</v>
      </c>
      <c r="N11" s="16"/>
      <c r="O11" s="37">
        <f>POWER(2,-L11)</f>
        <v>1.0814512701637575</v>
      </c>
      <c r="P11" s="28">
        <f>M11/SQRT((COUNT(C9:C11)+COUNT(G9:G11)/2))</f>
        <v>0.12409146988090783</v>
      </c>
    </row>
    <row r="12" spans="2:16">
      <c r="B12" t="s">
        <v>82</v>
      </c>
      <c r="C12">
        <v>25.22456</v>
      </c>
      <c r="D12" s="12"/>
      <c r="E12" s="9"/>
      <c r="F12" s="9"/>
      <c r="G12" s="32">
        <v>20.313999176025391</v>
      </c>
      <c r="I12" s="9"/>
      <c r="J12" s="9"/>
      <c r="K12" s="9"/>
      <c r="L12" s="9"/>
      <c r="M12" s="9"/>
      <c r="N12" s="9"/>
      <c r="O12" s="36"/>
    </row>
    <row r="13" spans="2:16">
      <c r="B13" t="s">
        <v>82</v>
      </c>
      <c r="C13">
        <v>25.466742</v>
      </c>
      <c r="D13" s="11"/>
      <c r="E13" s="9"/>
      <c r="F13" s="9"/>
      <c r="G13" s="32">
        <v>20.326999664306641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82</v>
      </c>
      <c r="C14">
        <v>25.581759999999999</v>
      </c>
      <c r="D14" s="5">
        <f>STDEV(C12:C14)</f>
        <v>0.18233353204524902</v>
      </c>
      <c r="E14" s="1">
        <f>AVERAGE(C12:C14)</f>
        <v>25.424353999999997</v>
      </c>
      <c r="F14" s="9"/>
      <c r="G14" s="32">
        <v>20.340999603271484</v>
      </c>
      <c r="H14" s="4">
        <f>STDEV(G12:G14)</f>
        <v>1.3503296252161732E-2</v>
      </c>
      <c r="I14" s="1">
        <f>AVERAGE(G12:G14)</f>
        <v>20.327332814534504</v>
      </c>
      <c r="J14" s="9"/>
      <c r="K14" s="1">
        <f>E14-I14</f>
        <v>5.0970211854654934</v>
      </c>
      <c r="L14" s="1">
        <f>K14-$K$7</f>
        <v>8.3442289733886454E-2</v>
      </c>
      <c r="M14" s="29">
        <f>SQRT((D14*D14)+(H14*H14))</f>
        <v>0.18283286334182239</v>
      </c>
      <c r="N14" s="16"/>
      <c r="O14" s="37">
        <f>POWER(2,-L14)</f>
        <v>0.94380303132184917</v>
      </c>
      <c r="P14" s="28">
        <f>M14/SQRT((COUNT(C12:C14)+COUNT(G12:G14)/2))</f>
        <v>8.6188238328503974E-2</v>
      </c>
    </row>
    <row r="15" spans="2:16">
      <c r="B15" t="s">
        <v>83</v>
      </c>
      <c r="C15">
        <v>25.674901999999999</v>
      </c>
      <c r="D15" s="12"/>
      <c r="E15" s="9"/>
      <c r="F15" s="9"/>
      <c r="G15" s="32">
        <v>20.090000152587891</v>
      </c>
      <c r="I15" s="9"/>
      <c r="J15" s="9"/>
      <c r="K15" s="9"/>
      <c r="L15" s="9"/>
      <c r="M15" s="9"/>
      <c r="N15" s="9"/>
      <c r="O15" s="36"/>
    </row>
    <row r="16" spans="2:16">
      <c r="B16" t="s">
        <v>83</v>
      </c>
      <c r="C16">
        <v>25.446404999999999</v>
      </c>
      <c r="D16" s="11"/>
      <c r="E16" s="9"/>
      <c r="F16" s="9"/>
      <c r="G16" s="32">
        <v>20.068000793457031</v>
      </c>
      <c r="H16" s="11"/>
      <c r="I16" s="9"/>
      <c r="J16" s="9"/>
      <c r="K16" s="9"/>
      <c r="L16" s="9"/>
      <c r="M16" s="9"/>
      <c r="N16" s="9"/>
      <c r="O16" s="36"/>
    </row>
    <row r="17" spans="2:16" ht="15.75">
      <c r="B17" t="s">
        <v>83</v>
      </c>
      <c r="C17">
        <v>25.765968000000001</v>
      </c>
      <c r="D17" s="5">
        <f>STDEV(C15:C17)</f>
        <v>0.16463313069403987</v>
      </c>
      <c r="E17" s="1">
        <f>AVERAGE(C15:C17)</f>
        <v>25.629091666666667</v>
      </c>
      <c r="F17" s="9"/>
      <c r="G17" s="32">
        <v>19.995000839233398</v>
      </c>
      <c r="H17" s="4">
        <f>STDEV(G15:G17)</f>
        <v>4.9728989963343663E-2</v>
      </c>
      <c r="I17" s="1">
        <f>AVERAGE(G15:G17)</f>
        <v>20.051000595092773</v>
      </c>
      <c r="J17" s="9"/>
      <c r="K17" s="1">
        <f>E17-I17</f>
        <v>5.5780910715738941</v>
      </c>
      <c r="L17" s="1">
        <f>K17-$K$7</f>
        <v>0.56451217584228708</v>
      </c>
      <c r="M17" s="29">
        <f>SQRT((D17*D17)+(H17*H17))</f>
        <v>0.17197976673113366</v>
      </c>
      <c r="N17" s="16"/>
      <c r="O17" s="37">
        <f>POWER(2,-L17)</f>
        <v>0.67618401862888267</v>
      </c>
      <c r="P17" s="28">
        <f>M17/SQRT((COUNT(C15:C17)+COUNT(G15:G17)/2))</f>
        <v>8.1072039521643477E-2</v>
      </c>
    </row>
    <row r="18" spans="2:16">
      <c r="B18" t="s">
        <v>84</v>
      </c>
      <c r="C18">
        <v>23.802074000000001</v>
      </c>
      <c r="D18" s="12"/>
      <c r="E18" s="9"/>
      <c r="F18" s="9"/>
      <c r="G18">
        <v>18.227616999999999</v>
      </c>
      <c r="I18" s="9"/>
      <c r="J18" s="9"/>
      <c r="K18" s="9"/>
      <c r="L18" s="9"/>
      <c r="M18" s="9"/>
      <c r="N18" s="9"/>
      <c r="O18" s="36"/>
    </row>
    <row r="19" spans="2:16">
      <c r="B19" t="s">
        <v>84</v>
      </c>
      <c r="C19">
        <v>23.790728000000001</v>
      </c>
      <c r="D19" s="11"/>
      <c r="E19" s="9"/>
      <c r="F19" s="9"/>
      <c r="G19">
        <v>18.255737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84</v>
      </c>
      <c r="C20">
        <v>23.746310000000001</v>
      </c>
      <c r="D20" s="5">
        <f>STDEV(C18:C20)</f>
        <v>2.9471212326607835E-2</v>
      </c>
      <c r="E20" s="1">
        <f>AVERAGE(C18:C20)</f>
        <v>23.779703999999999</v>
      </c>
      <c r="F20" s="9"/>
      <c r="G20">
        <v>18.354378000000001</v>
      </c>
      <c r="H20" s="4">
        <f>STDEV(G18:G20)</f>
        <v>6.6569678285238187E-2</v>
      </c>
      <c r="I20" s="1">
        <f>AVERAGE(G18:G20)</f>
        <v>18.279244000000002</v>
      </c>
      <c r="J20" s="9"/>
      <c r="K20" s="1">
        <f>E20-I20</f>
        <v>5.5004599999999968</v>
      </c>
      <c r="L20" s="1">
        <f>K20-$K$7</f>
        <v>0.48688110426838982</v>
      </c>
      <c r="M20" s="29">
        <f>SQRT((D20*D20)+(H20*H20))</f>
        <v>7.2801610030274147E-2</v>
      </c>
      <c r="N20" s="16"/>
      <c r="O20" s="37">
        <f>POWER(2,-L20)</f>
        <v>0.71356605701377929</v>
      </c>
      <c r="P20" s="28">
        <f>M20/SQRT((COUNT(C18:C20)+COUNT(G18:G20)/2))</f>
        <v>3.4319008089136953E-2</v>
      </c>
    </row>
    <row r="21" spans="2:16">
      <c r="B21" t="s">
        <v>85</v>
      </c>
      <c r="C21">
        <v>24.913993999999999</v>
      </c>
      <c r="D21" s="12"/>
      <c r="E21" s="9"/>
      <c r="F21" s="9"/>
      <c r="G21" s="32">
        <v>18.934999465942383</v>
      </c>
      <c r="I21" s="9"/>
      <c r="J21" s="9"/>
      <c r="K21" s="9"/>
      <c r="L21" s="9"/>
      <c r="M21" s="9"/>
      <c r="N21" s="9"/>
      <c r="O21" s="36"/>
    </row>
    <row r="22" spans="2:16">
      <c r="B22" t="s">
        <v>85</v>
      </c>
      <c r="C22">
        <v>25.082446999999998</v>
      </c>
      <c r="D22" s="11"/>
      <c r="E22" s="9"/>
      <c r="F22" s="9"/>
      <c r="G22" s="32">
        <v>18.86400032043457</v>
      </c>
      <c r="H22" s="11"/>
      <c r="I22" s="9"/>
      <c r="J22" s="9"/>
      <c r="K22" s="9"/>
      <c r="L22" s="9"/>
      <c r="M22" s="9"/>
      <c r="N22" s="9"/>
      <c r="O22" s="36"/>
    </row>
    <row r="23" spans="2:16" ht="15.75">
      <c r="B23" t="s">
        <v>85</v>
      </c>
      <c r="C23">
        <v>24.975003999999998</v>
      </c>
      <c r="D23" s="5">
        <f>STDEV(C21:C23)</f>
        <v>8.5286411146989274E-2</v>
      </c>
      <c r="E23" s="1">
        <f>AVERAGE(C21:C23)</f>
        <v>24.990481666666664</v>
      </c>
      <c r="F23" s="9"/>
      <c r="G23" s="32">
        <v>18.943000793457031</v>
      </c>
      <c r="H23" s="4">
        <f>STDEV(G21:G23)</f>
        <v>4.3485581216860032E-2</v>
      </c>
      <c r="I23" s="1">
        <f>AVERAGE(G21:G23)</f>
        <v>18.914000193277996</v>
      </c>
      <c r="J23" s="9"/>
      <c r="K23" s="1">
        <f>E23-I23</f>
        <v>6.0764814733886681</v>
      </c>
      <c r="L23" s="1">
        <f>K23-$K$7</f>
        <v>1.0629025776570611</v>
      </c>
      <c r="M23" s="29">
        <f>SQRT((D23*D23)+(H23*H23))</f>
        <v>9.5732793232525218E-2</v>
      </c>
      <c r="N23" s="16"/>
      <c r="O23" s="37">
        <f>POWER(2,-L23)</f>
        <v>0.4786680515131741</v>
      </c>
      <c r="P23" s="28">
        <f>M23/SQRT((COUNT(C21:C23)+COUNT(G21:G23)/2))</f>
        <v>4.5128871517765477E-2</v>
      </c>
    </row>
    <row r="24" spans="2:16">
      <c r="B24" t="s">
        <v>86</v>
      </c>
      <c r="C24">
        <v>25.191008</v>
      </c>
      <c r="D24" s="12"/>
      <c r="E24" s="9"/>
      <c r="F24" s="9"/>
      <c r="G24" s="32">
        <v>19.344999313354492</v>
      </c>
      <c r="I24" s="9"/>
      <c r="J24" s="9"/>
      <c r="K24" s="9"/>
      <c r="L24" s="9"/>
      <c r="M24" s="9"/>
      <c r="N24" s="9"/>
      <c r="O24" s="36"/>
    </row>
    <row r="25" spans="2:16">
      <c r="B25" t="s">
        <v>86</v>
      </c>
      <c r="C25">
        <v>25.190194999999999</v>
      </c>
      <c r="D25" s="11"/>
      <c r="E25" s="9"/>
      <c r="F25" s="9"/>
      <c r="G25" s="32">
        <v>19.326000213623047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t="s">
        <v>86</v>
      </c>
      <c r="C26">
        <v>25.010883</v>
      </c>
      <c r="D26" s="5">
        <f>STDEV(C24:C26)</f>
        <v>0.10376132061772017</v>
      </c>
      <c r="E26" s="1">
        <f>AVERAGE(C24:C26)</f>
        <v>25.130695333333335</v>
      </c>
      <c r="F26" s="9"/>
      <c r="G26" s="32">
        <v>19.305999755859375</v>
      </c>
      <c r="H26" s="4">
        <f>STDEV(G24:G26)</f>
        <v>1.9501921213805146E-2</v>
      </c>
      <c r="I26" s="1">
        <f>AVERAGE(G24:G26)</f>
        <v>19.325666427612305</v>
      </c>
      <c r="J26" s="9"/>
      <c r="K26" s="1">
        <f>E26-I26</f>
        <v>5.8050289057210307</v>
      </c>
      <c r="L26" s="1">
        <f>K26-$K$7</f>
        <v>0.79145000998942372</v>
      </c>
      <c r="M26" s="29">
        <f>SQRT((D26*D26)+(H26*H26))</f>
        <v>0.10557810657216193</v>
      </c>
      <c r="N26" s="16"/>
      <c r="O26" s="37">
        <f>POWER(2,-L26)</f>
        <v>0.57776310747588777</v>
      </c>
      <c r="P26" s="28">
        <f>M26/SQRT((COUNT(C24:C26)+COUNT(G24:G26)/2))</f>
        <v>4.9769996734674471E-2</v>
      </c>
    </row>
    <row r="27" spans="2:16">
      <c r="B27" t="s">
        <v>87</v>
      </c>
      <c r="C27">
        <v>24.834949999999999</v>
      </c>
      <c r="D27" s="12"/>
      <c r="E27" s="9"/>
      <c r="F27" s="9"/>
      <c r="G27" s="32">
        <v>19.795000076293945</v>
      </c>
      <c r="I27" s="9"/>
      <c r="J27" s="9"/>
      <c r="K27" s="9"/>
      <c r="L27" s="9"/>
      <c r="M27" s="9"/>
      <c r="N27" s="9"/>
      <c r="O27" s="36"/>
    </row>
    <row r="28" spans="2:16">
      <c r="B28" t="s">
        <v>87</v>
      </c>
      <c r="C28">
        <v>25.316109000000001</v>
      </c>
      <c r="D28" s="11"/>
      <c r="E28" s="9"/>
      <c r="F28" s="9"/>
      <c r="G28" s="32">
        <v>19.812999725341797</v>
      </c>
      <c r="H28" s="11"/>
      <c r="I28" s="9"/>
      <c r="J28" s="9"/>
      <c r="K28" s="9"/>
      <c r="L28" s="9"/>
      <c r="M28" s="9"/>
      <c r="N28" s="9"/>
      <c r="O28" s="36"/>
    </row>
    <row r="29" spans="2:16" ht="15.75">
      <c r="B29" t="s">
        <v>87</v>
      </c>
      <c r="C29">
        <v>25.089088</v>
      </c>
      <c r="D29" s="5">
        <f>STDEV(C27:C29)</f>
        <v>0.240706820553171</v>
      </c>
      <c r="E29" s="1">
        <f>AVERAGE(C27:C29)</f>
        <v>25.080049000000002</v>
      </c>
      <c r="F29" s="9"/>
      <c r="G29" s="32">
        <v>19.847000122070313</v>
      </c>
      <c r="H29" s="4">
        <f>STDEV(G27:G29)</f>
        <v>2.6407130048172477E-2</v>
      </c>
      <c r="I29" s="1">
        <f>AVERAGE(G27:G29)</f>
        <v>19.818333307902019</v>
      </c>
      <c r="J29" s="9"/>
      <c r="K29" s="1">
        <f>E29-I29</f>
        <v>5.2617156920979831</v>
      </c>
      <c r="L29" s="1">
        <f>K29-$K$7</f>
        <v>0.24813679636637609</v>
      </c>
      <c r="M29" s="29">
        <f>SQRT((D29*D29)+(H29*H29))</f>
        <v>0.24215100656036423</v>
      </c>
      <c r="N29" s="16"/>
      <c r="O29" s="37">
        <f>POWER(2,-L29)</f>
        <v>0.84198311297126949</v>
      </c>
      <c r="P29" s="28">
        <f>M29/SQRT((COUNT(C27:C29)+COUNT(G27:G29)/2))</f>
        <v>0.11415107920665447</v>
      </c>
    </row>
    <row r="30" spans="2:16">
      <c r="B30" t="s">
        <v>88</v>
      </c>
      <c r="C30">
        <v>23.543163</v>
      </c>
      <c r="D30" s="12"/>
      <c r="E30" s="9"/>
      <c r="F30" s="9"/>
      <c r="G30" s="32">
        <v>18.232000350952148</v>
      </c>
      <c r="I30" s="9"/>
      <c r="J30" s="9"/>
      <c r="K30" s="9"/>
      <c r="L30" s="9"/>
      <c r="M30" s="9"/>
      <c r="N30" s="9"/>
      <c r="O30" s="36"/>
    </row>
    <row r="31" spans="2:16">
      <c r="B31" t="s">
        <v>88</v>
      </c>
      <c r="C31"/>
      <c r="D31" s="11"/>
      <c r="E31" s="9"/>
      <c r="F31" s="9"/>
      <c r="G31" s="32">
        <v>18.236000061035156</v>
      </c>
      <c r="H31" s="11"/>
      <c r="I31" s="9"/>
      <c r="J31" s="9"/>
      <c r="K31" s="9"/>
      <c r="L31" s="9"/>
      <c r="M31" s="9"/>
      <c r="N31" s="9"/>
      <c r="O31" s="36"/>
    </row>
    <row r="32" spans="2:16" ht="15.75">
      <c r="B32" t="s">
        <v>88</v>
      </c>
      <c r="C32">
        <v>23.366506999999999</v>
      </c>
      <c r="D32" s="5">
        <f>STDEV(C30:C32)</f>
        <v>0.12491465553729163</v>
      </c>
      <c r="E32" s="1">
        <f>AVERAGE(C30:C32)</f>
        <v>23.454834999999999</v>
      </c>
      <c r="F32" s="9"/>
      <c r="G32" s="32">
        <v>18.23900032043457</v>
      </c>
      <c r="H32" s="4">
        <f>STDEV(G30:G32)</f>
        <v>3.511856345930747E-3</v>
      </c>
      <c r="I32" s="1">
        <f>AVERAGE(G30:G32)</f>
        <v>18.235666910807293</v>
      </c>
      <c r="J32" s="9"/>
      <c r="K32" s="1">
        <f>E32-I32</f>
        <v>5.2191680891927064</v>
      </c>
      <c r="L32" s="1">
        <f>K32-$K$7</f>
        <v>0.20558919346109938</v>
      </c>
      <c r="M32" s="29">
        <f>SQRT((D32*D32)+(H32*H32))</f>
        <v>0.12496401203144318</v>
      </c>
      <c r="N32" s="16"/>
      <c r="O32" s="37">
        <f>POWER(2,-L32)</f>
        <v>0.86718445861064819</v>
      </c>
      <c r="P32" s="28">
        <f>M32/SQRT((COUNT(C30:C32)+COUNT(G30:G32)/2))</f>
        <v>6.679607409976529E-2</v>
      </c>
    </row>
    <row r="33" spans="2:16">
      <c r="B33" t="s">
        <v>89</v>
      </c>
      <c r="C33">
        <v>22.938858</v>
      </c>
      <c r="D33" s="12"/>
      <c r="E33" s="9"/>
      <c r="F33" s="9"/>
      <c r="G33" s="32">
        <v>17.775999069213867</v>
      </c>
      <c r="I33" s="9"/>
      <c r="J33" s="9"/>
      <c r="K33" s="9"/>
      <c r="L33" s="9"/>
      <c r="M33" s="9"/>
      <c r="N33" s="9"/>
      <c r="O33" s="36"/>
    </row>
    <row r="34" spans="2:16">
      <c r="B34" t="s">
        <v>89</v>
      </c>
      <c r="C34">
        <v>23.240138999999999</v>
      </c>
      <c r="D34" s="11"/>
      <c r="E34" s="9"/>
      <c r="F34" s="9"/>
      <c r="G34" s="32">
        <v>17.708000183105469</v>
      </c>
      <c r="H34" s="11"/>
      <c r="I34" s="9"/>
      <c r="J34" s="9"/>
      <c r="K34" s="9"/>
      <c r="L34" s="9"/>
      <c r="M34" s="9"/>
      <c r="N34" s="9"/>
      <c r="O34" s="36"/>
    </row>
    <row r="35" spans="2:16" ht="15.75">
      <c r="B35" t="s">
        <v>89</v>
      </c>
      <c r="C35">
        <v>22.661560000000001</v>
      </c>
      <c r="D35" s="5">
        <f>STDEV(C33:C35)</f>
        <v>0.28937233253128813</v>
      </c>
      <c r="E35" s="1">
        <f>AVERAGE(C33:C35)</f>
        <v>22.946852333333329</v>
      </c>
      <c r="F35" s="9"/>
      <c r="G35" s="32">
        <v>17.858999252319336</v>
      </c>
      <c r="H35" s="4">
        <f>STDEV(G33:G35)</f>
        <v>7.5623627051976436E-2</v>
      </c>
      <c r="I35" s="1">
        <f>AVERAGE(G33:G35)</f>
        <v>17.780999501546223</v>
      </c>
      <c r="J35" s="9"/>
      <c r="K35" s="1">
        <f>E35-I35</f>
        <v>5.165852831787106</v>
      </c>
      <c r="L35" s="1">
        <f>K35-$K$7</f>
        <v>0.15227393605549899</v>
      </c>
      <c r="M35" s="29">
        <f>SQRT((D35*D35)+(H35*H35))</f>
        <v>0.29909075512809619</v>
      </c>
      <c r="N35" s="16"/>
      <c r="O35" s="37">
        <f>POWER(2,-L35)</f>
        <v>0.89983105544616959</v>
      </c>
      <c r="P35" s="28">
        <f>M35/SQRT((COUNT(C33:C35)+COUNT(G33:G35)/2))</f>
        <v>0.140992734094188</v>
      </c>
    </row>
    <row r="36" spans="2:16">
      <c r="B36" t="s">
        <v>90</v>
      </c>
      <c r="C36">
        <v>23.290489999999998</v>
      </c>
      <c r="D36" s="12"/>
      <c r="E36" s="9"/>
      <c r="F36" s="9"/>
      <c r="G36" s="32">
        <v>18.020999908447266</v>
      </c>
      <c r="I36" s="9"/>
      <c r="J36" s="9"/>
      <c r="K36" s="9"/>
      <c r="L36" s="9"/>
      <c r="M36" s="9"/>
      <c r="N36" s="9"/>
      <c r="O36" s="36"/>
    </row>
    <row r="37" spans="2:16">
      <c r="B37" t="s">
        <v>90</v>
      </c>
      <c r="C37">
        <v>23.277037</v>
      </c>
      <c r="D37" s="11"/>
      <c r="E37" s="9"/>
      <c r="F37" s="9"/>
      <c r="G37" s="32">
        <v>17.701000213623047</v>
      </c>
      <c r="H37" s="11"/>
      <c r="I37" s="9"/>
      <c r="J37" s="9"/>
      <c r="K37" s="9"/>
      <c r="L37" s="9"/>
      <c r="M37" s="9"/>
      <c r="N37" s="9"/>
      <c r="O37" s="36"/>
    </row>
    <row r="38" spans="2:16" ht="15.75">
      <c r="B38" t="s">
        <v>90</v>
      </c>
      <c r="C38">
        <v>23.333092000000001</v>
      </c>
      <c r="D38" s="5">
        <f>STDEV(C36:C38)</f>
        <v>2.926339191435897E-2</v>
      </c>
      <c r="E38" s="1">
        <f>AVERAGE(C36:C38)</f>
        <v>23.300206333333335</v>
      </c>
      <c r="F38" s="9"/>
      <c r="G38" s="32">
        <v>17.775999069213867</v>
      </c>
      <c r="H38" s="4">
        <f>STDEV(G36:G38)</f>
        <v>0.16735692608543543</v>
      </c>
      <c r="I38" s="1">
        <f>AVERAGE(G36:G38)</f>
        <v>17.832666397094727</v>
      </c>
      <c r="J38" s="9"/>
      <c r="K38" s="1">
        <f>E38-I38</f>
        <v>5.4675399362386088</v>
      </c>
      <c r="L38" s="1">
        <f>K38-$K$7</f>
        <v>0.45396104050700181</v>
      </c>
      <c r="M38" s="29">
        <f>SQRT((D38*D38)+(H38*H38))</f>
        <v>0.16989610594448382</v>
      </c>
      <c r="N38" s="16"/>
      <c r="O38" s="37">
        <f>POWER(2,-L38)</f>
        <v>0.73003571942945567</v>
      </c>
      <c r="P38" s="28">
        <f>M38/SQRT((COUNT(C36:C38)+COUNT(G36:G38)/2))</f>
        <v>8.0089792407021757E-2</v>
      </c>
    </row>
    <row r="39" spans="2:16">
      <c r="B39" t="s">
        <v>91</v>
      </c>
      <c r="C39">
        <v>24.239477000000001</v>
      </c>
      <c r="D39" s="12"/>
      <c r="E39" s="9"/>
      <c r="F39" s="9"/>
      <c r="G39" s="32">
        <v>19.052999496459961</v>
      </c>
      <c r="I39" s="9"/>
      <c r="J39" s="9"/>
      <c r="K39" s="9"/>
      <c r="L39" s="9"/>
      <c r="M39" s="9"/>
      <c r="N39" s="9"/>
      <c r="O39" s="36"/>
    </row>
    <row r="40" spans="2:16">
      <c r="B40" t="s">
        <v>91</v>
      </c>
      <c r="C40">
        <v>24.202662</v>
      </c>
      <c r="D40" s="11"/>
      <c r="E40" s="9"/>
      <c r="F40" s="9"/>
      <c r="G40" s="32">
        <v>18.917999267578125</v>
      </c>
      <c r="H40" s="11"/>
      <c r="I40" s="9"/>
      <c r="J40" s="9"/>
      <c r="K40" s="9"/>
      <c r="L40" s="9"/>
      <c r="M40" s="9"/>
      <c r="N40" s="9"/>
      <c r="O40" s="36"/>
    </row>
    <row r="41" spans="2:16" ht="15.75">
      <c r="B41" t="s">
        <v>91</v>
      </c>
      <c r="C41"/>
      <c r="D41" s="5">
        <f>STDEV(C39:C41)</f>
        <v>2.6032136149383246E-2</v>
      </c>
      <c r="E41" s="1">
        <f>AVERAGE(C39:C41)</f>
        <v>24.221069499999999</v>
      </c>
      <c r="F41" s="9"/>
      <c r="G41" s="32">
        <v>18.91200065612793</v>
      </c>
      <c r="H41" s="4">
        <f>STDEV(G39:G41)</f>
        <v>7.9730502436286516E-2</v>
      </c>
      <c r="I41" s="1">
        <f>AVERAGE(G39:G41)</f>
        <v>18.960999806722004</v>
      </c>
      <c r="J41" s="9"/>
      <c r="K41" s="1">
        <f>E41-I41</f>
        <v>5.2600696932779947</v>
      </c>
      <c r="L41" s="1">
        <f>K41-$K$7</f>
        <v>0.2464907975463877</v>
      </c>
      <c r="M41" s="29">
        <f>SQRT((D41*D41)+(H41*H41))</f>
        <v>8.3872672136058216E-2</v>
      </c>
      <c r="N41" s="16"/>
      <c r="O41" s="37">
        <f>POWER(2,-L41)</f>
        <v>0.8429442960860748</v>
      </c>
      <c r="P41" s="28">
        <f>M41/SQRT((COUNT(C39:C41)+COUNT(G39:G41)/2))</f>
        <v>4.4831829035193026E-2</v>
      </c>
    </row>
    <row r="42" spans="2:16">
      <c r="B42" t="s">
        <v>92</v>
      </c>
      <c r="C42">
        <v>24.215330000000002</v>
      </c>
      <c r="D42" s="12"/>
      <c r="E42" s="9"/>
      <c r="F42" s="9"/>
      <c r="G42" s="32">
        <v>18.909999847412109</v>
      </c>
      <c r="I42" s="9"/>
      <c r="J42" s="9"/>
      <c r="K42" s="9"/>
      <c r="L42" s="9"/>
      <c r="M42" s="9"/>
      <c r="N42" s="9"/>
      <c r="O42" s="36"/>
    </row>
    <row r="43" spans="2:16">
      <c r="B43" t="s">
        <v>92</v>
      </c>
      <c r="C43">
        <v>24.355180000000001</v>
      </c>
      <c r="D43" s="11"/>
      <c r="E43" s="9"/>
      <c r="F43" s="9"/>
      <c r="G43" s="32">
        <v>18.934000015258789</v>
      </c>
      <c r="H43" s="11"/>
      <c r="I43" s="9"/>
      <c r="J43" s="9"/>
      <c r="K43" s="9"/>
      <c r="L43" s="9"/>
      <c r="M43" s="9"/>
      <c r="N43" s="9"/>
      <c r="O43" s="36"/>
    </row>
    <row r="44" spans="2:16" ht="15.75">
      <c r="B44" t="s">
        <v>92</v>
      </c>
      <c r="C44">
        <v>24.080850000000002</v>
      </c>
      <c r="D44" s="5">
        <f>STDEV(C42:C44)</f>
        <v>0.13717375951689839</v>
      </c>
      <c r="E44" s="1">
        <f>AVERAGE(C42:C44)</f>
        <v>24.217119999999998</v>
      </c>
      <c r="F44" s="9"/>
      <c r="G44" s="32">
        <v>18.979999542236328</v>
      </c>
      <c r="H44" s="4">
        <f>STDEV(G42:G44)</f>
        <v>3.5571341025957728E-2</v>
      </c>
      <c r="I44" s="1">
        <f>AVERAGE(G42:G44)</f>
        <v>18.941333134969074</v>
      </c>
      <c r="J44" s="9"/>
      <c r="K44" s="1">
        <f>E44-I44</f>
        <v>5.2757868650309234</v>
      </c>
      <c r="L44" s="1">
        <f>K44-$K$7</f>
        <v>0.26220796929931645</v>
      </c>
      <c r="M44" s="29">
        <f>SQRT((D44*D44)+(H44*H44))</f>
        <v>0.14171083445659635</v>
      </c>
      <c r="N44" s="16"/>
      <c r="O44" s="37">
        <f>POWER(2,-L44)</f>
        <v>0.83381083854932114</v>
      </c>
      <c r="P44" s="28">
        <f>M44/SQRT((COUNT(C42:C44)+COUNT(G42:G44)/2))</f>
        <v>6.6803128007909024E-2</v>
      </c>
    </row>
    <row r="45" spans="2:16">
      <c r="B45" t="s">
        <v>93</v>
      </c>
      <c r="C45">
        <v>23.217345999999999</v>
      </c>
      <c r="D45" s="12"/>
      <c r="E45" s="9"/>
      <c r="F45" s="9"/>
      <c r="G45" s="32">
        <v>17.886999130249023</v>
      </c>
      <c r="I45" s="9"/>
      <c r="J45" s="9"/>
      <c r="K45" s="9"/>
      <c r="L45" s="9"/>
      <c r="M45" s="9"/>
      <c r="N45" s="9"/>
      <c r="O45" s="36"/>
    </row>
    <row r="46" spans="2:16">
      <c r="B46" t="s">
        <v>93</v>
      </c>
      <c r="C46">
        <v>23.260044000000001</v>
      </c>
      <c r="D46" s="11"/>
      <c r="E46" s="9"/>
      <c r="F46" s="9"/>
      <c r="G46" s="32">
        <v>17.902999877929687</v>
      </c>
      <c r="H46" s="11"/>
      <c r="I46" s="9"/>
      <c r="J46" s="9"/>
      <c r="K46" s="9"/>
      <c r="L46" s="9"/>
      <c r="M46" s="9"/>
      <c r="N46" s="9"/>
      <c r="O46" s="36"/>
    </row>
    <row r="47" spans="2:16" ht="15.75">
      <c r="B47" t="s">
        <v>93</v>
      </c>
      <c r="C47">
        <v>23.530306</v>
      </c>
      <c r="D47" s="5">
        <f>STDEV(C45:C47)</f>
        <v>0.16970986489165565</v>
      </c>
      <c r="E47" s="1">
        <f>AVERAGE(C45:C47)</f>
        <v>23.335898666666665</v>
      </c>
      <c r="F47" s="9"/>
      <c r="G47" s="32">
        <v>17.871999740600586</v>
      </c>
      <c r="H47" s="4">
        <f>STDEV(G45:G47)</f>
        <v>1.5502763896528722E-2</v>
      </c>
      <c r="I47" s="1">
        <f>AVERAGE(G45:G47)</f>
        <v>17.887332916259766</v>
      </c>
      <c r="J47" s="9"/>
      <c r="K47" s="1">
        <f>E47-I47</f>
        <v>5.4485657504068996</v>
      </c>
      <c r="L47" s="1">
        <f>K47-$K$7</f>
        <v>0.43498685467529263</v>
      </c>
      <c r="M47" s="29">
        <f>SQRT((D47*D47)+(H47*H47))</f>
        <v>0.17041647200307702</v>
      </c>
      <c r="N47" s="16"/>
      <c r="O47" s="37">
        <f>POWER(2,-L47)</f>
        <v>0.73970049448184649</v>
      </c>
      <c r="P47" s="28">
        <f>M47/SQRT((COUNT(C45:C47)+COUNT(G45:G47)/2))</f>
        <v>8.0335095319508804E-2</v>
      </c>
    </row>
    <row r="48" spans="2:16">
      <c r="B48" t="s">
        <v>94</v>
      </c>
      <c r="C48">
        <v>23.018442</v>
      </c>
      <c r="D48" s="12"/>
      <c r="E48" s="9"/>
      <c r="F48" s="9"/>
      <c r="G48" s="32">
        <v>18.121999740600586</v>
      </c>
      <c r="I48" s="9"/>
      <c r="J48" s="9"/>
      <c r="K48" s="9"/>
      <c r="L48" s="9"/>
      <c r="M48" s="9"/>
      <c r="N48" s="9"/>
      <c r="O48" s="36"/>
    </row>
    <row r="49" spans="2:16">
      <c r="B49" t="s">
        <v>94</v>
      </c>
      <c r="C49">
        <v>23.325489999999999</v>
      </c>
      <c r="D49" s="11"/>
      <c r="E49" s="9"/>
      <c r="F49" s="9"/>
      <c r="G49" s="32">
        <v>18.188999176025391</v>
      </c>
      <c r="H49" s="11"/>
      <c r="I49" s="9"/>
      <c r="J49" s="9"/>
      <c r="K49" s="9"/>
      <c r="L49" s="9"/>
      <c r="M49" s="9"/>
      <c r="N49" s="9"/>
      <c r="O49" s="36"/>
    </row>
    <row r="50" spans="2:16" ht="15.75">
      <c r="B50" t="s">
        <v>94</v>
      </c>
      <c r="C50">
        <v>23.235983000000001</v>
      </c>
      <c r="D50" s="5">
        <f>STDEV(C48:C50)</f>
        <v>0.15791034588946626</v>
      </c>
      <c r="E50" s="1">
        <f>AVERAGE(C48:C50)</f>
        <v>23.193304999999999</v>
      </c>
      <c r="F50" s="9"/>
      <c r="G50" s="32">
        <v>18.468999862670898</v>
      </c>
      <c r="H50" s="4">
        <f>STDEV(G48:G50)</f>
        <v>0.18407353312643679</v>
      </c>
      <c r="I50" s="1">
        <f>AVERAGE(G48:G50)</f>
        <v>18.259999593098957</v>
      </c>
      <c r="J50" s="9"/>
      <c r="K50" s="1">
        <f>E50-I50</f>
        <v>4.9333054069010416</v>
      </c>
      <c r="L50" s="1">
        <f>K50-$K$7</f>
        <v>-8.0273488830565398E-2</v>
      </c>
      <c r="M50" s="29">
        <f>SQRT((D50*D50)+(H50*H50))</f>
        <v>0.24252575726421369</v>
      </c>
      <c r="N50" s="16"/>
      <c r="O50" s="37">
        <f>POWER(2,-L50)</f>
        <v>1.0572184363635053</v>
      </c>
      <c r="P50" s="28">
        <f>M50/SQRT((COUNT(C48:C50)+COUNT(G48:G50)/2))</f>
        <v>0.11432773838261874</v>
      </c>
    </row>
    <row r="51" spans="2:16">
      <c r="B51" t="s">
        <v>95</v>
      </c>
      <c r="C51">
        <v>23.862729999999999</v>
      </c>
      <c r="D51" s="12"/>
      <c r="E51" s="9"/>
      <c r="F51" s="9"/>
      <c r="G51" s="32">
        <v>18.409999847412109</v>
      </c>
      <c r="I51" s="9"/>
      <c r="J51" s="9"/>
      <c r="K51" s="9"/>
      <c r="L51" s="9"/>
      <c r="M51" s="9"/>
      <c r="N51" s="9"/>
      <c r="O51" s="36"/>
    </row>
    <row r="52" spans="2:16">
      <c r="B52" t="s">
        <v>95</v>
      </c>
      <c r="C52">
        <v>23.904295000000001</v>
      </c>
      <c r="D52" s="11"/>
      <c r="E52" s="9"/>
      <c r="F52" s="9"/>
      <c r="G52" s="32">
        <v>18.531000137329102</v>
      </c>
      <c r="H52" s="11"/>
      <c r="I52" s="9"/>
      <c r="J52" s="9"/>
      <c r="K52" s="9"/>
      <c r="L52" s="9"/>
      <c r="M52" s="9"/>
      <c r="N52" s="9"/>
      <c r="O52" s="36"/>
    </row>
    <row r="53" spans="2:16" ht="15.75">
      <c r="B53" t="s">
        <v>95</v>
      </c>
      <c r="C53">
        <v>23.961136</v>
      </c>
      <c r="D53" s="5">
        <f>STDEV(C51:C53)</f>
        <v>4.9400218187777505E-2</v>
      </c>
      <c r="E53" s="1">
        <f>AVERAGE(C51:C53)</f>
        <v>23.909386999999999</v>
      </c>
      <c r="F53" s="9"/>
      <c r="G53" s="32">
        <v>18.521999359130859</v>
      </c>
      <c r="H53" s="4">
        <f>STDEV(G51:G53)</f>
        <v>6.7411639441826043E-2</v>
      </c>
      <c r="I53" s="1">
        <f>AVERAGE(G51:G53)</f>
        <v>18.487666447957356</v>
      </c>
      <c r="J53" s="9"/>
      <c r="K53" s="1">
        <f>E53-I53</f>
        <v>5.4217205520426432</v>
      </c>
      <c r="L53" s="1">
        <f>K53-$K$7</f>
        <v>0.40814165631103627</v>
      </c>
      <c r="M53" s="29">
        <f>SQRT((D53*D53)+(H53*H53))</f>
        <v>8.357458159772492E-2</v>
      </c>
      <c r="N53" s="16"/>
      <c r="O53" s="37">
        <f>POWER(2,-L53)</f>
        <v>0.75359345680516232</v>
      </c>
      <c r="P53" s="28">
        <f>M53/SQRT((COUNT(C51:C53)+COUNT(G51:G53)/2))</f>
        <v>3.9397435588386494E-2</v>
      </c>
    </row>
    <row r="54" spans="2:16">
      <c r="B54" t="s">
        <v>96</v>
      </c>
      <c r="C54">
        <v>24.370224</v>
      </c>
      <c r="D54" s="12"/>
      <c r="E54" s="9"/>
      <c r="F54" s="9"/>
      <c r="G54" s="32">
        <v>19.718000411987305</v>
      </c>
      <c r="I54" s="9"/>
      <c r="J54" s="9"/>
      <c r="K54" s="9"/>
      <c r="L54" s="9"/>
      <c r="M54" s="9"/>
      <c r="N54" s="9"/>
      <c r="O54" s="36"/>
    </row>
    <row r="55" spans="2:16">
      <c r="B55" t="s">
        <v>96</v>
      </c>
      <c r="C55">
        <v>24.628108999999998</v>
      </c>
      <c r="D55" s="11"/>
      <c r="E55" s="9"/>
      <c r="F55" s="9"/>
      <c r="G55" s="32">
        <v>19.792999267578125</v>
      </c>
      <c r="H55" s="11"/>
      <c r="I55" s="9"/>
      <c r="J55" s="9"/>
      <c r="K55" s="9"/>
      <c r="L55" s="9"/>
      <c r="M55" s="9"/>
      <c r="N55" s="9"/>
      <c r="O55" s="36"/>
    </row>
    <row r="56" spans="2:16" ht="15.75">
      <c r="B56" t="s">
        <v>96</v>
      </c>
      <c r="C56">
        <v>24.437933000000001</v>
      </c>
      <c r="D56" s="5">
        <f>STDEV(C54:C56)</f>
        <v>0.13370121719839737</v>
      </c>
      <c r="E56" s="1">
        <f>AVERAGE(C54:C56)</f>
        <v>24.478755333333336</v>
      </c>
      <c r="F56" s="9"/>
      <c r="G56" s="32">
        <v>19.822999954223633</v>
      </c>
      <c r="H56" s="4">
        <f>STDEV(G54:G56)</f>
        <v>5.408291999170213E-2</v>
      </c>
      <c r="I56" s="1">
        <f>AVERAGE(G54:G56)</f>
        <v>19.777999877929688</v>
      </c>
      <c r="J56" s="9"/>
      <c r="K56" s="1">
        <f>E56-I56</f>
        <v>4.7007554554036481</v>
      </c>
      <c r="L56" s="1">
        <f>K56-$K$7</f>
        <v>-0.31282344032795883</v>
      </c>
      <c r="M56" s="29">
        <f>SQRT((D56*D56)+(H56*H56))</f>
        <v>0.14422544059617873</v>
      </c>
      <c r="N56" s="16"/>
      <c r="O56" s="37">
        <f>POWER(2,-L56)</f>
        <v>1.2421362575627923</v>
      </c>
      <c r="P56" s="28">
        <f>M56/SQRT((COUNT(C54:C56)+COUNT(G54:G56)/2))</f>
        <v>6.7988524710117043E-2</v>
      </c>
    </row>
    <row r="57" spans="2:16">
      <c r="B57" t="s">
        <v>97</v>
      </c>
      <c r="C57"/>
      <c r="D57" s="12"/>
      <c r="E57" s="9"/>
      <c r="F57" s="9"/>
      <c r="G57" s="32">
        <v>17.521999359130859</v>
      </c>
      <c r="I57" s="9"/>
      <c r="J57" s="9"/>
      <c r="K57" s="9"/>
      <c r="L57" s="9"/>
      <c r="M57" s="9"/>
      <c r="N57" s="9"/>
      <c r="O57" s="36"/>
    </row>
    <row r="58" spans="2:16">
      <c r="B58" t="s">
        <v>97</v>
      </c>
      <c r="C58">
        <v>23.219605999999999</v>
      </c>
      <c r="D58" s="11"/>
      <c r="E58" s="9"/>
      <c r="F58" s="9"/>
      <c r="G58" s="32">
        <v>17.690000534057617</v>
      </c>
      <c r="H58" s="11"/>
      <c r="I58" s="9"/>
      <c r="J58" s="9"/>
      <c r="K58" s="9"/>
      <c r="L58" s="9"/>
      <c r="M58" s="9"/>
      <c r="N58" s="9"/>
      <c r="O58" s="36"/>
    </row>
    <row r="59" spans="2:16" ht="15.75">
      <c r="B59" t="s">
        <v>97</v>
      </c>
      <c r="C59">
        <v>23.182867000000002</v>
      </c>
      <c r="D59" s="5">
        <f>STDEV(C57:C59)</f>
        <v>2.5978396034010583E-2</v>
      </c>
      <c r="E59" s="1">
        <f>AVERAGE(C57:C59)</f>
        <v>23.2012365</v>
      </c>
      <c r="F59" s="9"/>
      <c r="G59" s="32">
        <v>17.625</v>
      </c>
      <c r="H59" s="4">
        <f>STDEV(G57:G59)</f>
        <v>8.4713828292670351E-2</v>
      </c>
      <c r="I59" s="1">
        <f>AVERAGE(G57:G59)</f>
        <v>17.612333297729492</v>
      </c>
      <c r="J59" s="9"/>
      <c r="K59" s="1">
        <f>E59-I59</f>
        <v>5.5889032022705081</v>
      </c>
      <c r="L59" s="1">
        <f>K59-$K$7</f>
        <v>0.5753243065389011</v>
      </c>
      <c r="M59" s="29">
        <f>SQRT((D59*D59)+(H59*H59))</f>
        <v>8.86076168537442E-2</v>
      </c>
      <c r="N59" s="16"/>
      <c r="O59" s="37">
        <f>POWER(2,-L59)</f>
        <v>0.67113536846092359</v>
      </c>
      <c r="P59" s="28">
        <f>M59/SQRT((COUNT(C57:C59)+COUNT(G57:G59)/2))</f>
        <v>4.7362763446463882E-2</v>
      </c>
    </row>
    <row r="60" spans="2:16">
      <c r="B60" t="s">
        <v>98</v>
      </c>
      <c r="C60">
        <v>23.814395999999999</v>
      </c>
      <c r="D60" s="12"/>
      <c r="E60" s="9"/>
      <c r="F60" s="9"/>
      <c r="G60" s="32">
        <v>18.193000793457031</v>
      </c>
      <c r="I60" s="9"/>
      <c r="J60" s="9"/>
      <c r="K60" s="9"/>
      <c r="L60" s="9"/>
      <c r="M60" s="9"/>
      <c r="N60" s="9"/>
      <c r="O60" s="36"/>
    </row>
    <row r="61" spans="2:16">
      <c r="B61" t="s">
        <v>98</v>
      </c>
      <c r="C61">
        <v>23.901444999999999</v>
      </c>
      <c r="D61" s="11"/>
      <c r="E61" s="9"/>
      <c r="F61" s="9"/>
      <c r="G61" s="32">
        <v>18.218000411987305</v>
      </c>
      <c r="H61" s="11"/>
      <c r="I61" s="9"/>
      <c r="J61" s="9"/>
      <c r="K61" s="9"/>
      <c r="L61" s="9"/>
      <c r="M61" s="9"/>
      <c r="N61" s="9"/>
      <c r="O61" s="36"/>
    </row>
    <row r="62" spans="2:16" ht="15.75">
      <c r="B62" t="s">
        <v>98</v>
      </c>
      <c r="C62">
        <v>23.937329999999999</v>
      </c>
      <c r="D62" s="5">
        <f>STDEV(C60:C62)</f>
        <v>6.321659853498432E-2</v>
      </c>
      <c r="E62" s="1">
        <f>AVERAGE(C60:C62)</f>
        <v>23.884390333333332</v>
      </c>
      <c r="F62" s="9"/>
      <c r="G62" s="32">
        <v>18.232000350952148</v>
      </c>
      <c r="H62" s="4">
        <f>STDEV(G60:G62)</f>
        <v>1.9756622107087254E-2</v>
      </c>
      <c r="I62" s="1">
        <f>AVERAGE(G60:G62)</f>
        <v>18.21433385213216</v>
      </c>
      <c r="J62" s="9"/>
      <c r="K62" s="1">
        <f>E62-I62</f>
        <v>5.670056481201172</v>
      </c>
      <c r="L62" s="1">
        <f>K62-$K$7</f>
        <v>0.65647758546956503</v>
      </c>
      <c r="M62" s="29">
        <f>SQRT((D62*D62)+(H62*H62))</f>
        <v>6.6231883918665871E-2</v>
      </c>
      <c r="N62" s="16"/>
      <c r="O62" s="37">
        <f>POWER(2,-L62)</f>
        <v>0.63442538995256725</v>
      </c>
      <c r="P62" s="28">
        <f>M62/SQRT((COUNT(C60:C62)+COUNT(G60:G62)/2))</f>
        <v>3.1222009499765925E-2</v>
      </c>
    </row>
    <row r="63" spans="2:16">
      <c r="B63" t="s">
        <v>99</v>
      </c>
      <c r="C63">
        <v>23.279879000000001</v>
      </c>
      <c r="D63" s="12"/>
      <c r="E63" s="9"/>
      <c r="F63" s="9"/>
      <c r="G63" s="32">
        <v>18.278999328613281</v>
      </c>
      <c r="I63" s="9"/>
      <c r="J63" s="9"/>
      <c r="K63" s="9"/>
      <c r="L63" s="9"/>
      <c r="M63" s="9"/>
      <c r="N63" s="9"/>
      <c r="O63" s="36"/>
    </row>
    <row r="64" spans="2:16">
      <c r="B64" t="s">
        <v>99</v>
      </c>
      <c r="C64">
        <v>23.592967999999999</v>
      </c>
      <c r="D64" s="11"/>
      <c r="E64" s="9"/>
      <c r="F64" s="9"/>
      <c r="G64" s="32">
        <v>18.339000701904297</v>
      </c>
      <c r="H64" s="11"/>
      <c r="I64" s="9"/>
      <c r="J64" s="9"/>
      <c r="K64" s="9"/>
      <c r="L64" s="9"/>
      <c r="M64" s="9"/>
      <c r="N64" s="9"/>
      <c r="O64" s="36"/>
    </row>
    <row r="65" spans="2:16" ht="15.75">
      <c r="B65" t="s">
        <v>99</v>
      </c>
      <c r="C65">
        <v>23.525777999999999</v>
      </c>
      <c r="D65" s="5">
        <f>STDEV(C63:C65)</f>
        <v>0.16482593658308861</v>
      </c>
      <c r="E65" s="1">
        <f>AVERAGE(C63:C65)</f>
        <v>23.466208333333331</v>
      </c>
      <c r="F65" s="9"/>
      <c r="G65" s="32">
        <v>18.302000045776367</v>
      </c>
      <c r="H65" s="4">
        <f>STDEV(G63:G65)</f>
        <v>3.0271676367856309E-2</v>
      </c>
      <c r="I65" s="1">
        <f>AVERAGE(G63:G65)</f>
        <v>18.306666692097981</v>
      </c>
      <c r="J65" s="9"/>
      <c r="K65" s="1">
        <f>E65-I65</f>
        <v>5.1595416412353501</v>
      </c>
      <c r="L65" s="1">
        <f>K65-$K$7</f>
        <v>0.14596274550374311</v>
      </c>
      <c r="M65" s="29">
        <f>SQRT((D65*D65)+(H65*H65))</f>
        <v>0.16758270722426158</v>
      </c>
      <c r="N65" s="16"/>
      <c r="O65" s="37">
        <f>POWER(2,-L65)</f>
        <v>0.90377606452264414</v>
      </c>
      <c r="P65" s="28">
        <f>M65/SQRT((COUNT(C63:C65)+COUNT(G63:G65)/2))</f>
        <v>7.8999245791916806E-2</v>
      </c>
    </row>
    <row r="66" spans="2:16">
      <c r="B66" t="s">
        <v>100</v>
      </c>
      <c r="C66">
        <v>22.751933999999999</v>
      </c>
      <c r="D66" s="12"/>
      <c r="E66" s="9"/>
      <c r="F66" s="9"/>
      <c r="G66" s="32">
        <v>17.981000900268555</v>
      </c>
      <c r="I66" s="9"/>
      <c r="J66" s="9"/>
      <c r="K66" s="9"/>
      <c r="L66" s="9"/>
      <c r="M66" s="9"/>
      <c r="N66" s="9"/>
      <c r="O66" s="36"/>
    </row>
    <row r="67" spans="2:16">
      <c r="B67" t="s">
        <v>100</v>
      </c>
      <c r="C67">
        <v>22.819604999999999</v>
      </c>
      <c r="D67" s="11"/>
      <c r="E67" s="9"/>
      <c r="F67" s="9"/>
      <c r="G67" s="32">
        <v>18.006999969482422</v>
      </c>
      <c r="H67" s="11"/>
      <c r="I67" s="9"/>
      <c r="J67" s="9"/>
      <c r="K67" s="9"/>
      <c r="L67" s="9"/>
      <c r="M67" s="9"/>
      <c r="N67" s="9"/>
      <c r="O67" s="36"/>
    </row>
    <row r="68" spans="2:16" ht="15.75">
      <c r="B68" t="s">
        <v>100</v>
      </c>
      <c r="C68">
        <v>22.742037</v>
      </c>
      <c r="D68" s="5">
        <f>STDEV(C66:C68)</f>
        <v>4.2217905904959288E-2</v>
      </c>
      <c r="E68" s="1">
        <f>AVERAGE(C66:C68)</f>
        <v>22.771191999999999</v>
      </c>
      <c r="F68" s="9"/>
      <c r="G68" s="32">
        <v>17.992000579833984</v>
      </c>
      <c r="H68" s="4">
        <f>STDEV(G66:G68)</f>
        <v>1.3050710327764042E-2</v>
      </c>
      <c r="I68" s="1">
        <f>AVERAGE(G66:G68)</f>
        <v>17.99333381652832</v>
      </c>
      <c r="J68" s="9"/>
      <c r="K68" s="1">
        <f>E68-I68</f>
        <v>4.7778581834716789</v>
      </c>
      <c r="L68" s="1">
        <f>K68-$K$7</f>
        <v>-0.23572071225992808</v>
      </c>
      <c r="M68" s="29">
        <f>SQRT((D68*D68)+(H68*H68))</f>
        <v>4.4189055421667518E-2</v>
      </c>
      <c r="N68" s="16"/>
      <c r="O68" s="37">
        <f>POWER(2,-L68)</f>
        <v>1.1774948192399681</v>
      </c>
      <c r="P68" s="28">
        <f>M68/SQRT((COUNT(C66:C68)+COUNT(G66:G68)/2))</f>
        <v>2.083092049525952E-2</v>
      </c>
    </row>
    <row r="69" spans="2:16">
      <c r="B69" t="s">
        <v>101</v>
      </c>
      <c r="C69">
        <v>23.406244000000001</v>
      </c>
      <c r="D69" s="12"/>
      <c r="E69" s="9"/>
      <c r="F69" s="9"/>
      <c r="G69" s="32">
        <v>18.184999465942383</v>
      </c>
      <c r="I69" s="9"/>
      <c r="J69" s="9"/>
      <c r="K69" s="9"/>
      <c r="L69" s="9"/>
      <c r="M69" s="9"/>
      <c r="N69" s="9"/>
      <c r="O69" s="36"/>
    </row>
    <row r="70" spans="2:16">
      <c r="B70" t="s">
        <v>101</v>
      </c>
      <c r="C70">
        <v>23.270004</v>
      </c>
      <c r="D70" s="11"/>
      <c r="E70" s="9"/>
      <c r="F70" s="9"/>
      <c r="G70" s="32">
        <v>18.204000473022461</v>
      </c>
      <c r="H70" s="11"/>
      <c r="I70" s="9"/>
      <c r="J70" s="9"/>
      <c r="K70" s="9"/>
      <c r="L70" s="9"/>
      <c r="M70" s="9"/>
      <c r="N70" s="9"/>
      <c r="O70" s="36"/>
    </row>
    <row r="71" spans="2:16" ht="15.75">
      <c r="B71" t="s">
        <v>101</v>
      </c>
      <c r="C71">
        <v>23.26596</v>
      </c>
      <c r="D71" s="5">
        <f>STDEV(C69:C71)</f>
        <v>7.9851207663587817E-2</v>
      </c>
      <c r="E71" s="1">
        <f>AVERAGE(C69:C71)</f>
        <v>23.314069333333332</v>
      </c>
      <c r="F71" s="9"/>
      <c r="G71" s="32">
        <v>18.224000930786133</v>
      </c>
      <c r="H71" s="4">
        <f>STDEV(G69:G71)</f>
        <v>1.9502866630198533E-2</v>
      </c>
      <c r="I71" s="1">
        <f>AVERAGE(G69:G71)</f>
        <v>18.204333623250324</v>
      </c>
      <c r="J71" s="9"/>
      <c r="K71" s="1">
        <f>E71-I71</f>
        <v>5.1097357100830081</v>
      </c>
      <c r="L71" s="1">
        <f>K71-$K$7</f>
        <v>9.615681435140111E-2</v>
      </c>
      <c r="M71" s="29">
        <f>SQRT((D71*D71)+(H71*H71))</f>
        <v>8.2198401274773819E-2</v>
      </c>
      <c r="N71" s="16"/>
      <c r="O71" s="37">
        <f>POWER(2,-L71)</f>
        <v>0.93552180536400653</v>
      </c>
      <c r="P71" s="28">
        <f>M71/SQRT((COUNT(C69:C71)+COUNT(G69:G71)/2))</f>
        <v>3.8748697962723684E-2</v>
      </c>
    </row>
    <row r="72" spans="2:16">
      <c r="B72" t="s">
        <v>102</v>
      </c>
      <c r="C72">
        <v>22.681844999999999</v>
      </c>
      <c r="D72" s="12"/>
      <c r="E72" s="9"/>
      <c r="F72" s="9"/>
      <c r="G72" s="32">
        <v>17.819999694824219</v>
      </c>
      <c r="I72" s="9"/>
      <c r="J72" s="9"/>
      <c r="K72" s="9"/>
      <c r="L72" s="9"/>
      <c r="M72" s="9"/>
      <c r="N72" s="9"/>
      <c r="O72" s="36"/>
    </row>
    <row r="73" spans="2:16">
      <c r="B73" t="s">
        <v>102</v>
      </c>
      <c r="C73">
        <v>22.589037000000001</v>
      </c>
      <c r="D73" s="11"/>
      <c r="E73" s="9"/>
      <c r="F73" s="9"/>
      <c r="G73" s="32">
        <v>17.742000579833984</v>
      </c>
      <c r="H73" s="11"/>
      <c r="I73" s="9"/>
      <c r="J73" s="9"/>
      <c r="K73" s="9"/>
      <c r="L73" s="9"/>
      <c r="M73" s="9"/>
      <c r="N73" s="9"/>
      <c r="O73" s="36"/>
    </row>
    <row r="74" spans="2:16" ht="15.75">
      <c r="B74" t="s">
        <v>102</v>
      </c>
      <c r="C74">
        <v>22.579718</v>
      </c>
      <c r="D74" s="5">
        <f>STDEV(C72:C74)</f>
        <v>5.6465465484074912E-2</v>
      </c>
      <c r="E74" s="1">
        <f>AVERAGE(C72:C74)</f>
        <v>22.616866666666667</v>
      </c>
      <c r="F74" s="9"/>
      <c r="G74" s="32">
        <v>17.878999710083008</v>
      </c>
      <c r="H74" s="4">
        <f>STDEV(G72:G74)</f>
        <v>6.8718781310480717E-2</v>
      </c>
      <c r="I74" s="1">
        <f>AVERAGE(G72:G74)</f>
        <v>17.813666661580402</v>
      </c>
      <c r="J74" s="9"/>
      <c r="K74" s="1">
        <f>E74-I74</f>
        <v>4.8032000050862642</v>
      </c>
      <c r="L74" s="1">
        <f>K74-$K$7</f>
        <v>-0.21037889064534276</v>
      </c>
      <c r="M74" s="29">
        <f>SQRT((D74*D74)+(H74*H74))</f>
        <v>8.8941664573645857E-2</v>
      </c>
      <c r="N74" s="16"/>
      <c r="O74" s="37">
        <f>POWER(2,-L74)</f>
        <v>1.156992001326369</v>
      </c>
      <c r="P74" s="28">
        <f>M74/SQRT((COUNT(C72:C74)+COUNT(G72:G74)/2))</f>
        <v>4.1927502766696205E-2</v>
      </c>
    </row>
    <row r="75" spans="2:16">
      <c r="B75" t="s">
        <v>103</v>
      </c>
      <c r="C75">
        <v>25.598739999999999</v>
      </c>
      <c r="D75" s="12"/>
      <c r="E75" s="9"/>
      <c r="F75" s="9"/>
      <c r="G75" s="32">
        <v>19.875999450683594</v>
      </c>
      <c r="I75" s="9"/>
      <c r="J75" s="9"/>
      <c r="K75" s="9"/>
      <c r="L75" s="9"/>
      <c r="M75" s="9"/>
      <c r="N75" s="9"/>
      <c r="O75" s="36"/>
    </row>
    <row r="76" spans="2:16">
      <c r="B76" t="s">
        <v>103</v>
      </c>
      <c r="C76">
        <v>25.583286000000001</v>
      </c>
      <c r="D76" s="11"/>
      <c r="E76" s="9"/>
      <c r="F76" s="9"/>
      <c r="G76" s="32">
        <v>19.922000885009766</v>
      </c>
      <c r="H76" s="11"/>
      <c r="I76" s="9"/>
      <c r="J76" s="9"/>
      <c r="K76" s="9"/>
      <c r="L76" s="9"/>
      <c r="M76" s="9"/>
      <c r="N76" s="9"/>
      <c r="O76" s="36"/>
    </row>
    <row r="77" spans="2:16" ht="15.75">
      <c r="B77" t="s">
        <v>103</v>
      </c>
      <c r="C77">
        <v>25.640795000000001</v>
      </c>
      <c r="D77" s="5">
        <f>STDEV(C75:C77)</f>
        <v>2.976220820100554E-2</v>
      </c>
      <c r="E77" s="1">
        <f>AVERAGE(C75:C77)</f>
        <v>25.607607000000002</v>
      </c>
      <c r="F77" s="9"/>
      <c r="G77" s="32">
        <v>19.934999465942383</v>
      </c>
      <c r="H77" s="4">
        <f>STDEV(G75:G77)</f>
        <v>3.1000260393702735E-2</v>
      </c>
      <c r="I77" s="1">
        <f>AVERAGE(G75:G77)</f>
        <v>19.910999933878582</v>
      </c>
      <c r="J77" s="9"/>
      <c r="K77" s="1">
        <f>E77-I77</f>
        <v>5.6966070661214196</v>
      </c>
      <c r="L77" s="1">
        <f>K77-$K$7</f>
        <v>0.68302817038981267</v>
      </c>
      <c r="M77" s="29">
        <f>SQRT((D77*D77)+(H77*H77))</f>
        <v>4.2974471276298165E-2</v>
      </c>
      <c r="N77" s="16"/>
      <c r="O77" s="37">
        <f>POWER(2,-L77)</f>
        <v>0.62285654562815074</v>
      </c>
      <c r="P77" s="28">
        <f>M77/SQRT((COUNT(C75:C77)+COUNT(G75:G77)/2))</f>
        <v>2.0258360038251294E-2</v>
      </c>
    </row>
    <row r="78" spans="2:16">
      <c r="B78" t="s">
        <v>104</v>
      </c>
      <c r="C78">
        <v>23.880566000000002</v>
      </c>
      <c r="D78" s="12"/>
      <c r="E78" s="9"/>
      <c r="F78" s="9"/>
      <c r="G78" s="32">
        <v>18.382999420166016</v>
      </c>
      <c r="I78" s="9"/>
      <c r="J78" s="9"/>
      <c r="K78" s="9"/>
      <c r="L78" s="9"/>
      <c r="M78" s="9"/>
      <c r="N78" s="9"/>
      <c r="O78" s="36"/>
    </row>
    <row r="79" spans="2:16">
      <c r="B79" t="s">
        <v>104</v>
      </c>
      <c r="C79">
        <v>23.577179999999998</v>
      </c>
      <c r="D79" s="11"/>
      <c r="E79" s="9"/>
      <c r="F79" s="9"/>
      <c r="G79" s="32">
        <v>18.409999847412109</v>
      </c>
      <c r="H79" s="11"/>
      <c r="I79" s="9"/>
      <c r="J79" s="9"/>
      <c r="K79" s="9"/>
      <c r="L79" s="9"/>
      <c r="M79" s="9"/>
      <c r="N79" s="9"/>
      <c r="O79" s="36"/>
    </row>
    <row r="80" spans="2:16" ht="15.75">
      <c r="B80" t="s">
        <v>104</v>
      </c>
      <c r="C80">
        <v>23.664888000000001</v>
      </c>
      <c r="D80" s="5">
        <f>STDEV(C78:C80)</f>
        <v>0.15612642203426572</v>
      </c>
      <c r="E80" s="1">
        <f>AVERAGE(C78:C80)</f>
        <v>23.707544666666667</v>
      </c>
      <c r="F80" s="9"/>
      <c r="G80" s="32">
        <v>18.464000701904297</v>
      </c>
      <c r="H80" s="4">
        <f>STDEV(G78:G80)</f>
        <v>4.1243833883790888E-2</v>
      </c>
      <c r="I80" s="1">
        <f>AVERAGE(G78:G80)</f>
        <v>18.418999989827473</v>
      </c>
      <c r="J80" s="9"/>
      <c r="K80" s="1">
        <f>E80-I80</f>
        <v>5.2885446768391944</v>
      </c>
      <c r="L80" s="1">
        <f>K80-$K$7</f>
        <v>0.2749657811075874</v>
      </c>
      <c r="M80" s="29">
        <f>SQRT((D80*D80)+(H80*H80))</f>
        <v>0.16148223893250732</v>
      </c>
      <c r="N80" s="16"/>
      <c r="O80" s="37">
        <f>POWER(2,-L80)</f>
        <v>0.82646992073764602</v>
      </c>
      <c r="P80" s="28">
        <f>M80/SQRT((COUNT(C78:C80)+COUNT(G78:G80)/2))</f>
        <v>7.6123457460241503E-2</v>
      </c>
    </row>
    <row r="81" spans="2:16">
      <c r="B81" t="s">
        <v>105</v>
      </c>
      <c r="C81">
        <v>23.331371000000001</v>
      </c>
      <c r="D81" s="12"/>
      <c r="E81" s="9"/>
      <c r="F81" s="9"/>
      <c r="G81" s="32">
        <v>18.521999359130859</v>
      </c>
      <c r="I81" s="9"/>
      <c r="J81" s="9"/>
      <c r="K81" s="9"/>
      <c r="L81" s="9"/>
      <c r="M81" s="9"/>
      <c r="N81" s="9"/>
      <c r="O81" s="36"/>
    </row>
    <row r="82" spans="2:16">
      <c r="B82" t="s">
        <v>105</v>
      </c>
      <c r="C82">
        <v>23.211271</v>
      </c>
      <c r="D82" s="11"/>
      <c r="E82" s="9"/>
      <c r="F82" s="9"/>
      <c r="G82" s="32">
        <v>18.576999664306641</v>
      </c>
      <c r="H82" s="11"/>
      <c r="I82" s="9"/>
      <c r="J82" s="9"/>
      <c r="K82" s="9"/>
      <c r="L82" s="9"/>
      <c r="M82" s="9"/>
      <c r="N82" s="9"/>
      <c r="O82" s="36"/>
    </row>
    <row r="83" spans="2:16" ht="15.75">
      <c r="B83" t="s">
        <v>105</v>
      </c>
      <c r="C83">
        <v>23.243421999999999</v>
      </c>
      <c r="D83" s="5">
        <f>STDEV(C81:C83)</f>
        <v>6.2172774590920472E-2</v>
      </c>
      <c r="E83" s="1">
        <f>AVERAGE(C81:C83)</f>
        <v>23.262021333333333</v>
      </c>
      <c r="F83" s="9"/>
      <c r="G83" s="32">
        <v>18.819999694824219</v>
      </c>
      <c r="H83" s="4">
        <f>STDEV(G81:G83)</f>
        <v>0.15857608503730694</v>
      </c>
      <c r="I83" s="1">
        <f>AVERAGE(G81:G83)</f>
        <v>18.639666239420574</v>
      </c>
      <c r="J83" s="9"/>
      <c r="K83" s="1">
        <f>E83-I83</f>
        <v>4.6223550939127591</v>
      </c>
      <c r="L83" s="1">
        <f>K83-$K$7</f>
        <v>-0.39122380181884786</v>
      </c>
      <c r="M83" s="29">
        <f>SQRT((D83*D83)+(H83*H83))</f>
        <v>0.17032859021929528</v>
      </c>
      <c r="N83" s="16"/>
      <c r="O83" s="37">
        <f>POWER(2,-L83)</f>
        <v>1.3115054491284215</v>
      </c>
      <c r="P83" s="28">
        <f>M83/SQRT((COUNT(C81:C83)+COUNT(G81:G83)/2))</f>
        <v>8.0293667449338899E-2</v>
      </c>
    </row>
    <row r="84" spans="2:16">
      <c r="B84" t="s">
        <v>106</v>
      </c>
      <c r="C84"/>
      <c r="D84" s="12"/>
      <c r="E84" s="9"/>
      <c r="F84" s="9"/>
      <c r="G84" s="32">
        <v>19.312999725341797</v>
      </c>
      <c r="I84" s="9"/>
      <c r="J84" s="9"/>
      <c r="K84" s="9"/>
      <c r="L84" s="9"/>
      <c r="M84" s="9"/>
      <c r="N84" s="9"/>
      <c r="O84" s="36"/>
    </row>
    <row r="85" spans="2:16">
      <c r="B85" t="s">
        <v>106</v>
      </c>
      <c r="C85">
        <v>25.054827</v>
      </c>
      <c r="D85" s="11"/>
      <c r="E85" s="9"/>
      <c r="F85" s="9"/>
      <c r="G85" s="32">
        <v>19.330999374389648</v>
      </c>
      <c r="H85" s="11"/>
      <c r="I85" s="9"/>
      <c r="J85" s="9"/>
      <c r="K85" s="9"/>
      <c r="L85" s="9"/>
      <c r="M85" s="9"/>
      <c r="N85" s="9"/>
      <c r="O85" s="36"/>
    </row>
    <row r="86" spans="2:16" ht="15.75">
      <c r="B86" t="s">
        <v>106</v>
      </c>
      <c r="C86">
        <v>24.863619</v>
      </c>
      <c r="D86" s="5">
        <f>STDEV(C84:C86)</f>
        <v>0.13520447341711708</v>
      </c>
      <c r="E86" s="1">
        <f>AVERAGE(C84:C86)</f>
        <v>24.959223000000001</v>
      </c>
      <c r="F86" s="9"/>
      <c r="G86" s="32">
        <v>19.374000549316406</v>
      </c>
      <c r="H86" s="4">
        <f>STDEV(G84:G86)</f>
        <v>3.1342699672355194E-2</v>
      </c>
      <c r="I86" s="1">
        <f>AVERAGE(G84:G86)</f>
        <v>19.339333216349285</v>
      </c>
      <c r="J86" s="9"/>
      <c r="K86" s="1">
        <f>E86-I86</f>
        <v>5.6198897836507165</v>
      </c>
      <c r="L86" s="1">
        <f>K86-$K$7</f>
        <v>0.60631088791910948</v>
      </c>
      <c r="M86" s="29">
        <f>SQRT((D86*D86)+(H86*H86))</f>
        <v>0.13878982114964833</v>
      </c>
      <c r="N86" s="16"/>
      <c r="O86" s="37">
        <f>POWER(2,-L86)</f>
        <v>0.6568742477780497</v>
      </c>
      <c r="P86" s="28">
        <f>M86/SQRT((COUNT(C84:C86)+COUNT(G84:G86)/2))</f>
        <v>7.418627993051656E-2</v>
      </c>
    </row>
    <row r="87" spans="2:16">
      <c r="B87" t="s">
        <v>107</v>
      </c>
      <c r="C87">
        <v>22.712859999999999</v>
      </c>
      <c r="D87" s="12"/>
      <c r="E87" s="9"/>
      <c r="F87" s="9"/>
      <c r="G87" s="32">
        <v>17.930000305175781</v>
      </c>
      <c r="I87" s="9"/>
      <c r="J87" s="9"/>
      <c r="K87" s="9"/>
      <c r="L87" s="9"/>
      <c r="M87" s="9"/>
      <c r="N87" s="9"/>
      <c r="O87" s="36"/>
    </row>
    <row r="88" spans="2:16">
      <c r="B88" t="s">
        <v>107</v>
      </c>
      <c r="C88">
        <v>22.761616</v>
      </c>
      <c r="D88" s="11"/>
      <c r="E88" s="9"/>
      <c r="F88" s="9"/>
      <c r="G88" s="32">
        <v>18.02400016784668</v>
      </c>
      <c r="H88" s="11"/>
      <c r="I88" s="9"/>
      <c r="J88" s="9"/>
      <c r="K88" s="9"/>
      <c r="L88" s="9"/>
      <c r="M88" s="9"/>
      <c r="N88" s="9"/>
      <c r="O88" s="36"/>
    </row>
    <row r="89" spans="2:16" ht="15.75">
      <c r="B89" t="s">
        <v>107</v>
      </c>
      <c r="C89">
        <v>22.892863999999999</v>
      </c>
      <c r="D89" s="5">
        <f>STDEV(C87:C89)</f>
        <v>9.3099073622315578E-2</v>
      </c>
      <c r="E89" s="1">
        <f>AVERAGE(C87:C89)</f>
        <v>22.789113333333333</v>
      </c>
      <c r="F89" s="9"/>
      <c r="G89" s="32">
        <v>18.034999847412109</v>
      </c>
      <c r="H89" s="4">
        <f>STDEV(G87:G89)</f>
        <v>5.7708854032589532E-2</v>
      </c>
      <c r="I89" s="1">
        <f>AVERAGE(G87:G89)</f>
        <v>17.996333440144856</v>
      </c>
      <c r="J89" s="9"/>
      <c r="K89" s="1">
        <f>E89-I89</f>
        <v>4.7927798931884773</v>
      </c>
      <c r="L89" s="1">
        <f>K89-$K$7</f>
        <v>-0.22079900254312967</v>
      </c>
      <c r="M89" s="29">
        <f>SQRT((D89*D89)+(H89*H89))</f>
        <v>0.10953423822297785</v>
      </c>
      <c r="N89" s="16"/>
      <c r="O89" s="37">
        <f>POWER(2,-L89)</f>
        <v>1.1653788252896964</v>
      </c>
      <c r="P89" s="28">
        <f>M89/SQRT((COUNT(C87:C89)+COUNT(G87:G89)/2))</f>
        <v>5.1634935079713583E-2</v>
      </c>
    </row>
    <row r="90" spans="2:16">
      <c r="B90" t="s">
        <v>108</v>
      </c>
      <c r="C90">
        <v>23.409685</v>
      </c>
      <c r="D90" s="12"/>
      <c r="E90" s="9"/>
      <c r="F90" s="9"/>
      <c r="G90" s="32">
        <v>17.951999664306641</v>
      </c>
      <c r="I90" s="9"/>
      <c r="J90" s="9"/>
      <c r="K90" s="9"/>
      <c r="L90" s="9"/>
      <c r="M90" s="9"/>
      <c r="N90" s="9"/>
      <c r="O90" s="36"/>
    </row>
    <row r="91" spans="2:16">
      <c r="B91" t="s">
        <v>108</v>
      </c>
      <c r="C91">
        <v>23.45524</v>
      </c>
      <c r="D91" s="11"/>
      <c r="E91" s="9"/>
      <c r="F91" s="9"/>
      <c r="G91" s="32">
        <v>18.006999969482422</v>
      </c>
      <c r="H91" s="11"/>
      <c r="I91" s="9"/>
      <c r="J91" s="9"/>
      <c r="K91" s="9"/>
      <c r="L91" s="9"/>
      <c r="M91" s="9"/>
      <c r="N91" s="9"/>
      <c r="O91" s="36"/>
    </row>
    <row r="92" spans="2:16" ht="15.75">
      <c r="B92" t="s">
        <v>108</v>
      </c>
      <c r="C92">
        <v>23.420662</v>
      </c>
      <c r="D92" s="5">
        <f>STDEV(C90:C92)</f>
        <v>2.3774603529817331E-2</v>
      </c>
      <c r="E92" s="1">
        <f>AVERAGE(C90:C92)</f>
        <v>23.428528999999997</v>
      </c>
      <c r="F92" s="9"/>
      <c r="G92" s="32">
        <v>18.246000289916992</v>
      </c>
      <c r="H92" s="4">
        <f>STDEV(G90:G92)</f>
        <v>0.15630235368051926</v>
      </c>
      <c r="I92" s="1">
        <f>AVERAGE(G90:G92)</f>
        <v>18.068333307902019</v>
      </c>
      <c r="J92" s="9"/>
      <c r="K92" s="1">
        <f>E92-I92</f>
        <v>5.3601956920979781</v>
      </c>
      <c r="L92" s="1">
        <f>K92-$K$7</f>
        <v>0.3466167963663711</v>
      </c>
      <c r="M92" s="29">
        <f>SQRT((D92*D92)+(H92*H92))</f>
        <v>0.15810015034486885</v>
      </c>
      <c r="N92" s="16"/>
      <c r="O92" s="37">
        <f>POWER(2,-L92)</f>
        <v>0.78642615217715239</v>
      </c>
      <c r="P92" s="28">
        <f>M92/SQRT((COUNT(C90:C92)+COUNT(G90:G92)/2))</f>
        <v>7.4529125610312968E-2</v>
      </c>
    </row>
    <row r="93" spans="2:16">
      <c r="B93" t="s">
        <v>109</v>
      </c>
      <c r="C93">
        <v>26.383053</v>
      </c>
      <c r="D93" s="12"/>
      <c r="E93" s="9"/>
      <c r="F93" s="9"/>
      <c r="G93" s="32">
        <v>20.243000030517578</v>
      </c>
      <c r="I93" s="9"/>
      <c r="J93" s="9"/>
      <c r="K93" s="9"/>
      <c r="L93" s="9"/>
      <c r="M93" s="9"/>
      <c r="N93" s="9"/>
      <c r="O93" s="36"/>
    </row>
    <row r="94" spans="2:16">
      <c r="B94" t="s">
        <v>109</v>
      </c>
      <c r="C94">
        <v>26.284804999999999</v>
      </c>
      <c r="D94" s="11"/>
      <c r="E94" s="9"/>
      <c r="F94" s="9"/>
      <c r="G94" s="32">
        <v>20.357999801635742</v>
      </c>
      <c r="H94" s="11"/>
      <c r="I94" s="9"/>
      <c r="J94" s="9"/>
      <c r="K94" s="9"/>
      <c r="L94" s="9"/>
      <c r="M94" s="9"/>
      <c r="N94" s="9"/>
      <c r="O94" s="36"/>
    </row>
    <row r="95" spans="2:16" ht="15.75">
      <c r="B95" t="s">
        <v>109</v>
      </c>
      <c r="C95">
        <v>26.105927999999999</v>
      </c>
      <c r="D95" s="5">
        <f>STDEV(C93:C95)</f>
        <v>0.14050380555818953</v>
      </c>
      <c r="E95" s="1">
        <f>AVERAGE(C93:C95)</f>
        <v>26.257928666666668</v>
      </c>
      <c r="F95" s="9"/>
      <c r="G95" s="32">
        <v>20.327999114990234</v>
      </c>
      <c r="H95" s="4">
        <f>STDEV(G93:G95)</f>
        <v>5.965153381322482E-2</v>
      </c>
      <c r="I95" s="1">
        <f>AVERAGE(G93:G95)</f>
        <v>20.309666315714519</v>
      </c>
      <c r="J95" s="9"/>
      <c r="K95" s="1">
        <f>E95-I95</f>
        <v>5.9482623509521488</v>
      </c>
      <c r="L95" s="1">
        <f>K95-$K$7</f>
        <v>0.93468345522054186</v>
      </c>
      <c r="M95" s="29">
        <f>SQRT((D95*D95)+(H95*H95))</f>
        <v>0.1526421464163939</v>
      </c>
      <c r="N95" s="16"/>
      <c r="O95" s="37">
        <f>POWER(2,-L95)</f>
        <v>0.52315724434516031</v>
      </c>
      <c r="P95" s="28">
        <f>M95/SQRT((COUNT(C93:C95)+COUNT(G93:G95)/2))</f>
        <v>7.1956197883934661E-2</v>
      </c>
    </row>
    <row r="96" spans="2:16">
      <c r="B96" t="s">
        <v>110</v>
      </c>
      <c r="C96">
        <v>25.668998999999999</v>
      </c>
      <c r="D96" s="12"/>
      <c r="E96" s="9"/>
      <c r="F96" s="9"/>
      <c r="G96" s="32">
        <v>20.297000885009766</v>
      </c>
      <c r="I96" s="9"/>
      <c r="J96" s="9"/>
      <c r="K96" s="9"/>
      <c r="L96" s="9"/>
      <c r="M96" s="9"/>
      <c r="N96" s="9"/>
      <c r="O96" s="36"/>
    </row>
    <row r="97" spans="2:16">
      <c r="B97" t="s">
        <v>110</v>
      </c>
      <c r="C97">
        <v>25.559494000000001</v>
      </c>
      <c r="D97" s="11"/>
      <c r="E97" s="9"/>
      <c r="F97" s="9"/>
      <c r="G97" s="32">
        <v>20.277000427246094</v>
      </c>
      <c r="H97" s="11"/>
      <c r="I97" s="9"/>
      <c r="J97" s="9"/>
      <c r="K97" s="9"/>
      <c r="L97" s="9"/>
      <c r="M97" s="9"/>
      <c r="N97" s="9"/>
      <c r="O97" s="36"/>
    </row>
    <row r="98" spans="2:16" ht="15.75">
      <c r="B98" t="s">
        <v>110</v>
      </c>
      <c r="C98">
        <v>25.740147</v>
      </c>
      <c r="D98" s="5">
        <f>STDEV(C96:C98)</f>
        <v>9.1002645875453939E-2</v>
      </c>
      <c r="E98" s="1">
        <f>AVERAGE(C96:C98)</f>
        <v>25.65621333333333</v>
      </c>
      <c r="F98" s="9"/>
      <c r="G98" s="32">
        <v>20.506000518798828</v>
      </c>
      <c r="H98" s="4">
        <f>STDEV(G96:G98)</f>
        <v>0.12683447688876462</v>
      </c>
      <c r="I98" s="1">
        <f>AVERAGE(G96:G98)</f>
        <v>20.360000610351563</v>
      </c>
      <c r="J98" s="9"/>
      <c r="K98" s="1">
        <f>E98-I98</f>
        <v>5.2962127229817675</v>
      </c>
      <c r="L98" s="1">
        <f>K98-$K$7</f>
        <v>0.28263382725016051</v>
      </c>
      <c r="M98" s="29">
        <f>SQRT((D98*D98)+(H98*H98))</f>
        <v>0.15610402327928594</v>
      </c>
      <c r="N98" s="16"/>
      <c r="O98" s="37">
        <f>POWER(2,-L98)</f>
        <v>0.82208881650285315</v>
      </c>
      <c r="P98" s="28">
        <f>M98/SQRT((COUNT(C96:C98)+COUNT(G96:G98)/2))</f>
        <v>7.3588142287523847E-2</v>
      </c>
    </row>
    <row r="99" spans="2:16">
      <c r="B99" t="s">
        <v>111</v>
      </c>
      <c r="C99">
        <v>25.355091000000002</v>
      </c>
      <c r="D99" s="12"/>
      <c r="E99" s="9"/>
      <c r="F99" s="9"/>
      <c r="G99" s="32">
        <v>20.106000900268555</v>
      </c>
      <c r="I99" s="9"/>
      <c r="J99" s="9"/>
      <c r="K99" s="9"/>
      <c r="L99" s="9"/>
      <c r="M99" s="9"/>
      <c r="N99" s="9"/>
      <c r="O99" s="36"/>
    </row>
    <row r="100" spans="2:16">
      <c r="B100" t="s">
        <v>111</v>
      </c>
      <c r="C100">
        <v>25.529316000000001</v>
      </c>
      <c r="D100" s="11"/>
      <c r="E100" s="9"/>
      <c r="F100" s="9"/>
      <c r="G100" s="32">
        <v>20.059999465942383</v>
      </c>
      <c r="H100" s="11"/>
      <c r="I100" s="9"/>
      <c r="J100" s="9"/>
      <c r="K100" s="9"/>
      <c r="L100" s="9"/>
      <c r="M100" s="9"/>
      <c r="N100" s="9"/>
      <c r="O100" s="36"/>
    </row>
    <row r="101" spans="2:16" ht="15.75">
      <c r="B101" t="s">
        <v>111</v>
      </c>
      <c r="C101">
        <v>24.994719</v>
      </c>
      <c r="D101" s="5">
        <f>STDEV(C99:C101)</f>
        <v>0.27264637702159084</v>
      </c>
      <c r="E101" s="1">
        <f>AVERAGE(C99:C101)</f>
        <v>25.293042</v>
      </c>
      <c r="F101" s="9"/>
      <c r="G101" s="32">
        <v>20.076000213623047</v>
      </c>
      <c r="H101" s="4">
        <f>STDEV(G99:G101)</f>
        <v>2.3353076476870349E-2</v>
      </c>
      <c r="I101" s="1">
        <f>AVERAGE(G99:G101)</f>
        <v>20.08066685994466</v>
      </c>
      <c r="J101" s="9"/>
      <c r="K101" s="1">
        <f>E101-I101</f>
        <v>5.2123751400553395</v>
      </c>
      <c r="L101" s="1">
        <f>K101-$K$7</f>
        <v>0.19879624432373255</v>
      </c>
      <c r="M101" s="29">
        <f>SQRT((D101*D101)+(H101*H101))</f>
        <v>0.27364468400452074</v>
      </c>
      <c r="N101" s="16"/>
      <c r="O101" s="37">
        <f>POWER(2,-L101)</f>
        <v>0.87127723626571707</v>
      </c>
      <c r="P101" s="28">
        <f>M101/SQRT((COUNT(C99:C101)+COUNT(G99:G101)/2))</f>
        <v>0.12899734113016439</v>
      </c>
    </row>
    <row r="102" spans="2:16">
      <c r="B102" t="s">
        <v>112</v>
      </c>
      <c r="C102">
        <v>24.408096</v>
      </c>
      <c r="D102" s="12"/>
      <c r="E102" s="9"/>
      <c r="F102" s="9"/>
      <c r="G102" s="32">
        <v>19.590999603271484</v>
      </c>
      <c r="I102" s="9"/>
      <c r="J102" s="9"/>
      <c r="K102" s="9"/>
      <c r="L102" s="9"/>
      <c r="M102" s="9"/>
      <c r="N102" s="9"/>
      <c r="O102" s="36"/>
    </row>
    <row r="103" spans="2:16">
      <c r="B103" t="s">
        <v>112</v>
      </c>
      <c r="C103">
        <v>24.330359000000001</v>
      </c>
      <c r="D103" s="11"/>
      <c r="E103" s="9"/>
      <c r="F103" s="9"/>
      <c r="G103" s="32">
        <v>19.569999694824219</v>
      </c>
      <c r="H103" s="11"/>
      <c r="I103" s="9"/>
      <c r="J103" s="9"/>
      <c r="K103" s="9"/>
      <c r="L103" s="9"/>
      <c r="M103" s="9"/>
      <c r="N103" s="9"/>
      <c r="O103" s="36"/>
    </row>
    <row r="104" spans="2:16" ht="15.75">
      <c r="B104" t="s">
        <v>112</v>
      </c>
      <c r="C104">
        <v>24.366913</v>
      </c>
      <c r="D104" s="5">
        <f>STDEV(C102:C104)</f>
        <v>3.8891463446365251E-2</v>
      </c>
      <c r="E104" s="1">
        <f>AVERAGE(C102:C104)</f>
        <v>24.368455999999998</v>
      </c>
      <c r="F104" s="9"/>
      <c r="G104" s="32">
        <v>19.694999694824219</v>
      </c>
      <c r="H104" s="4">
        <f>STDEV(G102:G104)</f>
        <v>6.6935311056983304E-2</v>
      </c>
      <c r="I104" s="1">
        <f>AVERAGE(G102:G104)</f>
        <v>19.618666330973308</v>
      </c>
      <c r="J104" s="9"/>
      <c r="K104" s="1">
        <f>E104-I104</f>
        <v>4.7497896690266899</v>
      </c>
      <c r="L104" s="1">
        <f>K104-$K$7</f>
        <v>-0.26378922670491711</v>
      </c>
      <c r="M104" s="29">
        <f>SQRT((D104*D104)+(H104*H104))</f>
        <v>7.7413705474515787E-2</v>
      </c>
      <c r="N104" s="16"/>
      <c r="O104" s="37">
        <f>POWER(2,-L104)</f>
        <v>1.200628006623198</v>
      </c>
      <c r="P104" s="28">
        <f>M104/SQRT((COUNT(C102:C104)+COUNT(G102:G104)/2))</f>
        <v>3.6493170731872186E-2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2013-12-28T19:49:43Z</dcterms:modified>
</cp:coreProperties>
</file>