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<sst xmlns="http://schemas.openxmlformats.org/spreadsheetml/2006/main" count="433" uniqueCount="138">
  <si>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</si>
  <si>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</si>
  <si>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</si>
  <si>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</si>
  <si>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</si>
  <si>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</si>
  <si>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</si>
  <si>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</si>
  <si>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</si>
  <si>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</si>
  <si>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</si>
  <si>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</si>
  <si>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</si>
  <si>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</si>
  <si>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</si>
  <si>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</si>
  <si>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</si>
  <si>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</si>
  <si>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</si>
  <si>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</si>
  <si>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</si>
  <si>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</si>
  <si>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</si>
  <si>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</si>
  <si>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</si>
  <si>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</si>
  <si>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</si>
  <si>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</si>
  <si>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</si>
  <si>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</si>
  <si>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</si>
  <si>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</si>
  <si>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</si>
  <si>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</si>
  <si>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</si>
  <si>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</si>
  <si>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</si>
  <si>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</si>
  <si>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</si>
  <si>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</si>
  <si>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</si>
  <si>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</si>
  <si>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</si>
  <si>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</si>
  <si>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</si>
  <si>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</si>
  <si>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</si>
  <si>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</si>
  <si>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</si>
  <si>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</si>
  <si>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</si>
  <si>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</si>
  <si>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</si>
  <si>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</si>
  <si>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</si>
  <si>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</si>
  <si>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</si>
  <si>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</si>
  <si>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</si>
  <si>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</si>
  <si>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</si>
  <si>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</si>
  <si>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</si>
  <si>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</si>
  <si>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</si>
  <si>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</si>
  <si>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</si>
  <si>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</si>
  <si>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</si>
  <si>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</si>
  <si>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</si>
  <si>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</si>
  <si>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</si>
  <si>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</si>
  <si>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</si>
  <si>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</si>
  <si>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</si>
  <si>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</si>
  <si>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</si>
  <si>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</si>
  <si>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</si>
  <si>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</si>
  <si>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</si>
  <si>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</si>
  <si>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</si>
  <si>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</si>
  <si>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</si>
  <si>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</si>
  <si>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</si>
  <si>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</si>
  <si>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</si>
  <si>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</si>
  <si>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</si>
  <si>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</si>
  <si>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</si>
  <si>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</si>
  <si>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</si>
  <si>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</si>
  <si>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</si>
  <si>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</si>
  <si>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</si>
  <si>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</si>
  <si>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</si>
  <si>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</si>
  <si>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</si>
  <si>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</si>
  <si>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</si>
  <si>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</si>
  <si>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</si>
  <si>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</si>
  <si>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</si>
  <si>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</si>
  <si>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</si>
  <si>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</si>
  <si>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</si>
  <si>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</si>
  <si>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</si>
  <si>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</si>
  <si>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</si>
  <si>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</si>
  <si>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</si>
  <si>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</si>
  <si>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</si>
  <si>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</si>
  <si>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</si>
  <si>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</si>
  <si>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</si>
  <si>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</si>
  <si>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</si>
  <si>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</si>
  <si>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</si>
  <si>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</si>
  <si>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</si>
  <si>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</si>
  <si>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</si>
  <si>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</si>
  <si>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</si>
  <si>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IL1F6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</si>
</sst>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29.16200065612793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29.809000015258789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29.482999801635742</v>
      </c>
      <c r="D7" s="4">
        <f>STDEV(C5:C8)</f>
        <v>0.3235029009181527</v>
      </c>
      <c r="E7" s="1">
        <f>AVERAGE(C5:C8)</f>
        <v>29.48466682434082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15.435666720072428</v>
      </c>
      <c r="L7" s="1">
        <f>K7-$K$7</f>
        <v>0</v>
      </c>
      <c r="M7" s="27">
        <f>SQRT((D7*D7)+(H7*H7))</f>
        <v>0.32530775651202409</v>
      </c>
      <c r="N7" s="14"/>
      <c r="O7" s="35">
        <f>POWER(2,-L7)</f>
        <v>1</v>
      </c>
      <c r="P7" s="26">
        <f>M7/SQRT((COUNT(C5:C8)+COUNT(G5:G8)/2))</f>
        <v>0.15335154706815635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28.649999618530273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28.604999542236328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28.108999252319336</v>
      </c>
      <c r="D11" s="4">
        <f>STDEV(C9:C11)</f>
        <v>0.30020068029696673</v>
      </c>
      <c r="E11" s="1">
        <f>AVERAGE(C9:C11)</f>
        <v>28.454666137695313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9.1146659851074219</v>
      </c>
      <c r="L11" s="1">
        <f>K11-$K$7</f>
        <v>-6.3210007349650059</v>
      </c>
      <c r="M11" s="27">
        <f>SQRT((D11*D11)+(H11*H11))</f>
        <v>0.30251191263494931</v>
      </c>
      <c r="N11" s="14"/>
      <c r="O11" s="35">
        <f>POWER(2,-L11)</f>
        <v>79.948592770730627</v>
      </c>
      <c r="P11" s="26">
        <f>M11/SQRT((COUNT(C9:C11)+COUNT(G9:G11)/2))</f>
        <v>0.14260548320925673</v>
      </c>
    </row>
    <row r="12" spans="2:16">
      <c r="B12" s="36" t="s">
        <v>113</v>
      </c>
      <c r="C12" s="30">
        <v>29.733999252319336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29.555999755859375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29.572999954223633</v>
      </c>
      <c r="D14" s="4">
        <f>STDEV(C12:C14)</f>
        <v>9.8228985430076285E-2</v>
      </c>
      <c r="E14" s="1">
        <f>AVERAGE(C12:C14)</f>
        <v>29.620999654134113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12.002333323160805</v>
      </c>
      <c r="L14" s="1">
        <f>K14-$K$7</f>
        <v>-3.4333333969116229</v>
      </c>
      <c r="M14" s="27">
        <f>SQRT((D14*D14)+(H14*H14))</f>
        <v>0.10006623770274371</v>
      </c>
      <c r="N14" s="14"/>
      <c r="O14" s="35">
        <f>POWER(2,-L14)</f>
        <v>10.802800045415314</v>
      </c>
      <c r="P14" s="26">
        <f>M14/SQRT((COUNT(C12:C14)+COUNT(G12:G14)/2))</f>
        <v>4.717167683162337E-2</v>
      </c>
    </row>
    <row r="15" spans="2:16">
      <c r="B15" s="36" t="s">
        <v>114</v>
      </c>
      <c r="C15" s="30">
        <v>29.659999847412109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29.885000228881836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30.357999801635742</v>
      </c>
      <c r="D17" s="4">
        <f>STDEV(C15:C17)</f>
        <v>0.35626715247201168</v>
      </c>
      <c r="E17" s="1">
        <f>AVERAGE(C15:C17)</f>
        <v>29.967666625976563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12.064333597819012</v>
      </c>
      <c r="L17" s="1">
        <f>K17-$K$7</f>
        <v>-3.3713331222534162</v>
      </c>
      <c r="M17" s="27">
        <f>SQRT((D17*D17)+(H17*H17))</f>
        <v>0.35675289990727904</v>
      </c>
      <c r="N17" s="14"/>
      <c r="O17" s="35">
        <f>POWER(2,-L17)</f>
        <v>10.348380648811066</v>
      </c>
      <c r="P17" s="26">
        <f>M17/SQRT((COUNT(C15:C17)+COUNT(G15:G17)/2))</f>
        <v>0.16817492982160179</v>
      </c>
    </row>
    <row r="18" spans="2:16">
      <c r="B18" s="36" t="s">
        <v>115</v>
      </c>
      <c r="C18" s="30">
        <v>28.187999725341797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28.534999847412109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28.469999313354492</v>
      </c>
      <c r="D20" s="4">
        <f>STDEV(C18:C20)</f>
        <v>0.1844622462653096</v>
      </c>
      <c r="E20" s="1">
        <f>AVERAGE(C18:C20)</f>
        <v>28.397666295369465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12.102999369303383</v>
      </c>
      <c r="L20" s="1">
        <f>K20-$K$7</f>
        <v>-3.3326673507690447</v>
      </c>
      <c r="M20" s="27">
        <f>SQRT((D20*D20)+(H20*H20))</f>
        <v>0.1884427217974867</v>
      </c>
      <c r="N20" s="14"/>
      <c r="O20" s="35">
        <f>POWER(2,-L20)</f>
        <v>10.074716595213358</v>
      </c>
      <c r="P20" s="26">
        <f>M20/SQRT((COUNT(C18:C20)+COUNT(G18:G20)/2))</f>
        <v>8.883275096550193E-2</v>
      </c>
    </row>
    <row r="21" spans="2:16">
      <c r="B21" s="36" t="s">
        <v>116</v>
      </c>
      <c r="C21" s="30">
        <v>26.754999160766602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26.754999160766602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26.798000335693359</v>
      </c>
      <c r="D23" s="4">
        <f>STDEV(C21:C23)</f>
        <v>2.4826739919433807E-2</v>
      </c>
      <c r="E23" s="1">
        <f>AVERAGE(C21:C23)</f>
        <v>26.769332885742188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10.437666575113933</v>
      </c>
      <c r="L23" s="1">
        <f>K23-$K$7</f>
        <v>-4.9980001449584943</v>
      </c>
      <c r="M23" s="27">
        <f>SQRT((D23*D23)+(H23*H23))</f>
        <v>0.18500176063738022</v>
      </c>
      <c r="N23" s="14"/>
      <c r="O23" s="35">
        <f>POWER(2,-L23)</f>
        <v>31.955672526061132</v>
      </c>
      <c r="P23" s="26">
        <f>M23/SQRT((COUNT(C21:C23)+COUNT(G21:G23)/2))</f>
        <v>8.7210666318761385E-2</v>
      </c>
    </row>
    <row r="24" spans="2:16">
      <c r="B24" s="36" t="s">
        <v>117</v>
      </c>
      <c r="C24" s="30">
        <v>30.211000442504883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30.35099983215332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>
        <v>29.957000732421875</v>
      </c>
      <c r="D26" s="4">
        <f>STDEV(C24:C26)</f>
        <v>0.19972938876280261</v>
      </c>
      <c r="E26" s="1">
        <f>AVERAGE(C24:C26)</f>
        <v>30.173000335693359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12.188999811808269</v>
      </c>
      <c r="L26" s="1">
        <f>K26-$K$7</f>
        <v>-3.2466669082641584</v>
      </c>
      <c r="M26" s="27">
        <f>SQRT((D26*D26)+(H26*H26))</f>
        <v>0.20933909538744883</v>
      </c>
      <c r="N26" s="14"/>
      <c r="O26" s="35">
        <f>POWER(2,-L26)</f>
        <v>9.4917026687731614</v>
      </c>
      <c r="P26" s="26">
        <f>M26/SQRT((COUNT(C24:C26)+COUNT(G24:G26)/2))</f>
        <v>9.8683395943948399E-2</v>
      </c>
    </row>
    <row r="27" spans="2:16">
      <c r="B27" s="36" t="s">
        <v>118</v>
      </c>
      <c r="C27" s="30">
        <v>29.990999221801758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>
        <v>29.937999725341797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29.615999221801758</v>
      </c>
      <c r="D29" s="4">
        <f>STDEV(C27:C29)</f>
        <v>0.20294427433189363</v>
      </c>
      <c r="E29" s="1">
        <f>AVERAGE(C27:C29)</f>
        <v>29.84833272298177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12.285665512084961</v>
      </c>
      <c r="L29" s="1">
        <f>K29-$K$7</f>
        <v>-3.1500012079874669</v>
      </c>
      <c r="M29" s="27">
        <f>SQRT((D29*D29)+(H29*H29))</f>
        <v>0.2050480902610298</v>
      </c>
      <c r="N29" s="14"/>
      <c r="O29" s="35">
        <f>POWER(2,-L29)</f>
        <v>8.8765632090023647</v>
      </c>
      <c r="P29" s="26">
        <f>M29/SQRT((COUNT(C27:C29)+COUNT(G27:G29)/2))</f>
        <v>9.6660596728616974E-2</v>
      </c>
    </row>
    <row r="30" spans="2:16">
      <c r="B30" s="36" t="s">
        <v>119</v>
      </c>
      <c r="C30" s="30">
        <v>29.23699951171875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6" t="s">
        <v>119</v>
      </c>
      <c r="C31" s="30">
        <v>29.628999710083008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119</v>
      </c>
      <c r="C32" s="30">
        <v>29.697999954223633</v>
      </c>
      <c r="D32" s="4">
        <f>STDEV(C30:C32)</f>
        <v>0.24864519473818053</v>
      </c>
      <c r="E32" s="1">
        <f>AVERAGE(C30:C32)</f>
        <v>29.521333058675129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11.219333012898762</v>
      </c>
      <c r="L32" s="1">
        <f>K32-$K$7</f>
        <v>-4.216333707173666</v>
      </c>
      <c r="M32" s="27">
        <f>SQRT((D32*D32)+(H32*H32))</f>
        <v>0.24989880710609025</v>
      </c>
      <c r="N32" s="14"/>
      <c r="O32" s="35">
        <f>POWER(2,-L32)</f>
        <v>18.5884388716632</v>
      </c>
      <c r="P32" s="26">
        <f>M32/SQRT((COUNT(C30:C32)+COUNT(G30:G32)/2))</f>
        <v>0.11780342741009694</v>
      </c>
    </row>
    <row r="33" spans="2:16">
      <c r="B33" s="36" t="s">
        <v>120</v>
      </c>
      <c r="C33" s="30">
        <v>28.716999053955078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28.740999221801758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28.229999542236328</v>
      </c>
      <c r="D35" s="4">
        <f>STDEV(C33:C35)</f>
        <v>0.28834736140834882</v>
      </c>
      <c r="E35" s="1">
        <f>AVERAGE(C33:C35)</f>
        <v>28.562665939331055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9.8963324228922538</v>
      </c>
      <c r="L35" s="1">
        <f>K35-$K$7</f>
        <v>-5.539334297180174</v>
      </c>
      <c r="M35" s="27">
        <f>SQRT((D35*D35)+(H35*H35))</f>
        <v>0.29265244985594363</v>
      </c>
      <c r="N35" s="14"/>
      <c r="O35" s="35">
        <f>POWER(2,-L35)</f>
        <v>46.505656495954725</v>
      </c>
      <c r="P35" s="26">
        <f>M35/SQRT((COUNT(C33:C35)+COUNT(G33:G35)/2))</f>
        <v>0.13795768788266255</v>
      </c>
    </row>
    <row r="36" spans="2:16">
      <c r="B36" s="36" t="s">
        <v>121</v>
      </c>
      <c r="C36" s="30">
        <v>27.750999450683594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>
        <v>28.104000091552734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>
        <v>28.031000137329102</v>
      </c>
      <c r="D38" s="4">
        <f>STDEV(C36:C38)</f>
        <v>0.1863414564236992</v>
      </c>
      <c r="E38" s="1">
        <f>AVERAGE(C36:C38)</f>
        <v>27.961999893188477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9.4456659952799491</v>
      </c>
      <c r="L38" s="1">
        <f>K38-$K$7</f>
        <v>-5.9900007247924787</v>
      </c>
      <c r="M38" s="27">
        <f>SQRT((D38*D38)+(H38*H38))</f>
        <v>0.19052686408145017</v>
      </c>
      <c r="N38" s="14"/>
      <c r="O38" s="35">
        <f>POWER(2,-L38)</f>
        <v>63.557951638705788</v>
      </c>
      <c r="P38" s="26">
        <f>M38/SQRT((COUNT(C36:C38)+COUNT(G36:G38)/2))</f>
        <v>8.9815225060134049E-2</v>
      </c>
    </row>
    <row r="39" spans="2:16">
      <c r="B39" s="36" t="s">
        <v>122</v>
      </c>
      <c r="C39" s="30">
        <v>30.266000747680664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6" t="s">
        <v>122</v>
      </c>
      <c r="C40" s="30">
        <v>30.086000442504883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122</v>
      </c>
      <c r="C41" s="30">
        <v>29.843000411987305</v>
      </c>
      <c r="D41" s="4">
        <f>STDEV(C39:C41)</f>
        <v>0.21228063528091495</v>
      </c>
      <c r="E41" s="1">
        <f>AVERAGE(C39:C41)</f>
        <v>30.065000534057617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10.292667388916016</v>
      </c>
      <c r="L41" s="1">
        <f>K41-$K$7</f>
        <v>-5.1429993311564122</v>
      </c>
      <c r="M41" s="27">
        <f>SQRT((D41*D41)+(H41*H41))</f>
        <v>0.21979389265909915</v>
      </c>
      <c r="N41" s="14"/>
      <c r="O41" s="35">
        <f>POWER(2,-L41)</f>
        <v>35.334346727963023</v>
      </c>
      <c r="P41" s="26">
        <f>M41/SQRT((COUNT(C39:C41)+COUNT(G39:G41)/2))</f>
        <v>0.1036118346417581</v>
      </c>
    </row>
    <row r="42" spans="2:16">
      <c r="B42" s="36" t="s">
        <v>123</v>
      </c>
      <c r="C42" s="30">
        <v>27.500999450683594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27.610000610351563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>
        <v>27.739999771118164</v>
      </c>
      <c r="D44" s="4">
        <f>STDEV(C42:C44)</f>
        <v>0.11965379766699845</v>
      </c>
      <c r="E44" s="1">
        <f>AVERAGE(C42:C44)</f>
        <v>27.616999944051106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9.5136667887369768</v>
      </c>
      <c r="L44" s="1">
        <f>K44-$K$7</f>
        <v>-5.921999931335451</v>
      </c>
      <c r="M44" s="27">
        <f>SQRT((D44*D44)+(H44*H44))</f>
        <v>0.24092817615007661</v>
      </c>
      <c r="N44" s="14"/>
      <c r="O44" s="35">
        <f>POWER(2,-L44)</f>
        <v>60.631681632610089</v>
      </c>
      <c r="P44" s="26">
        <f>M44/SQRT((COUNT(C42:C44)+COUNT(G42:G44)/2))</f>
        <v>0.11357463142308415</v>
      </c>
    </row>
    <row r="45" spans="2:16">
      <c r="B45" s="36" t="s">
        <v>124</v>
      </c>
      <c r="C45" s="30">
        <v>29.124000549316406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6" t="s">
        <v>124</v>
      </c>
      <c r="C46" s="30">
        <v>29.083000183105469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124</v>
      </c>
      <c r="C47" s="30">
        <v>28.583000183105469</v>
      </c>
      <c r="D47" s="4">
        <f>STDEV(C45:C47)</f>
        <v>0.30120934753916018</v>
      </c>
      <c r="E47" s="1">
        <f>AVERAGE(C45:C47)</f>
        <v>28.930000305175781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9.0603338877360038</v>
      </c>
      <c r="L47" s="1">
        <f>K47-$K$7</f>
        <v>-6.375332832336424</v>
      </c>
      <c r="M47" s="27">
        <f>SQRT((D47*D47)+(H47*H47))</f>
        <v>0.30407139767945546</v>
      </c>
      <c r="N47" s="14"/>
      <c r="O47" s="35">
        <f>POWER(2,-L47)</f>
        <v>83.016881432228317</v>
      </c>
      <c r="P47" s="26">
        <f>M47/SQRT((COUNT(C45:C47)+COUNT(G45:G47)/2))</f>
        <v>0.14334063150934293</v>
      </c>
    </row>
    <row r="48" spans="2:16">
      <c r="B48" s="36" t="s">
        <v>125</v>
      </c>
      <c r="C48" s="30">
        <v>28.457000732421875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>
        <v>28.402999877929687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>
        <v>28.325000762939453</v>
      </c>
      <c r="D50" s="4">
        <f>STDEV(C48:C50)</f>
        <v>6.6362572494474775E-2</v>
      </c>
      <c r="E50" s="1">
        <f>AVERAGE(C48:C50)</f>
        <v>28.395000457763672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9.6946671803792306</v>
      </c>
      <c r="L50" s="1">
        <f>K50-$K$7</f>
        <v>-5.7409995396931972</v>
      </c>
      <c r="M50" s="27">
        <f>SQRT((D50*D50)+(H50*H50))</f>
        <v>8.91585046615916E-2</v>
      </c>
      <c r="N50" s="14"/>
      <c r="O50" s="35">
        <f>POWER(2,-L50)</f>
        <v>53.48266830679637</v>
      </c>
      <c r="P50" s="26">
        <f>M50/SQRT((COUNT(C48:C50)+COUNT(G48:G50)/2))</f>
        <v>4.2029722164442555E-2</v>
      </c>
    </row>
    <row r="51" spans="2:16">
      <c r="B51" s="36" t="s">
        <v>126</v>
      </c>
      <c r="C51" s="30">
        <v>29.499000549316406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29.065000534057617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29.309999465942383</v>
      </c>
      <c r="D53" s="4">
        <f>STDEV(C51:C53)</f>
        <v>0.21760127886626532</v>
      </c>
      <c r="E53" s="1">
        <f>AVERAGE(C51:C53)</f>
        <v>29.291333516438801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9.8673337300618478</v>
      </c>
      <c r="L53" s="1">
        <f>K53-$K$7</f>
        <v>-5.56833299001058</v>
      </c>
      <c r="M53" s="27">
        <f>SQRT((D53*D53)+(H53*H53))</f>
        <v>0.21941587143175756</v>
      </c>
      <c r="N53" s="14"/>
      <c r="O53" s="35">
        <f>POWER(2,-L53)</f>
        <v>47.449895011715967</v>
      </c>
      <c r="P53" s="26">
        <f>M53/SQRT((COUNT(C51:C53)+COUNT(G51:G53)/2))</f>
        <v>0.10343363372623431</v>
      </c>
    </row>
    <row r="54" spans="2:16">
      <c r="B54" s="36" t="s">
        <v>127</v>
      </c>
      <c r="C54" s="30">
        <v>31.846000671386719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/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>
        <v>32.241001129150391</v>
      </c>
      <c r="D56" s="4">
        <f>STDEV(C54:C56)</f>
        <v>0.27930750225648282</v>
      </c>
      <c r="E56" s="1">
        <f>AVERAGE(C54:C56)</f>
        <v>32.043500900268555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10.283833821614582</v>
      </c>
      <c r="L56" s="1">
        <f>K56-$K$7</f>
        <v>-5.1518328984578456</v>
      </c>
      <c r="M56" s="27">
        <f>SQRT((D56*D56)+(H56*H56))</f>
        <v>0.28419885648260534</v>
      </c>
      <c r="N56" s="14"/>
      <c r="O56" s="35">
        <f>POWER(2,-L56)</f>
        <v>35.551361307828678</v>
      </c>
      <c r="P56" s="26">
        <f>M56/SQRT((COUNT(C54:C56)+COUNT(G54:G56)/2))</f>
        <v>0.15191067866726393</v>
      </c>
    </row>
    <row r="57" spans="2:16">
      <c r="B57" s="36" t="s">
        <v>128</v>
      </c>
      <c r="C57" s="30">
        <v>30.073999404907227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>
        <v>29.809999465942383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s="30"/>
      <c r="D59" s="4">
        <f>STDEV(C57:C59)</f>
        <v>0.18667614707487568</v>
      </c>
      <c r="E59" s="1">
        <f>AVERAGE(C57:C59)</f>
        <v>29.941999435424805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10.439332962036133</v>
      </c>
      <c r="L59" s="1">
        <f>K59-$K$7</f>
        <v>-4.996333758036295</v>
      </c>
      <c r="M59" s="27">
        <f>SQRT((D59*D59)+(H59*H59))</f>
        <v>0.19081487064797772</v>
      </c>
      <c r="N59" s="14"/>
      <c r="O59" s="35">
        <f>POWER(2,-L59)</f>
        <v>31.918783390397927</v>
      </c>
      <c r="P59" s="26">
        <f>M59/SQRT((COUNT(C57:C59)+COUNT(G57:G59)/2))</f>
        <v>0.10199483860947428</v>
      </c>
    </row>
    <row r="60" spans="2:16">
      <c r="B60" s="36" t="s">
        <v>129</v>
      </c>
      <c r="C60" s="30">
        <v>28.23699951171875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28.00200080871582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28.674999237060547</v>
      </c>
      <c r="D62" s="4">
        <f>STDEV(C60:C62)</f>
        <v>0.34156381403944142</v>
      </c>
      <c r="E62" s="1">
        <f>AVERAGE(C60:C62)</f>
        <v>28.304666519165039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10.155666351318359</v>
      </c>
      <c r="L62" s="1">
        <f>K62-$K$7</f>
        <v>-5.2800003687540684</v>
      </c>
      <c r="M62" s="27">
        <f>SQRT((D62*D62)+(H62*H62))</f>
        <v>0.34233736584133845</v>
      </c>
      <c r="N62" s="14"/>
      <c r="O62" s="35">
        <f>POWER(2,-L62)</f>
        <v>38.854246231818308</v>
      </c>
      <c r="P62" s="26">
        <f>M62/SQRT((COUNT(C60:C62)+COUNT(G60:G62)/2))</f>
        <v>0.16137938189330026</v>
      </c>
    </row>
    <row r="63" spans="2:16">
      <c r="B63" s="36" t="s">
        <v>130</v>
      </c>
      <c r="C63" s="30">
        <v>27.909000396728516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27.895000457763672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27.96299934387207</v>
      </c>
      <c r="D65" s="4">
        <f>STDEV(C63:C65)</f>
        <v>3.5906668590515577E-2</v>
      </c>
      <c r="E65" s="1">
        <f>AVERAGE(C63:C65)</f>
        <v>27.922333399454754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9.5696665445963554</v>
      </c>
      <c r="L65" s="1">
        <f>K65-$K$7</f>
        <v>-5.8660001754760724</v>
      </c>
      <c r="M65" s="27">
        <f>SQRT((D65*D65)+(H65*H65))</f>
        <v>4.7027875173047309E-2</v>
      </c>
      <c r="N65" s="14"/>
      <c r="O65" s="35">
        <f>POWER(2,-L65)</f>
        <v>58.323289054681716</v>
      </c>
      <c r="P65" s="26">
        <f>M65/SQRT((COUNT(C63:C65)+COUNT(G63:G65)/2))</f>
        <v>2.2169152959770826E-2</v>
      </c>
    </row>
    <row r="66" spans="2:16">
      <c r="B66" s="36" t="s">
        <v>131</v>
      </c>
      <c r="C66" s="30">
        <v>27.518999099731445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>
        <v>27.565999984741211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>
        <v>27.368000030517578</v>
      </c>
      <c r="D68" s="4">
        <f>STDEV(C66:C68)</f>
        <v>0.10345190828569907</v>
      </c>
      <c r="E68" s="1">
        <f>AVERAGE(C66:C68)</f>
        <v>27.484333038330078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8.5726668039957694</v>
      </c>
      <c r="L68" s="1">
        <f>K68-$K$7</f>
        <v>-6.8629999160766584</v>
      </c>
      <c r="M68" s="27">
        <f>SQRT((D68*D68)+(H68*H68))</f>
        <v>0.10480284789905346</v>
      </c>
      <c r="N68" s="14"/>
      <c r="O68" s="35">
        <f>POWER(2,-L68)</f>
        <v>116.40424945911558</v>
      </c>
      <c r="P68" s="26">
        <f>M68/SQRT((COUNT(C66:C68)+COUNT(G66:G68)/2))</f>
        <v>4.9404536291388683E-2</v>
      </c>
    </row>
    <row r="69" spans="2:16">
      <c r="B69" s="36" t="s">
        <v>132</v>
      </c>
      <c r="C69" s="30">
        <v>27.708000183105469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27.976999282836914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28.246000289916992</v>
      </c>
      <c r="D71" s="4">
        <f>STDEV(C69:C71)</f>
        <v>0.26900005340618433</v>
      </c>
      <c r="E71" s="1">
        <f>AVERAGE(C69:C71)</f>
        <v>27.976999918619793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9.2946662902832031</v>
      </c>
      <c r="L71" s="1">
        <f>K71-$K$7</f>
        <v>-6.1410004297892247</v>
      </c>
      <c r="M71" s="27">
        <f>SQRT((D71*D71)+(H71*H71))</f>
        <v>0.27545481059070492</v>
      </c>
      <c r="N71" s="14"/>
      <c r="O71" s="35">
        <f>POWER(2,-L71)</f>
        <v>70.570847459970082</v>
      </c>
      <c r="P71" s="26">
        <f>M71/SQRT((COUNT(C69:C71)+COUNT(G69:G71)/2))</f>
        <v>0.12985064298609567</v>
      </c>
    </row>
    <row r="72" spans="2:16">
      <c r="B72" s="36" t="s">
        <v>133</v>
      </c>
      <c r="C72" s="30">
        <v>27.011999130249023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27.107999801635742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>
        <v>27.187999725341797</v>
      </c>
      <c r="D74" s="4">
        <f>STDEV(C72:C74)</f>
        <v>8.8121437207115613E-2</v>
      </c>
      <c r="E74" s="1">
        <f>AVERAGE(C72:C74)</f>
        <v>27.10266621907552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9.6983324686686174</v>
      </c>
      <c r="L74" s="1">
        <f>K74-$K$7</f>
        <v>-5.7373342514038104</v>
      </c>
      <c r="M74" s="27">
        <f>SQRT((D74*D74)+(H74*H74))</f>
        <v>9.3035999429123759E-2</v>
      </c>
      <c r="N74" s="14"/>
      <c r="O74" s="35">
        <f>POWER(2,-L74)</f>
        <v>53.346963540072608</v>
      </c>
      <c r="P74" s="26">
        <f>M74/SQRT((COUNT(C72:C74)+COUNT(G72:G74)/2))</f>
        <v>4.3857590727200788E-2</v>
      </c>
    </row>
    <row r="75" spans="2:16">
      <c r="B75" s="36" t="s">
        <v>134</v>
      </c>
      <c r="C75" s="30">
        <v>28.559000015258789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28.211999893188477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27.91200065612793</v>
      </c>
      <c r="D77" s="4">
        <f>STDEV(C75:C77)</f>
        <v>0.32378408383506252</v>
      </c>
      <c r="E77" s="1">
        <f>AVERAGE(C75:C77)</f>
        <v>28.227666854858398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10.112333297729492</v>
      </c>
      <c r="L77" s="1">
        <f>K77-$K$7</f>
        <v>-5.3233334223429356</v>
      </c>
      <c r="M77" s="27">
        <f>SQRT((D77*D77)+(H77*H77))</f>
        <v>0.32406862380721635</v>
      </c>
      <c r="N77" s="14"/>
      <c r="O77" s="35">
        <f>POWER(2,-L77)</f>
        <v>40.038982934075229</v>
      </c>
      <c r="P77" s="26">
        <f>M77/SQRT((COUNT(C75:C77)+COUNT(G75:G77)/2))</f>
        <v>0.15276741430924995</v>
      </c>
    </row>
    <row r="78" spans="2:16">
      <c r="B78" s="36" t="s">
        <v>135</v>
      </c>
      <c r="C78" s="30">
        <v>29.958000183105469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30.228000640869141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30.152000427246094</v>
      </c>
      <c r="D80" s="4">
        <f>STDEV(C78:C80)</f>
        <v>0.13923144663351214</v>
      </c>
      <c r="E80" s="1">
        <f>AVERAGE(C78:C80)</f>
        <v>30.112667083740234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10.817333857218426</v>
      </c>
      <c r="L80" s="1">
        <f>K80-$K$7</f>
        <v>-4.6183328628540021</v>
      </c>
      <c r="M80" s="27">
        <f>SQRT((D80*D80)+(H80*H80))</f>
        <v>0.14741349588689573</v>
      </c>
      <c r="N80" s="14"/>
      <c r="O80" s="35">
        <f>POWER(2,-L80)</f>
        <v>24.561603807976525</v>
      </c>
      <c r="P80" s="26">
        <f>M80/SQRT((COUNT(C78:C80)+COUNT(G78:G80)/2))</f>
        <v>6.9491388386692804E-2</v>
      </c>
    </row>
    <row r="81" spans="2:16">
      <c r="B81" s="36" t="s">
        <v>136</v>
      </c>
      <c r="C81" s="30">
        <v>30.490999221801758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30.535999298095703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30.292999267578125</v>
      </c>
      <c r="D83" s="4">
        <f>STDEV(C81:C83)</f>
        <v>0.12927877086008455</v>
      </c>
      <c r="E83" s="1">
        <f>AVERAGE(C81:C83)</f>
        <v>30.439999262491863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9.8366661071777344</v>
      </c>
      <c r="L83" s="1">
        <f>K83-$K$7</f>
        <v>-5.5990006128946934</v>
      </c>
      <c r="M83" s="27">
        <f>SQRT((D83*D83)+(H83*H83))</f>
        <v>0.13503814458051583</v>
      </c>
      <c r="N83" s="14"/>
      <c r="O83" s="35">
        <f>POWER(2,-L83)</f>
        <v>48.469342699106917</v>
      </c>
      <c r="P83" s="26">
        <f>M83/SQRT((COUNT(C81:C83)+COUNT(G81:G83)/2))</f>
        <v>6.3657591834488117E-2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S9" sqref="S9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855468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29.16200065612793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29.809000015258789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29.482999801635742</v>
      </c>
      <c r="D7" s="4">
        <f>STDEV(C5:C8)</f>
        <v>0.3235029009181527</v>
      </c>
      <c r="E7" s="1">
        <f>AVERAGE(C5:C8)</f>
        <v>29.48466682434082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15.435666720072428</v>
      </c>
      <c r="L7" s="1">
        <f>K7-$K$7</f>
        <v>0</v>
      </c>
      <c r="M7" s="27">
        <f>SQRT((D7*D7)+(H7*H7))</f>
        <v>0.32530775651202409</v>
      </c>
      <c r="N7" s="14"/>
      <c r="O7" s="35">
        <f>POWER(2,-L7)</f>
        <v>1</v>
      </c>
      <c r="P7" s="26">
        <f>M7/SQRT((COUNT(C5:C8)+COUNT(G5:G8)/2))</f>
        <v>0.15335154706815635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22.054000854492188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21.99799919128418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22.086000442504883</v>
      </c>
      <c r="D11" s="4">
        <f>STDEV(C9:C11)</f>
        <v>4.4542826080553592E-2</v>
      </c>
      <c r="E11" s="1">
        <f>AVERAGE(C9:C11)</f>
        <v>22.046000162760418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4.7313334147135429</v>
      </c>
      <c r="L11" s="1">
        <f>K11-$K$7</f>
        <v>-10.704333305358885</v>
      </c>
      <c r="M11" s="27">
        <f>SQRT((D11*D11)+(H11*H11))</f>
        <v>0.1664966697363687</v>
      </c>
      <c r="N11" s="14"/>
      <c r="O11" s="35">
        <v>3</v>
      </c>
      <c r="P11" s="26">
        <f>M11/SQRT((COUNT(C9:C11)+COUNT(G9:G11)/2))</f>
        <v>7.8487282810375564E-2</v>
      </c>
    </row>
    <row r="12" spans="2:16">
      <c r="B12" s="36" t="s">
        <v>10</v>
      </c>
      <c r="C12" s="30">
        <v>25.221000671386719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25.249000549316406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25.273000717163086</v>
      </c>
      <c r="D14" s="4">
        <f>STDEV(C12:C14)</f>
        <v>2.6025647547148825E-2</v>
      </c>
      <c r="E14" s="1">
        <f>AVERAGE(C12:C14)</f>
        <v>25.24766731262207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6.10466702779134</v>
      </c>
      <c r="L14" s="1">
        <f>K14-$K$7</f>
        <v>-9.3309996922810878</v>
      </c>
      <c r="M14" s="27">
        <f>SQRT((D14*D14)+(H14*H14))</f>
        <v>2.8711233969066552E-2</v>
      </c>
      <c r="N14" s="14"/>
      <c r="O14" s="35">
        <f>POWER(2,-L14)</f>
        <v>644.03696821048561</v>
      </c>
      <c r="P14" s="26">
        <f>M14/SQRT((COUNT(C12:C14)+COUNT(G12:G14)/2))</f>
        <v>1.353460549050701E-2</v>
      </c>
    </row>
    <row r="15" spans="2:16">
      <c r="B15" s="36" t="s">
        <v>11</v>
      </c>
      <c r="C15" s="30">
        <v>22.607999801635742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22.643999099731445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22.628000259399414</v>
      </c>
      <c r="D17" s="4">
        <f>STDEV(C15:C17)</f>
        <v>1.8036678676655645E-2</v>
      </c>
      <c r="E17" s="1">
        <f>AVERAGE(C15:C17)</f>
        <v>22.626666386922199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5.0993328094482422</v>
      </c>
      <c r="L17" s="1">
        <f>K17-$K$7</f>
        <v>-10.336333910624186</v>
      </c>
      <c r="M17" s="27">
        <f>SQRT((D17*D17)+(H17*H17))</f>
        <v>3.4389924268686291E-2</v>
      </c>
      <c r="N17" s="14"/>
      <c r="O17" s="35">
        <f>POWER(2,-L17)</f>
        <v>1292.84527427186</v>
      </c>
      <c r="P17" s="26">
        <f>M17/SQRT((COUNT(C15:C17)+COUNT(G15:G17)/2))</f>
        <v>1.6211565769919934E-2</v>
      </c>
    </row>
    <row r="18" spans="2:16">
      <c r="B18" s="36" t="s">
        <v>12</v>
      </c>
      <c r="C18" s="30">
        <v>26.187999725341797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26.174999237060547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26.246000289916992</v>
      </c>
      <c r="D20" s="4">
        <f>STDEV(C18:C20)</f>
        <v>3.7802618280828246E-2</v>
      </c>
      <c r="E20" s="1">
        <f>AVERAGE(C18:C20)</f>
        <v>26.202999750773113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8.2743333180745466</v>
      </c>
      <c r="L20" s="1">
        <f>K20-$K$7</f>
        <v>-7.1613334019978812</v>
      </c>
      <c r="M20" s="27">
        <f>SQRT((D20*D20)+(H20*H20))</f>
        <v>3.8927858396462525E-2</v>
      </c>
      <c r="N20" s="14"/>
      <c r="O20" s="35">
        <f>POWER(2,-L20)</f>
        <v>143.14499343068465</v>
      </c>
      <c r="P20" s="26">
        <f>M20/SQRT((COUNT(C18:C20)+COUNT(G18:G20)/2))</f>
        <v>1.8350768432805559E-2</v>
      </c>
    </row>
    <row r="21" spans="2:16">
      <c r="B21" s="36" t="s">
        <v>13</v>
      </c>
      <c r="C21" s="30">
        <v>21.465000152587891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21.458999633789063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21.577999114990234</v>
      </c>
      <c r="D23" s="4">
        <f>STDEV(C21:C23)</f>
        <v>6.7039351945964609E-2</v>
      </c>
      <c r="E23" s="1">
        <f>AVERAGE(C21:C23)</f>
        <v>21.50066630045573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4.5253327687581404</v>
      </c>
      <c r="L23" s="1">
        <f>K23-$K$7</f>
        <v>-10.910333951314287</v>
      </c>
      <c r="M23" s="27">
        <f>SQRT((D23*D23)+(H23*H23))</f>
        <v>8.8676742596286107E-2</v>
      </c>
      <c r="N23" s="14"/>
      <c r="O23" s="35">
        <f>POWER(2,-L23)</f>
        <v>1924.5880374908102</v>
      </c>
      <c r="P23" s="26">
        <f>M23/SQRT((COUNT(C21:C23)+COUNT(G21:G23)/2))</f>
        <v>4.180261734891192E-2</v>
      </c>
    </row>
    <row r="24" spans="2:16">
      <c r="B24" s="36" t="s">
        <v>14</v>
      </c>
      <c r="C24" s="30">
        <v>27.201999664306641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27.224000930786133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27.021999359130859</v>
      </c>
      <c r="D26" s="4">
        <f>STDEV(C24:C26)</f>
        <v>0.11082177925335539</v>
      </c>
      <c r="E26" s="1">
        <f>AVERAGE(C24:C26)</f>
        <v>27.149333318074543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9.2449995676676409</v>
      </c>
      <c r="L26" s="1">
        <f>K26-$K$7</f>
        <v>-6.1906671524047869</v>
      </c>
      <c r="M26" s="27">
        <f>SQRT((D26*D26)+(H26*H26))</f>
        <v>0.11991153325903786</v>
      </c>
      <c r="N26" s="14"/>
      <c r="O26" s="35">
        <f>POWER(2,-L26)</f>
        <v>73.042647469531829</v>
      </c>
      <c r="P26" s="26">
        <f>M26/SQRT((COUNT(C24:C26)+COUNT(G24:G26)/2))</f>
        <v>5.6526838873294606E-2</v>
      </c>
    </row>
    <row r="27" spans="2:16">
      <c r="B27" s="36" t="s">
        <v>15</v>
      </c>
      <c r="C27" s="30">
        <v>22.577999114990234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22.652000427246094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22.663999557495117</v>
      </c>
      <c r="D29" s="4">
        <f>STDEV(C27:C29)</f>
        <v>4.6576548915661202E-2</v>
      </c>
      <c r="E29" s="1">
        <f>AVERAGE(C27:C29)</f>
        <v>22.631333033243816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5.1153332392374686</v>
      </c>
      <c r="L29" s="1">
        <f>K29-$K$7</f>
        <v>-10.320333480834959</v>
      </c>
      <c r="M29" s="27">
        <f>SQRT((D29*D29)+(H29*H29))</f>
        <v>9.9283465460362597E-2</v>
      </c>
      <c r="N29" s="14"/>
      <c r="O29" s="35">
        <f>POWER(2,-L29)</f>
        <v>1278.5859947353797</v>
      </c>
      <c r="P29" s="26">
        <f>M29/SQRT((COUNT(C27:C29)+COUNT(G27:G29)/2))</f>
        <v>4.9641732730181298E-2</v>
      </c>
    </row>
    <row r="30" spans="2:16">
      <c r="B30" s="36" t="s">
        <v>16</v>
      </c>
      <c r="C30" s="30">
        <v>26.416999816894531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>
        <v>26.594999313354492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26.593000411987305</v>
      </c>
      <c r="D32" s="4">
        <f>STDEV(C30:C32)</f>
        <v>0.10219591138240787</v>
      </c>
      <c r="E32" s="1">
        <f>AVERAGE(C30:C32)</f>
        <v>26.534999847412109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8.5086669921875</v>
      </c>
      <c r="L32" s="1">
        <f>K32-$K$7</f>
        <v>-6.9269997278849278</v>
      </c>
      <c r="M32" s="27">
        <f>SQRT((D32*D32)+(H32*H32))</f>
        <v>0.13581733243218591</v>
      </c>
      <c r="N32" s="14"/>
      <c r="O32" s="35">
        <f>POWER(2,-L32)</f>
        <v>121.68434200582563</v>
      </c>
      <c r="P32" s="26">
        <f>M32/SQRT((COUNT(C30:C32)+COUNT(G30:G32)/2))</f>
        <v>6.4024904510310857E-2</v>
      </c>
    </row>
    <row r="33" spans="2:16">
      <c r="B33" s="36" t="s">
        <v>17</v>
      </c>
      <c r="C33" s="30">
        <v>21.451000213623047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21.538999557495117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21.464000701904297</v>
      </c>
      <c r="D35" s="4">
        <f>STDEV(C33:C35)</f>
        <v>4.7500395713085938E-2</v>
      </c>
      <c r="E35" s="1">
        <f>AVERAGE(C33:C35)</f>
        <v>21.48466682434082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4.1660003662109375</v>
      </c>
      <c r="L35" s="1">
        <f>K35-$K$7</f>
        <v>-11.26966635386149</v>
      </c>
      <c r="M35" s="27">
        <f>SQRT((D35*D35)+(H35*H35))</f>
        <v>0.22948270350754738</v>
      </c>
      <c r="N35" s="14"/>
      <c r="O35" s="35">
        <f>POWER(2,-L35)</f>
        <v>2468.9233873414005</v>
      </c>
      <c r="P35" s="26">
        <f>M35/SQRT((COUNT(C33:C35)+COUNT(G33:G35)/2))</f>
        <v>0.10817918387680578</v>
      </c>
    </row>
    <row r="36" spans="2:16">
      <c r="B36" s="36" t="s">
        <v>18</v>
      </c>
      <c r="C36" s="30">
        <v>26.104000091552734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>
        <v>25.98699951171875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26.097999572753906</v>
      </c>
      <c r="D38" s="4">
        <f>STDEV(C36:C38)</f>
        <v>6.5886462262936402E-2</v>
      </c>
      <c r="E38" s="1">
        <f>AVERAGE(C36:C38)</f>
        <v>26.062999725341797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8.1613330841064453</v>
      </c>
      <c r="L38" s="1">
        <f>K38-$K$7</f>
        <v>-7.2743336359659825</v>
      </c>
      <c r="M38" s="27">
        <f>SQRT((D38*D38)+(H38*H38))</f>
        <v>6.9320825236134365E-2</v>
      </c>
      <c r="N38" s="14"/>
      <c r="O38" s="35">
        <f>POWER(2,-L38)</f>
        <v>154.80772302015049</v>
      </c>
      <c r="P38" s="26">
        <f>M38/SQRT((COUNT(C36:C38)+COUNT(G36:G38)/2))</f>
        <v>3.2678150401278777E-2</v>
      </c>
    </row>
    <row r="39" spans="2:16">
      <c r="B39" s="36" t="s">
        <v>19</v>
      </c>
      <c r="C39" s="30">
        <v>21.011999130249023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21.023000717163086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21.113000869750977</v>
      </c>
      <c r="D41" s="4">
        <f>STDEV(C39:C41)</f>
        <v>5.5411210903708624E-2</v>
      </c>
      <c r="E41" s="1">
        <f>AVERAGE(C39:C41)</f>
        <v>21.049333572387695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4.4880002339680978</v>
      </c>
      <c r="L41" s="1">
        <f>K41-$K$7</f>
        <v>-10.94766648610433</v>
      </c>
      <c r="M41" s="27">
        <f>SQRT((D41*D41)+(H41*H41))</f>
        <v>0.18602335095190223</v>
      </c>
      <c r="N41" s="14"/>
      <c r="O41" s="35">
        <f>POWER(2,-L41)</f>
        <v>1975.0404508209704</v>
      </c>
      <c r="P41" s="26">
        <f>M41/SQRT((COUNT(C39:C41)+COUNT(G39:G41)/2))</f>
        <v>8.7692248611423385E-2</v>
      </c>
    </row>
    <row r="42" spans="2:16">
      <c r="B42" s="36" t="s">
        <v>20</v>
      </c>
      <c r="C42" s="30">
        <v>25.934999465942383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26.034999847412109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s="30">
        <v>25.722999572753906</v>
      </c>
      <c r="D44" s="4">
        <f>STDEV(C42:C44)</f>
        <v>0.15931530706579458</v>
      </c>
      <c r="E44" s="1">
        <f>AVERAGE(C42:C44)</f>
        <v>25.897666295369465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6.7923329671223946</v>
      </c>
      <c r="L44" s="1">
        <f>K44-$K$7</f>
        <v>-8.6433337529500331</v>
      </c>
      <c r="M44" s="27">
        <f>SQRT((D44*D44)+(H44*H44))</f>
        <v>0.16099285326292176</v>
      </c>
      <c r="N44" s="14"/>
      <c r="O44" s="35">
        <f>POWER(2,-L44)</f>
        <v>399.85517597900377</v>
      </c>
      <c r="P44" s="26">
        <f>M44/SQRT((COUNT(C42:C44)+COUNT(G42:G44)/2))</f>
        <v>7.5892758843188524E-2</v>
      </c>
    </row>
    <row r="45" spans="2:16">
      <c r="B45" s="36" t="s">
        <v>21</v>
      </c>
      <c r="C45" s="30">
        <v>22.155000686645508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22.218000411987305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22.166999816894531</v>
      </c>
      <c r="D47" s="4">
        <f>STDEV(C45:C47)</f>
        <v>3.3451470370503146E-2</v>
      </c>
      <c r="E47" s="1">
        <f>AVERAGE(C45:C47)</f>
        <v>22.180000305175781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5.2569999694824219</v>
      </c>
      <c r="L47" s="1">
        <f>K47-$K$7</f>
        <v>-10.178666750590006</v>
      </c>
      <c r="M47" s="27">
        <f>SQRT((D47*D47)+(H47*H47))</f>
        <v>5.8915415120901787E-2</v>
      </c>
      <c r="N47" s="14"/>
      <c r="O47" s="35">
        <f>POWER(2,-L47)</f>
        <v>1159.0015260458392</v>
      </c>
      <c r="P47" s="26">
        <f>M47/SQRT((COUNT(C45:C47)+COUNT(G45:G47)/2))</f>
        <v>2.7772993032273412E-2</v>
      </c>
    </row>
    <row r="48" spans="2:16">
      <c r="B48" s="36" t="s">
        <v>22</v>
      </c>
      <c r="C48" s="30">
        <v>27.068000793457031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>
        <v>27.013999938964844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27.093999862670898</v>
      </c>
      <c r="D50" s="4">
        <f>STDEV(C48:C50)</f>
        <v>4.0808560537482885E-2</v>
      </c>
      <c r="E50" s="1">
        <f>AVERAGE(C48:C50)</f>
        <v>27.058666865030926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8.1856670379638672</v>
      </c>
      <c r="L50" s="1">
        <f>K50-$K$7</f>
        <v>-7.2499996821085606</v>
      </c>
      <c r="M50" s="27">
        <f>SQRT((D50*D50)+(H50*H50))</f>
        <v>7.1255134195255171E-2</v>
      </c>
      <c r="N50" s="14"/>
      <c r="O50" s="35">
        <f>POWER(2,-L50)</f>
        <v>152.21847717967978</v>
      </c>
      <c r="P50" s="26">
        <f>M50/SQRT((COUNT(C48:C50)+COUNT(G48:G50)/2))</f>
        <v>3.3589992389214923E-2</v>
      </c>
    </row>
    <row r="51" spans="2:16">
      <c r="B51" s="36" t="s">
        <v>23</v>
      </c>
      <c r="C51" s="30">
        <v>22.22599983215332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22.233999252319336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22.35099983215332</v>
      </c>
      <c r="D53" s="4">
        <f>STDEV(C51:C53)</f>
        <v>6.9973955160093915E-2</v>
      </c>
      <c r="E53" s="1">
        <f>AVERAGE(C51:C53)</f>
        <v>22.27033297220866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4.2149995168050154</v>
      </c>
      <c r="L53" s="1">
        <f>K53-$K$7</f>
        <v>-11.220667203267412</v>
      </c>
      <c r="M53" s="27">
        <f>SQRT((D53*D53)+(H53*H53))</f>
        <v>0.15258008158086636</v>
      </c>
      <c r="N53" s="14"/>
      <c r="O53" s="35">
        <f>POWER(2,-L53)</f>
        <v>2386.4778044606869</v>
      </c>
      <c r="P53" s="26">
        <f>M53/SQRT((COUNT(C51:C53)+COUNT(G51:G53)/2))</f>
        <v>7.1926940239884829E-2</v>
      </c>
    </row>
    <row r="54" spans="2:16">
      <c r="B54" s="36" t="s">
        <v>24</v>
      </c>
      <c r="C54" s="30">
        <v>21.517000198364258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21.490999221801758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>
        <v>21.566999435424805</v>
      </c>
      <c r="D56" s="4">
        <f>STDEV(C54:C56)</f>
        <v>3.8626430846397559E-2</v>
      </c>
      <c r="E56" s="1">
        <f>AVERAGE(C54:C56)</f>
        <v>21.524999618530273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4.4573326110839844</v>
      </c>
      <c r="L56" s="1">
        <f>K56-$K$7</f>
        <v>-10.978334108988443</v>
      </c>
      <c r="M56" s="27">
        <f>SQRT((D56*D56)+(H56*H56))</f>
        <v>4.7300779912129449E-2</v>
      </c>
      <c r="N56" s="14"/>
      <c r="O56" s="35">
        <f>POWER(2,-L56)</f>
        <v>2017.4736410228845</v>
      </c>
      <c r="P56" s="26">
        <f>M56/SQRT((COUNT(C54:C56)+COUNT(G54:G56)/2))</f>
        <v>2.2297801487519444E-2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35" t="e">
        <f>POWER(2,-L59)</f>
        <v>#DIV/0!</v>
      </c>
      <c r="P59" s="26" t="e">
        <f>M59/SQRT((COUNT(C57:C59)+COUNT(G57:G59)/2))</f>
        <v>#DIV/0!</v>
      </c>
    </row>
    <row r="60" spans="2:16">
      <c r="B60" s="36" t="s">
        <v>26</v>
      </c>
      <c r="C60" s="30">
        <v>19.865999221801758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19.871999740600586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19.483999252319336</v>
      </c>
      <c r="D62" s="4">
        <f>STDEV(C60:C62)</f>
        <v>0.22230023309972113</v>
      </c>
      <c r="E62" s="1">
        <f>AVERAGE(C60:C62)</f>
        <v>19.740666071573894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3.3959992726643904</v>
      </c>
      <c r="L62" s="1">
        <f>K62-$K$7</f>
        <v>-12.039667447408037</v>
      </c>
      <c r="M62" s="27">
        <f>SQRT((D62*D62)+(H62*H62))</f>
        <v>0.22576022242632066</v>
      </c>
      <c r="N62" s="14"/>
      <c r="O62" s="35">
        <f>POWER(2,-L62)</f>
        <v>4210.1836415688676</v>
      </c>
      <c r="P62" s="26">
        <f>M62/SQRT((COUNT(C60:C62)+COUNT(G60:G62)/2))</f>
        <v>0.10642438946655643</v>
      </c>
    </row>
    <row r="63" spans="2:16">
      <c r="B63" s="36" t="s">
        <v>27</v>
      </c>
      <c r="C63" s="30">
        <v>26.993000030517578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26.766000747680664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>
        <v>26.625999450683594</v>
      </c>
      <c r="D65" s="4">
        <f>STDEV(C63:C65)</f>
        <v>0.18521089923283671</v>
      </c>
      <c r="E65" s="1">
        <f>AVERAGE(C63:C65)</f>
        <v>26.795000076293945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8.5563335418701172</v>
      </c>
      <c r="L65" s="1">
        <f>K65-$K$7</f>
        <v>-6.8793331782023106</v>
      </c>
      <c r="M65" s="27">
        <f>SQRT((D65*D65)+(H65*H65))</f>
        <v>0.18521719991290672</v>
      </c>
      <c r="N65" s="14"/>
      <c r="O65" s="35">
        <f>POWER(2,-L65)</f>
        <v>117.72959142031146</v>
      </c>
      <c r="P65" s="26">
        <f>M65/SQRT((COUNT(C63:C65)+COUNT(G63:G65)/2))</f>
        <v>8.7312225367200513E-2</v>
      </c>
    </row>
    <row r="66" spans="2:16">
      <c r="B66" s="36" t="s">
        <v>28</v>
      </c>
      <c r="C66" s="30">
        <v>20.104000091552734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19.733999252319336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/>
      <c r="D68" s="4">
        <f>STDEV(C66:C68)</f>
        <v>0.26163010246664964</v>
      </c>
      <c r="E68" s="1">
        <f>AVERAGE(C66:C68)</f>
        <v>19.918999671936035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4.034332911173502</v>
      </c>
      <c r="L68" s="1">
        <f>K68-$K$7</f>
        <v>-11.401333808898926</v>
      </c>
      <c r="M68" s="27">
        <f>SQRT((D68*D68)+(H68*H68))</f>
        <v>0.26318172531042588</v>
      </c>
      <c r="N68" s="14"/>
      <c r="O68" s="35">
        <f>POWER(2,-L68)</f>
        <v>2704.8517510748043</v>
      </c>
      <c r="P68" s="26">
        <f>M68/SQRT((COUNT(C66:C68)+COUNT(G66:G68)/2))</f>
        <v>0.14067654951023792</v>
      </c>
    </row>
    <row r="69" spans="2:16">
      <c r="B69" s="36" t="s">
        <v>29</v>
      </c>
      <c r="C69" s="30">
        <v>27.833000183105469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27.926000595092773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s="30">
        <v>28.396999359130859</v>
      </c>
      <c r="D71" s="4">
        <f>STDEV(C69:C71)</f>
        <v>0.30237503835263158</v>
      </c>
      <c r="E71" s="1">
        <f>AVERAGE(C69:C71)</f>
        <v>28.052000045776367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9.3416671752929687</v>
      </c>
      <c r="L71" s="1">
        <f>K71-$K$7</f>
        <v>-6.093999544779459</v>
      </c>
      <c r="M71" s="27">
        <f>SQRT((D71*D71)+(H71*H71))</f>
        <v>0.30422521010822196</v>
      </c>
      <c r="N71" s="14"/>
      <c r="O71" s="35">
        <f>POWER(2,-L71)</f>
        <v>68.308800080748071</v>
      </c>
      <c r="P71" s="26">
        <f>M71/SQRT((COUNT(C69:C71)+COUNT(G69:G71)/2))</f>
        <v>0.1434131393836173</v>
      </c>
    </row>
    <row r="72" spans="2:16">
      <c r="B72" s="36" t="s">
        <v>30</v>
      </c>
      <c r="C72" s="30">
        <v>29.60099983215332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>
        <v>29.534000396728516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s="30">
        <v>30.174999237060547</v>
      </c>
      <c r="D74" s="4">
        <f>STDEV(C72:C74)</f>
        <v>0.35233595579778848</v>
      </c>
      <c r="E74" s="1">
        <f>AVERAGE(C72:C74)</f>
        <v>29.769999821980793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8.7743326822916643</v>
      </c>
      <c r="L74" s="1">
        <f>K74-$K$7</f>
        <v>-6.6613340377807635</v>
      </c>
      <c r="M74" s="27">
        <f>SQRT((D74*D74)+(H74*H74))</f>
        <v>0.35437969303114891</v>
      </c>
      <c r="N74" s="14"/>
      <c r="O74" s="35">
        <f>POWER(2,-L74)</f>
        <v>101.2188401539744</v>
      </c>
      <c r="P74" s="26">
        <f>M74/SQRT((COUNT(C72:C74)+COUNT(G72:G74)/2))</f>
        <v>0.16705618937142167</v>
      </c>
    </row>
    <row r="75" spans="2:16">
      <c r="B75" s="36" t="s">
        <v>31</v>
      </c>
      <c r="C75" s="30">
        <v>26.950000762939453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26.937000274658203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>
        <v>27.065000534057617</v>
      </c>
      <c r="D77" s="4">
        <f>STDEV(C75:C77)</f>
        <v>7.0448594094202621E-2</v>
      </c>
      <c r="E77" s="1">
        <f>AVERAGE(C75:C77)</f>
        <v>26.98400052388509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8.7456671396891252</v>
      </c>
      <c r="L77" s="1">
        <f>K77-$K$7</f>
        <v>-6.6899995803833026</v>
      </c>
      <c r="M77" s="27">
        <f>SQRT((D77*D77)+(H77*H77))</f>
        <v>8.7848562071057179E-2</v>
      </c>
      <c r="N77" s="14"/>
      <c r="O77" s="35">
        <f>POWER(2,-L77)</f>
        <v>103.2501151494988</v>
      </c>
      <c r="P77" s="26">
        <f>M77/SQRT((COUNT(C75:C77)+COUNT(G75:G77)/2))</f>
        <v>4.1412209305287918E-2</v>
      </c>
    </row>
    <row r="78" spans="2:16">
      <c r="B78" s="36" t="s">
        <v>32</v>
      </c>
      <c r="C78" s="30">
        <v>22.827999114990234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>
        <v>22.785999298095703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22.868000030517578</v>
      </c>
      <c r="D80" s="4">
        <f>STDEV(C78:C80)</f>
        <v>4.1004426549507603E-2</v>
      </c>
      <c r="E80" s="1">
        <f>AVERAGE(C78:C80)</f>
        <v>22.827332814534504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4.0549990336100237</v>
      </c>
      <c r="L80" s="1">
        <f>K80-$K$7</f>
        <v>-11.380667686462404</v>
      </c>
      <c r="M80" s="27">
        <f>SQRT((D80*D80)+(H80*H80))</f>
        <v>7.3835585596671222E-2</v>
      </c>
      <c r="N80" s="14"/>
      <c r="O80" s="35">
        <f>POWER(2,-L80)</f>
        <v>2666.3818492572022</v>
      </c>
      <c r="P80" s="26">
        <f>M80/SQRT((COUNT(C78:C80)+COUNT(G78:G80)/2))</f>
        <v>3.4806428845523998E-2</v>
      </c>
    </row>
    <row r="81" spans="2:16">
      <c r="B81" s="36" t="s">
        <v>33</v>
      </c>
      <c r="C81" s="30">
        <v>28.014999389648437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27.774999618530273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27.969999313354492</v>
      </c>
      <c r="D83" s="4">
        <f>STDEV(C81:C83)</f>
        <v>0.12757336319726678</v>
      </c>
      <c r="E83" s="1">
        <f>AVERAGE(C81:C83)</f>
        <v>27.919999440511067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9.1283327738443987</v>
      </c>
      <c r="L83" s="1">
        <f>K83-$K$7</f>
        <v>-6.3073339462280291</v>
      </c>
      <c r="M83" s="27">
        <f>SQRT((D83*D83)+(H83*H83))</f>
        <v>0.20038786914596682</v>
      </c>
      <c r="N83" s="14"/>
      <c r="O83" s="35">
        <f>POWER(2,-L83)</f>
        <v>79.194808044509571</v>
      </c>
      <c r="P83" s="26">
        <f>M83/SQRT((COUNT(C81:C83)+COUNT(G81:G83)/2))</f>
        <v>9.4463747427090461E-2</v>
      </c>
    </row>
    <row r="84" spans="2:16">
      <c r="B84" s="36" t="s">
        <v>34</v>
      </c>
      <c r="C84" s="30">
        <v>22.389999389648438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22.409000396728516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22.458000183105469</v>
      </c>
      <c r="D86" s="4">
        <f>STDEV(C84:C86)</f>
        <v>3.5085907061169264E-2</v>
      </c>
      <c r="E86" s="1">
        <f>AVERAGE(C84:C86)</f>
        <v>22.418999989827473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5.1784995396931954</v>
      </c>
      <c r="L86" s="1">
        <f>K86-$K$7</f>
        <v>-10.257167180379232</v>
      </c>
      <c r="M86" s="27">
        <f>SQRT((D86*D86)+(H86*H86))</f>
        <v>3.5149987945046202E-2</v>
      </c>
      <c r="N86" s="14"/>
      <c r="O86" s="35">
        <f>POWER(2,-L86)</f>
        <v>1223.8128017289564</v>
      </c>
      <c r="P86" s="26">
        <f>M86/SQRT((COUNT(C84:C86)+COUNT(G84:G86)/2))</f>
        <v>1.7574993972523101E-2</v>
      </c>
    </row>
    <row r="87" spans="2:16">
      <c r="B87" s="36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5" t="e">
        <f>POWER(2,-L89)</f>
        <v>#DIV/0!</v>
      </c>
      <c r="P89" s="26" t="e">
        <f>M89/SQRT((COUNT(C87:C89)+COUNT(G87:G89)/2))</f>
        <v>#DIV/0!</v>
      </c>
    </row>
    <row r="90" spans="2:16">
      <c r="B90" s="36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5" t="e">
        <f>POWER(2,-L92)</f>
        <v>#DIV/0!</v>
      </c>
      <c r="P92" s="26" t="e">
        <f>M92/SQRT((COUNT(C90:C92)+COUNT(G90:G92)/2))</f>
        <v>#DIV/0!</v>
      </c>
    </row>
    <row r="93" spans="2:16">
      <c r="B93" s="36" t="s">
        <v>37</v>
      </c>
      <c r="C93" s="30">
        <v>26.208000183105469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26.208000183105469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26.14900016784668</v>
      </c>
      <c r="D95" s="4">
        <f>STDEV(C93:C95)</f>
        <v>3.4063674691853896E-2</v>
      </c>
      <c r="E95" s="1">
        <f>AVERAGE(C93:C95)</f>
        <v>26.188333511352539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7.9369996388753243</v>
      </c>
      <c r="L95" s="1">
        <f>K95-$K$7</f>
        <v>-7.4986670811971035</v>
      </c>
      <c r="M95" s="27">
        <f>SQRT((D95*D95)+(H95*H95))</f>
        <v>3.6023049218144462E-2</v>
      </c>
      <c r="N95" s="14"/>
      <c r="O95" s="35">
        <f>POWER(2,-L95)</f>
        <v>180.85216784229161</v>
      </c>
      <c r="P95" s="26">
        <f>M95/SQRT((COUNT(C93:C95)+COUNT(G93:G95)/2))</f>
        <v>1.6981428254111142E-2</v>
      </c>
    </row>
    <row r="96" spans="2:16">
      <c r="B96" s="36" t="s">
        <v>38</v>
      </c>
      <c r="C96" s="30">
        <v>23.075000762939453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>
        <v>23.114999771118164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23.240999221801758</v>
      </c>
      <c r="D98" s="4">
        <f>STDEV(C96:C98)</f>
        <v>8.6632625275266273E-2</v>
      </c>
      <c r="E98" s="1">
        <f>AVERAGE(C96:C98)</f>
        <v>23.143666585286457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5.7893333435058594</v>
      </c>
      <c r="L98" s="1">
        <f>K98-$K$7</f>
        <v>-9.6463333765665684</v>
      </c>
      <c r="M98" s="27">
        <f>SQRT((D98*D98)+(H98*H98))</f>
        <v>8.8738647196776266E-2</v>
      </c>
      <c r="N98" s="14"/>
      <c r="O98" s="35">
        <f>POWER(2,-L98)</f>
        <v>801.37482401886484</v>
      </c>
      <c r="P98" s="26">
        <f>M98/SQRT((COUNT(C96:C98)+COUNT(G96:G98)/2))</f>
        <v>4.1831799457440748E-2</v>
      </c>
    </row>
    <row r="99" spans="2:16">
      <c r="B99" s="36" t="s">
        <v>39</v>
      </c>
      <c r="C99" s="30">
        <v>28.356000900268555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>
        <v>28.392000198364258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28.420000076293945</v>
      </c>
      <c r="D101" s="4">
        <f>STDEV(C99:C101)</f>
        <v>3.208280214120339E-2</v>
      </c>
      <c r="E101" s="1">
        <f>AVERAGE(C99:C101)</f>
        <v>28.389333724975586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9.4436670939127616</v>
      </c>
      <c r="L101" s="1">
        <f>K101-$K$7</f>
        <v>-5.9919996261596662</v>
      </c>
      <c r="M101" s="27">
        <f>SQRT((D101*D101)+(H101*H101))</f>
        <v>4.8442333221382125E-2</v>
      </c>
      <c r="N101" s="14"/>
      <c r="O101" s="35">
        <f>POWER(2,-L101)</f>
        <v>63.646074302707149</v>
      </c>
      <c r="P101" s="26">
        <f>M101/SQRT((COUNT(C99:C101)+COUNT(G99:G101)/2))</f>
        <v>2.2835934878225116E-2</v>
      </c>
    </row>
    <row r="102" spans="2:16">
      <c r="B102" s="36" t="s">
        <v>40</v>
      </c>
      <c r="C102" s="30">
        <v>21.857000350952148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22.020000457763672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21.900999069213867</v>
      </c>
      <c r="D104" s="4">
        <f>STDEV(C102:C104)</f>
        <v>8.4326994991742052E-2</v>
      </c>
      <c r="E104" s="1">
        <f>AVERAGE(C102:C104)</f>
        <v>21.925999959309895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4.2569999694824219</v>
      </c>
      <c r="L104" s="1">
        <f>K104-$K$7</f>
        <v>-11.178666750590006</v>
      </c>
      <c r="M104" s="27">
        <f>SQRT((D104*D104)+(H104*H104))</f>
        <v>9.2558331059218818E-2</v>
      </c>
      <c r="N104" s="14"/>
      <c r="O104" s="35">
        <f>POWER(2,-L104)</f>
        <v>2318.0030520916789</v>
      </c>
      <c r="P104" s="26">
        <f>M104/SQRT((COUNT(C102:C104)+COUNT(G102:G104)/2))</f>
        <v>4.3632415698188716E-2</v>
      </c>
    </row>
    <row r="105" spans="2:16">
      <c r="B105" s="36" t="s">
        <v>41</v>
      </c>
      <c r="C105" s="30">
        <v>25.66200065612793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25.91200065612793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>
        <v>25.993000030517578</v>
      </c>
      <c r="D107" s="4">
        <f>STDEV(C105:C107)</f>
        <v>0.17254056745098773</v>
      </c>
      <c r="E107" s="1">
        <f>AVERAGE(C105:C107)</f>
        <v>25.855667114257813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7.0423336029052734</v>
      </c>
      <c r="L107" s="1">
        <f>K107-$K$7</f>
        <v>-8.3933331171671544</v>
      </c>
      <c r="M107" s="27">
        <f>SQRT((D107*D107)+(H107*H107))</f>
        <v>0.17369962786428569</v>
      </c>
      <c r="N107" s="14"/>
      <c r="O107" s="35">
        <f>POWER(2,-L107)</f>
        <v>336.23663592485855</v>
      </c>
      <c r="P107" s="26">
        <f>M107/SQRT((COUNT(C105:C107)+COUNT(G105:G107)/2))</f>
        <v>8.1882789834944139E-2</v>
      </c>
    </row>
    <row r="108" spans="2:16">
      <c r="B108" s="36" t="s">
        <v>42</v>
      </c>
      <c r="C108" s="30">
        <v>22.523000717163086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22.516000747680664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s="30">
        <v>22.596000671386719</v>
      </c>
      <c r="D110" s="4">
        <f>STDEV(C108:C110)</f>
        <v>4.430571949982285E-2</v>
      </c>
      <c r="E110" s="1">
        <f>AVERAGE(C108:C110)</f>
        <v>22.545000712076824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3.8536675771077498</v>
      </c>
      <c r="L110" s="1">
        <f>K110-$K$7</f>
        <v>-11.581999142964678</v>
      </c>
      <c r="M110" s="27">
        <f>SQRT((D110*D110)+(H110*H110))</f>
        <v>8.10146435667813E-2</v>
      </c>
      <c r="N110" s="14"/>
      <c r="O110" s="35">
        <f>POWER(2,-L110)</f>
        <v>3065.6964557689525</v>
      </c>
      <c r="P110" s="26">
        <f>M110/SQRT((COUNT(C108:C110)+COUNT(G108:G110)/2))</f>
        <v>3.819066922765478E-2</v>
      </c>
    </row>
    <row r="111" spans="2:16">
      <c r="B111" s="36" t="s">
        <v>43</v>
      </c>
      <c r="C111" s="30">
        <v>31.190999984741211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6" t="s">
        <v>43</v>
      </c>
      <c r="C113" s="30">
        <v>30.919000625610352</v>
      </c>
      <c r="D113" s="4">
        <f>STDEV(C111:C113)</f>
        <v>0.19233259131982575</v>
      </c>
      <c r="E113" s="1">
        <f>AVERAGE(C111:C113)</f>
        <v>31.055000305175781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9.7550004323323556</v>
      </c>
      <c r="L113" s="1">
        <f>K113-$K$7</f>
        <v>-5.6806662877400722</v>
      </c>
      <c r="M113" s="27">
        <f>SQRT((D113*D113)+(H113*H113))</f>
        <v>0.20061123638679748</v>
      </c>
      <c r="N113" s="14"/>
      <c r="O113" s="35">
        <f>POWER(2,-L113)</f>
        <v>51.292155233015635</v>
      </c>
      <c r="P113" s="26">
        <f>M113/SQRT((COUNT(C111:C113)+COUNT(G111:G113)/2))</f>
        <v>0.10723121635664487</v>
      </c>
    </row>
    <row r="114" spans="2:16">
      <c r="B114" s="36" t="s">
        <v>44</v>
      </c>
      <c r="C114" s="30">
        <v>22.429000854492188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21.927000045776367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22.138999938964844</v>
      </c>
      <c r="D116" s="4">
        <f>STDEV(C114:C116)</f>
        <v>0.25200836549282379</v>
      </c>
      <c r="E116" s="1">
        <f>AVERAGE(C114:C116)</f>
        <v>22.165000279744465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4.5193335215250627</v>
      </c>
      <c r="L116" s="1">
        <f>K116-$K$7</f>
        <v>-10.916333198547365</v>
      </c>
      <c r="M116" s="27">
        <f>SQRT((D116*D116)+(H116*H116))</f>
        <v>0.274389349625482</v>
      </c>
      <c r="N116" s="14"/>
      <c r="O116" s="35">
        <f>POWER(2,-L116)</f>
        <v>1932.6078329612283</v>
      </c>
      <c r="P116" s="26">
        <f>M116/SQRT((COUNT(C114:C116)+COUNT(G114:G116)/2))</f>
        <v>0.12934837987036321</v>
      </c>
    </row>
    <row r="117" spans="2:16">
      <c r="B117" s="36" t="s">
        <v>45</v>
      </c>
      <c r="C117" s="30">
        <v>29.12299919128418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29.089000701904297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>
        <v>28.937000274658203</v>
      </c>
      <c r="D119" s="4">
        <f>STDEV(C117:C119)</f>
        <v>9.9041762360755362E-2</v>
      </c>
      <c r="E119" s="1">
        <f>AVERAGE(C117:C119)</f>
        <v>29.049666722615559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10.23633321126302</v>
      </c>
      <c r="L119" s="1">
        <f>K119-$K$7</f>
        <v>-5.1993335088094081</v>
      </c>
      <c r="M119" s="27">
        <f>SQRT((D119*D119)+(H119*H119))</f>
        <v>0.1035162350906344</v>
      </c>
      <c r="N119" s="14"/>
      <c r="O119" s="35">
        <f>POWER(2,-L119)</f>
        <v>36.741369789548429</v>
      </c>
      <c r="P119" s="26">
        <f>M119/SQRT((COUNT(C117:C119)+COUNT(G117:G119)/2))</f>
        <v>4.8798021196992294E-2</v>
      </c>
    </row>
    <row r="120" spans="2:16">
      <c r="B120" s="36" t="s">
        <v>46</v>
      </c>
      <c r="C120" s="30">
        <v>22.870000839233398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22.923000335693359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>
        <v>23.218000411987305</v>
      </c>
      <c r="D122" s="4">
        <f>STDEV(C120:C122)</f>
        <v>0.18750008634467863</v>
      </c>
      <c r="E122" s="1">
        <f>AVERAGE(C120:C122)</f>
        <v>23.00366719563802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4.6523342132568359</v>
      </c>
      <c r="L122" s="1">
        <f>K122-$K$7</f>
        <v>-10.783332506815592</v>
      </c>
      <c r="M122" s="27">
        <f>SQRT((D122*D122)+(H122*H122))</f>
        <v>0.18976983041823953</v>
      </c>
      <c r="N122" s="14"/>
      <c r="O122" s="35">
        <f>POWER(2,-L122)</f>
        <v>1762.4083337951097</v>
      </c>
      <c r="P122" s="26">
        <f>M122/SQRT((COUNT(C120:C122)+COUNT(G120:G122)/2))</f>
        <v>8.9458355968905556E-2</v>
      </c>
    </row>
    <row r="123" spans="2:16">
      <c r="B123" s="36" t="s">
        <v>47</v>
      </c>
      <c r="C123" s="30">
        <v>29.104999542236328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>
        <v>29.086999893188477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>
        <v>29.650999069213867</v>
      </c>
      <c r="D125" s="4">
        <f>STDEV(C123:C125)</f>
        <v>0.32055538818910506</v>
      </c>
      <c r="E125" s="1">
        <f>AVERAGE(C123:C125)</f>
        <v>29.280999501546223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9.4196669260660784</v>
      </c>
      <c r="L125" s="1">
        <f>K125-$K$7</f>
        <v>-6.0159997940063494</v>
      </c>
      <c r="M125" s="27">
        <f>SQRT((D125*D125)+(H125*H125))</f>
        <v>0.32195665520338701</v>
      </c>
      <c r="N125" s="14"/>
      <c r="O125" s="35">
        <f>POWER(2,-L125)</f>
        <v>64.713723934403745</v>
      </c>
      <c r="P125" s="26">
        <f>M125/SQRT((COUNT(C123:C125)+COUNT(G123:G125)/2))</f>
        <v>0.15177182276163609</v>
      </c>
    </row>
    <row r="126" spans="2:16">
      <c r="B126" s="36" t="s">
        <v>48</v>
      </c>
      <c r="C126" s="30">
        <v>22.049999237060547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21.895000457763672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21.822000503540039</v>
      </c>
      <c r="D128" s="4">
        <f>STDEV(C126:C128)</f>
        <v>0.11643097911576153</v>
      </c>
      <c r="E128" s="1">
        <f>AVERAGE(C126:C128)</f>
        <v>21.922333399454754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4.7870000203450545</v>
      </c>
      <c r="L128" s="1">
        <f>K128-$K$7</f>
        <v>-10.648666699727373</v>
      </c>
      <c r="M128" s="27">
        <f>SQRT((D128*D128)+(H128*H128))</f>
        <v>0.11795132595772026</v>
      </c>
      <c r="N128" s="14"/>
      <c r="O128" s="35">
        <f>POWER(2,-L128)</f>
        <v>1605.3439306842356</v>
      </c>
      <c r="P128" s="26">
        <f>M128/SQRT((COUNT(C126:C128)+COUNT(G126:G128)/2))</f>
        <v>5.5602788289765899E-2</v>
      </c>
    </row>
    <row r="129" spans="2:16">
      <c r="B129" s="36" t="s">
        <v>49</v>
      </c>
      <c r="C129" s="30">
        <v>27.259000778198242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>
        <v>27.055999755859375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27.219999313354492</v>
      </c>
      <c r="D131" s="4">
        <f t="shared" ref="D131" si="0">STDEV(C129:C131)</f>
        <v>0.10772370846226452</v>
      </c>
      <c r="E131" s="1">
        <f t="shared" ref="E131" si="1">AVERAGE(C129:C131)</f>
        <v>27.178333282470703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7.8610000610351563</v>
      </c>
      <c r="L131" s="1">
        <f t="shared" ref="L131" si="5">K131-$K$7</f>
        <v>-7.5746666590372715</v>
      </c>
      <c r="M131" s="27">
        <f t="shared" ref="M131" si="6">SQRT((D131*D131)+(H131*H131))</f>
        <v>0.18800238585042348</v>
      </c>
      <c r="N131" s="14"/>
      <c r="O131" s="35">
        <f t="shared" ref="O131" si="7">POWER(2,-L131)</f>
        <v>190.63466322278353</v>
      </c>
      <c r="P131" s="26">
        <f t="shared" ref="P131" si="8">M131/SQRT((COUNT(C129:C131)+COUNT(G129:G131)/2))</f>
        <v>8.8625174609389526E-2</v>
      </c>
    </row>
    <row r="132" spans="2:16">
      <c r="B132" s="36" t="s">
        <v>50</v>
      </c>
      <c r="C132" s="30">
        <v>21.313999176025391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21.316999435424805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21.319000244140625</v>
      </c>
      <c r="D134" s="4">
        <f t="shared" ref="D134" si="9">STDEV(C132:C134)</f>
        <v>2.5171238306941008E-3</v>
      </c>
      <c r="E134" s="1">
        <f t="shared" ref="E134" si="10">AVERAGE(C132:C134)</f>
        <v>21.316666285196941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4.4466667175292969</v>
      </c>
      <c r="L134" s="1">
        <f t="shared" ref="L134" si="14">K134-$K$7</f>
        <v>-10.989000002543131</v>
      </c>
      <c r="M134" s="27">
        <f t="shared" ref="M134" si="15">SQRT((D134*D134)+(H134*H134))</f>
        <v>7.4389107164584412E-3</v>
      </c>
      <c r="N134" s="14"/>
      <c r="O134" s="35">
        <f t="shared" ref="O134" si="16">POWER(2,-L134)</f>
        <v>2032.4441629392752</v>
      </c>
      <c r="P134" s="26">
        <f t="shared" ref="P134" si="17">M134/SQRT((COUNT(C132:C134)+COUNT(G132:G134)/2))</f>
        <v>3.506736141499362E-3</v>
      </c>
    </row>
    <row r="135" spans="2:16">
      <c r="B135" s="36" t="s">
        <v>51</v>
      </c>
      <c r="C135" s="30">
        <v>28.163000106811523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s="30">
        <v>28.257999420166016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28.075000762939453</v>
      </c>
      <c r="D137" s="4">
        <f t="shared" ref="D137" si="18">STDEV(C135:C137)</f>
        <v>9.152163915933105E-2</v>
      </c>
      <c r="E137" s="1">
        <f t="shared" ref="E137" si="19">AVERAGE(C135:C137)</f>
        <v>28.165333429972332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9.3426666259765625</v>
      </c>
      <c r="L137" s="1">
        <f t="shared" ref="L137" si="23">K137-$K$7</f>
        <v>-6.0930000940958653</v>
      </c>
      <c r="M137" s="27">
        <f t="shared" ref="M137" si="24">SQRT((D137*D137)+(H137*H137))</f>
        <v>0.11839995574658799</v>
      </c>
      <c r="N137" s="14"/>
      <c r="O137" s="35">
        <f t="shared" ref="O137" si="25">POWER(2,-L137)</f>
        <v>68.261494425403342</v>
      </c>
      <c r="P137" s="26">
        <f t="shared" ref="P137" si="26">M137/SQRT((COUNT(C135:C137)+COUNT(G135:G137)/2))</f>
        <v>5.5814274400399676E-2</v>
      </c>
    </row>
    <row r="138" spans="2:16">
      <c r="B138" s="36" t="s">
        <v>52</v>
      </c>
      <c r="C138" s="30">
        <v>19.958000183105469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s="30">
        <v>19.931999206542969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s="30">
        <v>19.965000152587891</v>
      </c>
      <c r="D140" s="4">
        <f t="shared" ref="D140" si="27">STDEV(C138:C140)</f>
        <v>1.7388275718705583E-2</v>
      </c>
      <c r="E140" s="1">
        <f t="shared" ref="E140" si="28">AVERAGE(C138:C140)</f>
        <v>19.951666514078777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3.2859999338785819</v>
      </c>
      <c r="L140" s="1">
        <f t="shared" ref="L140" si="32">K140-$K$7</f>
        <v>-12.149666786193846</v>
      </c>
      <c r="M140" s="27">
        <f t="shared" ref="M140" si="33">SQRT((D140*D140)+(H140*H140))</f>
        <v>6.6803195976468568E-2</v>
      </c>
      <c r="N140" s="14"/>
      <c r="O140" s="35">
        <f t="shared" ref="O140" si="34">POWER(2,-L140)</f>
        <v>4543.7469843652261</v>
      </c>
      <c r="P140" s="26">
        <f t="shared" ref="P140" si="35">M140/SQRT((COUNT(C138:C140)+COUNT(G138:G140)/2))</f>
        <v>3.1491328586596541E-2</v>
      </c>
    </row>
    <row r="141" spans="2:16">
      <c r="B141" s="36" t="s">
        <v>53</v>
      </c>
      <c r="C141" s="30">
        <v>28.563999176025391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28.138999938964844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28.365999221801758</v>
      </c>
      <c r="D143" s="4">
        <f t="shared" ref="D143" si="36">STDEV(C141:C143)</f>
        <v>0.21266444922423405</v>
      </c>
      <c r="E143" s="1">
        <f t="shared" ref="E143" si="37">AVERAGE(C141:C143)</f>
        <v>28.356332778930664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8.6559995015462228</v>
      </c>
      <c r="L143" s="1">
        <f t="shared" ref="L143" si="41">K143-$K$7</f>
        <v>-6.779667218526205</v>
      </c>
      <c r="M143" s="27">
        <f t="shared" ref="M143" si="42">SQRT((D143*D143)+(H143*H143))</f>
        <v>0.21308099679586912</v>
      </c>
      <c r="N143" s="14"/>
      <c r="O143" s="35">
        <f t="shared" ref="O143" si="43">POWER(2,-L143)</f>
        <v>109.87102937062635</v>
      </c>
      <c r="P143" s="26">
        <f t="shared" ref="P143" si="44">M143/SQRT((COUNT(C141:C143)+COUNT(G141:G143)/2))</f>
        <v>0.10044734518423205</v>
      </c>
    </row>
    <row r="144" spans="2:16">
      <c r="B144" s="36" t="s">
        <v>54</v>
      </c>
      <c r="C144" s="30">
        <v>20.378999710083008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20.452999114990234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20.458999633789063</v>
      </c>
      <c r="D146" s="4">
        <f t="shared" ref="D146" si="45">STDEV(C144:C146)</f>
        <v>4.4556903590527407E-2</v>
      </c>
      <c r="E146" s="1">
        <f t="shared" ref="E146" si="46">AVERAGE(C144:C146)</f>
        <v>20.430332819620769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3.5753332773844413</v>
      </c>
      <c r="L146" s="1">
        <f t="shared" ref="L146" si="50">K146-$K$7</f>
        <v>-11.860333442687987</v>
      </c>
      <c r="M146" s="27">
        <f t="shared" ref="M146" si="51">SQRT((D146*D146)+(H146*H146))</f>
        <v>5.7656891644334289E-2</v>
      </c>
      <c r="N146" s="14"/>
      <c r="O146" s="35">
        <f t="shared" ref="O146" si="52">POWER(2,-L146)</f>
        <v>3718.0576964408906</v>
      </c>
      <c r="P146" s="26">
        <f t="shared" ref="P146" si="53">M146/SQRT((COUNT(C144:C146)+COUNT(G144:G146)/2))</f>
        <v>2.7179719375897846E-2</v>
      </c>
    </row>
    <row r="147" spans="2:16">
      <c r="B147" s="36" t="s">
        <v>55</v>
      </c>
      <c r="C147" s="30">
        <v>27.142999649047852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>
        <v>27.430999755859375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>
        <v>27.551000595092773</v>
      </c>
      <c r="D149" s="4">
        <f t="shared" ref="D149" si="54">STDEV(C147:C149)</f>
        <v>0.20968589004894922</v>
      </c>
      <c r="E149" s="1">
        <f t="shared" ref="E149" si="55">AVERAGE(C147:C149)</f>
        <v>27.375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8.4889996846516915</v>
      </c>
      <c r="L149" s="1">
        <f t="shared" ref="L149" si="59">K149-$K$7</f>
        <v>-6.9466670354207363</v>
      </c>
      <c r="M149" s="27">
        <f t="shared" ref="M149" si="60">SQRT((D149*D149)+(H149*H149))</f>
        <v>0.24544477073892157</v>
      </c>
      <c r="N149" s="14"/>
      <c r="O149" s="35">
        <f t="shared" ref="O149" si="61">POWER(2,-L149)</f>
        <v>123.35454268363972</v>
      </c>
      <c r="P149" s="26">
        <f t="shared" ref="P149" si="62">M149/SQRT((COUNT(C147:C149)+COUNT(G147:G149)/2))</f>
        <v>0.11570377453084597</v>
      </c>
    </row>
    <row r="150" spans="2:16">
      <c r="B150" s="36" t="s">
        <v>56</v>
      </c>
      <c r="C150" s="30">
        <v>22.906000137329102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>
        <v>22.777999877929688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22.76099967956543</v>
      </c>
      <c r="D152" s="4">
        <f t="shared" ref="D152" si="63">STDEV(C150:C152)</f>
        <v>7.9265593526253869E-2</v>
      </c>
      <c r="E152" s="1">
        <f t="shared" ref="E152" si="64">AVERAGE(C150:C152)</f>
        <v>22.814999898274738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5.1583328247070312</v>
      </c>
      <c r="L152" s="1">
        <f t="shared" ref="L152" si="68">K152-$K$7</f>
        <v>-10.277333895365397</v>
      </c>
      <c r="M152" s="27">
        <f t="shared" ref="M152" si="69">SQRT((D152*D152)+(H152*H152))</f>
        <v>0.11557400863087809</v>
      </c>
      <c r="N152" s="14"/>
      <c r="O152" s="35">
        <f t="shared" ref="O152" si="70">POWER(2,-L152)</f>
        <v>1241.0399956434644</v>
      </c>
      <c r="P152" s="26">
        <f t="shared" ref="P152" si="71">M152/SQRT((COUNT(C150:C152)+COUNT(G150:G152)/2))</f>
        <v>5.4482110154537654E-2</v>
      </c>
    </row>
    <row r="153" spans="2:16">
      <c r="B153" s="36" t="s">
        <v>57</v>
      </c>
      <c r="C153" s="30">
        <v>27.958999633789063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27.399999618530273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27.625999450683594</v>
      </c>
      <c r="D155" s="4">
        <f t="shared" ref="D155" si="72">STDEV(C153:C155)</f>
        <v>0.28120160713755898</v>
      </c>
      <c r="E155" s="1">
        <f t="shared" ref="E155" si="73">AVERAGE(C153:C155)</f>
        <v>27.661666234334309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9.6706663767496721</v>
      </c>
      <c r="L155" s="1">
        <f t="shared" ref="L155" si="77">K155-$K$7</f>
        <v>-5.7650003433227557</v>
      </c>
      <c r="M155" s="27">
        <f t="shared" ref="M155" si="78">SQRT((D155*D155)+(H155*H155))</f>
        <v>0.28132069795619336</v>
      </c>
      <c r="N155" s="14"/>
      <c r="O155" s="35">
        <f t="shared" ref="O155" si="79">POWER(2,-L155)</f>
        <v>54.379852885819673</v>
      </c>
      <c r="P155" s="26">
        <f t="shared" ref="P155" si="80">M155/SQRT((COUNT(C153:C155)+COUNT(G153:G155)/2))</f>
        <v>0.13261584880863792</v>
      </c>
    </row>
    <row r="156" spans="2:16">
      <c r="B156" s="36" t="s">
        <v>58</v>
      </c>
      <c r="C156" s="30">
        <v>22.343000411987305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22.226999282836914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22.323999404907227</v>
      </c>
      <c r="D158" s="4">
        <f t="shared" ref="D158" si="81">STDEV(C156:C158)</f>
        <v>6.2217794769500775E-2</v>
      </c>
      <c r="E158" s="1">
        <f t="shared" ref="E158" si="82">AVERAGE(C156:C158)</f>
        <v>22.297999699910481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4.159333546956379</v>
      </c>
      <c r="L158" s="1">
        <f t="shared" ref="L158" si="86">K158-$K$7</f>
        <v>-11.276333173116049</v>
      </c>
      <c r="M158" s="27">
        <f t="shared" ref="M158" si="87">SQRT((D158*D158)+(H158*H158))</f>
        <v>6.265290191989456E-2</v>
      </c>
      <c r="N158" s="14"/>
      <c r="O158" s="35">
        <f t="shared" ref="O158" si="88">POWER(2,-L158)</f>
        <v>2480.3588989324762</v>
      </c>
      <c r="P158" s="26">
        <f t="shared" ref="P158" si="89">M158/SQRT((COUNT(C156:C158)+COUNT(G156:G158)/2))</f>
        <v>2.9534861205715406E-2</v>
      </c>
    </row>
    <row r="159" spans="2:16">
      <c r="B159" s="31" t="s">
        <v>59</v>
      </c>
      <c r="C159" s="30">
        <v>33.634998321533203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32.761001586914063</v>
      </c>
      <c r="D161" s="4">
        <f t="shared" ref="D161" si="90">STDEV(C159:C161)</f>
        <v>0.61800901778409367</v>
      </c>
      <c r="E161" s="1">
        <f t="shared" ref="E161" si="91">AVERAGE(C159:C161)</f>
        <v>33.197999954223633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10.139666875203449</v>
      </c>
      <c r="L161" s="1">
        <f t="shared" ref="L161" si="95">K161-$K$7</f>
        <v>-5.2959998448689785</v>
      </c>
      <c r="M161" s="27">
        <f t="shared" ref="M161" si="96">SQRT((D161*D161)+(H161*H161))</f>
        <v>0.62474764658106219</v>
      </c>
      <c r="N161" s="14"/>
      <c r="O161" s="35">
        <f t="shared" ref="O161" si="97">POWER(2,-L161)</f>
        <v>39.287537660746594</v>
      </c>
      <c r="P161" s="26">
        <f t="shared" ref="P161" si="98">M161/SQRT((COUNT(C159:C161)+COUNT(G159:G161)/2))</f>
        <v>0.33394166381423818</v>
      </c>
    </row>
    <row r="162" spans="2:16">
      <c r="B162" s="36" t="s">
        <v>60</v>
      </c>
      <c r="C162" s="30">
        <v>20.416000366210937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s="30">
        <v>20.371000289916992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s="30">
        <v>20.398000717163086</v>
      </c>
      <c r="D164" s="4">
        <f t="shared" ref="D164" si="99">STDEV(C162:C164)</f>
        <v>2.2649566970762466E-2</v>
      </c>
      <c r="E164" s="1">
        <f t="shared" ref="E164" si="100">AVERAGE(C162:C164)</f>
        <v>20.395000457763672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3.7296676635742187</v>
      </c>
      <c r="L164" s="1">
        <f t="shared" ref="L164" si="104">K164-$K$7</f>
        <v>-11.705999056498209</v>
      </c>
      <c r="M164" s="27">
        <f t="shared" ref="M164" si="105">SQRT((D164*D164)+(H164*H164))</f>
        <v>2.816599434252964E-2</v>
      </c>
      <c r="N164" s="14"/>
      <c r="O164" s="35">
        <f t="shared" ref="O164" si="106">POWER(2,-L164)</f>
        <v>3340.8489878487162</v>
      </c>
      <c r="P164" s="26">
        <f t="shared" ref="P164" si="107">M164/SQRT((COUNT(C162:C164)+COUNT(G162:G164)/2))</f>
        <v>1.3277577065643096E-2</v>
      </c>
    </row>
    <row r="165" spans="2:16">
      <c r="B165" s="36" t="s">
        <v>61</v>
      </c>
      <c r="C165" s="30">
        <v>25.76300048828125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26.146999359130859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>
        <v>25.933000564575195</v>
      </c>
      <c r="D167" s="4">
        <f t="shared" ref="D167" si="108">STDEV(C165:C167)</f>
        <v>0.19241909244546868</v>
      </c>
      <c r="E167" s="1">
        <f t="shared" ref="E167" si="109">AVERAGE(C165:C167)</f>
        <v>25.947666803995769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8.0383332570393904</v>
      </c>
      <c r="L167" s="1">
        <f t="shared" ref="L167" si="113">K167-$K$7</f>
        <v>-7.3973334630330374</v>
      </c>
      <c r="M167" s="27">
        <f t="shared" ref="M167" si="114">SQRT((D167*D167)+(H167*H167))</f>
        <v>0.19690475042282998</v>
      </c>
      <c r="N167" s="14"/>
      <c r="O167" s="35">
        <f t="shared" ref="O167" si="115">POWER(2,-L167)</f>
        <v>168.58512811196198</v>
      </c>
      <c r="P167" s="26">
        <f t="shared" ref="P167" si="116">M167/SQRT((COUNT(C165:C167)+COUNT(G165:G167)/2))</f>
        <v>9.2821789514551875E-2</v>
      </c>
    </row>
    <row r="168" spans="2:16">
      <c r="B168" s="36" t="s">
        <v>62</v>
      </c>
      <c r="C168" s="30">
        <v>21.691999435424805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21.726999282836914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21.764999389648437</v>
      </c>
      <c r="D170" s="4">
        <f t="shared" ref="D170" si="117">STDEV(C168:C170)</f>
        <v>3.6510251421599874E-2</v>
      </c>
      <c r="E170" s="1">
        <f t="shared" ref="E170" si="118">AVERAGE(C168:C170)</f>
        <v>21.727999369303387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4.8626658121744804</v>
      </c>
      <c r="L170" s="1">
        <f t="shared" ref="L170" si="122">K170-$K$7</f>
        <v>-10.573000907897947</v>
      </c>
      <c r="M170" s="27">
        <f t="shared" ref="M170" si="123">SQRT((D170*D170)+(H170*H170))</f>
        <v>3.9941809230258411E-2</v>
      </c>
      <c r="N170" s="14"/>
      <c r="O170" s="35">
        <f t="shared" ref="O170" si="124">POWER(2,-L170)</f>
        <v>1523.3174513668175</v>
      </c>
      <c r="P170" s="26">
        <f t="shared" ref="P170" si="125">M170/SQRT((COUNT(C168:C170)+COUNT(G168:G170)/2))</f>
        <v>1.8828749439716776E-2</v>
      </c>
    </row>
    <row r="171" spans="2:16">
      <c r="B171" s="36" t="s">
        <v>63</v>
      </c>
      <c r="C171" s="30">
        <v>26.718000411987305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26.670000076293945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26.670999526977539</v>
      </c>
      <c r="D173" s="4">
        <f t="shared" ref="D173" si="126">STDEV(C171:C173)</f>
        <v>2.7429042758984917E-2</v>
      </c>
      <c r="E173" s="1">
        <f t="shared" ref="E173" si="127">AVERAGE(C171:C173)</f>
        <v>26.686333338419598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8.9156659444173201</v>
      </c>
      <c r="L173" s="1">
        <f t="shared" ref="L173" si="131">K173-$K$7</f>
        <v>-6.5200007756551077</v>
      </c>
      <c r="M173" s="27">
        <f t="shared" ref="M173" si="132">SQRT((D173*D173)+(H173*H173))</f>
        <v>4.217456182072904E-2</v>
      </c>
      <c r="N173" s="14"/>
      <c r="O173" s="35">
        <f t="shared" ref="O173" si="133">POWER(2,-L173)</f>
        <v>91.773185214224128</v>
      </c>
      <c r="P173" s="26">
        <f t="shared" ref="P173" si="134">M173/SQRT((COUNT(C171:C173)+COUNT(G171:G173)/2))</f>
        <v>1.9881279104672515E-2</v>
      </c>
    </row>
    <row r="174" spans="2:16">
      <c r="B174" s="36" t="s">
        <v>64</v>
      </c>
      <c r="C174" s="30">
        <v>21.135000228881836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21.101999282836914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21.000999450683594</v>
      </c>
      <c r="D176" s="4">
        <f t="shared" ref="D176" si="135">STDEV(C174:C176)</f>
        <v>6.9816708951120979E-2</v>
      </c>
      <c r="E176" s="1">
        <f t="shared" ref="E176" si="136">AVERAGE(C174:C176)</f>
        <v>21.079332987467449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4.3536663055419922</v>
      </c>
      <c r="L176" s="1">
        <f t="shared" ref="L176" si="140">K176-$K$7</f>
        <v>-11.082000414530436</v>
      </c>
      <c r="M176" s="27">
        <f t="shared" ref="M176" si="141">SQRT((D176*D176)+(H176*H176))</f>
        <v>9.041397637733839E-2</v>
      </c>
      <c r="N176" s="14"/>
      <c r="O176" s="35">
        <f t="shared" ref="O176" si="142">POWER(2,-L176)</f>
        <v>2167.7766635727567</v>
      </c>
      <c r="P176" s="26">
        <f t="shared" ref="P176" si="143">M176/SQRT((COUNT(C174:C176)+COUNT(G174:G176)/2))</f>
        <v>4.2621557206970868E-2</v>
      </c>
    </row>
    <row r="177" spans="2:16">
      <c r="B177" s="36" t="s">
        <v>65</v>
      </c>
      <c r="C177" s="30">
        <v>24.275999069213867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24.240999221801758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24.211000442504883</v>
      </c>
      <c r="D179" s="4">
        <f t="shared" ref="D179" si="144">STDEV(C177:C179)</f>
        <v>3.2531363205957245E-2</v>
      </c>
      <c r="E179" s="1">
        <f t="shared" ref="E179" si="145">AVERAGE(C177:C179)</f>
        <v>24.242666244506836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6.2463328043619804</v>
      </c>
      <c r="L179" s="1">
        <f t="shared" ref="L179" si="149">K179-$K$7</f>
        <v>-9.1893339157104474</v>
      </c>
      <c r="M179" s="27">
        <f t="shared" ref="M179" si="150">SQRT((D179*D179)+(H179*H179))</f>
        <v>4.4029794322149124E-2</v>
      </c>
      <c r="N179" s="14"/>
      <c r="O179" s="35">
        <f t="shared" ref="O179" si="151">POWER(2,-L179)</f>
        <v>583.80142241791839</v>
      </c>
      <c r="P179" s="26">
        <f t="shared" ref="P179" si="152">M179/SQRT((COUNT(C177:C179)+COUNT(G177:G179)/2))</f>
        <v>2.0755844092960399E-2</v>
      </c>
    </row>
    <row r="180" spans="2:16">
      <c r="B180" s="36" t="s">
        <v>66</v>
      </c>
      <c r="C180" s="30">
        <v>20.746999740600586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21.277000427246094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20.716999053955078</v>
      </c>
      <c r="D182" s="4">
        <f t="shared" ref="D182" si="153">STDEV(C180:C182)</f>
        <v>0.31501383756166501</v>
      </c>
      <c r="E182" s="1">
        <f t="shared" ref="E182" si="154">AVERAGE(C180:C182)</f>
        <v>20.913666407267254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4.3011662165323905</v>
      </c>
      <c r="L182" s="1">
        <f t="shared" ref="L182" si="158">K182-$K$7</f>
        <v>-11.134500503540037</v>
      </c>
      <c r="M182" s="27">
        <f t="shared" ref="M182" si="159">SQRT((D182*D182)+(H182*H182))</f>
        <v>0.31519238142938072</v>
      </c>
      <c r="N182" s="14"/>
      <c r="O182" s="35">
        <f t="shared" ref="O182" si="160">POWER(2,-L182)</f>
        <v>2248.1155950385983</v>
      </c>
      <c r="P182" s="26">
        <f t="shared" ref="P182" si="161">M182/SQRT((COUNT(C180:C182)+COUNT(G180:G182)/2))</f>
        <v>0.15759619071469036</v>
      </c>
    </row>
    <row r="183" spans="2:16">
      <c r="B183" s="36" t="s">
        <v>67</v>
      </c>
      <c r="C183" s="30">
        <v>28.888999938964844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29.097999572753906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>
        <v>28.784999847412109</v>
      </c>
      <c r="D185" s="4">
        <f t="shared" ref="D185" si="162">STDEV(C183:C185)</f>
        <v>0.15940812088837655</v>
      </c>
      <c r="E185" s="1">
        <f t="shared" ref="E185" si="163">AVERAGE(C183:C185)</f>
        <v>28.923999786376953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10.231665929158527</v>
      </c>
      <c r="L185" s="1">
        <f t="shared" ref="L185" si="167">K185-$K$7</f>
        <v>-5.2040007909139003</v>
      </c>
      <c r="M185" s="27">
        <f t="shared" ref="M185" si="168">SQRT((D185*D185)+(H185*H185))</f>
        <v>0.16938501699195327</v>
      </c>
      <c r="N185" s="14"/>
      <c r="O185" s="35">
        <f t="shared" ref="O185" si="169">POWER(2,-L185)</f>
        <v>36.860424762786387</v>
      </c>
      <c r="P185" s="26">
        <f t="shared" ref="P185" si="170">M185/SQRT((COUNT(C183:C185)+COUNT(G183:G185)/2))</f>
        <v>7.9848862764272499E-2</v>
      </c>
    </row>
    <row r="186" spans="2:16">
      <c r="B186" s="36" t="s">
        <v>68</v>
      </c>
      <c r="C186" s="30">
        <v>21.450000762939453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21.37299919128418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21.368999481201172</v>
      </c>
      <c r="D188" s="4">
        <f t="shared" ref="D188" si="171">STDEV(C186:C188)</f>
        <v>4.5655316158827078E-2</v>
      </c>
      <c r="E188" s="1">
        <f t="shared" ref="E188" si="172">AVERAGE(C186:C188)</f>
        <v>21.397333145141602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4.2373332977294922</v>
      </c>
      <c r="L188" s="1">
        <f t="shared" ref="L188" si="176">K188-$K$7</f>
        <v>-11.198333422342936</v>
      </c>
      <c r="M188" s="27">
        <f t="shared" ref="M188" si="177">SQRT((D188*D188)+(H188*H188))</f>
        <v>5.0797833788943446E-2</v>
      </c>
      <c r="N188" s="14"/>
      <c r="O188" s="35">
        <f t="shared" ref="O188" si="178">POWER(2,-L188)</f>
        <v>2349.8181911263878</v>
      </c>
      <c r="P188" s="26">
        <f t="shared" ref="P188" si="179">M188/SQRT((COUNT(C186:C188)+COUNT(G186:G188)/2))</f>
        <v>2.3946328494499364E-2</v>
      </c>
    </row>
    <row r="189" spans="2:16">
      <c r="B189" s="36" t="s">
        <v>69</v>
      </c>
      <c r="C189" s="30"/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26.204000473022461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26.193000793457031</v>
      </c>
      <c r="D191" s="4">
        <f t="shared" ref="D191" si="180">STDEV(C189:C191)</f>
        <v>7.7779480115944283E-3</v>
      </c>
      <c r="E191" s="1">
        <f t="shared" ref="E191" si="181">AVERAGE(C189:C191)</f>
        <v>26.198500633239746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8.1021674474080392</v>
      </c>
      <c r="L191" s="1">
        <f t="shared" ref="L191" si="185">K191-$K$7</f>
        <v>-7.3334992726643886</v>
      </c>
      <c r="M191" s="27">
        <f t="shared" ref="M191" si="186">SQRT((D191*D191)+(H191*H191))</f>
        <v>9.1012422968193962E-3</v>
      </c>
      <c r="N191" s="14"/>
      <c r="O191" s="35">
        <f t="shared" ref="O191" si="187">POWER(2,-L191)</f>
        <v>161.28844477780842</v>
      </c>
      <c r="P191" s="26">
        <f t="shared" ref="P191" si="188">M191/SQRT((COUNT(C189:C191)+COUNT(G189:G191)/2))</f>
        <v>4.8648186383876751E-3</v>
      </c>
    </row>
    <row r="192" spans="2:16">
      <c r="B192" s="36" t="s">
        <v>70</v>
      </c>
      <c r="C192" s="30">
        <v>20.76099967956543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20.777999877929688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20.766000747680664</v>
      </c>
      <c r="D194" s="4">
        <f t="shared" ref="D194" si="189">STDEV(C192:C194)</f>
        <v>8.7368620744746137E-3</v>
      </c>
      <c r="E194" s="1">
        <f t="shared" ref="E194" si="190">AVERAGE(C192:C194)</f>
        <v>20.768333435058594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3.8720003763834647</v>
      </c>
      <c r="L194" s="1">
        <f t="shared" ref="L194" si="194">K194-$K$7</f>
        <v>-11.563666343688963</v>
      </c>
      <c r="M194" s="27">
        <f t="shared" ref="M194" si="195">SQRT((D194*D194)+(H194*H194))</f>
        <v>2.0848354507079316E-2</v>
      </c>
      <c r="N194" s="14"/>
      <c r="O194" s="35">
        <f t="shared" ref="O194" si="196">POWER(2,-L194)</f>
        <v>3026.9861183376202</v>
      </c>
      <c r="P194" s="26">
        <f t="shared" ref="P194" si="197">M194/SQRT((COUNT(C192:C194)+COUNT(G192:G194)/2))</f>
        <v>9.8280085656912708E-3</v>
      </c>
    </row>
    <row r="195" spans="2:16">
      <c r="B195" s="36" t="s">
        <v>71</v>
      </c>
      <c r="C195" s="30">
        <v>26.930999755859375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>
        <v>27.218000411987305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26.979999542236328</v>
      </c>
      <c r="D197" s="4">
        <f t="shared" ref="D197" si="198">STDEV(C195:C197)</f>
        <v>0.15352240318873686</v>
      </c>
      <c r="E197" s="1">
        <f t="shared" ref="E197" si="199">AVERAGE(C195:C197)</f>
        <v>27.042999903361004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9.2413336435953788</v>
      </c>
      <c r="L197" s="1">
        <f t="shared" ref="L197" si="203">K197-$K$7</f>
        <v>-6.194333076477049</v>
      </c>
      <c r="M197" s="27">
        <f t="shared" ref="M197" si="204">SQRT((D197*D197)+(H197*H197))</f>
        <v>0.19772534456974469</v>
      </c>
      <c r="N197" s="14"/>
      <c r="O197" s="35">
        <f t="shared" ref="O197" si="205">POWER(2,-L197)</f>
        <v>73.22848666908429</v>
      </c>
      <c r="P197" s="26">
        <f t="shared" ref="P197" si="206">M197/SQRT((COUNT(C195:C197)+COUNT(G195:G197)/2))</f>
        <v>9.3208621305142125E-2</v>
      </c>
    </row>
    <row r="198" spans="2:16">
      <c r="B198" s="36" t="s">
        <v>72</v>
      </c>
      <c r="C198" s="30">
        <v>22.493000030517578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22.430000305175781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22.445999145507813</v>
      </c>
      <c r="D200" s="4">
        <f t="shared" ref="D200" si="207">STDEV(C198:C200)</f>
        <v>3.2746530291551203E-2</v>
      </c>
      <c r="E200" s="1">
        <f t="shared" ref="E200" si="208">AVERAGE(C198:C200)</f>
        <v>22.456333160400391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4.2308330535888672</v>
      </c>
      <c r="L200" s="1">
        <f t="shared" ref="L200" si="212">K200-$K$7</f>
        <v>-11.204833666483561</v>
      </c>
      <c r="M200" s="27">
        <f t="shared" ref="M200" si="213">SQRT((D200*D200)+(H200*H200))</f>
        <v>3.2936918302750903E-2</v>
      </c>
      <c r="N200" s="14"/>
      <c r="O200" s="35">
        <f t="shared" ref="O200" si="214">POWER(2,-L200)</f>
        <v>2360.4294801242486</v>
      </c>
      <c r="P200" s="26">
        <f t="shared" ref="P200" si="215">M200/SQRT((COUNT(C198:C200)+COUNT(G198:G200)/2))</f>
        <v>1.6468459151375452E-2</v>
      </c>
    </row>
    <row r="201" spans="2:16">
      <c r="B201" s="36" t="s">
        <v>73</v>
      </c>
      <c r="C201" s="30">
        <v>28.729999542236328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/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28.76099967956543</v>
      </c>
      <c r="D203" s="4">
        <f t="shared" ref="D203" si="216">STDEV(C201:C203)</f>
        <v>2.1920407323121942E-2</v>
      </c>
      <c r="E203" s="1">
        <f t="shared" ref="E203" si="217">AVERAGE(C201:C203)</f>
        <v>28.745499610900879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9.8084993362426758</v>
      </c>
      <c r="L203" s="1">
        <f t="shared" ref="L203" si="221">K203-$K$7</f>
        <v>-5.627167383829752</v>
      </c>
      <c r="M203" s="27">
        <f t="shared" ref="M203" si="222">SQRT((D203*D203)+(H203*H203))</f>
        <v>2.9111618717537417E-2</v>
      </c>
      <c r="N203" s="14"/>
      <c r="O203" s="35">
        <f t="shared" ref="O203" si="223">POWER(2,-L203)</f>
        <v>49.424942547612474</v>
      </c>
      <c r="P203" s="26">
        <f t="shared" ref="P203" si="224">M203/SQRT((COUNT(C201:C203)+COUNT(G201:G203)/2))</f>
        <v>1.556081474506006E-2</v>
      </c>
    </row>
    <row r="204" spans="2:16">
      <c r="B204" s="36" t="s">
        <v>74</v>
      </c>
      <c r="C204" s="30">
        <v>22.124000549316406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22.000999450683594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s="30">
        <v>22.018999099731445</v>
      </c>
      <c r="D206" s="4">
        <f t="shared" ref="D206" si="225">STDEV(C204:C206)</f>
        <v>6.6431119772874248E-2</v>
      </c>
      <c r="E206" s="1">
        <f t="shared" ref="E206" si="226">AVERAGE(C204:C206)</f>
        <v>22.047999699910481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3.8799997965494768</v>
      </c>
      <c r="L206" s="1">
        <f t="shared" ref="L206" si="230">K206-$K$7</f>
        <v>-11.555666923522951</v>
      </c>
      <c r="M206" s="27">
        <f t="shared" ref="M206" si="231">SQRT((D206*D206)+(H206*H206))</f>
        <v>7.1358946170859097E-2</v>
      </c>
      <c r="N206" s="14"/>
      <c r="O206" s="35">
        <f t="shared" ref="O206" si="232">POWER(2,-L206)</f>
        <v>3010.2486055243526</v>
      </c>
      <c r="P206" s="26">
        <f t="shared" ref="P206" si="233">M206/SQRT((COUNT(C204:C206)+COUNT(G204:G206)/2))</f>
        <v>3.3638929823826859E-2</v>
      </c>
    </row>
    <row r="207" spans="2:16">
      <c r="B207" s="36" t="s">
        <v>75</v>
      </c>
      <c r="C207" s="30">
        <v>27.059999465942383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>
        <v>26.965999603271484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27.017999649047852</v>
      </c>
      <c r="D209" s="4">
        <f t="shared" ref="D209" si="234">STDEV(C207:C209)</f>
        <v>4.7088504545635831E-2</v>
      </c>
      <c r="E209" s="1">
        <f t="shared" ref="E209" si="235">AVERAGE(C207:C209)</f>
        <v>27.014666239420574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7.4763329823811873</v>
      </c>
      <c r="L209" s="1">
        <f t="shared" ref="L209" si="239">K209-$K$7</f>
        <v>-7.9593337376912405</v>
      </c>
      <c r="M209" s="27">
        <f t="shared" ref="M209" si="240">SQRT((D209*D209)+(H209*H209))</f>
        <v>7.3713010630656647E-2</v>
      </c>
      <c r="N209" s="14"/>
      <c r="O209" s="35">
        <f t="shared" ref="O209" si="241">POWER(2,-L209)</f>
        <v>248.88470059788148</v>
      </c>
      <c r="P209" s="26">
        <f t="shared" ref="P209" si="242">M209/SQRT((COUNT(C207:C209)+COUNT(G207:G209)/2))</f>
        <v>3.4748646452408924E-2</v>
      </c>
    </row>
    <row r="210" spans="2:16">
      <c r="B210" s="36" t="s">
        <v>76</v>
      </c>
      <c r="C210" s="30">
        <v>21.634000778198242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s="30">
        <v>21.554000854492188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21.347000122070312</v>
      </c>
      <c r="D212" s="4">
        <f t="shared" ref="D212" si="243">STDEV(C210:C212)</f>
        <v>0.14810956959518709</v>
      </c>
      <c r="E212" s="1">
        <f t="shared" ref="E212" si="244">AVERAGE(C210:C212)</f>
        <v>21.511667251586914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3.740334192911785</v>
      </c>
      <c r="L212" s="1">
        <f t="shared" ref="L212" si="248">K212-$K$7</f>
        <v>-11.695332527160643</v>
      </c>
      <c r="M212" s="27">
        <f t="shared" ref="M212" si="249">SQRT((D212*D212)+(H212*H212))</f>
        <v>0.27588212500947951</v>
      </c>
      <c r="N212" s="14"/>
      <c r="O212" s="35">
        <f t="shared" ref="O212" si="250">POWER(2,-L212)</f>
        <v>3316.2395918346183</v>
      </c>
      <c r="P212" s="26">
        <f t="shared" ref="P212" si="251">M212/SQRT((COUNT(C210:C212)+COUNT(G210:G212)/2))</f>
        <v>0.1300520809349052</v>
      </c>
    </row>
    <row r="213" spans="2:16">
      <c r="B213" s="36" t="s">
        <v>77</v>
      </c>
      <c r="C213" s="30">
        <v>27.23900032043457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s="30">
        <v>27.201000213623047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s="30">
        <v>27.240999221801758</v>
      </c>
      <c r="D215" s="4">
        <f t="shared" ref="D215" si="252">STDEV(C213:C215)</f>
        <v>2.253857574487024E-2</v>
      </c>
      <c r="E215" s="1">
        <f t="shared" ref="E215" si="253">AVERAGE(C213:C215)</f>
        <v>27.226999918619793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8.8153336842854841</v>
      </c>
      <c r="L215" s="1">
        <f t="shared" ref="L215" si="257">K215-$K$7</f>
        <v>-6.6203330357869437</v>
      </c>
      <c r="M215" s="27">
        <f t="shared" ref="M215" si="258">SQRT((D215*D215)+(H215*H215))</f>
        <v>2.7898387189289144E-2</v>
      </c>
      <c r="N215" s="14"/>
      <c r="O215" s="35">
        <f t="shared" ref="O215" si="259">POWER(2,-L215)</f>
        <v>98.382719925492026</v>
      </c>
      <c r="P215" s="26">
        <f t="shared" ref="P215" si="260">M215/SQRT((COUNT(C213:C215)+COUNT(G213:G215)/2))</f>
        <v>1.3151425843809508E-2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11" sqref="O11:O104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29.16200065612793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29.809000015258789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29.482999801635742</v>
      </c>
      <c r="D7" s="4">
        <f>STDEV(C5:C8)</f>
        <v>0.3235029009181527</v>
      </c>
      <c r="E7" s="1">
        <f>AVERAGE(C5:C8)</f>
        <v>29.48466682434082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15.435666720072428</v>
      </c>
      <c r="L7" s="1">
        <f>K7-$K$7</f>
        <v>0</v>
      </c>
      <c r="M7" s="27">
        <f>SQRT((D7*D7)+(H7*H7))</f>
        <v>0.32530775651202409</v>
      </c>
      <c r="N7" s="14"/>
      <c r="O7" s="35">
        <f>POWER(2,-L7)</f>
        <v>1</v>
      </c>
      <c r="P7" s="26">
        <f>M7/SQRT((COUNT(C5:C8)+COUNT(G5:G8)/2))</f>
        <v>0.15335154706815635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s="30">
        <v>29.034000396728516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s="30">
        <v>29.195999145507813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s="30">
        <v>28.929000854492187</v>
      </c>
      <c r="D11" s="4">
        <f>STDEV(C9:C11)</f>
        <v>0.13450934656568206</v>
      </c>
      <c r="E11" s="1">
        <f>AVERAGE(C9:C11)</f>
        <v>29.05300013224284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9.3806673685709647</v>
      </c>
      <c r="L11" s="1">
        <f>K11-$K$7</f>
        <v>-6.0549993515014631</v>
      </c>
      <c r="M11" s="27">
        <f>SQRT((D11*D11)+(H11*H11))</f>
        <v>0.14138278091772954</v>
      </c>
      <c r="N11" s="14"/>
      <c r="O11" s="35">
        <f>POWER(2,-L11)</f>
        <v>66.486952724830573</v>
      </c>
      <c r="P11" s="26">
        <f>M11/SQRT((COUNT(C9:C11)+COUNT(G9:G11)/2))</f>
        <v>6.6648482086625715E-2</v>
      </c>
    </row>
    <row r="12" spans="2:16">
      <c r="B12" s="36" t="s">
        <v>81</v>
      </c>
      <c r="C12" s="30">
        <v>32.265998840332031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s="30">
        <v>32.340999603271484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s="30"/>
      <c r="D14" s="4">
        <f>STDEV(C12:C14)</f>
        <v>5.3033548068652001E-2</v>
      </c>
      <c r="E14" s="1">
        <f>AVERAGE(C12:C14)</f>
        <v>32.303499221801758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11.976166407267254</v>
      </c>
      <c r="L14" s="1">
        <f>K14-$K$7</f>
        <v>-3.459500312805174</v>
      </c>
      <c r="M14" s="27">
        <f>SQRT((D14*D14)+(H14*H14))</f>
        <v>5.4725645089150551E-2</v>
      </c>
      <c r="N14" s="14"/>
      <c r="O14" s="35">
        <f>POWER(2,-L14)</f>
        <v>11.00052377932645</v>
      </c>
      <c r="P14" s="26">
        <f>M14/SQRT((COUNT(C12:C14)+COUNT(G12:G14)/2))</f>
        <v>2.9252087741969891E-2</v>
      </c>
    </row>
    <row r="15" spans="2:16">
      <c r="B15" s="36" t="s">
        <v>82</v>
      </c>
      <c r="C15" s="30">
        <v>29.176000595092773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28.763999938964844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29.356000900268555</v>
      </c>
      <c r="D17" s="4">
        <f>STDEV(C15:C17)</f>
        <v>0.30348250600260768</v>
      </c>
      <c r="E17" s="1">
        <f>AVERAGE(C15:C17)</f>
        <v>29.098667144775391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9.0476665496826172</v>
      </c>
      <c r="L17" s="1">
        <f>K17-$K$7</f>
        <v>-6.3880001703898106</v>
      </c>
      <c r="M17" s="27">
        <f>SQRT((D17*D17)+(H17*H17))</f>
        <v>0.30752984227940733</v>
      </c>
      <c r="N17" s="14"/>
      <c r="O17" s="35">
        <f>POWER(2,-L17)</f>
        <v>83.749006464314633</v>
      </c>
      <c r="P17" s="26">
        <f>M17/SQRT((COUNT(C15:C17)+COUNT(G15:G17)/2))</f>
        <v>0.14497095792866557</v>
      </c>
    </row>
    <row r="18" spans="2:16">
      <c r="B18" s="36" t="s">
        <v>83</v>
      </c>
      <c r="C18" s="30"/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28.923999786376953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28.908000946044922</v>
      </c>
      <c r="D20" s="4">
        <f>STDEV(C18:C20)</f>
        <v>1.1312888489900133E-2</v>
      </c>
      <c r="E20" s="1">
        <f>AVERAGE(C18:C20)</f>
        <v>28.916000366210938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10.636756366210935</v>
      </c>
      <c r="L20" s="1">
        <f>K20-$K$7</f>
        <v>-4.7989103538614923</v>
      </c>
      <c r="M20" s="27">
        <f>SQRT((D20*D20)+(H20*H20))</f>
        <v>6.7524095795390163E-2</v>
      </c>
      <c r="N20" s="14"/>
      <c r="O20" s="35">
        <f>POWER(2,-L20)</f>
        <v>27.836585524070582</v>
      </c>
      <c r="P20" s="26">
        <f>M20/SQRT((COUNT(C18:C20)+COUNT(G18:G20)/2))</f>
        <v>3.6093147402578976E-2</v>
      </c>
    </row>
    <row r="21" spans="2:16">
      <c r="B21" s="36" t="s">
        <v>84</v>
      </c>
      <c r="C21" s="30">
        <v>29.365999221801758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29.059999465942383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28.714000701904297</v>
      </c>
      <c r="D23" s="4">
        <f>STDEV(C21:C23)</f>
        <v>0.32620368515441012</v>
      </c>
      <c r="E23" s="1">
        <f>AVERAGE(C21:C23)</f>
        <v>29.046666463216145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10.132666269938149</v>
      </c>
      <c r="L23" s="1">
        <f>K23-$K$7</f>
        <v>-5.3030004501342791</v>
      </c>
      <c r="M23" s="27">
        <f>SQRT((D23*D23)+(H23*H23))</f>
        <v>0.32908941031592864</v>
      </c>
      <c r="N23" s="14"/>
      <c r="O23" s="35">
        <f>POWER(2,-L23)</f>
        <v>39.478641751605601</v>
      </c>
      <c r="P23" s="26">
        <f>M23/SQRT((COUNT(C21:C23)+COUNT(G21:G23)/2))</f>
        <v>0.15513423576738355</v>
      </c>
    </row>
    <row r="24" spans="2:16">
      <c r="B24" s="36" t="s">
        <v>85</v>
      </c>
      <c r="C24" s="30">
        <v>28.891000747680664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29.201000213623047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>
        <v>29.055999755859375</v>
      </c>
      <c r="D26" s="4">
        <f>STDEV(C24:C26)</f>
        <v>0.15510720719134624</v>
      </c>
      <c r="E26" s="1">
        <f>AVERAGE(C24:C26)</f>
        <v>29.049333572387695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9.7236671447753906</v>
      </c>
      <c r="L26" s="1">
        <f>K26-$K$7</f>
        <v>-5.7119995752970372</v>
      </c>
      <c r="M26" s="27">
        <f>SQRT((D26*D26)+(H26*H26))</f>
        <v>0.15632840641971846</v>
      </c>
      <c r="N26" s="14"/>
      <c r="O26" s="35">
        <f>POWER(2,-L26)</f>
        <v>52.418333232030683</v>
      </c>
      <c r="P26" s="26">
        <f>M26/SQRT((COUNT(C24:C26)+COUNT(G24:G26)/2))</f>
        <v>7.369391751431302E-2</v>
      </c>
    </row>
    <row r="27" spans="2:16">
      <c r="B27" s="36" t="s">
        <v>86</v>
      </c>
      <c r="C27" s="30">
        <v>29.937000274658203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/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29.913999557495117</v>
      </c>
      <c r="D29" s="4">
        <f>STDEV(C27:C29)</f>
        <v>1.6263963078171875E-2</v>
      </c>
      <c r="E29" s="1">
        <f>AVERAGE(C27:C29)</f>
        <v>29.92549991607666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10.107166608174641</v>
      </c>
      <c r="L29" s="1">
        <f>K29-$K$7</f>
        <v>-5.3285001118977871</v>
      </c>
      <c r="M29" s="27">
        <f>SQRT((D29*D29)+(H29*H29))</f>
        <v>3.1013755212634792E-2</v>
      </c>
      <c r="N29" s="14"/>
      <c r="O29" s="35">
        <f>POWER(2,-L29)</f>
        <v>40.182630662216063</v>
      </c>
      <c r="P29" s="26">
        <f>M29/SQRT((COUNT(C27:C29)+COUNT(G27:G29)/2))</f>
        <v>1.65775494689934E-2</v>
      </c>
    </row>
    <row r="30" spans="2:16">
      <c r="B30" s="36" t="s">
        <v>87</v>
      </c>
      <c r="C30" s="30">
        <v>28.079000473022461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>
        <v>28.74799919128418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28.517999649047852</v>
      </c>
      <c r="D32" s="4">
        <f>STDEV(C30:C32)</f>
        <v>0.33989688412204766</v>
      </c>
      <c r="E32" s="1">
        <f>AVERAGE(C30:C32)</f>
        <v>28.448333104451496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10.212666193644203</v>
      </c>
      <c r="L32" s="1">
        <f>K32-$K$7</f>
        <v>-5.2230005264282244</v>
      </c>
      <c r="M32" s="27">
        <f>SQRT((D32*D32)+(H32*H32))</f>
        <v>0.33991502610339419</v>
      </c>
      <c r="N32" s="14"/>
      <c r="O32" s="35">
        <f>POWER(2,-L32)</f>
        <v>37.349072886575328</v>
      </c>
      <c r="P32" s="26">
        <f>M32/SQRT((COUNT(C30:C32)+COUNT(G30:G32)/2))</f>
        <v>0.16023747998994159</v>
      </c>
    </row>
    <row r="33" spans="2:16">
      <c r="B33" s="36" t="s">
        <v>88</v>
      </c>
      <c r="C33" s="30">
        <v>27.931999206542969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27.847999572753906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>
        <v>27.812000274658203</v>
      </c>
      <c r="D35" s="4">
        <f>STDEV(C33:C35)</f>
        <v>6.1578718717812085E-2</v>
      </c>
      <c r="E35" s="1">
        <f>AVERAGE(C33:C35)</f>
        <v>27.863999684651692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10.083000183105469</v>
      </c>
      <c r="L35" s="1">
        <f>K35-$K$7</f>
        <v>-5.352666536966959</v>
      </c>
      <c r="M35" s="27">
        <f>SQRT((D35*D35)+(H35*H35))</f>
        <v>9.75236974659177E-2</v>
      </c>
      <c r="N35" s="14"/>
      <c r="O35" s="35">
        <f>POWER(2,-L35)</f>
        <v>40.861394542367265</v>
      </c>
      <c r="P35" s="26">
        <f>M35/SQRT((COUNT(C33:C35)+COUNT(G33:G35)/2))</f>
        <v>4.597311186969049E-2</v>
      </c>
    </row>
    <row r="36" spans="2:16">
      <c r="B36" s="36" t="s">
        <v>89</v>
      </c>
      <c r="C36" s="30">
        <v>27.368000030517578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27.454000473022461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27.743999481201172</v>
      </c>
      <c r="D38" s="4">
        <f>STDEV(C36:C38)</f>
        <v>0.19700722819631991</v>
      </c>
      <c r="E38" s="1">
        <f>AVERAGE(C36:C38)</f>
        <v>27.521999994913738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9.6893335978190116</v>
      </c>
      <c r="L38" s="1">
        <f>K38-$K$7</f>
        <v>-5.7463331222534162</v>
      </c>
      <c r="M38" s="27">
        <f>SQRT((D38*D38)+(H38*H38))</f>
        <v>0.25849601287130669</v>
      </c>
      <c r="N38" s="14"/>
      <c r="O38" s="35">
        <f>POWER(2,-L38)</f>
        <v>53.680757407853079</v>
      </c>
      <c r="P38" s="26">
        <f>M38/SQRT((COUNT(C36:C38)+COUNT(G36:G38)/2))</f>
        <v>0.12185618907399071</v>
      </c>
    </row>
    <row r="39" spans="2:16">
      <c r="B39" s="36" t="s">
        <v>90</v>
      </c>
      <c r="C39" s="30">
        <v>27.784000396728516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27.464000701904297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27.398000717163086</v>
      </c>
      <c r="D41" s="4">
        <f>STDEV(C39:C41)</f>
        <v>0.20645885598894875</v>
      </c>
      <c r="E41" s="1">
        <f>AVERAGE(C39:C41)</f>
        <v>27.548667271931965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8.5876674652099609</v>
      </c>
      <c r="L41" s="1">
        <f>K41-$K$7</f>
        <v>-6.8479992548624669</v>
      </c>
      <c r="M41" s="27">
        <f>SQRT((D41*D41)+(H41*H41))</f>
        <v>0.22131925409915915</v>
      </c>
      <c r="N41" s="14"/>
      <c r="O41" s="35">
        <f>POWER(2,-L41)</f>
        <v>115.20018751381163</v>
      </c>
      <c r="P41" s="26">
        <f>M41/SQRT((COUNT(C39:C41)+COUNT(G39:G41)/2))</f>
        <v>0.1043308969204427</v>
      </c>
    </row>
    <row r="42" spans="2:16">
      <c r="B42" s="36" t="s">
        <v>91</v>
      </c>
      <c r="C42" s="30">
        <v>28.902000427246094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28.715000152587891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28.434999465942383</v>
      </c>
      <c r="D44" s="4">
        <f>STDEV(C42:C44)</f>
        <v>0.23503878584281551</v>
      </c>
      <c r="E44" s="1">
        <f>AVERAGE(C42:C44)</f>
        <v>28.684000015258789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9.7426668802897147</v>
      </c>
      <c r="L44" s="1">
        <f>K44-$K$7</f>
        <v>-5.6929998397827131</v>
      </c>
      <c r="M44" s="27">
        <f>SQRT((D44*D44)+(H44*H44))</f>
        <v>0.23771527328476366</v>
      </c>
      <c r="N44" s="14"/>
      <c r="O44" s="35">
        <f>POWER(2,-L44)</f>
        <v>51.732529858443286</v>
      </c>
      <c r="P44" s="26">
        <f>M44/SQRT((COUNT(C42:C44)+COUNT(G42:G44)/2))</f>
        <v>0.11206005448751316</v>
      </c>
    </row>
    <row r="45" spans="2:16">
      <c r="B45" s="36" t="s">
        <v>92</v>
      </c>
      <c r="C45" s="30">
        <v>27.840000152587891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27.797000885009766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28.155000686645508</v>
      </c>
      <c r="D47" s="4">
        <f>STDEV(C45:C47)</f>
        <v>0.19546446029888881</v>
      </c>
      <c r="E47" s="1">
        <f>AVERAGE(C45:C47)</f>
        <v>27.930667241414387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10.043334325154621</v>
      </c>
      <c r="L47" s="1">
        <f>K47-$K$7</f>
        <v>-5.3923323949178066</v>
      </c>
      <c r="M47" s="27">
        <f>SQRT((D47*D47)+(H47*H47))</f>
        <v>0.19607827755355103</v>
      </c>
      <c r="N47" s="14"/>
      <c r="O47" s="35">
        <f>POWER(2,-L47)</f>
        <v>42.000435873892322</v>
      </c>
      <c r="P47" s="26">
        <f>M47/SQRT((COUNT(C45:C47)+COUNT(G45:G47)/2))</f>
        <v>9.2432186467662644E-2</v>
      </c>
    </row>
    <row r="48" spans="2:16">
      <c r="B48" s="36" t="s">
        <v>93</v>
      </c>
      <c r="C48" s="30">
        <v>28.069000244140625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28.024999618530273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>
        <v>28.114999771118164</v>
      </c>
      <c r="D50" s="4">
        <f>STDEV(C48:C50)</f>
        <v>4.5003775771415858E-2</v>
      </c>
      <c r="E50" s="1">
        <f>AVERAGE(C48:C50)</f>
        <v>28.069666544596355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9.8096669514973982</v>
      </c>
      <c r="L50" s="1">
        <f>K50-$K$7</f>
        <v>-5.6259997685750296</v>
      </c>
      <c r="M50" s="27">
        <f>SQRT((D50*D50)+(H50*H50))</f>
        <v>0.18949513300170351</v>
      </c>
      <c r="N50" s="14"/>
      <c r="O50" s="35">
        <f>POWER(2,-L50)</f>
        <v>49.384957679966895</v>
      </c>
      <c r="P50" s="26">
        <f>M50/SQRT((COUNT(C48:C50)+COUNT(G48:G50)/2))</f>
        <v>8.9328862364900868E-2</v>
      </c>
    </row>
    <row r="51" spans="2:16">
      <c r="B51" s="36" t="s">
        <v>94</v>
      </c>
      <c r="C51" s="30"/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27.715000152587891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27.780000686645508</v>
      </c>
      <c r="D53" s="4">
        <f>STDEV(C51:C53)</f>
        <v>4.5962318412888246E-2</v>
      </c>
      <c r="E53" s="1">
        <f>AVERAGE(C51:C53)</f>
        <v>27.747500419616699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9.2598339716593436</v>
      </c>
      <c r="L53" s="1">
        <f>K53-$K$7</f>
        <v>-6.1758327484130842</v>
      </c>
      <c r="M53" s="27">
        <f>SQRT((D53*D53)+(H53*H53))</f>
        <v>8.1589606238310047E-2</v>
      </c>
      <c r="N53" s="14"/>
      <c r="O53" s="35">
        <f>POWER(2,-L53)</f>
        <v>72.295440038753043</v>
      </c>
      <c r="P53" s="26">
        <f>M53/SQRT((COUNT(C51:C53)+COUNT(G51:G53)/2))</f>
        <v>4.3611478980792866E-2</v>
      </c>
    </row>
    <row r="54" spans="2:16">
      <c r="B54" s="36" t="s">
        <v>95</v>
      </c>
      <c r="C54" s="30">
        <v>30.591999053955078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/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30.305999755859375</v>
      </c>
      <c r="D56" s="4">
        <f>STDEV(C54:C56)</f>
        <v>0.20223204309806453</v>
      </c>
      <c r="E56" s="1">
        <f>AVERAGE(C54:C56)</f>
        <v>30.448999404907227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10.670999526977539</v>
      </c>
      <c r="L56" s="1">
        <f>K56-$K$7</f>
        <v>-4.7646671930948887</v>
      </c>
      <c r="M56" s="27">
        <f>SQRT((D56*D56)+(H56*H56))</f>
        <v>0.20933886760572268</v>
      </c>
      <c r="N56" s="14"/>
      <c r="O56" s="35">
        <f>POWER(2,-L56)</f>
        <v>27.183648411774062</v>
      </c>
      <c r="P56" s="26">
        <f>M56/SQRT((COUNT(C54:C56)+COUNT(G54:G56)/2))</f>
        <v>0.11189633147369206</v>
      </c>
    </row>
    <row r="57" spans="2:16">
      <c r="B57" s="36" t="s">
        <v>96</v>
      </c>
      <c r="C57" s="30">
        <v>27.038999557495117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27.054000854492188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27.051000595092773</v>
      </c>
      <c r="D59" s="4">
        <f>STDEV(C57:C59)</f>
        <v>7.9379402395336179E-3</v>
      </c>
      <c r="E59" s="1">
        <f>AVERAGE(C57:C59)</f>
        <v>27.048000335693359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9.4356670379638672</v>
      </c>
      <c r="L59" s="1">
        <f>K59-$K$7</f>
        <v>-5.9999996821085606</v>
      </c>
      <c r="M59" s="27">
        <f>SQRT((D59*D59)+(H59*H59))</f>
        <v>8.5084919928542224E-2</v>
      </c>
      <c r="N59" s="14"/>
      <c r="O59" s="35">
        <f>POWER(2,-L59)</f>
        <v>63.999985897885999</v>
      </c>
      <c r="P59" s="26">
        <f>M59/SQRT((COUNT(C57:C59)+COUNT(G57:G59)/2))</f>
        <v>4.0109415905457753E-2</v>
      </c>
    </row>
    <row r="60" spans="2:16">
      <c r="B60" s="36" t="s">
        <v>97</v>
      </c>
      <c r="C60" s="30">
        <v>27.606000900268555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27.478000640869141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27.788999557495117</v>
      </c>
      <c r="D62" s="4">
        <f>STDEV(C60:C62)</f>
        <v>0.15630786986775669</v>
      </c>
      <c r="E62" s="1">
        <f>AVERAGE(C60:C62)</f>
        <v>27.62433369954427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9.4099998474121094</v>
      </c>
      <c r="L62" s="1">
        <f>K62-$K$7</f>
        <v>-6.0256668726603184</v>
      </c>
      <c r="M62" s="27">
        <f>SQRT((D62*D62)+(H62*H62))</f>
        <v>0.15755149729430631</v>
      </c>
      <c r="N62" s="14"/>
      <c r="O62" s="35">
        <f>POWER(2,-L62)</f>
        <v>65.148807779401821</v>
      </c>
      <c r="P62" s="26">
        <f>M62/SQRT((COUNT(C60:C62)+COUNT(G60:G62)/2))</f>
        <v>7.4270488081931998E-2</v>
      </c>
    </row>
    <row r="63" spans="2:16">
      <c r="B63" s="36" t="s">
        <v>98</v>
      </c>
      <c r="C63" s="30">
        <v>27.198999404907227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27.386999130249023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27.183000564575195</v>
      </c>
      <c r="D65" s="4">
        <f>STDEV(C63:C65)</f>
        <v>0.11344255111254922</v>
      </c>
      <c r="E65" s="1">
        <f>AVERAGE(C63:C65)</f>
        <v>27.256333033243816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8.9496663411458357</v>
      </c>
      <c r="L65" s="1">
        <f>K65-$K$7</f>
        <v>-6.4860003789265921</v>
      </c>
      <c r="M65" s="27">
        <f>SQRT((D65*D65)+(H65*H65))</f>
        <v>0.11741203853542265</v>
      </c>
      <c r="N65" s="14"/>
      <c r="O65" s="35">
        <f>POWER(2,-L65)</f>
        <v>89.635628079745899</v>
      </c>
      <c r="P65" s="26">
        <f>M65/SQRT((COUNT(C63:C65)+COUNT(G63:G65)/2))</f>
        <v>5.5348565760889062E-2</v>
      </c>
    </row>
    <row r="66" spans="2:16">
      <c r="B66" s="36" t="s">
        <v>99</v>
      </c>
      <c r="C66" s="30">
        <v>27.034999847412109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26.642999649047852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27.507999420166016</v>
      </c>
      <c r="D68" s="4">
        <f>STDEV(C66:C68)</f>
        <v>0.4331314956948249</v>
      </c>
      <c r="E68" s="1">
        <f>AVERAGE(C66:C68)</f>
        <v>27.061999638875324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9.068665822347004</v>
      </c>
      <c r="L68" s="1">
        <f>K68-$K$7</f>
        <v>-6.3670008977254238</v>
      </c>
      <c r="M68" s="27">
        <f>SQRT((D68*D68)+(H68*H68))</f>
        <v>0.43332806694569803</v>
      </c>
      <c r="N68" s="14"/>
      <c r="O68" s="35">
        <f>POWER(2,-L68)</f>
        <v>82.538819402223652</v>
      </c>
      <c r="P68" s="26">
        <f>M68/SQRT((COUNT(C66:C68)+COUNT(G66:G68)/2))</f>
        <v>0.20427280974384091</v>
      </c>
    </row>
    <row r="69" spans="2:16">
      <c r="B69" s="36" t="s">
        <v>100</v>
      </c>
      <c r="C69" s="30"/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27.892999649047852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27.915000915527344</v>
      </c>
      <c r="D71" s="4">
        <f>STDEV(C69:C71)</f>
        <v>1.5557244722341206E-2</v>
      </c>
      <c r="E71" s="1">
        <f>AVERAGE(C69:C71)</f>
        <v>27.904000282287598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9.6996666590372733</v>
      </c>
      <c r="L71" s="1">
        <f>K71-$K$7</f>
        <v>-5.7360000610351545</v>
      </c>
      <c r="M71" s="27">
        <f>SQRT((D71*D71)+(H71*H71))</f>
        <v>2.494773877821645E-2</v>
      </c>
      <c r="N71" s="14"/>
      <c r="O71" s="35">
        <f>POWER(2,-L71)</f>
        <v>53.297651591183921</v>
      </c>
      <c r="P71" s="26">
        <f>M71/SQRT((COUNT(C69:C71)+COUNT(G69:G71)/2))</f>
        <v>1.3335127297545756E-2</v>
      </c>
    </row>
    <row r="72" spans="2:16">
      <c r="B72" s="36" t="s">
        <v>101</v>
      </c>
      <c r="C72" s="30">
        <v>27.620000839233398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27.830999374389648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27.729000091552734</v>
      </c>
      <c r="D74" s="4">
        <f>STDEV(C72:C74)</f>
        <v>0.10551861805980207</v>
      </c>
      <c r="E74" s="1">
        <f>AVERAGE(C72:C74)</f>
        <v>27.726666768391926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9.9130001068115234</v>
      </c>
      <c r="L74" s="1">
        <f>K74-$K$7</f>
        <v>-5.5226666132609044</v>
      </c>
      <c r="M74" s="27">
        <f>SQRT((D74*D74)+(H74*H74))</f>
        <v>0.12592239539513242</v>
      </c>
      <c r="N74" s="14"/>
      <c r="O74" s="35">
        <f>POWER(2,-L74)</f>
        <v>45.971461057212942</v>
      </c>
      <c r="P74" s="26">
        <f>M74/SQRT((COUNT(C72:C74)+COUNT(G72:G74)/2))</f>
        <v>5.9360386458101218E-2</v>
      </c>
    </row>
    <row r="75" spans="2:16">
      <c r="B75" s="36" t="s">
        <v>102</v>
      </c>
      <c r="C75" s="30">
        <v>30.131999969482422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30.698999404907227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s="30">
        <v>30.5</v>
      </c>
      <c r="D77" s="4">
        <f>STDEV(C75:C77)</f>
        <v>0.28766680534558725</v>
      </c>
      <c r="E77" s="1">
        <f>AVERAGE(C75:C77)</f>
        <v>30.443666458129883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10.532666524251301</v>
      </c>
      <c r="L77" s="1">
        <f>K77-$K$7</f>
        <v>-4.9030001958211269</v>
      </c>
      <c r="M77" s="27">
        <f>SQRT((D77*D77)+(H77*H77))</f>
        <v>0.28933234703747412</v>
      </c>
      <c r="N77" s="14"/>
      <c r="O77" s="35">
        <f>POWER(2,-L77)</f>
        <v>29.919210389066347</v>
      </c>
      <c r="P77" s="26">
        <f>M77/SQRT((COUNT(C75:C77)+COUNT(G75:G77)/2))</f>
        <v>0.13639257640454497</v>
      </c>
    </row>
    <row r="78" spans="2:16">
      <c r="B78" s="36" t="s">
        <v>103</v>
      </c>
      <c r="C78" s="30">
        <v>28.312000274658203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28.141000747680664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28.507999420166016</v>
      </c>
      <c r="D80" s="4">
        <f>STDEV(C78:C80)</f>
        <v>0.18364119403170642</v>
      </c>
      <c r="E80" s="1">
        <f>AVERAGE(C78:C80)</f>
        <v>28.320333480834961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9.9013334910074882</v>
      </c>
      <c r="L80" s="1">
        <f>K80-$K$7</f>
        <v>-5.5343332290649396</v>
      </c>
      <c r="M80" s="27">
        <f>SQRT((D80*D80)+(H80*H80))</f>
        <v>0.18821567941812017</v>
      </c>
      <c r="N80" s="14"/>
      <c r="O80" s="35">
        <f>POWER(2,-L80)</f>
        <v>46.344724835618806</v>
      </c>
      <c r="P80" s="26">
        <f>M80/SQRT((COUNT(C78:C80)+COUNT(G78:G80)/2))</f>
        <v>8.8725722161457396E-2</v>
      </c>
    </row>
    <row r="81" spans="2:16">
      <c r="B81" s="36" t="s">
        <v>104</v>
      </c>
      <c r="C81" s="30">
        <v>28.927999496459961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28.638999938964844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28.458999633789063</v>
      </c>
      <c r="D83" s="4">
        <f>STDEV(C81:C83)</f>
        <v>0.23660153749890325</v>
      </c>
      <c r="E83" s="1">
        <f>AVERAGE(C81:C83)</f>
        <v>28.675333023071289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10.035666783650715</v>
      </c>
      <c r="L83" s="1">
        <f>K83-$K$7</f>
        <v>-5.3999999364217128</v>
      </c>
      <c r="M83" s="27">
        <f>SQRT((D83*D83)+(H83*H83))</f>
        <v>0.28482742545724793</v>
      </c>
      <c r="N83" s="14"/>
      <c r="O83" s="35">
        <f>POWER(2,-L83)</f>
        <v>42.224251283947375</v>
      </c>
      <c r="P83" s="26">
        <f>M83/SQRT((COUNT(C81:C83)+COUNT(G81:G83)/2))</f>
        <v>0.13426893600581727</v>
      </c>
    </row>
    <row r="84" spans="2:16">
      <c r="B84" s="36" t="s">
        <v>105</v>
      </c>
      <c r="C84" s="30">
        <v>28.364999771118164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>
        <v>28.903999328613281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28.978000640869141</v>
      </c>
      <c r="D86" s="4">
        <f>STDEV(C84:C86)</f>
        <v>0.33460593327836657</v>
      </c>
      <c r="E86" s="1">
        <f>AVERAGE(C84:C86)</f>
        <v>28.748999913533527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9.4096666971842424</v>
      </c>
      <c r="L86" s="1">
        <f>K86-$K$7</f>
        <v>-6.0260000228881854</v>
      </c>
      <c r="M86" s="27">
        <f>SQRT((D86*D86)+(H86*H86))</f>
        <v>0.33607067025826304</v>
      </c>
      <c r="N86" s="14"/>
      <c r="O86" s="35">
        <f>POWER(2,-L86)</f>
        <v>65.163853818752514</v>
      </c>
      <c r="P86" s="26">
        <f>M86/SQRT((COUNT(C84:C86)+COUNT(G84:G86)/2))</f>
        <v>0.15842523326501731</v>
      </c>
    </row>
    <row r="87" spans="2:16">
      <c r="B87" s="36" t="s">
        <v>106</v>
      </c>
      <c r="C87" s="30">
        <v>27.919000625610352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27.66200065612793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28.108999252319336</v>
      </c>
      <c r="D89" s="4">
        <f>STDEV(C87:C89)</f>
        <v>0.22433464863231259</v>
      </c>
      <c r="E89" s="1">
        <f>AVERAGE(C87:C89)</f>
        <v>27.896666844685871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9.9003334045410156</v>
      </c>
      <c r="L89" s="1">
        <f>K89-$K$7</f>
        <v>-5.5353333155314122</v>
      </c>
      <c r="M89" s="27">
        <f>SQRT((D89*D89)+(H89*H89))</f>
        <v>0.23163839580418846</v>
      </c>
      <c r="N89" s="14"/>
      <c r="O89" s="35">
        <f>POWER(2,-L89)</f>
        <v>46.376862466326983</v>
      </c>
      <c r="P89" s="26">
        <f>M89/SQRT((COUNT(C87:C89)+COUNT(G87:G89)/2))</f>
        <v>0.1091953869708768</v>
      </c>
    </row>
    <row r="90" spans="2:16">
      <c r="B90" s="36" t="s">
        <v>107</v>
      </c>
      <c r="C90" s="30">
        <v>27.586999893188477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27.569000244140625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>
        <v>27.750999450683594</v>
      </c>
      <c r="D92" s="4">
        <f>STDEV(C90:C92)</f>
        <v>0.10028588585199004</v>
      </c>
      <c r="E92" s="1">
        <f>AVERAGE(C90:C92)</f>
        <v>27.635666529337566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9.5673332214355469</v>
      </c>
      <c r="L92" s="1">
        <f>K92-$K$7</f>
        <v>-5.8683334986368809</v>
      </c>
      <c r="M92" s="27">
        <f>SQRT((D92*D92)+(H92*H92))</f>
        <v>0.18570860148950696</v>
      </c>
      <c r="N92" s="14"/>
      <c r="O92" s="35">
        <f>POWER(2,-L92)</f>
        <v>58.417693752799849</v>
      </c>
      <c r="P92" s="26">
        <f>M92/SQRT((COUNT(C90:C92)+COUNT(G90:G92)/2))</f>
        <v>8.7543874291933707E-2</v>
      </c>
    </row>
    <row r="93" spans="2:16">
      <c r="B93" s="36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30.202999114990234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30.358999252319336</v>
      </c>
      <c r="D95" s="4">
        <f>STDEV(C93:C95)</f>
        <v>0.11030875497144038</v>
      </c>
      <c r="E95" s="1">
        <f>AVERAGE(C93:C95)</f>
        <v>30.280999183654785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9.9713328679402657</v>
      </c>
      <c r="L95" s="1">
        <f>K95-$K$7</f>
        <v>-5.4643338521321621</v>
      </c>
      <c r="M95" s="27">
        <f>SQRT((D95*D95)+(H95*H95))</f>
        <v>0.12540465266336642</v>
      </c>
      <c r="N95" s="14"/>
      <c r="O95" s="35">
        <f>POWER(2,-L95)</f>
        <v>44.149764954577705</v>
      </c>
      <c r="P95" s="26">
        <f>M95/SQRT((COUNT(C93:C95)+COUNT(G93:G95)/2))</f>
        <v>6.7031606424815052E-2</v>
      </c>
    </row>
    <row r="96" spans="2:16">
      <c r="B96" s="36" t="s">
        <v>109</v>
      </c>
      <c r="C96" s="30">
        <v>29.187000274658203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29.406999588012695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>
        <v>29.669000625610352</v>
      </c>
      <c r="D98" s="4">
        <f>STDEV(C96:C98)</f>
        <v>0.241304986789276</v>
      </c>
      <c r="E98" s="1">
        <f>AVERAGE(C96:C98)</f>
        <v>29.421000162760418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9.0609995524088554</v>
      </c>
      <c r="L98" s="1">
        <f>K98-$K$7</f>
        <v>-6.3746671676635724</v>
      </c>
      <c r="M98" s="27">
        <f>SQRT((D98*D98)+(H98*H98))</f>
        <v>0.27260792574138271</v>
      </c>
      <c r="N98" s="14"/>
      <c r="O98" s="35">
        <f>POWER(2,-L98)</f>
        <v>82.97858598051539</v>
      </c>
      <c r="P98" s="26">
        <f>M98/SQRT((COUNT(C96:C98)+COUNT(G96:G98)/2))</f>
        <v>0.12850860859795368</v>
      </c>
    </row>
    <row r="99" spans="2:16">
      <c r="B99" s="36" t="s">
        <v>110</v>
      </c>
      <c r="C99" s="30">
        <v>28.579000473022461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28.427999496459961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/>
      <c r="D101" s="4">
        <f>STDEV(C99:C101)</f>
        <v>0.10677381449313468</v>
      </c>
      <c r="E101" s="1">
        <f>AVERAGE(C99:C101)</f>
        <v>28.503499984741211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8.4228331247965507</v>
      </c>
      <c r="L101" s="1">
        <f>K101-$K$7</f>
        <v>-7.0128335952758771</v>
      </c>
      <c r="M101" s="27">
        <f>SQRT((D101*D101)+(H101*H101))</f>
        <v>0.10929782084904023</v>
      </c>
      <c r="N101" s="14"/>
      <c r="O101" s="35">
        <f>POWER(2,-L101)</f>
        <v>129.14371245427046</v>
      </c>
      <c r="P101" s="26">
        <f>M101/SQRT((COUNT(C99:C101)+COUNT(G99:G101)/2))</f>
        <v>5.8422142676872325E-2</v>
      </c>
    </row>
    <row r="102" spans="2:16">
      <c r="B102" s="36" t="s">
        <v>111</v>
      </c>
      <c r="C102" s="30">
        <v>29.089000701904297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29.281000137329102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28.756999969482422</v>
      </c>
      <c r="D104" s="4">
        <f>STDEV(C102:C104)</f>
        <v>0.26509886377081215</v>
      </c>
      <c r="E104" s="1">
        <f>AVERAGE(C102:C104)</f>
        <v>29.042333602905273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9.423667271931965</v>
      </c>
      <c r="L104" s="1">
        <f>K104-$K$7</f>
        <v>-6.0119994481404628</v>
      </c>
      <c r="M104" s="27">
        <f>SQRT((D104*D104)+(H104*H104))</f>
        <v>0.27341862306520148</v>
      </c>
      <c r="N104" s="14"/>
      <c r="O104" s="35">
        <f>POWER(2,-L104)</f>
        <v>64.534532427507571</v>
      </c>
      <c r="P104" s="26">
        <f>M104/SQRT((COUNT(C102:C104)+COUNT(G102:G104)/2))</f>
        <v>0.12889077498139503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2013-08-27T20:17:14Z</dcterms:modified>
</cp:coreProperties>
</file>